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wnloads\"/>
    </mc:Choice>
  </mc:AlternateContent>
  <bookViews>
    <workbookView xWindow="0" yWindow="0" windowWidth="28800" windowHeight="12210"/>
  </bookViews>
  <sheets>
    <sheet name="Sheet1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W1238" i="1" l="1"/>
  <c r="V1238" i="1"/>
  <c r="U1238" i="1"/>
  <c r="T1238" i="1"/>
  <c r="S1238" i="1"/>
  <c r="R1238" i="1"/>
  <c r="Q1238" i="1"/>
  <c r="P1238" i="1"/>
  <c r="O1238" i="1"/>
  <c r="N1238" i="1"/>
  <c r="M1238" i="1"/>
  <c r="W1237" i="1"/>
  <c r="V1237" i="1"/>
  <c r="U1237" i="1"/>
  <c r="T1237" i="1"/>
  <c r="S1237" i="1"/>
  <c r="R1237" i="1"/>
  <c r="Q1237" i="1"/>
  <c r="P1237" i="1"/>
  <c r="O1237" i="1"/>
  <c r="N1237" i="1"/>
  <c r="M1237" i="1"/>
  <c r="W1236" i="1"/>
  <c r="V1236" i="1"/>
  <c r="U1236" i="1"/>
  <c r="T1236" i="1"/>
  <c r="S1236" i="1"/>
  <c r="R1236" i="1"/>
  <c r="Q1236" i="1"/>
  <c r="P1236" i="1"/>
  <c r="O1236" i="1"/>
  <c r="N1236" i="1"/>
  <c r="M1236" i="1"/>
  <c r="W1235" i="1"/>
  <c r="V1235" i="1"/>
  <c r="U1235" i="1"/>
  <c r="T1235" i="1"/>
  <c r="S1235" i="1"/>
  <c r="R1235" i="1"/>
  <c r="Q1235" i="1"/>
  <c r="P1235" i="1"/>
  <c r="O1235" i="1"/>
  <c r="N1235" i="1"/>
  <c r="M1235" i="1"/>
  <c r="W1234" i="1"/>
  <c r="V1234" i="1"/>
  <c r="U1234" i="1"/>
  <c r="T1234" i="1"/>
  <c r="S1234" i="1"/>
  <c r="R1234" i="1"/>
  <c r="Q1234" i="1"/>
  <c r="P1234" i="1"/>
  <c r="O1234" i="1"/>
  <c r="N1234" i="1"/>
  <c r="M1234" i="1"/>
  <c r="W1233" i="1"/>
  <c r="V1233" i="1"/>
  <c r="U1233" i="1"/>
  <c r="T1233" i="1"/>
  <c r="S1233" i="1"/>
  <c r="R1233" i="1"/>
  <c r="Q1233" i="1"/>
  <c r="P1233" i="1"/>
  <c r="O1233" i="1"/>
  <c r="N1233" i="1"/>
  <c r="M1233" i="1"/>
  <c r="W1232" i="1"/>
  <c r="V1232" i="1"/>
  <c r="U1232" i="1"/>
  <c r="T1232" i="1"/>
  <c r="S1232" i="1"/>
  <c r="R1232" i="1"/>
  <c r="Q1232" i="1"/>
  <c r="P1232" i="1"/>
  <c r="O1232" i="1"/>
  <c r="N1232" i="1"/>
  <c r="M1232" i="1"/>
  <c r="W1231" i="1"/>
  <c r="V1231" i="1"/>
  <c r="U1231" i="1"/>
  <c r="T1231" i="1"/>
  <c r="S1231" i="1"/>
  <c r="R1231" i="1"/>
  <c r="Q1231" i="1"/>
  <c r="P1231" i="1"/>
  <c r="O1231" i="1"/>
  <c r="N1231" i="1"/>
  <c r="M1231" i="1"/>
  <c r="W1230" i="1"/>
  <c r="V1230" i="1"/>
  <c r="U1230" i="1"/>
  <c r="T1230" i="1"/>
  <c r="S1230" i="1"/>
  <c r="R1230" i="1"/>
  <c r="Q1230" i="1"/>
  <c r="P1230" i="1"/>
  <c r="O1230" i="1"/>
  <c r="N1230" i="1"/>
  <c r="M1230" i="1"/>
  <c r="W1229" i="1"/>
  <c r="V1229" i="1"/>
  <c r="U1229" i="1"/>
  <c r="T1229" i="1"/>
  <c r="S1229" i="1"/>
  <c r="R1229" i="1"/>
  <c r="Q1229" i="1"/>
  <c r="P1229" i="1"/>
  <c r="O1229" i="1"/>
  <c r="N1229" i="1"/>
  <c r="M1229" i="1"/>
  <c r="W1228" i="1"/>
  <c r="V1228" i="1"/>
  <c r="U1228" i="1"/>
  <c r="T1228" i="1"/>
  <c r="S1228" i="1"/>
  <c r="R1228" i="1"/>
  <c r="Q1228" i="1"/>
  <c r="P1228" i="1"/>
  <c r="O1228" i="1"/>
  <c r="N1228" i="1"/>
  <c r="M1228" i="1"/>
  <c r="W1227" i="1"/>
  <c r="V1227" i="1"/>
  <c r="U1227" i="1"/>
  <c r="T1227" i="1"/>
  <c r="S1227" i="1"/>
  <c r="R1227" i="1"/>
  <c r="Q1227" i="1"/>
  <c r="P1227" i="1"/>
  <c r="O1227" i="1"/>
  <c r="N1227" i="1"/>
  <c r="M1227" i="1"/>
  <c r="W1226" i="1"/>
  <c r="V1226" i="1"/>
  <c r="U1226" i="1"/>
  <c r="T1226" i="1"/>
  <c r="S1226" i="1"/>
  <c r="R1226" i="1"/>
  <c r="Q1226" i="1"/>
  <c r="P1226" i="1"/>
  <c r="O1226" i="1"/>
  <c r="N1226" i="1"/>
  <c r="M1226" i="1"/>
  <c r="W1225" i="1"/>
  <c r="V1225" i="1"/>
  <c r="U1225" i="1"/>
  <c r="T1225" i="1"/>
  <c r="S1225" i="1"/>
  <c r="R1225" i="1"/>
  <c r="Q1225" i="1"/>
  <c r="P1225" i="1"/>
  <c r="O1225" i="1"/>
  <c r="N1225" i="1"/>
  <c r="M1225" i="1"/>
  <c r="W1224" i="1"/>
  <c r="V1224" i="1"/>
  <c r="U1224" i="1"/>
  <c r="T1224" i="1"/>
  <c r="S1224" i="1"/>
  <c r="R1224" i="1"/>
  <c r="Q1224" i="1"/>
  <c r="P1224" i="1"/>
  <c r="O1224" i="1"/>
  <c r="N1224" i="1"/>
  <c r="M1224" i="1"/>
  <c r="W1223" i="1"/>
  <c r="V1223" i="1"/>
  <c r="U1223" i="1"/>
  <c r="T1223" i="1"/>
  <c r="S1223" i="1"/>
  <c r="R1223" i="1"/>
  <c r="Q1223" i="1"/>
  <c r="P1223" i="1"/>
  <c r="O1223" i="1"/>
  <c r="N1223" i="1"/>
  <c r="M1223" i="1"/>
  <c r="W1222" i="1"/>
  <c r="V1222" i="1"/>
  <c r="U1222" i="1"/>
  <c r="T1222" i="1"/>
  <c r="S1222" i="1"/>
  <c r="R1222" i="1"/>
  <c r="Q1222" i="1"/>
  <c r="P1222" i="1"/>
  <c r="O1222" i="1"/>
  <c r="N1222" i="1"/>
  <c r="M1222" i="1"/>
  <c r="W1221" i="1"/>
  <c r="V1221" i="1"/>
  <c r="U1221" i="1"/>
  <c r="T1221" i="1"/>
  <c r="S1221" i="1"/>
  <c r="R1221" i="1"/>
  <c r="Q1221" i="1"/>
  <c r="P1221" i="1"/>
  <c r="O1221" i="1"/>
  <c r="N1221" i="1"/>
  <c r="M1221" i="1"/>
  <c r="W1220" i="1"/>
  <c r="V1220" i="1"/>
  <c r="U1220" i="1"/>
  <c r="T1220" i="1"/>
  <c r="S1220" i="1"/>
  <c r="R1220" i="1"/>
  <c r="Q1220" i="1"/>
  <c r="P1220" i="1"/>
  <c r="O1220" i="1"/>
  <c r="N1220" i="1"/>
  <c r="M1220" i="1"/>
  <c r="W1219" i="1"/>
  <c r="V1219" i="1"/>
  <c r="U1219" i="1"/>
  <c r="T1219" i="1"/>
  <c r="S1219" i="1"/>
  <c r="R1219" i="1"/>
  <c r="Q1219" i="1"/>
  <c r="P1219" i="1"/>
  <c r="O1219" i="1"/>
  <c r="N1219" i="1"/>
  <c r="M1219" i="1"/>
  <c r="W1218" i="1"/>
  <c r="V1218" i="1"/>
  <c r="U1218" i="1"/>
  <c r="T1218" i="1"/>
  <c r="S1218" i="1"/>
  <c r="R1218" i="1"/>
  <c r="Q1218" i="1"/>
  <c r="P1218" i="1"/>
  <c r="O1218" i="1"/>
  <c r="N1218" i="1"/>
  <c r="M1218" i="1"/>
  <c r="W1217" i="1"/>
  <c r="V1217" i="1"/>
  <c r="U1217" i="1"/>
  <c r="T1217" i="1"/>
  <c r="S1217" i="1"/>
  <c r="R1217" i="1"/>
  <c r="Q1217" i="1"/>
  <c r="P1217" i="1"/>
  <c r="O1217" i="1"/>
  <c r="N1217" i="1"/>
  <c r="M1217" i="1"/>
  <c r="W1216" i="1"/>
  <c r="V1216" i="1"/>
  <c r="U1216" i="1"/>
  <c r="T1216" i="1"/>
  <c r="S1216" i="1"/>
  <c r="R1216" i="1"/>
  <c r="Q1216" i="1"/>
  <c r="P1216" i="1"/>
  <c r="O1216" i="1"/>
  <c r="N1216" i="1"/>
  <c r="M1216" i="1"/>
  <c r="W1215" i="1"/>
  <c r="V1215" i="1"/>
  <c r="U1215" i="1"/>
  <c r="T1215" i="1"/>
  <c r="S1215" i="1"/>
  <c r="R1215" i="1"/>
  <c r="Q1215" i="1"/>
  <c r="P1215" i="1"/>
  <c r="O1215" i="1"/>
  <c r="N1215" i="1"/>
  <c r="M1215" i="1"/>
  <c r="W1214" i="1"/>
  <c r="V1214" i="1"/>
  <c r="U1214" i="1"/>
  <c r="T1214" i="1"/>
  <c r="S1214" i="1"/>
  <c r="R1214" i="1"/>
  <c r="Q1214" i="1"/>
  <c r="P1214" i="1"/>
  <c r="O1214" i="1"/>
  <c r="N1214" i="1"/>
  <c r="M1214" i="1"/>
  <c r="W1213" i="1"/>
  <c r="V1213" i="1"/>
  <c r="U1213" i="1"/>
  <c r="T1213" i="1"/>
  <c r="S1213" i="1"/>
  <c r="R1213" i="1"/>
  <c r="Q1213" i="1"/>
  <c r="P1213" i="1"/>
  <c r="O1213" i="1"/>
  <c r="N1213" i="1"/>
  <c r="M1213" i="1"/>
  <c r="W1212" i="1"/>
  <c r="V1212" i="1"/>
  <c r="U1212" i="1"/>
  <c r="T1212" i="1"/>
  <c r="S1212" i="1"/>
  <c r="R1212" i="1"/>
  <c r="Q1212" i="1"/>
  <c r="P1212" i="1"/>
  <c r="O1212" i="1"/>
  <c r="N1212" i="1"/>
  <c r="M1212" i="1"/>
  <c r="W1211" i="1"/>
  <c r="V1211" i="1"/>
  <c r="U1211" i="1"/>
  <c r="T1211" i="1"/>
  <c r="S1211" i="1"/>
  <c r="R1211" i="1"/>
  <c r="Q1211" i="1"/>
  <c r="P1211" i="1"/>
  <c r="O1211" i="1"/>
  <c r="N1211" i="1"/>
  <c r="M1211" i="1"/>
  <c r="W1210" i="1"/>
  <c r="V1210" i="1"/>
  <c r="U1210" i="1"/>
  <c r="T1210" i="1"/>
  <c r="S1210" i="1"/>
  <c r="R1210" i="1"/>
  <c r="Q1210" i="1"/>
  <c r="P1210" i="1"/>
  <c r="O1210" i="1"/>
  <c r="N1210" i="1"/>
  <c r="M1210" i="1"/>
  <c r="W1209" i="1"/>
  <c r="V1209" i="1"/>
  <c r="U1209" i="1"/>
  <c r="T1209" i="1"/>
  <c r="S1209" i="1"/>
  <c r="R1209" i="1"/>
  <c r="Q1209" i="1"/>
  <c r="P1209" i="1"/>
  <c r="O1209" i="1"/>
  <c r="N1209" i="1"/>
  <c r="M1209" i="1"/>
  <c r="W1208" i="1"/>
  <c r="V1208" i="1"/>
  <c r="U1208" i="1"/>
  <c r="T1208" i="1"/>
  <c r="S1208" i="1"/>
  <c r="R1208" i="1"/>
  <c r="Q1208" i="1"/>
  <c r="P1208" i="1"/>
  <c r="O1208" i="1"/>
  <c r="N1208" i="1"/>
  <c r="M1208" i="1"/>
  <c r="W1207" i="1"/>
  <c r="V1207" i="1"/>
  <c r="U1207" i="1"/>
  <c r="T1207" i="1"/>
  <c r="S1207" i="1"/>
  <c r="R1207" i="1"/>
  <c r="Q1207" i="1"/>
  <c r="P1207" i="1"/>
  <c r="O1207" i="1"/>
  <c r="N1207" i="1"/>
  <c r="M1207" i="1"/>
  <c r="W1206" i="1"/>
  <c r="V1206" i="1"/>
  <c r="U1206" i="1"/>
  <c r="T1206" i="1"/>
  <c r="S1206" i="1"/>
  <c r="R1206" i="1"/>
  <c r="Q1206" i="1"/>
  <c r="P1206" i="1"/>
  <c r="O1206" i="1"/>
  <c r="N1206" i="1"/>
  <c r="M1206" i="1"/>
  <c r="W1205" i="1"/>
  <c r="V1205" i="1"/>
  <c r="U1205" i="1"/>
  <c r="T1205" i="1"/>
  <c r="S1205" i="1"/>
  <c r="R1205" i="1"/>
  <c r="Q1205" i="1"/>
  <c r="P1205" i="1"/>
  <c r="O1205" i="1"/>
  <c r="N1205" i="1"/>
  <c r="M1205" i="1"/>
  <c r="W1204" i="1"/>
  <c r="V1204" i="1"/>
  <c r="U1204" i="1"/>
  <c r="T1204" i="1"/>
  <c r="S1204" i="1"/>
  <c r="R1204" i="1"/>
  <c r="Q1204" i="1"/>
  <c r="P1204" i="1"/>
  <c r="O1204" i="1"/>
  <c r="N1204" i="1"/>
  <c r="M1204" i="1"/>
  <c r="W1203" i="1"/>
  <c r="V1203" i="1"/>
  <c r="U1203" i="1"/>
  <c r="T1203" i="1"/>
  <c r="S1203" i="1"/>
  <c r="R1203" i="1"/>
  <c r="Q1203" i="1"/>
  <c r="P1203" i="1"/>
  <c r="O1203" i="1"/>
  <c r="N1203" i="1"/>
  <c r="M1203" i="1"/>
  <c r="W1202" i="1"/>
  <c r="V1202" i="1"/>
  <c r="U1202" i="1"/>
  <c r="T1202" i="1"/>
  <c r="S1202" i="1"/>
  <c r="R1202" i="1"/>
  <c r="Q1202" i="1"/>
  <c r="P1202" i="1"/>
  <c r="O1202" i="1"/>
  <c r="N1202" i="1"/>
  <c r="M1202" i="1"/>
  <c r="W1201" i="1"/>
  <c r="V1201" i="1"/>
  <c r="U1201" i="1"/>
  <c r="T1201" i="1"/>
  <c r="S1201" i="1"/>
  <c r="R1201" i="1"/>
  <c r="Q1201" i="1"/>
  <c r="P1201" i="1"/>
  <c r="O1201" i="1"/>
  <c r="N1201" i="1"/>
  <c r="M1201" i="1"/>
  <c r="W1200" i="1"/>
  <c r="V1200" i="1"/>
  <c r="U1200" i="1"/>
  <c r="T1200" i="1"/>
  <c r="S1200" i="1"/>
  <c r="R1200" i="1"/>
  <c r="Q1200" i="1"/>
  <c r="P1200" i="1"/>
  <c r="O1200" i="1"/>
  <c r="N1200" i="1"/>
  <c r="M1200" i="1"/>
  <c r="W1199" i="1"/>
  <c r="V1199" i="1"/>
  <c r="U1199" i="1"/>
  <c r="T1199" i="1"/>
  <c r="S1199" i="1"/>
  <c r="R1199" i="1"/>
  <c r="Q1199" i="1"/>
  <c r="P1199" i="1"/>
  <c r="O1199" i="1"/>
  <c r="N1199" i="1"/>
  <c r="M1199" i="1"/>
  <c r="W1198" i="1"/>
  <c r="V1198" i="1"/>
  <c r="U1198" i="1"/>
  <c r="T1198" i="1"/>
  <c r="S1198" i="1"/>
  <c r="R1198" i="1"/>
  <c r="Q1198" i="1"/>
  <c r="P1198" i="1"/>
  <c r="O1198" i="1"/>
  <c r="N1198" i="1"/>
  <c r="M1198" i="1"/>
  <c r="W1197" i="1"/>
  <c r="V1197" i="1"/>
  <c r="U1197" i="1"/>
  <c r="T1197" i="1"/>
  <c r="S1197" i="1"/>
  <c r="R1197" i="1"/>
  <c r="Q1197" i="1"/>
  <c r="P1197" i="1"/>
  <c r="O1197" i="1"/>
  <c r="N1197" i="1"/>
  <c r="M1197" i="1"/>
  <c r="W1196" i="1"/>
  <c r="V1196" i="1"/>
  <c r="U1196" i="1"/>
  <c r="T1196" i="1"/>
  <c r="S1196" i="1"/>
  <c r="R1196" i="1"/>
  <c r="Q1196" i="1"/>
  <c r="P1196" i="1"/>
  <c r="O1196" i="1"/>
  <c r="N1196" i="1"/>
  <c r="M1196" i="1"/>
  <c r="W1195" i="1"/>
  <c r="V1195" i="1"/>
  <c r="U1195" i="1"/>
  <c r="T1195" i="1"/>
  <c r="S1195" i="1"/>
  <c r="R1195" i="1"/>
  <c r="Q1195" i="1"/>
  <c r="P1195" i="1"/>
  <c r="O1195" i="1"/>
  <c r="N1195" i="1"/>
  <c r="M1195" i="1"/>
  <c r="W1194" i="1"/>
  <c r="V1194" i="1"/>
  <c r="U1194" i="1"/>
  <c r="T1194" i="1"/>
  <c r="S1194" i="1"/>
  <c r="R1194" i="1"/>
  <c r="Q1194" i="1"/>
  <c r="P1194" i="1"/>
  <c r="O1194" i="1"/>
  <c r="N1194" i="1"/>
  <c r="M1194" i="1"/>
  <c r="W1193" i="1"/>
  <c r="V1193" i="1"/>
  <c r="U1193" i="1"/>
  <c r="T1193" i="1"/>
  <c r="S1193" i="1"/>
  <c r="R1193" i="1"/>
  <c r="Q1193" i="1"/>
  <c r="P1193" i="1"/>
  <c r="O1193" i="1"/>
  <c r="N1193" i="1"/>
  <c r="M1193" i="1"/>
  <c r="W1192" i="1"/>
  <c r="V1192" i="1"/>
  <c r="U1192" i="1"/>
  <c r="T1192" i="1"/>
  <c r="S1192" i="1"/>
  <c r="R1192" i="1"/>
  <c r="Q1192" i="1"/>
  <c r="P1192" i="1"/>
  <c r="O1192" i="1"/>
  <c r="N1192" i="1"/>
  <c r="M1192" i="1"/>
  <c r="W1191" i="1"/>
  <c r="V1191" i="1"/>
  <c r="U1191" i="1"/>
  <c r="T1191" i="1"/>
  <c r="S1191" i="1"/>
  <c r="R1191" i="1"/>
  <c r="Q1191" i="1"/>
  <c r="P1191" i="1"/>
  <c r="O1191" i="1"/>
  <c r="N1191" i="1"/>
  <c r="M1191" i="1"/>
  <c r="W1190" i="1"/>
  <c r="V1190" i="1"/>
  <c r="U1190" i="1"/>
  <c r="T1190" i="1"/>
  <c r="S1190" i="1"/>
  <c r="R1190" i="1"/>
  <c r="Q1190" i="1"/>
  <c r="P1190" i="1"/>
  <c r="O1190" i="1"/>
  <c r="N1190" i="1"/>
  <c r="M1190" i="1"/>
  <c r="W1189" i="1"/>
  <c r="V1189" i="1"/>
  <c r="U1189" i="1"/>
  <c r="T1189" i="1"/>
  <c r="S1189" i="1"/>
  <c r="R1189" i="1"/>
  <c r="Q1189" i="1"/>
  <c r="P1189" i="1"/>
  <c r="O1189" i="1"/>
  <c r="N1189" i="1"/>
  <c r="M1189" i="1"/>
  <c r="W1188" i="1"/>
  <c r="V1188" i="1"/>
  <c r="U1188" i="1"/>
  <c r="T1188" i="1"/>
  <c r="S1188" i="1"/>
  <c r="R1188" i="1"/>
  <c r="Q1188" i="1"/>
  <c r="P1188" i="1"/>
  <c r="O1188" i="1"/>
  <c r="N1188" i="1"/>
  <c r="M1188" i="1"/>
  <c r="W1187" i="1"/>
  <c r="V1187" i="1"/>
  <c r="U1187" i="1"/>
  <c r="T1187" i="1"/>
  <c r="S1187" i="1"/>
  <c r="R1187" i="1"/>
  <c r="Q1187" i="1"/>
  <c r="P1187" i="1"/>
  <c r="O1187" i="1"/>
  <c r="N1187" i="1"/>
  <c r="M1187" i="1"/>
  <c r="W1186" i="1"/>
  <c r="V1186" i="1"/>
  <c r="U1186" i="1"/>
  <c r="T1186" i="1"/>
  <c r="S1186" i="1"/>
  <c r="R1186" i="1"/>
  <c r="Q1186" i="1"/>
  <c r="P1186" i="1"/>
  <c r="O1186" i="1"/>
  <c r="N1186" i="1"/>
  <c r="M1186" i="1"/>
  <c r="W1185" i="1"/>
  <c r="V1185" i="1"/>
  <c r="U1185" i="1"/>
  <c r="T1185" i="1"/>
  <c r="S1185" i="1"/>
  <c r="R1185" i="1"/>
  <c r="Q1185" i="1"/>
  <c r="P1185" i="1"/>
  <c r="O1185" i="1"/>
  <c r="N1185" i="1"/>
  <c r="M1185" i="1"/>
  <c r="W1184" i="1"/>
  <c r="V1184" i="1"/>
  <c r="U1184" i="1"/>
  <c r="T1184" i="1"/>
  <c r="S1184" i="1"/>
  <c r="R1184" i="1"/>
  <c r="Q1184" i="1"/>
  <c r="P1184" i="1"/>
  <c r="O1184" i="1"/>
  <c r="N1184" i="1"/>
  <c r="M1184" i="1"/>
  <c r="W1183" i="1"/>
  <c r="V1183" i="1"/>
  <c r="U1183" i="1"/>
  <c r="T1183" i="1"/>
  <c r="S1183" i="1"/>
  <c r="R1183" i="1"/>
  <c r="Q1183" i="1"/>
  <c r="P1183" i="1"/>
  <c r="O1183" i="1"/>
  <c r="N1183" i="1"/>
  <c r="M1183" i="1"/>
  <c r="W1182" i="1"/>
  <c r="V1182" i="1"/>
  <c r="U1182" i="1"/>
  <c r="T1182" i="1"/>
  <c r="S1182" i="1"/>
  <c r="R1182" i="1"/>
  <c r="Q1182" i="1"/>
  <c r="P1182" i="1"/>
  <c r="O1182" i="1"/>
  <c r="N1182" i="1"/>
  <c r="M1182" i="1"/>
  <c r="W1181" i="1"/>
  <c r="V1181" i="1"/>
  <c r="U1181" i="1"/>
  <c r="T1181" i="1"/>
  <c r="S1181" i="1"/>
  <c r="R1181" i="1"/>
  <c r="Q1181" i="1"/>
  <c r="P1181" i="1"/>
  <c r="O1181" i="1"/>
  <c r="N1181" i="1"/>
  <c r="M1181" i="1"/>
  <c r="W1180" i="1"/>
  <c r="V1180" i="1"/>
  <c r="U1180" i="1"/>
  <c r="T1180" i="1"/>
  <c r="S1180" i="1"/>
  <c r="R1180" i="1"/>
  <c r="Q1180" i="1"/>
  <c r="P1180" i="1"/>
  <c r="O1180" i="1"/>
  <c r="N1180" i="1"/>
  <c r="M1180" i="1"/>
  <c r="W1179" i="1"/>
  <c r="V1179" i="1"/>
  <c r="U1179" i="1"/>
  <c r="T1179" i="1"/>
  <c r="S1179" i="1"/>
  <c r="R1179" i="1"/>
  <c r="Q1179" i="1"/>
  <c r="P1179" i="1"/>
  <c r="O1179" i="1"/>
  <c r="N1179" i="1"/>
  <c r="M1179" i="1"/>
  <c r="W1178" i="1"/>
  <c r="V1178" i="1"/>
  <c r="U1178" i="1"/>
  <c r="T1178" i="1"/>
  <c r="S1178" i="1"/>
  <c r="R1178" i="1"/>
  <c r="Q1178" i="1"/>
  <c r="P1178" i="1"/>
  <c r="O1178" i="1"/>
  <c r="N1178" i="1"/>
  <c r="M1178" i="1"/>
  <c r="W1177" i="1"/>
  <c r="V1177" i="1"/>
  <c r="U1177" i="1"/>
  <c r="T1177" i="1"/>
  <c r="S1177" i="1"/>
  <c r="R1177" i="1"/>
  <c r="Q1177" i="1"/>
  <c r="P1177" i="1"/>
  <c r="O1177" i="1"/>
  <c r="N1177" i="1"/>
  <c r="M1177" i="1"/>
  <c r="W1176" i="1"/>
  <c r="V1176" i="1"/>
  <c r="U1176" i="1"/>
  <c r="T1176" i="1"/>
  <c r="S1176" i="1"/>
  <c r="R1176" i="1"/>
  <c r="Q1176" i="1"/>
  <c r="P1176" i="1"/>
  <c r="O1176" i="1"/>
  <c r="N1176" i="1"/>
  <c r="M1176" i="1"/>
  <c r="W1175" i="1"/>
  <c r="V1175" i="1"/>
  <c r="U1175" i="1"/>
  <c r="T1175" i="1"/>
  <c r="S1175" i="1"/>
  <c r="R1175" i="1"/>
  <c r="Q1175" i="1"/>
  <c r="P1175" i="1"/>
  <c r="O1175" i="1"/>
  <c r="N1175" i="1"/>
  <c r="M1175" i="1"/>
  <c r="W1174" i="1"/>
  <c r="V1174" i="1"/>
  <c r="U1174" i="1"/>
  <c r="T1174" i="1"/>
  <c r="S1174" i="1"/>
  <c r="R1174" i="1"/>
  <c r="Q1174" i="1"/>
  <c r="P1174" i="1"/>
  <c r="O1174" i="1"/>
  <c r="N1174" i="1"/>
  <c r="M1174" i="1"/>
  <c r="W1173" i="1"/>
  <c r="V1173" i="1"/>
  <c r="U1173" i="1"/>
  <c r="T1173" i="1"/>
  <c r="S1173" i="1"/>
  <c r="R1173" i="1"/>
  <c r="Q1173" i="1"/>
  <c r="P1173" i="1"/>
  <c r="O1173" i="1"/>
  <c r="N1173" i="1"/>
  <c r="M1173" i="1"/>
  <c r="W1172" i="1"/>
  <c r="V1172" i="1"/>
  <c r="U1172" i="1"/>
  <c r="T1172" i="1"/>
  <c r="S1172" i="1"/>
  <c r="R1172" i="1"/>
  <c r="Q1172" i="1"/>
  <c r="P1172" i="1"/>
  <c r="O1172" i="1"/>
  <c r="N1172" i="1"/>
  <c r="M1172" i="1"/>
  <c r="W1171" i="1"/>
  <c r="V1171" i="1"/>
  <c r="U1171" i="1"/>
  <c r="T1171" i="1"/>
  <c r="S1171" i="1"/>
  <c r="R1171" i="1"/>
  <c r="Q1171" i="1"/>
  <c r="P1171" i="1"/>
  <c r="O1171" i="1"/>
  <c r="N1171" i="1"/>
  <c r="M1171" i="1"/>
  <c r="W1170" i="1"/>
  <c r="V1170" i="1"/>
  <c r="U1170" i="1"/>
  <c r="T1170" i="1"/>
  <c r="S1170" i="1"/>
  <c r="R1170" i="1"/>
  <c r="Q1170" i="1"/>
  <c r="P1170" i="1"/>
  <c r="O1170" i="1"/>
  <c r="N1170" i="1"/>
  <c r="M1170" i="1"/>
  <c r="W1169" i="1"/>
  <c r="V1169" i="1"/>
  <c r="U1169" i="1"/>
  <c r="T1169" i="1"/>
  <c r="S1169" i="1"/>
  <c r="R1169" i="1"/>
  <c r="Q1169" i="1"/>
  <c r="P1169" i="1"/>
  <c r="O1169" i="1"/>
  <c r="N1169" i="1"/>
  <c r="M1169" i="1"/>
  <c r="W1168" i="1"/>
  <c r="V1168" i="1"/>
  <c r="U1168" i="1"/>
  <c r="T1168" i="1"/>
  <c r="S1168" i="1"/>
  <c r="R1168" i="1"/>
  <c r="Q1168" i="1"/>
  <c r="P1168" i="1"/>
  <c r="O1168" i="1"/>
  <c r="N1168" i="1"/>
  <c r="M1168" i="1"/>
  <c r="W1167" i="1"/>
  <c r="V1167" i="1"/>
  <c r="U1167" i="1"/>
  <c r="T1167" i="1"/>
  <c r="S1167" i="1"/>
  <c r="R1167" i="1"/>
  <c r="Q1167" i="1"/>
  <c r="P1167" i="1"/>
  <c r="O1167" i="1"/>
  <c r="N1167" i="1"/>
  <c r="M1167" i="1"/>
  <c r="W1166" i="1"/>
  <c r="V1166" i="1"/>
  <c r="U1166" i="1"/>
  <c r="T1166" i="1"/>
  <c r="S1166" i="1"/>
  <c r="R1166" i="1"/>
  <c r="Q1166" i="1"/>
  <c r="P1166" i="1"/>
  <c r="O1166" i="1"/>
  <c r="N1166" i="1"/>
  <c r="M1166" i="1"/>
  <c r="W1165" i="1"/>
  <c r="V1165" i="1"/>
  <c r="U1165" i="1"/>
  <c r="T1165" i="1"/>
  <c r="S1165" i="1"/>
  <c r="R1165" i="1"/>
  <c r="Q1165" i="1"/>
  <c r="P1165" i="1"/>
  <c r="O1165" i="1"/>
  <c r="N1165" i="1"/>
  <c r="M1165" i="1"/>
  <c r="W1164" i="1"/>
  <c r="V1164" i="1"/>
  <c r="U1164" i="1"/>
  <c r="T1164" i="1"/>
  <c r="S1164" i="1"/>
  <c r="R1164" i="1"/>
  <c r="Q1164" i="1"/>
  <c r="P1164" i="1"/>
  <c r="O1164" i="1"/>
  <c r="N1164" i="1"/>
  <c r="M1164" i="1"/>
  <c r="W1163" i="1"/>
  <c r="V1163" i="1"/>
  <c r="U1163" i="1"/>
  <c r="T1163" i="1"/>
  <c r="S1163" i="1"/>
  <c r="R1163" i="1"/>
  <c r="Q1163" i="1"/>
  <c r="P1163" i="1"/>
  <c r="O1163" i="1"/>
  <c r="N1163" i="1"/>
  <c r="M1163" i="1"/>
  <c r="W1162" i="1"/>
  <c r="V1162" i="1"/>
  <c r="U1162" i="1"/>
  <c r="T1162" i="1"/>
  <c r="S1162" i="1"/>
  <c r="R1162" i="1"/>
  <c r="Q1162" i="1"/>
  <c r="P1162" i="1"/>
  <c r="O1162" i="1"/>
  <c r="N1162" i="1"/>
  <c r="M1162" i="1"/>
  <c r="W1161" i="1"/>
  <c r="V1161" i="1"/>
  <c r="U1161" i="1"/>
  <c r="T1161" i="1"/>
  <c r="S1161" i="1"/>
  <c r="R1161" i="1"/>
  <c r="Q1161" i="1"/>
  <c r="P1161" i="1"/>
  <c r="O1161" i="1"/>
  <c r="N1161" i="1"/>
  <c r="M1161" i="1"/>
  <c r="W1160" i="1"/>
  <c r="V1160" i="1"/>
  <c r="U1160" i="1"/>
  <c r="T1160" i="1"/>
  <c r="S1160" i="1"/>
  <c r="R1160" i="1"/>
  <c r="Q1160" i="1"/>
  <c r="P1160" i="1"/>
  <c r="O1160" i="1"/>
  <c r="N1160" i="1"/>
  <c r="M1160" i="1"/>
  <c r="W1159" i="1"/>
  <c r="V1159" i="1"/>
  <c r="U1159" i="1"/>
  <c r="T1159" i="1"/>
  <c r="S1159" i="1"/>
  <c r="R1159" i="1"/>
  <c r="Q1159" i="1"/>
  <c r="P1159" i="1"/>
  <c r="O1159" i="1"/>
  <c r="N1159" i="1"/>
  <c r="M1159" i="1"/>
  <c r="W1158" i="1"/>
  <c r="V1158" i="1"/>
  <c r="U1158" i="1"/>
  <c r="T1158" i="1"/>
  <c r="S1158" i="1"/>
  <c r="R1158" i="1"/>
  <c r="Q1158" i="1"/>
  <c r="P1158" i="1"/>
  <c r="O1158" i="1"/>
  <c r="N1158" i="1"/>
  <c r="M1158" i="1"/>
  <c r="W1157" i="1"/>
  <c r="V1157" i="1"/>
  <c r="U1157" i="1"/>
  <c r="T1157" i="1"/>
  <c r="S1157" i="1"/>
  <c r="R1157" i="1"/>
  <c r="Q1157" i="1"/>
  <c r="P1157" i="1"/>
  <c r="O1157" i="1"/>
  <c r="N1157" i="1"/>
  <c r="M1157" i="1"/>
  <c r="W1156" i="1"/>
  <c r="V1156" i="1"/>
  <c r="U1156" i="1"/>
  <c r="T1156" i="1"/>
  <c r="S1156" i="1"/>
  <c r="R1156" i="1"/>
  <c r="Q1156" i="1"/>
  <c r="P1156" i="1"/>
  <c r="O1156" i="1"/>
  <c r="N1156" i="1"/>
  <c r="M1156" i="1"/>
  <c r="W1155" i="1"/>
  <c r="V1155" i="1"/>
  <c r="U1155" i="1"/>
  <c r="T1155" i="1"/>
  <c r="S1155" i="1"/>
  <c r="R1155" i="1"/>
  <c r="Q1155" i="1"/>
  <c r="P1155" i="1"/>
  <c r="O1155" i="1"/>
  <c r="N1155" i="1"/>
  <c r="M1155" i="1"/>
  <c r="W1154" i="1"/>
  <c r="V1154" i="1"/>
  <c r="U1154" i="1"/>
  <c r="T1154" i="1"/>
  <c r="S1154" i="1"/>
  <c r="R1154" i="1"/>
  <c r="Q1154" i="1"/>
  <c r="P1154" i="1"/>
  <c r="O1154" i="1"/>
  <c r="N1154" i="1"/>
  <c r="M1154" i="1"/>
  <c r="W1153" i="1"/>
  <c r="V1153" i="1"/>
  <c r="U1153" i="1"/>
  <c r="T1153" i="1"/>
  <c r="S1153" i="1"/>
  <c r="R1153" i="1"/>
  <c r="Q1153" i="1"/>
  <c r="P1153" i="1"/>
  <c r="O1153" i="1"/>
  <c r="N1153" i="1"/>
  <c r="M1153" i="1"/>
  <c r="W1152" i="1"/>
  <c r="V1152" i="1"/>
  <c r="U1152" i="1"/>
  <c r="T1152" i="1"/>
  <c r="S1152" i="1"/>
  <c r="R1152" i="1"/>
  <c r="Q1152" i="1"/>
  <c r="P1152" i="1"/>
  <c r="O1152" i="1"/>
  <c r="N1152" i="1"/>
  <c r="M1152" i="1"/>
  <c r="W1151" i="1"/>
  <c r="V1151" i="1"/>
  <c r="U1151" i="1"/>
  <c r="T1151" i="1"/>
  <c r="S1151" i="1"/>
  <c r="R1151" i="1"/>
  <c r="Q1151" i="1"/>
  <c r="P1151" i="1"/>
  <c r="O1151" i="1"/>
  <c r="N1151" i="1"/>
  <c r="M1151" i="1"/>
  <c r="W1150" i="1"/>
  <c r="V1150" i="1"/>
  <c r="U1150" i="1"/>
  <c r="T1150" i="1"/>
  <c r="S1150" i="1"/>
  <c r="R1150" i="1"/>
  <c r="Q1150" i="1"/>
  <c r="P1150" i="1"/>
  <c r="O1150" i="1"/>
  <c r="N1150" i="1"/>
  <c r="M1150" i="1"/>
  <c r="W1149" i="1"/>
  <c r="V1149" i="1"/>
  <c r="U1149" i="1"/>
  <c r="T1149" i="1"/>
  <c r="S1149" i="1"/>
  <c r="R1149" i="1"/>
  <c r="Q1149" i="1"/>
  <c r="P1149" i="1"/>
  <c r="O1149" i="1"/>
  <c r="N1149" i="1"/>
  <c r="M1149" i="1"/>
  <c r="W1148" i="1"/>
  <c r="V1148" i="1"/>
  <c r="U1148" i="1"/>
  <c r="T1148" i="1"/>
  <c r="S1148" i="1"/>
  <c r="R1148" i="1"/>
  <c r="Q1148" i="1"/>
  <c r="P1148" i="1"/>
  <c r="O1148" i="1"/>
  <c r="N1148" i="1"/>
  <c r="M1148" i="1"/>
  <c r="W1147" i="1"/>
  <c r="V1147" i="1"/>
  <c r="U1147" i="1"/>
  <c r="T1147" i="1"/>
  <c r="S1147" i="1"/>
  <c r="R1147" i="1"/>
  <c r="Q1147" i="1"/>
  <c r="P1147" i="1"/>
  <c r="O1147" i="1"/>
  <c r="N1147" i="1"/>
  <c r="M1147" i="1"/>
  <c r="W1146" i="1"/>
  <c r="V1146" i="1"/>
  <c r="U1146" i="1"/>
  <c r="T1146" i="1"/>
  <c r="S1146" i="1"/>
  <c r="R1146" i="1"/>
  <c r="Q1146" i="1"/>
  <c r="P1146" i="1"/>
  <c r="O1146" i="1"/>
  <c r="N1146" i="1"/>
  <c r="M1146" i="1"/>
  <c r="W1145" i="1"/>
  <c r="V1145" i="1"/>
  <c r="U1145" i="1"/>
  <c r="T1145" i="1"/>
  <c r="S1145" i="1"/>
  <c r="R1145" i="1"/>
  <c r="Q1145" i="1"/>
  <c r="P1145" i="1"/>
  <c r="O1145" i="1"/>
  <c r="N1145" i="1"/>
  <c r="M1145" i="1"/>
  <c r="W1144" i="1"/>
  <c r="V1144" i="1"/>
  <c r="U1144" i="1"/>
  <c r="T1144" i="1"/>
  <c r="S1144" i="1"/>
  <c r="R1144" i="1"/>
  <c r="Q1144" i="1"/>
  <c r="P1144" i="1"/>
  <c r="O1144" i="1"/>
  <c r="N1144" i="1"/>
  <c r="M1144" i="1"/>
  <c r="W1143" i="1"/>
  <c r="V1143" i="1"/>
  <c r="U1143" i="1"/>
  <c r="T1143" i="1"/>
  <c r="S1143" i="1"/>
  <c r="R1143" i="1"/>
  <c r="Q1143" i="1"/>
  <c r="P1143" i="1"/>
  <c r="O1143" i="1"/>
  <c r="N1143" i="1"/>
  <c r="M1143" i="1"/>
  <c r="W1142" i="1"/>
  <c r="V1142" i="1"/>
  <c r="U1142" i="1"/>
  <c r="T1142" i="1"/>
  <c r="S1142" i="1"/>
  <c r="R1142" i="1"/>
  <c r="Q1142" i="1"/>
  <c r="P1142" i="1"/>
  <c r="O1142" i="1"/>
  <c r="N1142" i="1"/>
  <c r="M1142" i="1"/>
  <c r="W1141" i="1"/>
  <c r="V1141" i="1"/>
  <c r="U1141" i="1"/>
  <c r="T1141" i="1"/>
  <c r="S1141" i="1"/>
  <c r="R1141" i="1"/>
  <c r="Q1141" i="1"/>
  <c r="P1141" i="1"/>
  <c r="O1141" i="1"/>
  <c r="N1141" i="1"/>
  <c r="M1141" i="1"/>
  <c r="W1140" i="1"/>
  <c r="V1140" i="1"/>
  <c r="U1140" i="1"/>
  <c r="T1140" i="1"/>
  <c r="S1140" i="1"/>
  <c r="R1140" i="1"/>
  <c r="Q1140" i="1"/>
  <c r="P1140" i="1"/>
  <c r="O1140" i="1"/>
  <c r="N1140" i="1"/>
  <c r="M1140" i="1"/>
  <c r="W1139" i="1"/>
  <c r="V1139" i="1"/>
  <c r="U1139" i="1"/>
  <c r="T1139" i="1"/>
  <c r="S1139" i="1"/>
  <c r="R1139" i="1"/>
  <c r="Q1139" i="1"/>
  <c r="P1139" i="1"/>
  <c r="O1139" i="1"/>
  <c r="N1139" i="1"/>
  <c r="M1139" i="1"/>
  <c r="W1138" i="1"/>
  <c r="V1138" i="1"/>
  <c r="U1138" i="1"/>
  <c r="T1138" i="1"/>
  <c r="S1138" i="1"/>
  <c r="R1138" i="1"/>
  <c r="Q1138" i="1"/>
  <c r="P1138" i="1"/>
  <c r="O1138" i="1"/>
  <c r="N1138" i="1"/>
  <c r="M1138" i="1"/>
  <c r="W1137" i="1"/>
  <c r="V1137" i="1"/>
  <c r="U1137" i="1"/>
  <c r="T1137" i="1"/>
  <c r="S1137" i="1"/>
  <c r="R1137" i="1"/>
  <c r="Q1137" i="1"/>
  <c r="P1137" i="1"/>
  <c r="O1137" i="1"/>
  <c r="N1137" i="1"/>
  <c r="M1137" i="1"/>
  <c r="W1136" i="1"/>
  <c r="V1136" i="1"/>
  <c r="U1136" i="1"/>
  <c r="T1136" i="1"/>
  <c r="S1136" i="1"/>
  <c r="R1136" i="1"/>
  <c r="Q1136" i="1"/>
  <c r="P1136" i="1"/>
  <c r="O1136" i="1"/>
  <c r="N1136" i="1"/>
  <c r="M1136" i="1"/>
  <c r="W1135" i="1"/>
  <c r="V1135" i="1"/>
  <c r="U1135" i="1"/>
  <c r="T1135" i="1"/>
  <c r="S1135" i="1"/>
  <c r="R1135" i="1"/>
  <c r="Q1135" i="1"/>
  <c r="P1135" i="1"/>
  <c r="O1135" i="1"/>
  <c r="N1135" i="1"/>
  <c r="M1135" i="1"/>
  <c r="W1134" i="1"/>
  <c r="V1134" i="1"/>
  <c r="U1134" i="1"/>
  <c r="T1134" i="1"/>
  <c r="S1134" i="1"/>
  <c r="R1134" i="1"/>
  <c r="Q1134" i="1"/>
  <c r="P1134" i="1"/>
  <c r="O1134" i="1"/>
  <c r="N1134" i="1"/>
  <c r="M1134" i="1"/>
  <c r="W1133" i="1"/>
  <c r="V1133" i="1"/>
  <c r="U1133" i="1"/>
  <c r="T1133" i="1"/>
  <c r="S1133" i="1"/>
  <c r="R1133" i="1"/>
  <c r="Q1133" i="1"/>
  <c r="P1133" i="1"/>
  <c r="O1133" i="1"/>
  <c r="N1133" i="1"/>
  <c r="M1133" i="1"/>
  <c r="W1132" i="1"/>
  <c r="V1132" i="1"/>
  <c r="U1132" i="1"/>
  <c r="T1132" i="1"/>
  <c r="S1132" i="1"/>
  <c r="R1132" i="1"/>
  <c r="Q1132" i="1"/>
  <c r="P1132" i="1"/>
  <c r="O1132" i="1"/>
  <c r="N1132" i="1"/>
  <c r="M1132" i="1"/>
  <c r="W1131" i="1"/>
  <c r="V1131" i="1"/>
  <c r="U1131" i="1"/>
  <c r="T1131" i="1"/>
  <c r="S1131" i="1"/>
  <c r="R1131" i="1"/>
  <c r="Q1131" i="1"/>
  <c r="P1131" i="1"/>
  <c r="O1131" i="1"/>
  <c r="N1131" i="1"/>
  <c r="M1131" i="1"/>
  <c r="W1130" i="1"/>
  <c r="V1130" i="1"/>
  <c r="U1130" i="1"/>
  <c r="T1130" i="1"/>
  <c r="S1130" i="1"/>
  <c r="R1130" i="1"/>
  <c r="Q1130" i="1"/>
  <c r="P1130" i="1"/>
  <c r="O1130" i="1"/>
  <c r="N1130" i="1"/>
  <c r="M1130" i="1"/>
  <c r="W1129" i="1"/>
  <c r="V1129" i="1"/>
  <c r="U1129" i="1"/>
  <c r="T1129" i="1"/>
  <c r="S1129" i="1"/>
  <c r="R1129" i="1"/>
  <c r="Q1129" i="1"/>
  <c r="P1129" i="1"/>
  <c r="O1129" i="1"/>
  <c r="N1129" i="1"/>
  <c r="M1129" i="1"/>
  <c r="W1128" i="1"/>
  <c r="V1128" i="1"/>
  <c r="U1128" i="1"/>
  <c r="T1128" i="1"/>
  <c r="S1128" i="1"/>
  <c r="R1128" i="1"/>
  <c r="Q1128" i="1"/>
  <c r="P1128" i="1"/>
  <c r="O1128" i="1"/>
  <c r="N1128" i="1"/>
  <c r="M1128" i="1"/>
  <c r="W1127" i="1"/>
  <c r="V1127" i="1"/>
  <c r="U1127" i="1"/>
  <c r="T1127" i="1"/>
  <c r="S1127" i="1"/>
  <c r="R1127" i="1"/>
  <c r="Q1127" i="1"/>
  <c r="P1127" i="1"/>
  <c r="O1127" i="1"/>
  <c r="N1127" i="1"/>
  <c r="M1127" i="1"/>
  <c r="W1126" i="1"/>
  <c r="V1126" i="1"/>
  <c r="U1126" i="1"/>
  <c r="T1126" i="1"/>
  <c r="S1126" i="1"/>
  <c r="R1126" i="1"/>
  <c r="Q1126" i="1"/>
  <c r="P1126" i="1"/>
  <c r="O1126" i="1"/>
  <c r="N1126" i="1"/>
  <c r="M1126" i="1"/>
  <c r="W1125" i="1"/>
  <c r="V1125" i="1"/>
  <c r="U1125" i="1"/>
  <c r="T1125" i="1"/>
  <c r="S1125" i="1"/>
  <c r="R1125" i="1"/>
  <c r="Q1125" i="1"/>
  <c r="P1125" i="1"/>
  <c r="O1125" i="1"/>
  <c r="N1125" i="1"/>
  <c r="M1125" i="1"/>
  <c r="W1124" i="1"/>
  <c r="V1124" i="1"/>
  <c r="U1124" i="1"/>
  <c r="T1124" i="1"/>
  <c r="S1124" i="1"/>
  <c r="R1124" i="1"/>
  <c r="Q1124" i="1"/>
  <c r="P1124" i="1"/>
  <c r="O1124" i="1"/>
  <c r="N1124" i="1"/>
  <c r="M1124" i="1"/>
  <c r="W1123" i="1"/>
  <c r="V1123" i="1"/>
  <c r="U1123" i="1"/>
  <c r="T1123" i="1"/>
  <c r="S1123" i="1"/>
  <c r="R1123" i="1"/>
  <c r="Q1123" i="1"/>
  <c r="P1123" i="1"/>
  <c r="O1123" i="1"/>
  <c r="N1123" i="1"/>
  <c r="M1123" i="1"/>
  <c r="W1122" i="1"/>
  <c r="V1122" i="1"/>
  <c r="U1122" i="1"/>
  <c r="T1122" i="1"/>
  <c r="S1122" i="1"/>
  <c r="R1122" i="1"/>
  <c r="Q1122" i="1"/>
  <c r="P1122" i="1"/>
  <c r="O1122" i="1"/>
  <c r="N1122" i="1"/>
  <c r="M1122" i="1"/>
  <c r="W1121" i="1"/>
  <c r="V1121" i="1"/>
  <c r="U1121" i="1"/>
  <c r="T1121" i="1"/>
  <c r="S1121" i="1"/>
  <c r="R1121" i="1"/>
  <c r="Q1121" i="1"/>
  <c r="P1121" i="1"/>
  <c r="O1121" i="1"/>
  <c r="N1121" i="1"/>
  <c r="M1121" i="1"/>
  <c r="W1120" i="1"/>
  <c r="V1120" i="1"/>
  <c r="U1120" i="1"/>
  <c r="T1120" i="1"/>
  <c r="S1120" i="1"/>
  <c r="R1120" i="1"/>
  <c r="Q1120" i="1"/>
  <c r="P1120" i="1"/>
  <c r="O1120" i="1"/>
  <c r="N1120" i="1"/>
  <c r="M1120" i="1"/>
  <c r="W1119" i="1"/>
  <c r="V1119" i="1"/>
  <c r="U1119" i="1"/>
  <c r="T1119" i="1"/>
  <c r="S1119" i="1"/>
  <c r="R1119" i="1"/>
  <c r="Q1119" i="1"/>
  <c r="P1119" i="1"/>
  <c r="O1119" i="1"/>
  <c r="N1119" i="1"/>
  <c r="M1119" i="1"/>
  <c r="W1118" i="1"/>
  <c r="V1118" i="1"/>
  <c r="U1118" i="1"/>
  <c r="T1118" i="1"/>
  <c r="S1118" i="1"/>
  <c r="R1118" i="1"/>
  <c r="Q1118" i="1"/>
  <c r="P1118" i="1"/>
  <c r="O1118" i="1"/>
  <c r="N1118" i="1"/>
  <c r="M1118" i="1"/>
  <c r="W1117" i="1"/>
  <c r="V1117" i="1"/>
  <c r="U1117" i="1"/>
  <c r="T1117" i="1"/>
  <c r="S1117" i="1"/>
  <c r="R1117" i="1"/>
  <c r="Q1117" i="1"/>
  <c r="P1117" i="1"/>
  <c r="O1117" i="1"/>
  <c r="N1117" i="1"/>
  <c r="M1117" i="1"/>
  <c r="W1116" i="1"/>
  <c r="V1116" i="1"/>
  <c r="U1116" i="1"/>
  <c r="T1116" i="1"/>
  <c r="S1116" i="1"/>
  <c r="R1116" i="1"/>
  <c r="Q1116" i="1"/>
  <c r="P1116" i="1"/>
  <c r="O1116" i="1"/>
  <c r="N1116" i="1"/>
  <c r="M1116" i="1"/>
  <c r="W1115" i="1"/>
  <c r="V1115" i="1"/>
  <c r="U1115" i="1"/>
  <c r="T1115" i="1"/>
  <c r="S1115" i="1"/>
  <c r="R1115" i="1"/>
  <c r="Q1115" i="1"/>
  <c r="P1115" i="1"/>
  <c r="O1115" i="1"/>
  <c r="N1115" i="1"/>
  <c r="M1115" i="1"/>
  <c r="W1114" i="1"/>
  <c r="V1114" i="1"/>
  <c r="U1114" i="1"/>
  <c r="T1114" i="1"/>
  <c r="S1114" i="1"/>
  <c r="R1114" i="1"/>
  <c r="Q1114" i="1"/>
  <c r="P1114" i="1"/>
  <c r="O1114" i="1"/>
  <c r="N1114" i="1"/>
  <c r="M1114" i="1"/>
  <c r="W1113" i="1"/>
  <c r="V1113" i="1"/>
  <c r="U1113" i="1"/>
  <c r="T1113" i="1"/>
  <c r="S1113" i="1"/>
  <c r="R1113" i="1"/>
  <c r="Q1113" i="1"/>
  <c r="P1113" i="1"/>
  <c r="O1113" i="1"/>
  <c r="N1113" i="1"/>
  <c r="M1113" i="1"/>
  <c r="W1112" i="1"/>
  <c r="V1112" i="1"/>
  <c r="U1112" i="1"/>
  <c r="T1112" i="1"/>
  <c r="S1112" i="1"/>
  <c r="R1112" i="1"/>
  <c r="Q1112" i="1"/>
  <c r="P1112" i="1"/>
  <c r="O1112" i="1"/>
  <c r="N1112" i="1"/>
  <c r="M1112" i="1"/>
  <c r="W1111" i="1"/>
  <c r="V1111" i="1"/>
  <c r="U1111" i="1"/>
  <c r="T1111" i="1"/>
  <c r="S1111" i="1"/>
  <c r="R1111" i="1"/>
  <c r="Q1111" i="1"/>
  <c r="P1111" i="1"/>
  <c r="O1111" i="1"/>
  <c r="N1111" i="1"/>
  <c r="M1111" i="1"/>
  <c r="W1110" i="1"/>
  <c r="V1110" i="1"/>
  <c r="U1110" i="1"/>
  <c r="T1110" i="1"/>
  <c r="S1110" i="1"/>
  <c r="R1110" i="1"/>
  <c r="Q1110" i="1"/>
  <c r="P1110" i="1"/>
  <c r="O1110" i="1"/>
  <c r="N1110" i="1"/>
  <c r="M1110" i="1"/>
  <c r="W1109" i="1"/>
  <c r="V1109" i="1"/>
  <c r="U1109" i="1"/>
  <c r="T1109" i="1"/>
  <c r="S1109" i="1"/>
  <c r="R1109" i="1"/>
  <c r="Q1109" i="1"/>
  <c r="P1109" i="1"/>
  <c r="O1109" i="1"/>
  <c r="N1109" i="1"/>
  <c r="M1109" i="1"/>
  <c r="W1108" i="1"/>
  <c r="V1108" i="1"/>
  <c r="U1108" i="1"/>
  <c r="T1108" i="1"/>
  <c r="S1108" i="1"/>
  <c r="R1108" i="1"/>
  <c r="Q1108" i="1"/>
  <c r="P1108" i="1"/>
  <c r="O1108" i="1"/>
  <c r="N1108" i="1"/>
  <c r="M1108" i="1"/>
  <c r="W1107" i="1"/>
  <c r="V1107" i="1"/>
  <c r="U1107" i="1"/>
  <c r="T1107" i="1"/>
  <c r="S1107" i="1"/>
  <c r="R1107" i="1"/>
  <c r="Q1107" i="1"/>
  <c r="P1107" i="1"/>
  <c r="O1107" i="1"/>
  <c r="N1107" i="1"/>
  <c r="M1107" i="1"/>
  <c r="W1106" i="1"/>
  <c r="V1106" i="1"/>
  <c r="U1106" i="1"/>
  <c r="T1106" i="1"/>
  <c r="S1106" i="1"/>
  <c r="R1106" i="1"/>
  <c r="Q1106" i="1"/>
  <c r="P1106" i="1"/>
  <c r="O1106" i="1"/>
  <c r="N1106" i="1"/>
  <c r="M1106" i="1"/>
  <c r="W1105" i="1"/>
  <c r="V1105" i="1"/>
  <c r="U1105" i="1"/>
  <c r="T1105" i="1"/>
  <c r="S1105" i="1"/>
  <c r="R1105" i="1"/>
  <c r="Q1105" i="1"/>
  <c r="P1105" i="1"/>
  <c r="O1105" i="1"/>
  <c r="N1105" i="1"/>
  <c r="M1105" i="1"/>
  <c r="W1104" i="1"/>
  <c r="V1104" i="1"/>
  <c r="U1104" i="1"/>
  <c r="T1104" i="1"/>
  <c r="S1104" i="1"/>
  <c r="R1104" i="1"/>
  <c r="Q1104" i="1"/>
  <c r="P1104" i="1"/>
  <c r="O1104" i="1"/>
  <c r="N1104" i="1"/>
  <c r="M1104" i="1"/>
  <c r="W1103" i="1"/>
  <c r="V1103" i="1"/>
  <c r="U1103" i="1"/>
  <c r="T1103" i="1"/>
  <c r="S1103" i="1"/>
  <c r="R1103" i="1"/>
  <c r="Q1103" i="1"/>
  <c r="P1103" i="1"/>
  <c r="O1103" i="1"/>
  <c r="N1103" i="1"/>
  <c r="M1103" i="1"/>
  <c r="W1102" i="1"/>
  <c r="V1102" i="1"/>
  <c r="U1102" i="1"/>
  <c r="T1102" i="1"/>
  <c r="S1102" i="1"/>
  <c r="R1102" i="1"/>
  <c r="Q1102" i="1"/>
  <c r="P1102" i="1"/>
  <c r="O1102" i="1"/>
  <c r="N1102" i="1"/>
  <c r="M1102" i="1"/>
  <c r="W1101" i="1"/>
  <c r="V1101" i="1"/>
  <c r="U1101" i="1"/>
  <c r="T1101" i="1"/>
  <c r="S1101" i="1"/>
  <c r="R1101" i="1"/>
  <c r="Q1101" i="1"/>
  <c r="P1101" i="1"/>
  <c r="O1101" i="1"/>
  <c r="N1101" i="1"/>
  <c r="M1101" i="1"/>
  <c r="W1100" i="1"/>
  <c r="V1100" i="1"/>
  <c r="U1100" i="1"/>
  <c r="T1100" i="1"/>
  <c r="S1100" i="1"/>
  <c r="R1100" i="1"/>
  <c r="Q1100" i="1"/>
  <c r="P1100" i="1"/>
  <c r="O1100" i="1"/>
  <c r="N1100" i="1"/>
  <c r="M1100" i="1"/>
  <c r="W1099" i="1"/>
  <c r="V1099" i="1"/>
  <c r="U1099" i="1"/>
  <c r="T1099" i="1"/>
  <c r="S1099" i="1"/>
  <c r="R1099" i="1"/>
  <c r="Q1099" i="1"/>
  <c r="P1099" i="1"/>
  <c r="O1099" i="1"/>
  <c r="N1099" i="1"/>
  <c r="M1099" i="1"/>
  <c r="W1098" i="1"/>
  <c r="V1098" i="1"/>
  <c r="U1098" i="1"/>
  <c r="T1098" i="1"/>
  <c r="S1098" i="1"/>
  <c r="R1098" i="1"/>
  <c r="Q1098" i="1"/>
  <c r="P1098" i="1"/>
  <c r="O1098" i="1"/>
  <c r="N1098" i="1"/>
  <c r="M1098" i="1"/>
  <c r="W1097" i="1"/>
  <c r="V1097" i="1"/>
  <c r="U1097" i="1"/>
  <c r="T1097" i="1"/>
  <c r="S1097" i="1"/>
  <c r="R1097" i="1"/>
  <c r="Q1097" i="1"/>
  <c r="P1097" i="1"/>
  <c r="O1097" i="1"/>
  <c r="N1097" i="1"/>
  <c r="M1097" i="1"/>
  <c r="W1096" i="1"/>
  <c r="V1096" i="1"/>
  <c r="U1096" i="1"/>
  <c r="T1096" i="1"/>
  <c r="S1096" i="1"/>
  <c r="R1096" i="1"/>
  <c r="Q1096" i="1"/>
  <c r="P1096" i="1"/>
  <c r="O1096" i="1"/>
  <c r="N1096" i="1"/>
  <c r="M1096" i="1"/>
  <c r="W1095" i="1"/>
  <c r="V1095" i="1"/>
  <c r="U1095" i="1"/>
  <c r="T1095" i="1"/>
  <c r="S1095" i="1"/>
  <c r="R1095" i="1"/>
  <c r="Q1095" i="1"/>
  <c r="P1095" i="1"/>
  <c r="O1095" i="1"/>
  <c r="N1095" i="1"/>
  <c r="M1095" i="1"/>
  <c r="W1094" i="1"/>
  <c r="V1094" i="1"/>
  <c r="U1094" i="1"/>
  <c r="T1094" i="1"/>
  <c r="S1094" i="1"/>
  <c r="R1094" i="1"/>
  <c r="Q1094" i="1"/>
  <c r="P1094" i="1"/>
  <c r="O1094" i="1"/>
  <c r="N1094" i="1"/>
  <c r="M1094" i="1"/>
  <c r="W1093" i="1"/>
  <c r="V1093" i="1"/>
  <c r="U1093" i="1"/>
  <c r="T1093" i="1"/>
  <c r="S1093" i="1"/>
  <c r="R1093" i="1"/>
  <c r="Q1093" i="1"/>
  <c r="P1093" i="1"/>
  <c r="O1093" i="1"/>
  <c r="N1093" i="1"/>
  <c r="M1093" i="1"/>
  <c r="W1092" i="1"/>
  <c r="V1092" i="1"/>
  <c r="U1092" i="1"/>
  <c r="T1092" i="1"/>
  <c r="S1092" i="1"/>
  <c r="R1092" i="1"/>
  <c r="Q1092" i="1"/>
  <c r="P1092" i="1"/>
  <c r="O1092" i="1"/>
  <c r="N1092" i="1"/>
  <c r="M1092" i="1"/>
  <c r="W1091" i="1"/>
  <c r="V1091" i="1"/>
  <c r="U1091" i="1"/>
  <c r="T1091" i="1"/>
  <c r="S1091" i="1"/>
  <c r="R1091" i="1"/>
  <c r="Q1091" i="1"/>
  <c r="P1091" i="1"/>
  <c r="O1091" i="1"/>
  <c r="N1091" i="1"/>
  <c r="M1091" i="1"/>
  <c r="W1090" i="1"/>
  <c r="V1090" i="1"/>
  <c r="U1090" i="1"/>
  <c r="T1090" i="1"/>
  <c r="S1090" i="1"/>
  <c r="R1090" i="1"/>
  <c r="Q1090" i="1"/>
  <c r="P1090" i="1"/>
  <c r="O1090" i="1"/>
  <c r="N1090" i="1"/>
  <c r="M1090" i="1"/>
  <c r="W1089" i="1"/>
  <c r="V1089" i="1"/>
  <c r="U1089" i="1"/>
  <c r="T1089" i="1"/>
  <c r="S1089" i="1"/>
  <c r="R1089" i="1"/>
  <c r="Q1089" i="1"/>
  <c r="P1089" i="1"/>
  <c r="O1089" i="1"/>
  <c r="N1089" i="1"/>
  <c r="M1089" i="1"/>
  <c r="W1088" i="1"/>
  <c r="V1088" i="1"/>
  <c r="U1088" i="1"/>
  <c r="T1088" i="1"/>
  <c r="S1088" i="1"/>
  <c r="R1088" i="1"/>
  <c r="Q1088" i="1"/>
  <c r="P1088" i="1"/>
  <c r="O1088" i="1"/>
  <c r="N1088" i="1"/>
  <c r="M1088" i="1"/>
  <c r="W1087" i="1"/>
  <c r="V1087" i="1"/>
  <c r="U1087" i="1"/>
  <c r="T1087" i="1"/>
  <c r="S1087" i="1"/>
  <c r="R1087" i="1"/>
  <c r="Q1087" i="1"/>
  <c r="P1087" i="1"/>
  <c r="O1087" i="1"/>
  <c r="N1087" i="1"/>
  <c r="M1087" i="1"/>
  <c r="W1086" i="1"/>
  <c r="V1086" i="1"/>
  <c r="U1086" i="1"/>
  <c r="T1086" i="1"/>
  <c r="S1086" i="1"/>
  <c r="R1086" i="1"/>
  <c r="Q1086" i="1"/>
  <c r="P1086" i="1"/>
  <c r="O1086" i="1"/>
  <c r="N1086" i="1"/>
  <c r="M1086" i="1"/>
  <c r="W1085" i="1"/>
  <c r="V1085" i="1"/>
  <c r="U1085" i="1"/>
  <c r="T1085" i="1"/>
  <c r="S1085" i="1"/>
  <c r="R1085" i="1"/>
  <c r="Q1085" i="1"/>
  <c r="P1085" i="1"/>
  <c r="O1085" i="1"/>
  <c r="N1085" i="1"/>
  <c r="M1085" i="1"/>
  <c r="W1084" i="1"/>
  <c r="V1084" i="1"/>
  <c r="U1084" i="1"/>
  <c r="T1084" i="1"/>
  <c r="S1084" i="1"/>
  <c r="R1084" i="1"/>
  <c r="Q1084" i="1"/>
  <c r="P1084" i="1"/>
  <c r="O1084" i="1"/>
  <c r="N1084" i="1"/>
  <c r="M1084" i="1"/>
  <c r="W1083" i="1"/>
  <c r="V1083" i="1"/>
  <c r="U1083" i="1"/>
  <c r="T1083" i="1"/>
  <c r="S1083" i="1"/>
  <c r="R1083" i="1"/>
  <c r="Q1083" i="1"/>
  <c r="P1083" i="1"/>
  <c r="O1083" i="1"/>
  <c r="N1083" i="1"/>
  <c r="M1083" i="1"/>
  <c r="W1082" i="1"/>
  <c r="V1082" i="1"/>
  <c r="U1082" i="1"/>
  <c r="T1082" i="1"/>
  <c r="S1082" i="1"/>
  <c r="R1082" i="1"/>
  <c r="Q1082" i="1"/>
  <c r="P1082" i="1"/>
  <c r="O1082" i="1"/>
  <c r="N1082" i="1"/>
  <c r="M1082" i="1"/>
  <c r="W1081" i="1"/>
  <c r="V1081" i="1"/>
  <c r="U1081" i="1"/>
  <c r="T1081" i="1"/>
  <c r="S1081" i="1"/>
  <c r="R1081" i="1"/>
  <c r="Q1081" i="1"/>
  <c r="P1081" i="1"/>
  <c r="O1081" i="1"/>
  <c r="N1081" i="1"/>
  <c r="M1081" i="1"/>
  <c r="W1080" i="1"/>
  <c r="V1080" i="1"/>
  <c r="U1080" i="1"/>
  <c r="T1080" i="1"/>
  <c r="S1080" i="1"/>
  <c r="R1080" i="1"/>
  <c r="Q1080" i="1"/>
  <c r="P1080" i="1"/>
  <c r="O1080" i="1"/>
  <c r="N1080" i="1"/>
  <c r="M1080" i="1"/>
  <c r="W1079" i="1"/>
  <c r="V1079" i="1"/>
  <c r="U1079" i="1"/>
  <c r="T1079" i="1"/>
  <c r="S1079" i="1"/>
  <c r="R1079" i="1"/>
  <c r="Q1079" i="1"/>
  <c r="P1079" i="1"/>
  <c r="O1079" i="1"/>
  <c r="N1079" i="1"/>
  <c r="M1079" i="1"/>
  <c r="W1078" i="1"/>
  <c r="V1078" i="1"/>
  <c r="U1078" i="1"/>
  <c r="T1078" i="1"/>
  <c r="S1078" i="1"/>
  <c r="R1078" i="1"/>
  <c r="Q1078" i="1"/>
  <c r="P1078" i="1"/>
  <c r="O1078" i="1"/>
  <c r="N1078" i="1"/>
  <c r="M1078" i="1"/>
  <c r="W1077" i="1"/>
  <c r="V1077" i="1"/>
  <c r="U1077" i="1"/>
  <c r="T1077" i="1"/>
  <c r="S1077" i="1"/>
  <c r="R1077" i="1"/>
  <c r="Q1077" i="1"/>
  <c r="P1077" i="1"/>
  <c r="O1077" i="1"/>
  <c r="N1077" i="1"/>
  <c r="M1077" i="1"/>
  <c r="W1076" i="1"/>
  <c r="V1076" i="1"/>
  <c r="U1076" i="1"/>
  <c r="T1076" i="1"/>
  <c r="S1076" i="1"/>
  <c r="R1076" i="1"/>
  <c r="Q1076" i="1"/>
  <c r="P1076" i="1"/>
  <c r="O1076" i="1"/>
  <c r="N1076" i="1"/>
  <c r="M1076" i="1"/>
  <c r="W1075" i="1"/>
  <c r="V1075" i="1"/>
  <c r="U1075" i="1"/>
  <c r="T1075" i="1"/>
  <c r="S1075" i="1"/>
  <c r="R1075" i="1"/>
  <c r="Q1075" i="1"/>
  <c r="P1075" i="1"/>
  <c r="O1075" i="1"/>
  <c r="N1075" i="1"/>
  <c r="M1075" i="1"/>
  <c r="W1074" i="1"/>
  <c r="V1074" i="1"/>
  <c r="U1074" i="1"/>
  <c r="T1074" i="1"/>
  <c r="S1074" i="1"/>
  <c r="R1074" i="1"/>
  <c r="Q1074" i="1"/>
  <c r="P1074" i="1"/>
  <c r="O1074" i="1"/>
  <c r="N1074" i="1"/>
  <c r="M1074" i="1"/>
  <c r="W1073" i="1"/>
  <c r="V1073" i="1"/>
  <c r="U1073" i="1"/>
  <c r="T1073" i="1"/>
  <c r="S1073" i="1"/>
  <c r="R1073" i="1"/>
  <c r="Q1073" i="1"/>
  <c r="P1073" i="1"/>
  <c r="O1073" i="1"/>
  <c r="N1073" i="1"/>
  <c r="M1073" i="1"/>
  <c r="W1072" i="1"/>
  <c r="V1072" i="1"/>
  <c r="U1072" i="1"/>
  <c r="T1072" i="1"/>
  <c r="S1072" i="1"/>
  <c r="R1072" i="1"/>
  <c r="Q1072" i="1"/>
  <c r="P1072" i="1"/>
  <c r="O1072" i="1"/>
  <c r="N1072" i="1"/>
  <c r="M1072" i="1"/>
  <c r="W1071" i="1"/>
  <c r="V1071" i="1"/>
  <c r="U1071" i="1"/>
  <c r="T1071" i="1"/>
  <c r="S1071" i="1"/>
  <c r="R1071" i="1"/>
  <c r="Q1071" i="1"/>
  <c r="P1071" i="1"/>
  <c r="O1071" i="1"/>
  <c r="N1071" i="1"/>
  <c r="M1071" i="1"/>
  <c r="W1070" i="1"/>
  <c r="V1070" i="1"/>
  <c r="U1070" i="1"/>
  <c r="T1070" i="1"/>
  <c r="S1070" i="1"/>
  <c r="R1070" i="1"/>
  <c r="Q1070" i="1"/>
  <c r="P1070" i="1"/>
  <c r="O1070" i="1"/>
  <c r="N1070" i="1"/>
  <c r="M1070" i="1"/>
  <c r="W1069" i="1"/>
  <c r="V1069" i="1"/>
  <c r="U1069" i="1"/>
  <c r="T1069" i="1"/>
  <c r="S1069" i="1"/>
  <c r="R1069" i="1"/>
  <c r="Q1069" i="1"/>
  <c r="P1069" i="1"/>
  <c r="O1069" i="1"/>
  <c r="N1069" i="1"/>
  <c r="M1069" i="1"/>
  <c r="W1068" i="1"/>
  <c r="V1068" i="1"/>
  <c r="U1068" i="1"/>
  <c r="T1068" i="1"/>
  <c r="S1068" i="1"/>
  <c r="R1068" i="1"/>
  <c r="Q1068" i="1"/>
  <c r="P1068" i="1"/>
  <c r="O1068" i="1"/>
  <c r="N1068" i="1"/>
  <c r="M1068" i="1"/>
  <c r="W1067" i="1"/>
  <c r="V1067" i="1"/>
  <c r="U1067" i="1"/>
  <c r="T1067" i="1"/>
  <c r="S1067" i="1"/>
  <c r="R1067" i="1"/>
  <c r="Q1067" i="1"/>
  <c r="P1067" i="1"/>
  <c r="O1067" i="1"/>
  <c r="N1067" i="1"/>
  <c r="M1067" i="1"/>
  <c r="W1066" i="1"/>
  <c r="V1066" i="1"/>
  <c r="U1066" i="1"/>
  <c r="T1066" i="1"/>
  <c r="S1066" i="1"/>
  <c r="R1066" i="1"/>
  <c r="Q1066" i="1"/>
  <c r="P1066" i="1"/>
  <c r="O1066" i="1"/>
  <c r="N1066" i="1"/>
  <c r="M1066" i="1"/>
  <c r="W1065" i="1"/>
  <c r="V1065" i="1"/>
  <c r="U1065" i="1"/>
  <c r="T1065" i="1"/>
  <c r="S1065" i="1"/>
  <c r="R1065" i="1"/>
  <c r="Q1065" i="1"/>
  <c r="P1065" i="1"/>
  <c r="O1065" i="1"/>
  <c r="N1065" i="1"/>
  <c r="M1065" i="1"/>
  <c r="W1064" i="1"/>
  <c r="V1064" i="1"/>
  <c r="U1064" i="1"/>
  <c r="T1064" i="1"/>
  <c r="S1064" i="1"/>
  <c r="R1064" i="1"/>
  <c r="Q1064" i="1"/>
  <c r="P1064" i="1"/>
  <c r="O1064" i="1"/>
  <c r="N1064" i="1"/>
  <c r="M1064" i="1"/>
  <c r="W1063" i="1"/>
  <c r="V1063" i="1"/>
  <c r="U1063" i="1"/>
  <c r="T1063" i="1"/>
  <c r="S1063" i="1"/>
  <c r="R1063" i="1"/>
  <c r="Q1063" i="1"/>
  <c r="P1063" i="1"/>
  <c r="O1063" i="1"/>
  <c r="N1063" i="1"/>
  <c r="M1063" i="1"/>
  <c r="W1062" i="1"/>
  <c r="V1062" i="1"/>
  <c r="U1062" i="1"/>
  <c r="T1062" i="1"/>
  <c r="S1062" i="1"/>
  <c r="R1062" i="1"/>
  <c r="Q1062" i="1"/>
  <c r="P1062" i="1"/>
  <c r="O1062" i="1"/>
  <c r="N1062" i="1"/>
  <c r="M1062" i="1"/>
  <c r="W1061" i="1"/>
  <c r="V1061" i="1"/>
  <c r="U1061" i="1"/>
  <c r="T1061" i="1"/>
  <c r="S1061" i="1"/>
  <c r="R1061" i="1"/>
  <c r="Q1061" i="1"/>
  <c r="P1061" i="1"/>
  <c r="O1061" i="1"/>
  <c r="N1061" i="1"/>
  <c r="M1061" i="1"/>
  <c r="W1060" i="1"/>
  <c r="V1060" i="1"/>
  <c r="U1060" i="1"/>
  <c r="T1060" i="1"/>
  <c r="S1060" i="1"/>
  <c r="R1060" i="1"/>
  <c r="Q1060" i="1"/>
  <c r="P1060" i="1"/>
  <c r="O1060" i="1"/>
  <c r="N1060" i="1"/>
  <c r="M1060" i="1"/>
  <c r="W1059" i="1"/>
  <c r="V1059" i="1"/>
  <c r="U1059" i="1"/>
  <c r="T1059" i="1"/>
  <c r="S1059" i="1"/>
  <c r="R1059" i="1"/>
  <c r="Q1059" i="1"/>
  <c r="P1059" i="1"/>
  <c r="O1059" i="1"/>
  <c r="N1059" i="1"/>
  <c r="M1059" i="1"/>
  <c r="W1058" i="1"/>
  <c r="V1058" i="1"/>
  <c r="U1058" i="1"/>
  <c r="T1058" i="1"/>
  <c r="S1058" i="1"/>
  <c r="R1058" i="1"/>
  <c r="Q1058" i="1"/>
  <c r="P1058" i="1"/>
  <c r="O1058" i="1"/>
  <c r="N1058" i="1"/>
  <c r="M1058" i="1"/>
  <c r="W1057" i="1"/>
  <c r="V1057" i="1"/>
  <c r="U1057" i="1"/>
  <c r="T1057" i="1"/>
  <c r="S1057" i="1"/>
  <c r="R1057" i="1"/>
  <c r="Q1057" i="1"/>
  <c r="P1057" i="1"/>
  <c r="O1057" i="1"/>
  <c r="N1057" i="1"/>
  <c r="M1057" i="1"/>
  <c r="W1056" i="1"/>
  <c r="V1056" i="1"/>
  <c r="U1056" i="1"/>
  <c r="T1056" i="1"/>
  <c r="S1056" i="1"/>
  <c r="R1056" i="1"/>
  <c r="Q1056" i="1"/>
  <c r="P1056" i="1"/>
  <c r="O1056" i="1"/>
  <c r="N1056" i="1"/>
  <c r="M1056" i="1"/>
  <c r="W1055" i="1"/>
  <c r="V1055" i="1"/>
  <c r="U1055" i="1"/>
  <c r="T1055" i="1"/>
  <c r="S1055" i="1"/>
  <c r="R1055" i="1"/>
  <c r="Q1055" i="1"/>
  <c r="P1055" i="1"/>
  <c r="O1055" i="1"/>
  <c r="N1055" i="1"/>
  <c r="M1055" i="1"/>
  <c r="W1054" i="1"/>
  <c r="V1054" i="1"/>
  <c r="U1054" i="1"/>
  <c r="T1054" i="1"/>
  <c r="S1054" i="1"/>
  <c r="R1054" i="1"/>
  <c r="Q1054" i="1"/>
  <c r="P1054" i="1"/>
  <c r="O1054" i="1"/>
  <c r="N1054" i="1"/>
  <c r="M1054" i="1"/>
  <c r="W1053" i="1"/>
  <c r="V1053" i="1"/>
  <c r="U1053" i="1"/>
  <c r="T1053" i="1"/>
  <c r="S1053" i="1"/>
  <c r="R1053" i="1"/>
  <c r="Q1053" i="1"/>
  <c r="P1053" i="1"/>
  <c r="O1053" i="1"/>
  <c r="N1053" i="1"/>
  <c r="M1053" i="1"/>
  <c r="W1052" i="1"/>
  <c r="V1052" i="1"/>
  <c r="U1052" i="1"/>
  <c r="T1052" i="1"/>
  <c r="S1052" i="1"/>
  <c r="R1052" i="1"/>
  <c r="Q1052" i="1"/>
  <c r="P1052" i="1"/>
  <c r="O1052" i="1"/>
  <c r="N1052" i="1"/>
  <c r="M1052" i="1"/>
  <c r="W1051" i="1"/>
  <c r="V1051" i="1"/>
  <c r="U1051" i="1"/>
  <c r="T1051" i="1"/>
  <c r="S1051" i="1"/>
  <c r="R1051" i="1"/>
  <c r="Q1051" i="1"/>
  <c r="P1051" i="1"/>
  <c r="O1051" i="1"/>
  <c r="N1051" i="1"/>
  <c r="M1051" i="1"/>
  <c r="W1050" i="1"/>
  <c r="V1050" i="1"/>
  <c r="U1050" i="1"/>
  <c r="T1050" i="1"/>
  <c r="S1050" i="1"/>
  <c r="R1050" i="1"/>
  <c r="Q1050" i="1"/>
  <c r="P1050" i="1"/>
  <c r="O1050" i="1"/>
  <c r="N1050" i="1"/>
  <c r="M1050" i="1"/>
  <c r="W1049" i="1"/>
  <c r="V1049" i="1"/>
  <c r="U1049" i="1"/>
  <c r="T1049" i="1"/>
  <c r="S1049" i="1"/>
  <c r="R1049" i="1"/>
  <c r="Q1049" i="1"/>
  <c r="P1049" i="1"/>
  <c r="O1049" i="1"/>
  <c r="N1049" i="1"/>
  <c r="M1049" i="1"/>
  <c r="W1048" i="1"/>
  <c r="V1048" i="1"/>
  <c r="U1048" i="1"/>
  <c r="T1048" i="1"/>
  <c r="S1048" i="1"/>
  <c r="R1048" i="1"/>
  <c r="Q1048" i="1"/>
  <c r="P1048" i="1"/>
  <c r="O1048" i="1"/>
  <c r="N1048" i="1"/>
  <c r="M1048" i="1"/>
  <c r="W1047" i="1"/>
  <c r="V1047" i="1"/>
  <c r="U1047" i="1"/>
  <c r="T1047" i="1"/>
  <c r="S1047" i="1"/>
  <c r="R1047" i="1"/>
  <c r="Q1047" i="1"/>
  <c r="P1047" i="1"/>
  <c r="O1047" i="1"/>
  <c r="N1047" i="1"/>
  <c r="M1047" i="1"/>
  <c r="W1046" i="1"/>
  <c r="V1046" i="1"/>
  <c r="U1046" i="1"/>
  <c r="T1046" i="1"/>
  <c r="S1046" i="1"/>
  <c r="R1046" i="1"/>
  <c r="Q1046" i="1"/>
  <c r="P1046" i="1"/>
  <c r="O1046" i="1"/>
  <c r="N1046" i="1"/>
  <c r="M1046" i="1"/>
  <c r="W1045" i="1"/>
  <c r="V1045" i="1"/>
  <c r="U1045" i="1"/>
  <c r="T1045" i="1"/>
  <c r="S1045" i="1"/>
  <c r="R1045" i="1"/>
  <c r="Q1045" i="1"/>
  <c r="P1045" i="1"/>
  <c r="O1045" i="1"/>
  <c r="N1045" i="1"/>
  <c r="M1045" i="1"/>
  <c r="W1044" i="1"/>
  <c r="V1044" i="1"/>
  <c r="U1044" i="1"/>
  <c r="T1044" i="1"/>
  <c r="S1044" i="1"/>
  <c r="R1044" i="1"/>
  <c r="Q1044" i="1"/>
  <c r="P1044" i="1"/>
  <c r="O1044" i="1"/>
  <c r="N1044" i="1"/>
  <c r="M1044" i="1"/>
  <c r="W1043" i="1"/>
  <c r="V1043" i="1"/>
  <c r="U1043" i="1"/>
  <c r="T1043" i="1"/>
  <c r="S1043" i="1"/>
  <c r="R1043" i="1"/>
  <c r="Q1043" i="1"/>
  <c r="P1043" i="1"/>
  <c r="O1043" i="1"/>
  <c r="N1043" i="1"/>
  <c r="M1043" i="1"/>
  <c r="W1042" i="1"/>
  <c r="V1042" i="1"/>
  <c r="U1042" i="1"/>
  <c r="T1042" i="1"/>
  <c r="S1042" i="1"/>
  <c r="R1042" i="1"/>
  <c r="Q1042" i="1"/>
  <c r="P1042" i="1"/>
  <c r="O1042" i="1"/>
  <c r="N1042" i="1"/>
  <c r="M1042" i="1"/>
  <c r="W1041" i="1"/>
  <c r="V1041" i="1"/>
  <c r="U1041" i="1"/>
  <c r="T1041" i="1"/>
  <c r="S1041" i="1"/>
  <c r="R1041" i="1"/>
  <c r="Q1041" i="1"/>
  <c r="P1041" i="1"/>
  <c r="O1041" i="1"/>
  <c r="N1041" i="1"/>
  <c r="M1041" i="1"/>
  <c r="W1040" i="1"/>
  <c r="V1040" i="1"/>
  <c r="U1040" i="1"/>
  <c r="T1040" i="1"/>
  <c r="S1040" i="1"/>
  <c r="R1040" i="1"/>
  <c r="Q1040" i="1"/>
  <c r="P1040" i="1"/>
  <c r="O1040" i="1"/>
  <c r="N1040" i="1"/>
  <c r="M1040" i="1"/>
  <c r="W1039" i="1"/>
  <c r="V1039" i="1"/>
  <c r="U1039" i="1"/>
  <c r="T1039" i="1"/>
  <c r="S1039" i="1"/>
  <c r="R1039" i="1"/>
  <c r="Q1039" i="1"/>
  <c r="P1039" i="1"/>
  <c r="O1039" i="1"/>
  <c r="N1039" i="1"/>
  <c r="M1039" i="1"/>
  <c r="W1038" i="1"/>
  <c r="V1038" i="1"/>
  <c r="U1038" i="1"/>
  <c r="T1038" i="1"/>
  <c r="S1038" i="1"/>
  <c r="R1038" i="1"/>
  <c r="Q1038" i="1"/>
  <c r="P1038" i="1"/>
  <c r="O1038" i="1"/>
  <c r="N1038" i="1"/>
  <c r="M1038" i="1"/>
  <c r="W1037" i="1"/>
  <c r="V1037" i="1"/>
  <c r="U1037" i="1"/>
  <c r="T1037" i="1"/>
  <c r="S1037" i="1"/>
  <c r="R1037" i="1"/>
  <c r="Q1037" i="1"/>
  <c r="P1037" i="1"/>
  <c r="O1037" i="1"/>
  <c r="N1037" i="1"/>
  <c r="M1037" i="1"/>
  <c r="W1036" i="1"/>
  <c r="V1036" i="1"/>
  <c r="U1036" i="1"/>
  <c r="T1036" i="1"/>
  <c r="S1036" i="1"/>
  <c r="R1036" i="1"/>
  <c r="Q1036" i="1"/>
  <c r="P1036" i="1"/>
  <c r="O1036" i="1"/>
  <c r="N1036" i="1"/>
  <c r="M1036" i="1"/>
  <c r="W1035" i="1"/>
  <c r="V1035" i="1"/>
  <c r="U1035" i="1"/>
  <c r="T1035" i="1"/>
  <c r="S1035" i="1"/>
  <c r="R1035" i="1"/>
  <c r="Q1035" i="1"/>
  <c r="P1035" i="1"/>
  <c r="O1035" i="1"/>
  <c r="N1035" i="1"/>
  <c r="M1035" i="1"/>
  <c r="W1034" i="1"/>
  <c r="V1034" i="1"/>
  <c r="U1034" i="1"/>
  <c r="T1034" i="1"/>
  <c r="S1034" i="1"/>
  <c r="R1034" i="1"/>
  <c r="Q1034" i="1"/>
  <c r="P1034" i="1"/>
  <c r="O1034" i="1"/>
  <c r="N1034" i="1"/>
  <c r="M1034" i="1"/>
  <c r="W1033" i="1"/>
  <c r="V1033" i="1"/>
  <c r="U1033" i="1"/>
  <c r="T1033" i="1"/>
  <c r="S1033" i="1"/>
  <c r="R1033" i="1"/>
  <c r="Q1033" i="1"/>
  <c r="P1033" i="1"/>
  <c r="O1033" i="1"/>
  <c r="N1033" i="1"/>
  <c r="M1033" i="1"/>
  <c r="W1032" i="1"/>
  <c r="V1032" i="1"/>
  <c r="U1032" i="1"/>
  <c r="T1032" i="1"/>
  <c r="S1032" i="1"/>
  <c r="R1032" i="1"/>
  <c r="Q1032" i="1"/>
  <c r="P1032" i="1"/>
  <c r="O1032" i="1"/>
  <c r="N1032" i="1"/>
  <c r="M1032" i="1"/>
  <c r="W1031" i="1"/>
  <c r="V1031" i="1"/>
  <c r="U1031" i="1"/>
  <c r="T1031" i="1"/>
  <c r="S1031" i="1"/>
  <c r="R1031" i="1"/>
  <c r="Q1031" i="1"/>
  <c r="P1031" i="1"/>
  <c r="O1031" i="1"/>
  <c r="N1031" i="1"/>
  <c r="M1031" i="1"/>
  <c r="W1030" i="1"/>
  <c r="V1030" i="1"/>
  <c r="U1030" i="1"/>
  <c r="T1030" i="1"/>
  <c r="S1030" i="1"/>
  <c r="R1030" i="1"/>
  <c r="Q1030" i="1"/>
  <c r="P1030" i="1"/>
  <c r="O1030" i="1"/>
  <c r="N1030" i="1"/>
  <c r="M1030" i="1"/>
  <c r="W1029" i="1"/>
  <c r="V1029" i="1"/>
  <c r="U1029" i="1"/>
  <c r="T1029" i="1"/>
  <c r="S1029" i="1"/>
  <c r="R1029" i="1"/>
  <c r="Q1029" i="1"/>
  <c r="P1029" i="1"/>
  <c r="O1029" i="1"/>
  <c r="N1029" i="1"/>
  <c r="M1029" i="1"/>
  <c r="W1028" i="1"/>
  <c r="V1028" i="1"/>
  <c r="U1028" i="1"/>
  <c r="T1028" i="1"/>
  <c r="S1028" i="1"/>
  <c r="R1028" i="1"/>
  <c r="Q1028" i="1"/>
  <c r="P1028" i="1"/>
  <c r="O1028" i="1"/>
  <c r="N1028" i="1"/>
  <c r="M1028" i="1"/>
  <c r="W1027" i="1"/>
  <c r="V1027" i="1"/>
  <c r="U1027" i="1"/>
  <c r="T1027" i="1"/>
  <c r="S1027" i="1"/>
  <c r="R1027" i="1"/>
  <c r="Q1027" i="1"/>
  <c r="P1027" i="1"/>
  <c r="O1027" i="1"/>
  <c r="N1027" i="1"/>
  <c r="M1027" i="1"/>
  <c r="W1026" i="1"/>
  <c r="V1026" i="1"/>
  <c r="U1026" i="1"/>
  <c r="T1026" i="1"/>
  <c r="S1026" i="1"/>
  <c r="R1026" i="1"/>
  <c r="Q1026" i="1"/>
  <c r="P1026" i="1"/>
  <c r="O1026" i="1"/>
  <c r="N1026" i="1"/>
  <c r="M1026" i="1"/>
  <c r="W1025" i="1"/>
  <c r="V1025" i="1"/>
  <c r="U1025" i="1"/>
  <c r="T1025" i="1"/>
  <c r="S1025" i="1"/>
  <c r="R1025" i="1"/>
  <c r="Q1025" i="1"/>
  <c r="P1025" i="1"/>
  <c r="O1025" i="1"/>
  <c r="N1025" i="1"/>
  <c r="M1025" i="1"/>
  <c r="W1024" i="1"/>
  <c r="V1024" i="1"/>
  <c r="U1024" i="1"/>
  <c r="T1024" i="1"/>
  <c r="S1024" i="1"/>
  <c r="R1024" i="1"/>
  <c r="Q1024" i="1"/>
  <c r="P1024" i="1"/>
  <c r="O1024" i="1"/>
  <c r="N1024" i="1"/>
  <c r="M1024" i="1"/>
  <c r="W1023" i="1"/>
  <c r="V1023" i="1"/>
  <c r="U1023" i="1"/>
  <c r="T1023" i="1"/>
  <c r="S1023" i="1"/>
  <c r="R1023" i="1"/>
  <c r="Q1023" i="1"/>
  <c r="P1023" i="1"/>
  <c r="O1023" i="1"/>
  <c r="N1023" i="1"/>
  <c r="M1023" i="1"/>
  <c r="W1022" i="1"/>
  <c r="V1022" i="1"/>
  <c r="U1022" i="1"/>
  <c r="T1022" i="1"/>
  <c r="S1022" i="1"/>
  <c r="R1022" i="1"/>
  <c r="Q1022" i="1"/>
  <c r="P1022" i="1"/>
  <c r="O1022" i="1"/>
  <c r="N1022" i="1"/>
  <c r="M1022" i="1"/>
  <c r="W1021" i="1"/>
  <c r="V1021" i="1"/>
  <c r="U1021" i="1"/>
  <c r="T1021" i="1"/>
  <c r="S1021" i="1"/>
  <c r="R1021" i="1"/>
  <c r="Q1021" i="1"/>
  <c r="P1021" i="1"/>
  <c r="O1021" i="1"/>
  <c r="N1021" i="1"/>
  <c r="M1021" i="1"/>
  <c r="W1020" i="1"/>
  <c r="V1020" i="1"/>
  <c r="U1020" i="1"/>
  <c r="T1020" i="1"/>
  <c r="S1020" i="1"/>
  <c r="R1020" i="1"/>
  <c r="Q1020" i="1"/>
  <c r="P1020" i="1"/>
  <c r="O1020" i="1"/>
  <c r="N1020" i="1"/>
  <c r="M1020" i="1"/>
  <c r="W1019" i="1"/>
  <c r="V1019" i="1"/>
  <c r="U1019" i="1"/>
  <c r="T1019" i="1"/>
  <c r="S1019" i="1"/>
  <c r="R1019" i="1"/>
  <c r="Q1019" i="1"/>
  <c r="P1019" i="1"/>
  <c r="O1019" i="1"/>
  <c r="N1019" i="1"/>
  <c r="M1019" i="1"/>
  <c r="W1018" i="1"/>
  <c r="V1018" i="1"/>
  <c r="U1018" i="1"/>
  <c r="T1018" i="1"/>
  <c r="S1018" i="1"/>
  <c r="R1018" i="1"/>
  <c r="Q1018" i="1"/>
  <c r="P1018" i="1"/>
  <c r="O1018" i="1"/>
  <c r="N1018" i="1"/>
  <c r="M1018" i="1"/>
  <c r="W1017" i="1"/>
  <c r="V1017" i="1"/>
  <c r="U1017" i="1"/>
  <c r="T1017" i="1"/>
  <c r="S1017" i="1"/>
  <c r="R1017" i="1"/>
  <c r="Q1017" i="1"/>
  <c r="P1017" i="1"/>
  <c r="O1017" i="1"/>
  <c r="N1017" i="1"/>
  <c r="M1017" i="1"/>
  <c r="W1016" i="1"/>
  <c r="V1016" i="1"/>
  <c r="U1016" i="1"/>
  <c r="T1016" i="1"/>
  <c r="S1016" i="1"/>
  <c r="R1016" i="1"/>
  <c r="Q1016" i="1"/>
  <c r="P1016" i="1"/>
  <c r="O1016" i="1"/>
  <c r="N1016" i="1"/>
  <c r="M1016" i="1"/>
  <c r="W1015" i="1"/>
  <c r="V1015" i="1"/>
  <c r="U1015" i="1"/>
  <c r="T1015" i="1"/>
  <c r="S1015" i="1"/>
  <c r="R1015" i="1"/>
  <c r="Q1015" i="1"/>
  <c r="P1015" i="1"/>
  <c r="O1015" i="1"/>
  <c r="N1015" i="1"/>
  <c r="M1015" i="1"/>
  <c r="W1014" i="1"/>
  <c r="V1014" i="1"/>
  <c r="U1014" i="1"/>
  <c r="T1014" i="1"/>
  <c r="S1014" i="1"/>
  <c r="R1014" i="1"/>
  <c r="Q1014" i="1"/>
  <c r="P1014" i="1"/>
  <c r="O1014" i="1"/>
  <c r="N1014" i="1"/>
  <c r="M1014" i="1"/>
  <c r="W1013" i="1"/>
  <c r="V1013" i="1"/>
  <c r="U1013" i="1"/>
  <c r="T1013" i="1"/>
  <c r="S1013" i="1"/>
  <c r="R1013" i="1"/>
  <c r="Q1013" i="1"/>
  <c r="P1013" i="1"/>
  <c r="O1013" i="1"/>
  <c r="N1013" i="1"/>
  <c r="M1013" i="1"/>
  <c r="W1012" i="1"/>
  <c r="V1012" i="1"/>
  <c r="U1012" i="1"/>
  <c r="T1012" i="1"/>
  <c r="S1012" i="1"/>
  <c r="R1012" i="1"/>
  <c r="Q1012" i="1"/>
  <c r="P1012" i="1"/>
  <c r="O1012" i="1"/>
  <c r="N1012" i="1"/>
  <c r="M1012" i="1"/>
  <c r="W1011" i="1"/>
  <c r="V1011" i="1"/>
  <c r="U1011" i="1"/>
  <c r="T1011" i="1"/>
  <c r="S1011" i="1"/>
  <c r="R1011" i="1"/>
  <c r="Q1011" i="1"/>
  <c r="P1011" i="1"/>
  <c r="O1011" i="1"/>
  <c r="N1011" i="1"/>
  <c r="M1011" i="1"/>
  <c r="W1010" i="1"/>
  <c r="V1010" i="1"/>
  <c r="U1010" i="1"/>
  <c r="T1010" i="1"/>
  <c r="S1010" i="1"/>
  <c r="R1010" i="1"/>
  <c r="Q1010" i="1"/>
  <c r="P1010" i="1"/>
  <c r="O1010" i="1"/>
  <c r="N1010" i="1"/>
  <c r="M1010" i="1"/>
  <c r="W1009" i="1"/>
  <c r="V1009" i="1"/>
  <c r="U1009" i="1"/>
  <c r="T1009" i="1"/>
  <c r="S1009" i="1"/>
  <c r="R1009" i="1"/>
  <c r="Q1009" i="1"/>
  <c r="P1009" i="1"/>
  <c r="O1009" i="1"/>
  <c r="N1009" i="1"/>
  <c r="M1009" i="1"/>
  <c r="W1008" i="1"/>
  <c r="V1008" i="1"/>
  <c r="U1008" i="1"/>
  <c r="T1008" i="1"/>
  <c r="S1008" i="1"/>
  <c r="R1008" i="1"/>
  <c r="Q1008" i="1"/>
  <c r="P1008" i="1"/>
  <c r="O1008" i="1"/>
  <c r="N1008" i="1"/>
  <c r="M1008" i="1"/>
  <c r="W1007" i="1"/>
  <c r="V1007" i="1"/>
  <c r="U1007" i="1"/>
  <c r="T1007" i="1"/>
  <c r="S1007" i="1"/>
  <c r="R1007" i="1"/>
  <c r="Q1007" i="1"/>
  <c r="P1007" i="1"/>
  <c r="O1007" i="1"/>
  <c r="N1007" i="1"/>
  <c r="M1007" i="1"/>
  <c r="W1006" i="1"/>
  <c r="V1006" i="1"/>
  <c r="U1006" i="1"/>
  <c r="T1006" i="1"/>
  <c r="S1006" i="1"/>
  <c r="R1006" i="1"/>
  <c r="Q1006" i="1"/>
  <c r="P1006" i="1"/>
  <c r="O1006" i="1"/>
  <c r="N1006" i="1"/>
  <c r="M1006" i="1"/>
  <c r="W1005" i="1"/>
  <c r="V1005" i="1"/>
  <c r="U1005" i="1"/>
  <c r="T1005" i="1"/>
  <c r="S1005" i="1"/>
  <c r="R1005" i="1"/>
  <c r="Q1005" i="1"/>
  <c r="P1005" i="1"/>
  <c r="O1005" i="1"/>
  <c r="N1005" i="1"/>
  <c r="M1005" i="1"/>
  <c r="W1004" i="1"/>
  <c r="V1004" i="1"/>
  <c r="U1004" i="1"/>
  <c r="T1004" i="1"/>
  <c r="S1004" i="1"/>
  <c r="R1004" i="1"/>
  <c r="Q1004" i="1"/>
  <c r="P1004" i="1"/>
  <c r="O1004" i="1"/>
  <c r="N1004" i="1"/>
  <c r="M1004" i="1"/>
  <c r="W1003" i="1"/>
  <c r="V1003" i="1"/>
  <c r="U1003" i="1"/>
  <c r="T1003" i="1"/>
  <c r="S1003" i="1"/>
  <c r="R1003" i="1"/>
  <c r="Q1003" i="1"/>
  <c r="P1003" i="1"/>
  <c r="O1003" i="1"/>
  <c r="N1003" i="1"/>
  <c r="M1003" i="1"/>
  <c r="W1002" i="1"/>
  <c r="V1002" i="1"/>
  <c r="U1002" i="1"/>
  <c r="T1002" i="1"/>
  <c r="S1002" i="1"/>
  <c r="R1002" i="1"/>
  <c r="Q1002" i="1"/>
  <c r="P1002" i="1"/>
  <c r="O1002" i="1"/>
  <c r="N1002" i="1"/>
  <c r="M1002" i="1"/>
  <c r="W1001" i="1"/>
  <c r="V1001" i="1"/>
  <c r="U1001" i="1"/>
  <c r="T1001" i="1"/>
  <c r="S1001" i="1"/>
  <c r="R1001" i="1"/>
  <c r="Q1001" i="1"/>
  <c r="P1001" i="1"/>
  <c r="O1001" i="1"/>
  <c r="N1001" i="1"/>
  <c r="M1001" i="1"/>
  <c r="W1000" i="1"/>
  <c r="V1000" i="1"/>
  <c r="U1000" i="1"/>
  <c r="T1000" i="1"/>
  <c r="S1000" i="1"/>
  <c r="R1000" i="1"/>
  <c r="Q1000" i="1"/>
  <c r="P1000" i="1"/>
  <c r="O1000" i="1"/>
  <c r="N1000" i="1"/>
  <c r="M1000" i="1"/>
  <c r="W999" i="1"/>
  <c r="V999" i="1"/>
  <c r="U999" i="1"/>
  <c r="T999" i="1"/>
  <c r="S999" i="1"/>
  <c r="R999" i="1"/>
  <c r="Q999" i="1"/>
  <c r="P999" i="1"/>
  <c r="O999" i="1"/>
  <c r="N999" i="1"/>
  <c r="M999" i="1"/>
  <c r="W998" i="1"/>
  <c r="V998" i="1"/>
  <c r="U998" i="1"/>
  <c r="T998" i="1"/>
  <c r="S998" i="1"/>
  <c r="R998" i="1"/>
  <c r="Q998" i="1"/>
  <c r="P998" i="1"/>
  <c r="O998" i="1"/>
  <c r="N998" i="1"/>
  <c r="M998" i="1"/>
  <c r="W997" i="1"/>
  <c r="V997" i="1"/>
  <c r="U997" i="1"/>
  <c r="T997" i="1"/>
  <c r="S997" i="1"/>
  <c r="R997" i="1"/>
  <c r="Q997" i="1"/>
  <c r="P997" i="1"/>
  <c r="O997" i="1"/>
  <c r="N997" i="1"/>
  <c r="M997" i="1"/>
  <c r="W996" i="1"/>
  <c r="V996" i="1"/>
  <c r="U996" i="1"/>
  <c r="T996" i="1"/>
  <c r="S996" i="1"/>
  <c r="R996" i="1"/>
  <c r="Q996" i="1"/>
  <c r="P996" i="1"/>
  <c r="O996" i="1"/>
  <c r="N996" i="1"/>
  <c r="M996" i="1"/>
  <c r="W995" i="1"/>
  <c r="V995" i="1"/>
  <c r="U995" i="1"/>
  <c r="T995" i="1"/>
  <c r="S995" i="1"/>
  <c r="R995" i="1"/>
  <c r="Q995" i="1"/>
  <c r="P995" i="1"/>
  <c r="O995" i="1"/>
  <c r="N995" i="1"/>
  <c r="M995" i="1"/>
  <c r="W994" i="1"/>
  <c r="V994" i="1"/>
  <c r="U994" i="1"/>
  <c r="T994" i="1"/>
  <c r="S994" i="1"/>
  <c r="R994" i="1"/>
  <c r="Q994" i="1"/>
  <c r="P994" i="1"/>
  <c r="O994" i="1"/>
  <c r="N994" i="1"/>
  <c r="M994" i="1"/>
  <c r="W993" i="1"/>
  <c r="V993" i="1"/>
  <c r="U993" i="1"/>
  <c r="T993" i="1"/>
  <c r="S993" i="1"/>
  <c r="R993" i="1"/>
  <c r="Q993" i="1"/>
  <c r="P993" i="1"/>
  <c r="O993" i="1"/>
  <c r="N993" i="1"/>
  <c r="M993" i="1"/>
  <c r="W992" i="1"/>
  <c r="V992" i="1"/>
  <c r="U992" i="1"/>
  <c r="T992" i="1"/>
  <c r="S992" i="1"/>
  <c r="R992" i="1"/>
  <c r="Q992" i="1"/>
  <c r="P992" i="1"/>
  <c r="O992" i="1"/>
  <c r="N992" i="1"/>
  <c r="M992" i="1"/>
  <c r="W991" i="1"/>
  <c r="V991" i="1"/>
  <c r="U991" i="1"/>
  <c r="T991" i="1"/>
  <c r="S991" i="1"/>
  <c r="R991" i="1"/>
  <c r="Q991" i="1"/>
  <c r="P991" i="1"/>
  <c r="O991" i="1"/>
  <c r="N991" i="1"/>
  <c r="M991" i="1"/>
  <c r="W990" i="1"/>
  <c r="V990" i="1"/>
  <c r="U990" i="1"/>
  <c r="T990" i="1"/>
  <c r="S990" i="1"/>
  <c r="R990" i="1"/>
  <c r="Q990" i="1"/>
  <c r="P990" i="1"/>
  <c r="O990" i="1"/>
  <c r="N990" i="1"/>
  <c r="M990" i="1"/>
  <c r="W989" i="1"/>
  <c r="V989" i="1"/>
  <c r="U989" i="1"/>
  <c r="T989" i="1"/>
  <c r="S989" i="1"/>
  <c r="R989" i="1"/>
  <c r="Q989" i="1"/>
  <c r="P989" i="1"/>
  <c r="O989" i="1"/>
  <c r="N989" i="1"/>
  <c r="M989" i="1"/>
  <c r="W988" i="1"/>
  <c r="V988" i="1"/>
  <c r="U988" i="1"/>
  <c r="T988" i="1"/>
  <c r="S988" i="1"/>
  <c r="R988" i="1"/>
  <c r="Q988" i="1"/>
  <c r="P988" i="1"/>
  <c r="O988" i="1"/>
  <c r="N988" i="1"/>
  <c r="M988" i="1"/>
  <c r="W987" i="1"/>
  <c r="V987" i="1"/>
  <c r="U987" i="1"/>
  <c r="T987" i="1"/>
  <c r="S987" i="1"/>
  <c r="R987" i="1"/>
  <c r="Q987" i="1"/>
  <c r="P987" i="1"/>
  <c r="O987" i="1"/>
  <c r="N987" i="1"/>
  <c r="M987" i="1"/>
  <c r="W986" i="1"/>
  <c r="V986" i="1"/>
  <c r="U986" i="1"/>
  <c r="T986" i="1"/>
  <c r="S986" i="1"/>
  <c r="R986" i="1"/>
  <c r="Q986" i="1"/>
  <c r="P986" i="1"/>
  <c r="O986" i="1"/>
  <c r="N986" i="1"/>
  <c r="M986" i="1"/>
  <c r="W985" i="1"/>
  <c r="V985" i="1"/>
  <c r="U985" i="1"/>
  <c r="T985" i="1"/>
  <c r="S985" i="1"/>
  <c r="R985" i="1"/>
  <c r="Q985" i="1"/>
  <c r="P985" i="1"/>
  <c r="O985" i="1"/>
  <c r="N985" i="1"/>
  <c r="M985" i="1"/>
  <c r="W984" i="1"/>
  <c r="V984" i="1"/>
  <c r="U984" i="1"/>
  <c r="T984" i="1"/>
  <c r="S984" i="1"/>
  <c r="R984" i="1"/>
  <c r="Q984" i="1"/>
  <c r="P984" i="1"/>
  <c r="O984" i="1"/>
  <c r="N984" i="1"/>
  <c r="M984" i="1"/>
  <c r="W983" i="1"/>
  <c r="V983" i="1"/>
  <c r="U983" i="1"/>
  <c r="T983" i="1"/>
  <c r="S983" i="1"/>
  <c r="R983" i="1"/>
  <c r="Q983" i="1"/>
  <c r="P983" i="1"/>
  <c r="O983" i="1"/>
  <c r="N983" i="1"/>
  <c r="M983" i="1"/>
  <c r="W982" i="1"/>
  <c r="V982" i="1"/>
  <c r="U982" i="1"/>
  <c r="T982" i="1"/>
  <c r="S982" i="1"/>
  <c r="R982" i="1"/>
  <c r="Q982" i="1"/>
  <c r="P982" i="1"/>
  <c r="O982" i="1"/>
  <c r="N982" i="1"/>
  <c r="M982" i="1"/>
  <c r="W981" i="1"/>
  <c r="V981" i="1"/>
  <c r="U981" i="1"/>
  <c r="T981" i="1"/>
  <c r="S981" i="1"/>
  <c r="R981" i="1"/>
  <c r="Q981" i="1"/>
  <c r="P981" i="1"/>
  <c r="O981" i="1"/>
  <c r="N981" i="1"/>
  <c r="M981" i="1"/>
  <c r="W980" i="1"/>
  <c r="V980" i="1"/>
  <c r="U980" i="1"/>
  <c r="T980" i="1"/>
  <c r="S980" i="1"/>
  <c r="R980" i="1"/>
  <c r="Q980" i="1"/>
  <c r="P980" i="1"/>
  <c r="O980" i="1"/>
  <c r="N980" i="1"/>
  <c r="M980" i="1"/>
  <c r="W979" i="1"/>
  <c r="V979" i="1"/>
  <c r="U979" i="1"/>
  <c r="T979" i="1"/>
  <c r="S979" i="1"/>
  <c r="R979" i="1"/>
  <c r="Q979" i="1"/>
  <c r="P979" i="1"/>
  <c r="O979" i="1"/>
  <c r="N979" i="1"/>
  <c r="M979" i="1"/>
  <c r="W978" i="1"/>
  <c r="V978" i="1"/>
  <c r="U978" i="1"/>
  <c r="T978" i="1"/>
  <c r="S978" i="1"/>
  <c r="R978" i="1"/>
  <c r="Q978" i="1"/>
  <c r="P978" i="1"/>
  <c r="O978" i="1"/>
  <c r="N978" i="1"/>
  <c r="M978" i="1"/>
  <c r="W977" i="1"/>
  <c r="V977" i="1"/>
  <c r="U977" i="1"/>
  <c r="T977" i="1"/>
  <c r="S977" i="1"/>
  <c r="R977" i="1"/>
  <c r="Q977" i="1"/>
  <c r="P977" i="1"/>
  <c r="O977" i="1"/>
  <c r="N977" i="1"/>
  <c r="M977" i="1"/>
  <c r="W976" i="1"/>
  <c r="V976" i="1"/>
  <c r="U976" i="1"/>
  <c r="T976" i="1"/>
  <c r="S976" i="1"/>
  <c r="R976" i="1"/>
  <c r="Q976" i="1"/>
  <c r="P976" i="1"/>
  <c r="O976" i="1"/>
  <c r="N976" i="1"/>
  <c r="M976" i="1"/>
  <c r="W975" i="1"/>
  <c r="V975" i="1"/>
  <c r="U975" i="1"/>
  <c r="T975" i="1"/>
  <c r="S975" i="1"/>
  <c r="R975" i="1"/>
  <c r="Q975" i="1"/>
  <c r="P975" i="1"/>
  <c r="O975" i="1"/>
  <c r="N975" i="1"/>
  <c r="M975" i="1"/>
  <c r="W974" i="1"/>
  <c r="V974" i="1"/>
  <c r="U974" i="1"/>
  <c r="T974" i="1"/>
  <c r="S974" i="1"/>
  <c r="R974" i="1"/>
  <c r="Q974" i="1"/>
  <c r="P974" i="1"/>
  <c r="O974" i="1"/>
  <c r="N974" i="1"/>
  <c r="M974" i="1"/>
  <c r="W973" i="1"/>
  <c r="V973" i="1"/>
  <c r="U973" i="1"/>
  <c r="T973" i="1"/>
  <c r="S973" i="1"/>
  <c r="R973" i="1"/>
  <c r="Q973" i="1"/>
  <c r="P973" i="1"/>
  <c r="O973" i="1"/>
  <c r="N973" i="1"/>
  <c r="M973" i="1"/>
  <c r="W972" i="1"/>
  <c r="V972" i="1"/>
  <c r="U972" i="1"/>
  <c r="T972" i="1"/>
  <c r="S972" i="1"/>
  <c r="R972" i="1"/>
  <c r="Q972" i="1"/>
  <c r="P972" i="1"/>
  <c r="O972" i="1"/>
  <c r="N972" i="1"/>
  <c r="M972" i="1"/>
  <c r="W971" i="1"/>
  <c r="V971" i="1"/>
  <c r="U971" i="1"/>
  <c r="T971" i="1"/>
  <c r="S971" i="1"/>
  <c r="R971" i="1"/>
  <c r="Q971" i="1"/>
  <c r="P971" i="1"/>
  <c r="O971" i="1"/>
  <c r="N971" i="1"/>
  <c r="M971" i="1"/>
  <c r="W970" i="1"/>
  <c r="V970" i="1"/>
  <c r="U970" i="1"/>
  <c r="T970" i="1"/>
  <c r="S970" i="1"/>
  <c r="R970" i="1"/>
  <c r="Q970" i="1"/>
  <c r="P970" i="1"/>
  <c r="O970" i="1"/>
  <c r="N970" i="1"/>
  <c r="M970" i="1"/>
  <c r="W969" i="1"/>
  <c r="V969" i="1"/>
  <c r="U969" i="1"/>
  <c r="T969" i="1"/>
  <c r="S969" i="1"/>
  <c r="R969" i="1"/>
  <c r="Q969" i="1"/>
  <c r="P969" i="1"/>
  <c r="O969" i="1"/>
  <c r="N969" i="1"/>
  <c r="M969" i="1"/>
  <c r="W968" i="1"/>
  <c r="V968" i="1"/>
  <c r="U968" i="1"/>
  <c r="T968" i="1"/>
  <c r="S968" i="1"/>
  <c r="R968" i="1"/>
  <c r="Q968" i="1"/>
  <c r="P968" i="1"/>
  <c r="O968" i="1"/>
  <c r="N968" i="1"/>
  <c r="M968" i="1"/>
  <c r="W967" i="1"/>
  <c r="V967" i="1"/>
  <c r="U967" i="1"/>
  <c r="T967" i="1"/>
  <c r="S967" i="1"/>
  <c r="R967" i="1"/>
  <c r="Q967" i="1"/>
  <c r="P967" i="1"/>
  <c r="O967" i="1"/>
  <c r="N967" i="1"/>
  <c r="M967" i="1"/>
  <c r="W966" i="1"/>
  <c r="V966" i="1"/>
  <c r="U966" i="1"/>
  <c r="T966" i="1"/>
  <c r="S966" i="1"/>
  <c r="R966" i="1"/>
  <c r="Q966" i="1"/>
  <c r="P966" i="1"/>
  <c r="O966" i="1"/>
  <c r="N966" i="1"/>
  <c r="M966" i="1"/>
  <c r="W965" i="1"/>
  <c r="V965" i="1"/>
  <c r="U965" i="1"/>
  <c r="T965" i="1"/>
  <c r="S965" i="1"/>
  <c r="R965" i="1"/>
  <c r="Q965" i="1"/>
  <c r="P965" i="1"/>
  <c r="O965" i="1"/>
  <c r="N965" i="1"/>
  <c r="M965" i="1"/>
  <c r="W964" i="1"/>
  <c r="V964" i="1"/>
  <c r="U964" i="1"/>
  <c r="T964" i="1"/>
  <c r="S964" i="1"/>
  <c r="R964" i="1"/>
  <c r="Q964" i="1"/>
  <c r="P964" i="1"/>
  <c r="O964" i="1"/>
  <c r="N964" i="1"/>
  <c r="M964" i="1"/>
  <c r="W963" i="1"/>
  <c r="V963" i="1"/>
  <c r="U963" i="1"/>
  <c r="T963" i="1"/>
  <c r="S963" i="1"/>
  <c r="R963" i="1"/>
  <c r="Q963" i="1"/>
  <c r="P963" i="1"/>
  <c r="O963" i="1"/>
  <c r="N963" i="1"/>
  <c r="M963" i="1"/>
  <c r="W962" i="1"/>
  <c r="V962" i="1"/>
  <c r="U962" i="1"/>
  <c r="T962" i="1"/>
  <c r="S962" i="1"/>
  <c r="R962" i="1"/>
  <c r="Q962" i="1"/>
  <c r="P962" i="1"/>
  <c r="O962" i="1"/>
  <c r="N962" i="1"/>
  <c r="M962" i="1"/>
  <c r="W961" i="1"/>
  <c r="V961" i="1"/>
  <c r="U961" i="1"/>
  <c r="T961" i="1"/>
  <c r="S961" i="1"/>
  <c r="R961" i="1"/>
  <c r="Q961" i="1"/>
  <c r="P961" i="1"/>
  <c r="O961" i="1"/>
  <c r="N961" i="1"/>
  <c r="M961" i="1"/>
  <c r="W960" i="1"/>
  <c r="V960" i="1"/>
  <c r="U960" i="1"/>
  <c r="T960" i="1"/>
  <c r="S960" i="1"/>
  <c r="R960" i="1"/>
  <c r="Q960" i="1"/>
  <c r="P960" i="1"/>
  <c r="O960" i="1"/>
  <c r="N960" i="1"/>
  <c r="M960" i="1"/>
  <c r="W959" i="1"/>
  <c r="V959" i="1"/>
  <c r="U959" i="1"/>
  <c r="T959" i="1"/>
  <c r="S959" i="1"/>
  <c r="R959" i="1"/>
  <c r="Q959" i="1"/>
  <c r="P959" i="1"/>
  <c r="O959" i="1"/>
  <c r="N959" i="1"/>
  <c r="M959" i="1"/>
  <c r="W958" i="1"/>
  <c r="V958" i="1"/>
  <c r="U958" i="1"/>
  <c r="T958" i="1"/>
  <c r="S958" i="1"/>
  <c r="R958" i="1"/>
  <c r="Q958" i="1"/>
  <c r="P958" i="1"/>
  <c r="O958" i="1"/>
  <c r="N958" i="1"/>
  <c r="M958" i="1"/>
  <c r="W957" i="1"/>
  <c r="V957" i="1"/>
  <c r="U957" i="1"/>
  <c r="T957" i="1"/>
  <c r="S957" i="1"/>
  <c r="R957" i="1"/>
  <c r="Q957" i="1"/>
  <c r="P957" i="1"/>
  <c r="O957" i="1"/>
  <c r="N957" i="1"/>
  <c r="M957" i="1"/>
  <c r="W956" i="1"/>
  <c r="V956" i="1"/>
  <c r="U956" i="1"/>
  <c r="T956" i="1"/>
  <c r="S956" i="1"/>
  <c r="R956" i="1"/>
  <c r="Q956" i="1"/>
  <c r="P956" i="1"/>
  <c r="O956" i="1"/>
  <c r="N956" i="1"/>
  <c r="M956" i="1"/>
  <c r="W955" i="1"/>
  <c r="V955" i="1"/>
  <c r="U955" i="1"/>
  <c r="T955" i="1"/>
  <c r="S955" i="1"/>
  <c r="R955" i="1"/>
  <c r="Q955" i="1"/>
  <c r="P955" i="1"/>
  <c r="O955" i="1"/>
  <c r="N955" i="1"/>
  <c r="M955" i="1"/>
  <c r="W954" i="1"/>
  <c r="V954" i="1"/>
  <c r="U954" i="1"/>
  <c r="T954" i="1"/>
  <c r="S954" i="1"/>
  <c r="R954" i="1"/>
  <c r="Q954" i="1"/>
  <c r="P954" i="1"/>
  <c r="O954" i="1"/>
  <c r="N954" i="1"/>
  <c r="M954" i="1"/>
  <c r="W953" i="1"/>
  <c r="V953" i="1"/>
  <c r="U953" i="1"/>
  <c r="T953" i="1"/>
  <c r="S953" i="1"/>
  <c r="R953" i="1"/>
  <c r="Q953" i="1"/>
  <c r="P953" i="1"/>
  <c r="O953" i="1"/>
  <c r="N953" i="1"/>
  <c r="M953" i="1"/>
  <c r="W952" i="1"/>
  <c r="V952" i="1"/>
  <c r="U952" i="1"/>
  <c r="T952" i="1"/>
  <c r="S952" i="1"/>
  <c r="R952" i="1"/>
  <c r="Q952" i="1"/>
  <c r="P952" i="1"/>
  <c r="O952" i="1"/>
  <c r="N952" i="1"/>
  <c r="M952" i="1"/>
  <c r="W951" i="1"/>
  <c r="V951" i="1"/>
  <c r="U951" i="1"/>
  <c r="T951" i="1"/>
  <c r="S951" i="1"/>
  <c r="R951" i="1"/>
  <c r="Q951" i="1"/>
  <c r="P951" i="1"/>
  <c r="O951" i="1"/>
  <c r="N951" i="1"/>
  <c r="M951" i="1"/>
  <c r="W950" i="1"/>
  <c r="V950" i="1"/>
  <c r="U950" i="1"/>
  <c r="T950" i="1"/>
  <c r="S950" i="1"/>
  <c r="R950" i="1"/>
  <c r="Q950" i="1"/>
  <c r="P950" i="1"/>
  <c r="O950" i="1"/>
  <c r="N950" i="1"/>
  <c r="M950" i="1"/>
  <c r="W949" i="1"/>
  <c r="V949" i="1"/>
  <c r="U949" i="1"/>
  <c r="T949" i="1"/>
  <c r="S949" i="1"/>
  <c r="R949" i="1"/>
  <c r="Q949" i="1"/>
  <c r="P949" i="1"/>
  <c r="O949" i="1"/>
  <c r="N949" i="1"/>
  <c r="M949" i="1"/>
  <c r="W948" i="1"/>
  <c r="V948" i="1"/>
  <c r="U948" i="1"/>
  <c r="T948" i="1"/>
  <c r="S948" i="1"/>
  <c r="R948" i="1"/>
  <c r="Q948" i="1"/>
  <c r="P948" i="1"/>
  <c r="O948" i="1"/>
  <c r="N948" i="1"/>
  <c r="M948" i="1"/>
  <c r="W947" i="1"/>
  <c r="V947" i="1"/>
  <c r="U947" i="1"/>
  <c r="T947" i="1"/>
  <c r="S947" i="1"/>
  <c r="R947" i="1"/>
  <c r="Q947" i="1"/>
  <c r="P947" i="1"/>
  <c r="O947" i="1"/>
  <c r="N947" i="1"/>
  <c r="M947" i="1"/>
  <c r="W946" i="1"/>
  <c r="V946" i="1"/>
  <c r="U946" i="1"/>
  <c r="T946" i="1"/>
  <c r="S946" i="1"/>
  <c r="R946" i="1"/>
  <c r="Q946" i="1"/>
  <c r="P946" i="1"/>
  <c r="O946" i="1"/>
  <c r="N946" i="1"/>
  <c r="M946" i="1"/>
  <c r="W945" i="1"/>
  <c r="V945" i="1"/>
  <c r="U945" i="1"/>
  <c r="T945" i="1"/>
  <c r="S945" i="1"/>
  <c r="R945" i="1"/>
  <c r="Q945" i="1"/>
  <c r="P945" i="1"/>
  <c r="O945" i="1"/>
  <c r="N945" i="1"/>
  <c r="M945" i="1"/>
  <c r="W944" i="1"/>
  <c r="V944" i="1"/>
  <c r="U944" i="1"/>
  <c r="T944" i="1"/>
  <c r="S944" i="1"/>
  <c r="R944" i="1"/>
  <c r="Q944" i="1"/>
  <c r="P944" i="1"/>
  <c r="O944" i="1"/>
  <c r="N944" i="1"/>
  <c r="M944" i="1"/>
  <c r="W943" i="1"/>
  <c r="V943" i="1"/>
  <c r="U943" i="1"/>
  <c r="T943" i="1"/>
  <c r="S943" i="1"/>
  <c r="R943" i="1"/>
  <c r="Q943" i="1"/>
  <c r="P943" i="1"/>
  <c r="O943" i="1"/>
  <c r="N943" i="1"/>
  <c r="M943" i="1"/>
  <c r="W942" i="1"/>
  <c r="V942" i="1"/>
  <c r="U942" i="1"/>
  <c r="T942" i="1"/>
  <c r="S942" i="1"/>
  <c r="R942" i="1"/>
  <c r="Q942" i="1"/>
  <c r="P942" i="1"/>
  <c r="O942" i="1"/>
  <c r="N942" i="1"/>
  <c r="M942" i="1"/>
  <c r="W941" i="1"/>
  <c r="V941" i="1"/>
  <c r="U941" i="1"/>
  <c r="T941" i="1"/>
  <c r="S941" i="1"/>
  <c r="R941" i="1"/>
  <c r="Q941" i="1"/>
  <c r="P941" i="1"/>
  <c r="O941" i="1"/>
  <c r="N941" i="1"/>
  <c r="M941" i="1"/>
  <c r="W940" i="1"/>
  <c r="V940" i="1"/>
  <c r="U940" i="1"/>
  <c r="T940" i="1"/>
  <c r="S940" i="1"/>
  <c r="R940" i="1"/>
  <c r="Q940" i="1"/>
  <c r="P940" i="1"/>
  <c r="O940" i="1"/>
  <c r="N940" i="1"/>
  <c r="M940" i="1"/>
  <c r="W939" i="1"/>
  <c r="V939" i="1"/>
  <c r="U939" i="1"/>
  <c r="T939" i="1"/>
  <c r="S939" i="1"/>
  <c r="R939" i="1"/>
  <c r="Q939" i="1"/>
  <c r="P939" i="1"/>
  <c r="O939" i="1"/>
  <c r="N939" i="1"/>
  <c r="M939" i="1"/>
  <c r="W938" i="1"/>
  <c r="V938" i="1"/>
  <c r="U938" i="1"/>
  <c r="T938" i="1"/>
  <c r="S938" i="1"/>
  <c r="R938" i="1"/>
  <c r="Q938" i="1"/>
  <c r="P938" i="1"/>
  <c r="O938" i="1"/>
  <c r="N938" i="1"/>
  <c r="M938" i="1"/>
  <c r="W937" i="1"/>
  <c r="V937" i="1"/>
  <c r="U937" i="1"/>
  <c r="T937" i="1"/>
  <c r="S937" i="1"/>
  <c r="R937" i="1"/>
  <c r="Q937" i="1"/>
  <c r="P937" i="1"/>
  <c r="O937" i="1"/>
  <c r="N937" i="1"/>
  <c r="M937" i="1"/>
  <c r="W936" i="1"/>
  <c r="V936" i="1"/>
  <c r="U936" i="1"/>
  <c r="T936" i="1"/>
  <c r="S936" i="1"/>
  <c r="R936" i="1"/>
  <c r="Q936" i="1"/>
  <c r="P936" i="1"/>
  <c r="O936" i="1"/>
  <c r="N936" i="1"/>
  <c r="M936" i="1"/>
  <c r="W935" i="1"/>
  <c r="V935" i="1"/>
  <c r="U935" i="1"/>
  <c r="T935" i="1"/>
  <c r="S935" i="1"/>
  <c r="R935" i="1"/>
  <c r="Q935" i="1"/>
  <c r="P935" i="1"/>
  <c r="O935" i="1"/>
  <c r="N935" i="1"/>
  <c r="M935" i="1"/>
  <c r="W934" i="1"/>
  <c r="V934" i="1"/>
  <c r="U934" i="1"/>
  <c r="T934" i="1"/>
  <c r="S934" i="1"/>
  <c r="R934" i="1"/>
  <c r="Q934" i="1"/>
  <c r="P934" i="1"/>
  <c r="O934" i="1"/>
  <c r="N934" i="1"/>
  <c r="M934" i="1"/>
  <c r="W933" i="1"/>
  <c r="V933" i="1"/>
  <c r="U933" i="1"/>
  <c r="T933" i="1"/>
  <c r="S933" i="1"/>
  <c r="R933" i="1"/>
  <c r="Q933" i="1"/>
  <c r="P933" i="1"/>
  <c r="O933" i="1"/>
  <c r="N933" i="1"/>
  <c r="M933" i="1"/>
  <c r="W932" i="1"/>
  <c r="V932" i="1"/>
  <c r="U932" i="1"/>
  <c r="T932" i="1"/>
  <c r="S932" i="1"/>
  <c r="R932" i="1"/>
  <c r="Q932" i="1"/>
  <c r="P932" i="1"/>
  <c r="O932" i="1"/>
  <c r="N932" i="1"/>
  <c r="M932" i="1"/>
  <c r="W931" i="1"/>
  <c r="V931" i="1"/>
  <c r="U931" i="1"/>
  <c r="T931" i="1"/>
  <c r="S931" i="1"/>
  <c r="R931" i="1"/>
  <c r="Q931" i="1"/>
  <c r="P931" i="1"/>
  <c r="O931" i="1"/>
  <c r="N931" i="1"/>
  <c r="M931" i="1"/>
  <c r="W930" i="1"/>
  <c r="V930" i="1"/>
  <c r="U930" i="1"/>
  <c r="T930" i="1"/>
  <c r="S930" i="1"/>
  <c r="R930" i="1"/>
  <c r="Q930" i="1"/>
  <c r="P930" i="1"/>
  <c r="O930" i="1"/>
  <c r="N930" i="1"/>
  <c r="M930" i="1"/>
  <c r="W929" i="1"/>
  <c r="V929" i="1"/>
  <c r="U929" i="1"/>
  <c r="T929" i="1"/>
  <c r="S929" i="1"/>
  <c r="R929" i="1"/>
  <c r="Q929" i="1"/>
  <c r="P929" i="1"/>
  <c r="O929" i="1"/>
  <c r="N929" i="1"/>
  <c r="M929" i="1"/>
  <c r="W928" i="1"/>
  <c r="V928" i="1"/>
  <c r="U928" i="1"/>
  <c r="T928" i="1"/>
  <c r="S928" i="1"/>
  <c r="R928" i="1"/>
  <c r="Q928" i="1"/>
  <c r="P928" i="1"/>
  <c r="O928" i="1"/>
  <c r="N928" i="1"/>
  <c r="M928" i="1"/>
  <c r="W927" i="1"/>
  <c r="V927" i="1"/>
  <c r="U927" i="1"/>
  <c r="T927" i="1"/>
  <c r="S927" i="1"/>
  <c r="R927" i="1"/>
  <c r="Q927" i="1"/>
  <c r="P927" i="1"/>
  <c r="O927" i="1"/>
  <c r="N927" i="1"/>
  <c r="M927" i="1"/>
  <c r="W926" i="1"/>
  <c r="V926" i="1"/>
  <c r="U926" i="1"/>
  <c r="T926" i="1"/>
  <c r="S926" i="1"/>
  <c r="R926" i="1"/>
  <c r="Q926" i="1"/>
  <c r="P926" i="1"/>
  <c r="O926" i="1"/>
  <c r="N926" i="1"/>
  <c r="M926" i="1"/>
  <c r="W925" i="1"/>
  <c r="V925" i="1"/>
  <c r="U925" i="1"/>
  <c r="T925" i="1"/>
  <c r="S925" i="1"/>
  <c r="R925" i="1"/>
  <c r="Q925" i="1"/>
  <c r="P925" i="1"/>
  <c r="O925" i="1"/>
  <c r="N925" i="1"/>
  <c r="M925" i="1"/>
  <c r="W924" i="1"/>
  <c r="V924" i="1"/>
  <c r="U924" i="1"/>
  <c r="T924" i="1"/>
  <c r="S924" i="1"/>
  <c r="R924" i="1"/>
  <c r="Q924" i="1"/>
  <c r="P924" i="1"/>
  <c r="O924" i="1"/>
  <c r="N924" i="1"/>
  <c r="M924" i="1"/>
  <c r="W923" i="1"/>
  <c r="V923" i="1"/>
  <c r="U923" i="1"/>
  <c r="T923" i="1"/>
  <c r="S923" i="1"/>
  <c r="R923" i="1"/>
  <c r="Q923" i="1"/>
  <c r="P923" i="1"/>
  <c r="O923" i="1"/>
  <c r="N923" i="1"/>
  <c r="M923" i="1"/>
  <c r="W922" i="1"/>
  <c r="V922" i="1"/>
  <c r="U922" i="1"/>
  <c r="T922" i="1"/>
  <c r="S922" i="1"/>
  <c r="R922" i="1"/>
  <c r="Q922" i="1"/>
  <c r="P922" i="1"/>
  <c r="O922" i="1"/>
  <c r="N922" i="1"/>
  <c r="M922" i="1"/>
  <c r="W921" i="1"/>
  <c r="V921" i="1"/>
  <c r="U921" i="1"/>
  <c r="T921" i="1"/>
  <c r="S921" i="1"/>
  <c r="R921" i="1"/>
  <c r="Q921" i="1"/>
  <c r="P921" i="1"/>
  <c r="O921" i="1"/>
  <c r="N921" i="1"/>
  <c r="M921" i="1"/>
  <c r="W920" i="1"/>
  <c r="V920" i="1"/>
  <c r="U920" i="1"/>
  <c r="T920" i="1"/>
  <c r="S920" i="1"/>
  <c r="R920" i="1"/>
  <c r="Q920" i="1"/>
  <c r="P920" i="1"/>
  <c r="O920" i="1"/>
  <c r="N920" i="1"/>
  <c r="M920" i="1"/>
  <c r="W919" i="1"/>
  <c r="V919" i="1"/>
  <c r="U919" i="1"/>
  <c r="T919" i="1"/>
  <c r="S919" i="1"/>
  <c r="R919" i="1"/>
  <c r="Q919" i="1"/>
  <c r="P919" i="1"/>
  <c r="O919" i="1"/>
  <c r="N919" i="1"/>
  <c r="M919" i="1"/>
  <c r="W918" i="1"/>
  <c r="V918" i="1"/>
  <c r="U918" i="1"/>
  <c r="T918" i="1"/>
  <c r="S918" i="1"/>
  <c r="R918" i="1"/>
  <c r="Q918" i="1"/>
  <c r="P918" i="1"/>
  <c r="O918" i="1"/>
  <c r="N918" i="1"/>
  <c r="M918" i="1"/>
  <c r="W917" i="1"/>
  <c r="V917" i="1"/>
  <c r="U917" i="1"/>
  <c r="T917" i="1"/>
  <c r="S917" i="1"/>
  <c r="R917" i="1"/>
  <c r="Q917" i="1"/>
  <c r="P917" i="1"/>
  <c r="O917" i="1"/>
  <c r="N917" i="1"/>
  <c r="M917" i="1"/>
  <c r="W916" i="1"/>
  <c r="V916" i="1"/>
  <c r="U916" i="1"/>
  <c r="T916" i="1"/>
  <c r="S916" i="1"/>
  <c r="R916" i="1"/>
  <c r="Q916" i="1"/>
  <c r="P916" i="1"/>
  <c r="O916" i="1"/>
  <c r="N916" i="1"/>
  <c r="M916" i="1"/>
  <c r="W915" i="1"/>
  <c r="V915" i="1"/>
  <c r="U915" i="1"/>
  <c r="T915" i="1"/>
  <c r="S915" i="1"/>
  <c r="R915" i="1"/>
  <c r="Q915" i="1"/>
  <c r="P915" i="1"/>
  <c r="O915" i="1"/>
  <c r="N915" i="1"/>
  <c r="M915" i="1"/>
  <c r="W914" i="1"/>
  <c r="V914" i="1"/>
  <c r="U914" i="1"/>
  <c r="T914" i="1"/>
  <c r="S914" i="1"/>
  <c r="R914" i="1"/>
  <c r="Q914" i="1"/>
  <c r="P914" i="1"/>
  <c r="O914" i="1"/>
  <c r="N914" i="1"/>
  <c r="M914" i="1"/>
  <c r="W913" i="1"/>
  <c r="V913" i="1"/>
  <c r="U913" i="1"/>
  <c r="T913" i="1"/>
  <c r="S913" i="1"/>
  <c r="R913" i="1"/>
  <c r="Q913" i="1"/>
  <c r="P913" i="1"/>
  <c r="O913" i="1"/>
  <c r="N913" i="1"/>
  <c r="M913" i="1"/>
  <c r="W912" i="1"/>
  <c r="V912" i="1"/>
  <c r="U912" i="1"/>
  <c r="T912" i="1"/>
  <c r="S912" i="1"/>
  <c r="R912" i="1"/>
  <c r="Q912" i="1"/>
  <c r="P912" i="1"/>
  <c r="O912" i="1"/>
  <c r="N912" i="1"/>
  <c r="M912" i="1"/>
  <c r="W911" i="1"/>
  <c r="V911" i="1"/>
  <c r="U911" i="1"/>
  <c r="T911" i="1"/>
  <c r="S911" i="1"/>
  <c r="R911" i="1"/>
  <c r="Q911" i="1"/>
  <c r="P911" i="1"/>
  <c r="O911" i="1"/>
  <c r="N911" i="1"/>
  <c r="M911" i="1"/>
  <c r="W910" i="1"/>
  <c r="V910" i="1"/>
  <c r="U910" i="1"/>
  <c r="T910" i="1"/>
  <c r="S910" i="1"/>
  <c r="R910" i="1"/>
  <c r="Q910" i="1"/>
  <c r="P910" i="1"/>
  <c r="O910" i="1"/>
  <c r="N910" i="1"/>
  <c r="M910" i="1"/>
  <c r="W909" i="1"/>
  <c r="V909" i="1"/>
  <c r="U909" i="1"/>
  <c r="T909" i="1"/>
  <c r="S909" i="1"/>
  <c r="R909" i="1"/>
  <c r="Q909" i="1"/>
  <c r="P909" i="1"/>
  <c r="O909" i="1"/>
  <c r="N909" i="1"/>
  <c r="M909" i="1"/>
  <c r="W908" i="1"/>
  <c r="V908" i="1"/>
  <c r="U908" i="1"/>
  <c r="T908" i="1"/>
  <c r="S908" i="1"/>
  <c r="R908" i="1"/>
  <c r="Q908" i="1"/>
  <c r="P908" i="1"/>
  <c r="O908" i="1"/>
  <c r="N908" i="1"/>
  <c r="M908" i="1"/>
  <c r="W907" i="1"/>
  <c r="V907" i="1"/>
  <c r="U907" i="1"/>
  <c r="T907" i="1"/>
  <c r="S907" i="1"/>
  <c r="R907" i="1"/>
  <c r="Q907" i="1"/>
  <c r="P907" i="1"/>
  <c r="O907" i="1"/>
  <c r="N907" i="1"/>
  <c r="M907" i="1"/>
  <c r="W906" i="1"/>
  <c r="V906" i="1"/>
  <c r="U906" i="1"/>
  <c r="T906" i="1"/>
  <c r="S906" i="1"/>
  <c r="R906" i="1"/>
  <c r="Q906" i="1"/>
  <c r="P906" i="1"/>
  <c r="O906" i="1"/>
  <c r="N906" i="1"/>
  <c r="M906" i="1"/>
  <c r="W905" i="1"/>
  <c r="V905" i="1"/>
  <c r="U905" i="1"/>
  <c r="T905" i="1"/>
  <c r="S905" i="1"/>
  <c r="R905" i="1"/>
  <c r="Q905" i="1"/>
  <c r="P905" i="1"/>
  <c r="O905" i="1"/>
  <c r="N905" i="1"/>
  <c r="M905" i="1"/>
  <c r="W904" i="1"/>
  <c r="V904" i="1"/>
  <c r="U904" i="1"/>
  <c r="T904" i="1"/>
  <c r="S904" i="1"/>
  <c r="R904" i="1"/>
  <c r="Q904" i="1"/>
  <c r="P904" i="1"/>
  <c r="O904" i="1"/>
  <c r="N904" i="1"/>
  <c r="M904" i="1"/>
  <c r="W903" i="1"/>
  <c r="V903" i="1"/>
  <c r="U903" i="1"/>
  <c r="T903" i="1"/>
  <c r="S903" i="1"/>
  <c r="R903" i="1"/>
  <c r="Q903" i="1"/>
  <c r="P903" i="1"/>
  <c r="O903" i="1"/>
  <c r="N903" i="1"/>
  <c r="M903" i="1"/>
  <c r="W902" i="1"/>
  <c r="V902" i="1"/>
  <c r="U902" i="1"/>
  <c r="T902" i="1"/>
  <c r="S902" i="1"/>
  <c r="R902" i="1"/>
  <c r="Q902" i="1"/>
  <c r="P902" i="1"/>
  <c r="O902" i="1"/>
  <c r="N902" i="1"/>
  <c r="M902" i="1"/>
  <c r="W901" i="1"/>
  <c r="V901" i="1"/>
  <c r="U901" i="1"/>
  <c r="T901" i="1"/>
  <c r="S901" i="1"/>
  <c r="R901" i="1"/>
  <c r="Q901" i="1"/>
  <c r="P901" i="1"/>
  <c r="O901" i="1"/>
  <c r="N901" i="1"/>
  <c r="M901" i="1"/>
  <c r="W900" i="1"/>
  <c r="V900" i="1"/>
  <c r="U900" i="1"/>
  <c r="T900" i="1"/>
  <c r="S900" i="1"/>
  <c r="R900" i="1"/>
  <c r="Q900" i="1"/>
  <c r="P900" i="1"/>
  <c r="O900" i="1"/>
  <c r="N900" i="1"/>
  <c r="M900" i="1"/>
  <c r="W899" i="1"/>
  <c r="V899" i="1"/>
  <c r="U899" i="1"/>
  <c r="T899" i="1"/>
  <c r="S899" i="1"/>
  <c r="R899" i="1"/>
  <c r="Q899" i="1"/>
  <c r="P899" i="1"/>
  <c r="O899" i="1"/>
  <c r="N899" i="1"/>
  <c r="M899" i="1"/>
  <c r="W898" i="1"/>
  <c r="V898" i="1"/>
  <c r="U898" i="1"/>
  <c r="T898" i="1"/>
  <c r="S898" i="1"/>
  <c r="R898" i="1"/>
  <c r="Q898" i="1"/>
  <c r="P898" i="1"/>
  <c r="O898" i="1"/>
  <c r="N898" i="1"/>
  <c r="M898" i="1"/>
  <c r="W897" i="1"/>
  <c r="V897" i="1"/>
  <c r="U897" i="1"/>
  <c r="T897" i="1"/>
  <c r="S897" i="1"/>
  <c r="R897" i="1"/>
  <c r="Q897" i="1"/>
  <c r="P897" i="1"/>
  <c r="O897" i="1"/>
  <c r="N897" i="1"/>
  <c r="M897" i="1"/>
  <c r="W896" i="1"/>
  <c r="V896" i="1"/>
  <c r="U896" i="1"/>
  <c r="T896" i="1"/>
  <c r="S896" i="1"/>
  <c r="R896" i="1"/>
  <c r="Q896" i="1"/>
  <c r="P896" i="1"/>
  <c r="O896" i="1"/>
  <c r="N896" i="1"/>
  <c r="M896" i="1"/>
  <c r="W895" i="1"/>
  <c r="V895" i="1"/>
  <c r="U895" i="1"/>
  <c r="T895" i="1"/>
  <c r="S895" i="1"/>
  <c r="R895" i="1"/>
  <c r="Q895" i="1"/>
  <c r="P895" i="1"/>
  <c r="O895" i="1"/>
  <c r="N895" i="1"/>
  <c r="M895" i="1"/>
  <c r="W894" i="1"/>
  <c r="V894" i="1"/>
  <c r="U894" i="1"/>
  <c r="T894" i="1"/>
  <c r="S894" i="1"/>
  <c r="R894" i="1"/>
  <c r="Q894" i="1"/>
  <c r="P894" i="1"/>
  <c r="O894" i="1"/>
  <c r="N894" i="1"/>
  <c r="M894" i="1"/>
  <c r="W893" i="1"/>
  <c r="V893" i="1"/>
  <c r="U893" i="1"/>
  <c r="T893" i="1"/>
  <c r="S893" i="1"/>
  <c r="R893" i="1"/>
  <c r="Q893" i="1"/>
  <c r="P893" i="1"/>
  <c r="O893" i="1"/>
  <c r="N893" i="1"/>
  <c r="M893" i="1"/>
  <c r="W892" i="1"/>
  <c r="V892" i="1"/>
  <c r="U892" i="1"/>
  <c r="T892" i="1"/>
  <c r="S892" i="1"/>
  <c r="R892" i="1"/>
  <c r="Q892" i="1"/>
  <c r="P892" i="1"/>
  <c r="O892" i="1"/>
  <c r="N892" i="1"/>
  <c r="M892" i="1"/>
  <c r="W891" i="1"/>
  <c r="V891" i="1"/>
  <c r="U891" i="1"/>
  <c r="T891" i="1"/>
  <c r="S891" i="1"/>
  <c r="R891" i="1"/>
  <c r="Q891" i="1"/>
  <c r="P891" i="1"/>
  <c r="O891" i="1"/>
  <c r="N891" i="1"/>
  <c r="M891" i="1"/>
  <c r="W890" i="1"/>
  <c r="V890" i="1"/>
  <c r="U890" i="1"/>
  <c r="T890" i="1"/>
  <c r="S890" i="1"/>
  <c r="R890" i="1"/>
  <c r="Q890" i="1"/>
  <c r="P890" i="1"/>
  <c r="O890" i="1"/>
  <c r="N890" i="1"/>
  <c r="M890" i="1"/>
  <c r="W889" i="1"/>
  <c r="V889" i="1"/>
  <c r="U889" i="1"/>
  <c r="T889" i="1"/>
  <c r="S889" i="1"/>
  <c r="R889" i="1"/>
  <c r="Q889" i="1"/>
  <c r="P889" i="1"/>
  <c r="O889" i="1"/>
  <c r="N889" i="1"/>
  <c r="M889" i="1"/>
  <c r="W888" i="1"/>
  <c r="V888" i="1"/>
  <c r="U888" i="1"/>
  <c r="T888" i="1"/>
  <c r="S888" i="1"/>
  <c r="R888" i="1"/>
  <c r="Q888" i="1"/>
  <c r="P888" i="1"/>
  <c r="O888" i="1"/>
  <c r="N888" i="1"/>
  <c r="M888" i="1"/>
  <c r="W887" i="1"/>
  <c r="V887" i="1"/>
  <c r="U887" i="1"/>
  <c r="T887" i="1"/>
  <c r="S887" i="1"/>
  <c r="R887" i="1"/>
  <c r="Q887" i="1"/>
  <c r="P887" i="1"/>
  <c r="O887" i="1"/>
  <c r="N887" i="1"/>
  <c r="M887" i="1"/>
  <c r="W886" i="1"/>
  <c r="V886" i="1"/>
  <c r="U886" i="1"/>
  <c r="T886" i="1"/>
  <c r="S886" i="1"/>
  <c r="R886" i="1"/>
  <c r="Q886" i="1"/>
  <c r="P886" i="1"/>
  <c r="O886" i="1"/>
  <c r="N886" i="1"/>
  <c r="M886" i="1"/>
  <c r="W885" i="1"/>
  <c r="V885" i="1"/>
  <c r="U885" i="1"/>
  <c r="T885" i="1"/>
  <c r="S885" i="1"/>
  <c r="R885" i="1"/>
  <c r="Q885" i="1"/>
  <c r="P885" i="1"/>
  <c r="O885" i="1"/>
  <c r="N885" i="1"/>
  <c r="M885" i="1"/>
  <c r="W884" i="1"/>
  <c r="V884" i="1"/>
  <c r="U884" i="1"/>
  <c r="T884" i="1"/>
  <c r="S884" i="1"/>
  <c r="R884" i="1"/>
  <c r="Q884" i="1"/>
  <c r="P884" i="1"/>
  <c r="O884" i="1"/>
  <c r="N884" i="1"/>
  <c r="M884" i="1"/>
  <c r="W883" i="1"/>
  <c r="V883" i="1"/>
  <c r="U883" i="1"/>
  <c r="T883" i="1"/>
  <c r="S883" i="1"/>
  <c r="R883" i="1"/>
  <c r="Q883" i="1"/>
  <c r="P883" i="1"/>
  <c r="O883" i="1"/>
  <c r="N883" i="1"/>
  <c r="M883" i="1"/>
  <c r="W882" i="1"/>
  <c r="V882" i="1"/>
  <c r="U882" i="1"/>
  <c r="T882" i="1"/>
  <c r="S882" i="1"/>
  <c r="R882" i="1"/>
  <c r="Q882" i="1"/>
  <c r="P882" i="1"/>
  <c r="O882" i="1"/>
  <c r="N882" i="1"/>
  <c r="M882" i="1"/>
  <c r="W881" i="1"/>
  <c r="V881" i="1"/>
  <c r="U881" i="1"/>
  <c r="T881" i="1"/>
  <c r="S881" i="1"/>
  <c r="R881" i="1"/>
  <c r="Q881" i="1"/>
  <c r="P881" i="1"/>
  <c r="O881" i="1"/>
  <c r="N881" i="1"/>
  <c r="M881" i="1"/>
  <c r="W880" i="1"/>
  <c r="V880" i="1"/>
  <c r="U880" i="1"/>
  <c r="T880" i="1"/>
  <c r="S880" i="1"/>
  <c r="R880" i="1"/>
  <c r="Q880" i="1"/>
  <c r="P880" i="1"/>
  <c r="O880" i="1"/>
  <c r="N880" i="1"/>
  <c r="M880" i="1"/>
  <c r="W879" i="1"/>
  <c r="V879" i="1"/>
  <c r="U879" i="1"/>
  <c r="T879" i="1"/>
  <c r="S879" i="1"/>
  <c r="R879" i="1"/>
  <c r="Q879" i="1"/>
  <c r="P879" i="1"/>
  <c r="O879" i="1"/>
  <c r="N879" i="1"/>
  <c r="M879" i="1"/>
  <c r="W878" i="1"/>
  <c r="V878" i="1"/>
  <c r="U878" i="1"/>
  <c r="T878" i="1"/>
  <c r="S878" i="1"/>
  <c r="R878" i="1"/>
  <c r="Q878" i="1"/>
  <c r="P878" i="1"/>
  <c r="O878" i="1"/>
  <c r="N878" i="1"/>
  <c r="M878" i="1"/>
  <c r="W877" i="1"/>
  <c r="V877" i="1"/>
  <c r="U877" i="1"/>
  <c r="T877" i="1"/>
  <c r="S877" i="1"/>
  <c r="R877" i="1"/>
  <c r="Q877" i="1"/>
  <c r="P877" i="1"/>
  <c r="O877" i="1"/>
  <c r="N877" i="1"/>
  <c r="M877" i="1"/>
  <c r="W876" i="1"/>
  <c r="V876" i="1"/>
  <c r="U876" i="1"/>
  <c r="T876" i="1"/>
  <c r="S876" i="1"/>
  <c r="R876" i="1"/>
  <c r="Q876" i="1"/>
  <c r="P876" i="1"/>
  <c r="O876" i="1"/>
  <c r="N876" i="1"/>
  <c r="M876" i="1"/>
  <c r="W875" i="1"/>
  <c r="V875" i="1"/>
  <c r="U875" i="1"/>
  <c r="T875" i="1"/>
  <c r="S875" i="1"/>
  <c r="R875" i="1"/>
  <c r="Q875" i="1"/>
  <c r="P875" i="1"/>
  <c r="O875" i="1"/>
  <c r="N875" i="1"/>
  <c r="M875" i="1"/>
  <c r="W874" i="1"/>
  <c r="V874" i="1"/>
  <c r="U874" i="1"/>
  <c r="T874" i="1"/>
  <c r="S874" i="1"/>
  <c r="R874" i="1"/>
  <c r="Q874" i="1"/>
  <c r="P874" i="1"/>
  <c r="O874" i="1"/>
  <c r="N874" i="1"/>
  <c r="M874" i="1"/>
  <c r="W873" i="1"/>
  <c r="V873" i="1"/>
  <c r="U873" i="1"/>
  <c r="T873" i="1"/>
  <c r="S873" i="1"/>
  <c r="R873" i="1"/>
  <c r="Q873" i="1"/>
  <c r="P873" i="1"/>
  <c r="O873" i="1"/>
  <c r="N873" i="1"/>
  <c r="M873" i="1"/>
  <c r="W872" i="1"/>
  <c r="V872" i="1"/>
  <c r="U872" i="1"/>
  <c r="T872" i="1"/>
  <c r="S872" i="1"/>
  <c r="R872" i="1"/>
  <c r="Q872" i="1"/>
  <c r="P872" i="1"/>
  <c r="O872" i="1"/>
  <c r="N872" i="1"/>
  <c r="M872" i="1"/>
  <c r="W871" i="1"/>
  <c r="V871" i="1"/>
  <c r="U871" i="1"/>
  <c r="T871" i="1"/>
  <c r="S871" i="1"/>
  <c r="R871" i="1"/>
  <c r="Q871" i="1"/>
  <c r="P871" i="1"/>
  <c r="O871" i="1"/>
  <c r="N871" i="1"/>
  <c r="M871" i="1"/>
  <c r="W870" i="1"/>
  <c r="V870" i="1"/>
  <c r="U870" i="1"/>
  <c r="T870" i="1"/>
  <c r="S870" i="1"/>
  <c r="R870" i="1"/>
  <c r="Q870" i="1"/>
  <c r="P870" i="1"/>
  <c r="O870" i="1"/>
  <c r="N870" i="1"/>
  <c r="M870" i="1"/>
  <c r="W869" i="1"/>
  <c r="V869" i="1"/>
  <c r="U869" i="1"/>
  <c r="T869" i="1"/>
  <c r="S869" i="1"/>
  <c r="R869" i="1"/>
  <c r="Q869" i="1"/>
  <c r="P869" i="1"/>
  <c r="O869" i="1"/>
  <c r="N869" i="1"/>
  <c r="M869" i="1"/>
  <c r="W868" i="1"/>
  <c r="V868" i="1"/>
  <c r="U868" i="1"/>
  <c r="T868" i="1"/>
  <c r="S868" i="1"/>
  <c r="R868" i="1"/>
  <c r="Q868" i="1"/>
  <c r="P868" i="1"/>
  <c r="O868" i="1"/>
  <c r="N868" i="1"/>
  <c r="M868" i="1"/>
  <c r="W867" i="1"/>
  <c r="V867" i="1"/>
  <c r="U867" i="1"/>
  <c r="T867" i="1"/>
  <c r="S867" i="1"/>
  <c r="R867" i="1"/>
  <c r="Q867" i="1"/>
  <c r="P867" i="1"/>
  <c r="O867" i="1"/>
  <c r="N867" i="1"/>
  <c r="M867" i="1"/>
  <c r="W866" i="1"/>
  <c r="V866" i="1"/>
  <c r="U866" i="1"/>
  <c r="T866" i="1"/>
  <c r="S866" i="1"/>
  <c r="R866" i="1"/>
  <c r="Q866" i="1"/>
  <c r="P866" i="1"/>
  <c r="O866" i="1"/>
  <c r="N866" i="1"/>
  <c r="M866" i="1"/>
  <c r="W865" i="1"/>
  <c r="V865" i="1"/>
  <c r="U865" i="1"/>
  <c r="T865" i="1"/>
  <c r="S865" i="1"/>
  <c r="R865" i="1"/>
  <c r="Q865" i="1"/>
  <c r="P865" i="1"/>
  <c r="O865" i="1"/>
  <c r="N865" i="1"/>
  <c r="M865" i="1"/>
  <c r="W864" i="1"/>
  <c r="V864" i="1"/>
  <c r="U864" i="1"/>
  <c r="T864" i="1"/>
  <c r="S864" i="1"/>
  <c r="R864" i="1"/>
  <c r="Q864" i="1"/>
  <c r="P864" i="1"/>
  <c r="O864" i="1"/>
  <c r="N864" i="1"/>
  <c r="M864" i="1"/>
  <c r="W863" i="1"/>
  <c r="V863" i="1"/>
  <c r="U863" i="1"/>
  <c r="T863" i="1"/>
  <c r="S863" i="1"/>
  <c r="R863" i="1"/>
  <c r="Q863" i="1"/>
  <c r="P863" i="1"/>
  <c r="O863" i="1"/>
  <c r="N863" i="1"/>
  <c r="M863" i="1"/>
  <c r="W862" i="1"/>
  <c r="V862" i="1"/>
  <c r="U862" i="1"/>
  <c r="T862" i="1"/>
  <c r="S862" i="1"/>
  <c r="R862" i="1"/>
  <c r="Q862" i="1"/>
  <c r="P862" i="1"/>
  <c r="O862" i="1"/>
  <c r="N862" i="1"/>
  <c r="M862" i="1"/>
  <c r="W861" i="1"/>
  <c r="V861" i="1"/>
  <c r="U861" i="1"/>
  <c r="T861" i="1"/>
  <c r="S861" i="1"/>
  <c r="R861" i="1"/>
  <c r="Q861" i="1"/>
  <c r="P861" i="1"/>
  <c r="O861" i="1"/>
  <c r="N861" i="1"/>
  <c r="M861" i="1"/>
  <c r="W860" i="1"/>
  <c r="V860" i="1"/>
  <c r="U860" i="1"/>
  <c r="T860" i="1"/>
  <c r="S860" i="1"/>
  <c r="R860" i="1"/>
  <c r="Q860" i="1"/>
  <c r="P860" i="1"/>
  <c r="O860" i="1"/>
  <c r="N860" i="1"/>
  <c r="M860" i="1"/>
  <c r="W859" i="1"/>
  <c r="V859" i="1"/>
  <c r="U859" i="1"/>
  <c r="T859" i="1"/>
  <c r="S859" i="1"/>
  <c r="R859" i="1"/>
  <c r="Q859" i="1"/>
  <c r="P859" i="1"/>
  <c r="O859" i="1"/>
  <c r="N859" i="1"/>
  <c r="M859" i="1"/>
  <c r="W858" i="1"/>
  <c r="V858" i="1"/>
  <c r="U858" i="1"/>
  <c r="T858" i="1"/>
  <c r="S858" i="1"/>
  <c r="R858" i="1"/>
  <c r="Q858" i="1"/>
  <c r="P858" i="1"/>
  <c r="O858" i="1"/>
  <c r="N858" i="1"/>
  <c r="M858" i="1"/>
  <c r="W857" i="1"/>
  <c r="V857" i="1"/>
  <c r="U857" i="1"/>
  <c r="T857" i="1"/>
  <c r="S857" i="1"/>
  <c r="R857" i="1"/>
  <c r="Q857" i="1"/>
  <c r="P857" i="1"/>
  <c r="O857" i="1"/>
  <c r="N857" i="1"/>
  <c r="M857" i="1"/>
  <c r="W856" i="1"/>
  <c r="V856" i="1"/>
  <c r="U856" i="1"/>
  <c r="T856" i="1"/>
  <c r="S856" i="1"/>
  <c r="R856" i="1"/>
  <c r="Q856" i="1"/>
  <c r="P856" i="1"/>
  <c r="O856" i="1"/>
  <c r="N856" i="1"/>
  <c r="M856" i="1"/>
  <c r="W855" i="1"/>
  <c r="V855" i="1"/>
  <c r="U855" i="1"/>
  <c r="T855" i="1"/>
  <c r="S855" i="1"/>
  <c r="R855" i="1"/>
  <c r="Q855" i="1"/>
  <c r="P855" i="1"/>
  <c r="O855" i="1"/>
  <c r="N855" i="1"/>
  <c r="M855" i="1"/>
  <c r="W854" i="1"/>
  <c r="V854" i="1"/>
  <c r="U854" i="1"/>
  <c r="T854" i="1"/>
  <c r="S854" i="1"/>
  <c r="R854" i="1"/>
  <c r="Q854" i="1"/>
  <c r="P854" i="1"/>
  <c r="O854" i="1"/>
  <c r="N854" i="1"/>
  <c r="M854" i="1"/>
  <c r="W853" i="1"/>
  <c r="V853" i="1"/>
  <c r="U853" i="1"/>
  <c r="T853" i="1"/>
  <c r="S853" i="1"/>
  <c r="R853" i="1"/>
  <c r="Q853" i="1"/>
  <c r="P853" i="1"/>
  <c r="O853" i="1"/>
  <c r="N853" i="1"/>
  <c r="M853" i="1"/>
  <c r="W852" i="1"/>
  <c r="V852" i="1"/>
  <c r="U852" i="1"/>
  <c r="T852" i="1"/>
  <c r="S852" i="1"/>
  <c r="R852" i="1"/>
  <c r="Q852" i="1"/>
  <c r="P852" i="1"/>
  <c r="O852" i="1"/>
  <c r="N852" i="1"/>
  <c r="M852" i="1"/>
  <c r="W851" i="1"/>
  <c r="V851" i="1"/>
  <c r="U851" i="1"/>
  <c r="T851" i="1"/>
  <c r="S851" i="1"/>
  <c r="R851" i="1"/>
  <c r="Q851" i="1"/>
  <c r="P851" i="1"/>
  <c r="O851" i="1"/>
  <c r="N851" i="1"/>
  <c r="M851" i="1"/>
  <c r="W850" i="1"/>
  <c r="V850" i="1"/>
  <c r="U850" i="1"/>
  <c r="T850" i="1"/>
  <c r="S850" i="1"/>
  <c r="R850" i="1"/>
  <c r="Q850" i="1"/>
  <c r="P850" i="1"/>
  <c r="O850" i="1"/>
  <c r="N850" i="1"/>
  <c r="M850" i="1"/>
  <c r="W849" i="1"/>
  <c r="V849" i="1"/>
  <c r="U849" i="1"/>
  <c r="T849" i="1"/>
  <c r="S849" i="1"/>
  <c r="R849" i="1"/>
  <c r="Q849" i="1"/>
  <c r="P849" i="1"/>
  <c r="O849" i="1"/>
  <c r="N849" i="1"/>
  <c r="M849" i="1"/>
  <c r="W848" i="1"/>
  <c r="V848" i="1"/>
  <c r="U848" i="1"/>
  <c r="T848" i="1"/>
  <c r="S848" i="1"/>
  <c r="R848" i="1"/>
  <c r="Q848" i="1"/>
  <c r="P848" i="1"/>
  <c r="O848" i="1"/>
  <c r="N848" i="1"/>
  <c r="M848" i="1"/>
  <c r="W847" i="1"/>
  <c r="V847" i="1"/>
  <c r="U847" i="1"/>
  <c r="T847" i="1"/>
  <c r="S847" i="1"/>
  <c r="R847" i="1"/>
  <c r="Q847" i="1"/>
  <c r="P847" i="1"/>
  <c r="O847" i="1"/>
  <c r="N847" i="1"/>
  <c r="M847" i="1"/>
  <c r="W846" i="1"/>
  <c r="V846" i="1"/>
  <c r="U846" i="1"/>
  <c r="T846" i="1"/>
  <c r="S846" i="1"/>
  <c r="R846" i="1"/>
  <c r="Q846" i="1"/>
  <c r="P846" i="1"/>
  <c r="O846" i="1"/>
  <c r="N846" i="1"/>
  <c r="M846" i="1"/>
  <c r="W845" i="1"/>
  <c r="V845" i="1"/>
  <c r="U845" i="1"/>
  <c r="T845" i="1"/>
  <c r="S845" i="1"/>
  <c r="R845" i="1"/>
  <c r="Q845" i="1"/>
  <c r="P845" i="1"/>
  <c r="O845" i="1"/>
  <c r="N845" i="1"/>
  <c r="M845" i="1"/>
  <c r="W844" i="1"/>
  <c r="V844" i="1"/>
  <c r="U844" i="1"/>
  <c r="T844" i="1"/>
  <c r="S844" i="1"/>
  <c r="R844" i="1"/>
  <c r="Q844" i="1"/>
  <c r="P844" i="1"/>
  <c r="O844" i="1"/>
  <c r="N844" i="1"/>
  <c r="M844" i="1"/>
  <c r="W843" i="1"/>
  <c r="V843" i="1"/>
  <c r="U843" i="1"/>
  <c r="T843" i="1"/>
  <c r="S843" i="1"/>
  <c r="R843" i="1"/>
  <c r="Q843" i="1"/>
  <c r="P843" i="1"/>
  <c r="O843" i="1"/>
  <c r="N843" i="1"/>
  <c r="M843" i="1"/>
  <c r="W842" i="1"/>
  <c r="V842" i="1"/>
  <c r="U842" i="1"/>
  <c r="T842" i="1"/>
  <c r="S842" i="1"/>
  <c r="R842" i="1"/>
  <c r="Q842" i="1"/>
  <c r="P842" i="1"/>
  <c r="O842" i="1"/>
  <c r="N842" i="1"/>
  <c r="M842" i="1"/>
  <c r="W841" i="1"/>
  <c r="V841" i="1"/>
  <c r="U841" i="1"/>
  <c r="T841" i="1"/>
  <c r="S841" i="1"/>
  <c r="R841" i="1"/>
  <c r="Q841" i="1"/>
  <c r="P841" i="1"/>
  <c r="O841" i="1"/>
  <c r="N841" i="1"/>
  <c r="M841" i="1"/>
  <c r="W840" i="1"/>
  <c r="V840" i="1"/>
  <c r="U840" i="1"/>
  <c r="T840" i="1"/>
  <c r="S840" i="1"/>
  <c r="R840" i="1"/>
  <c r="Q840" i="1"/>
  <c r="P840" i="1"/>
  <c r="O840" i="1"/>
  <c r="N840" i="1"/>
  <c r="M840" i="1"/>
  <c r="W839" i="1"/>
  <c r="V839" i="1"/>
  <c r="U839" i="1"/>
  <c r="T839" i="1"/>
  <c r="S839" i="1"/>
  <c r="R839" i="1"/>
  <c r="Q839" i="1"/>
  <c r="P839" i="1"/>
  <c r="O839" i="1"/>
  <c r="N839" i="1"/>
  <c r="M839" i="1"/>
  <c r="W838" i="1"/>
  <c r="V838" i="1"/>
  <c r="U838" i="1"/>
  <c r="T838" i="1"/>
  <c r="S838" i="1"/>
  <c r="R838" i="1"/>
  <c r="Q838" i="1"/>
  <c r="P838" i="1"/>
  <c r="O838" i="1"/>
  <c r="N838" i="1"/>
  <c r="M838" i="1"/>
  <c r="W837" i="1"/>
  <c r="V837" i="1"/>
  <c r="U837" i="1"/>
  <c r="T837" i="1"/>
  <c r="S837" i="1"/>
  <c r="R837" i="1"/>
  <c r="Q837" i="1"/>
  <c r="P837" i="1"/>
  <c r="O837" i="1"/>
  <c r="N837" i="1"/>
  <c r="M837" i="1"/>
  <c r="W836" i="1"/>
  <c r="V836" i="1"/>
  <c r="U836" i="1"/>
  <c r="T836" i="1"/>
  <c r="S836" i="1"/>
  <c r="R836" i="1"/>
  <c r="Q836" i="1"/>
  <c r="P836" i="1"/>
  <c r="O836" i="1"/>
  <c r="N836" i="1"/>
  <c r="M836" i="1"/>
  <c r="W835" i="1"/>
  <c r="V835" i="1"/>
  <c r="U835" i="1"/>
  <c r="T835" i="1"/>
  <c r="S835" i="1"/>
  <c r="R835" i="1"/>
  <c r="Q835" i="1"/>
  <c r="P835" i="1"/>
  <c r="O835" i="1"/>
  <c r="N835" i="1"/>
  <c r="M835" i="1"/>
  <c r="W834" i="1"/>
  <c r="V834" i="1"/>
  <c r="U834" i="1"/>
  <c r="T834" i="1"/>
  <c r="S834" i="1"/>
  <c r="R834" i="1"/>
  <c r="Q834" i="1"/>
  <c r="P834" i="1"/>
  <c r="O834" i="1"/>
  <c r="N834" i="1"/>
  <c r="M834" i="1"/>
  <c r="W833" i="1"/>
  <c r="V833" i="1"/>
  <c r="U833" i="1"/>
  <c r="T833" i="1"/>
  <c r="S833" i="1"/>
  <c r="R833" i="1"/>
  <c r="Q833" i="1"/>
  <c r="P833" i="1"/>
  <c r="O833" i="1"/>
  <c r="N833" i="1"/>
  <c r="M833" i="1"/>
  <c r="W832" i="1"/>
  <c r="V832" i="1"/>
  <c r="U832" i="1"/>
  <c r="T832" i="1"/>
  <c r="S832" i="1"/>
  <c r="R832" i="1"/>
  <c r="Q832" i="1"/>
  <c r="P832" i="1"/>
  <c r="O832" i="1"/>
  <c r="N832" i="1"/>
  <c r="M832" i="1"/>
  <c r="W831" i="1"/>
  <c r="V831" i="1"/>
  <c r="U831" i="1"/>
  <c r="T831" i="1"/>
  <c r="S831" i="1"/>
  <c r="R831" i="1"/>
  <c r="Q831" i="1"/>
  <c r="P831" i="1"/>
  <c r="O831" i="1"/>
  <c r="N831" i="1"/>
  <c r="M831" i="1"/>
  <c r="W830" i="1"/>
  <c r="V830" i="1"/>
  <c r="U830" i="1"/>
  <c r="T830" i="1"/>
  <c r="S830" i="1"/>
  <c r="R830" i="1"/>
  <c r="Q830" i="1"/>
  <c r="P830" i="1"/>
  <c r="O830" i="1"/>
  <c r="N830" i="1"/>
  <c r="M830" i="1"/>
  <c r="W829" i="1"/>
  <c r="V829" i="1"/>
  <c r="U829" i="1"/>
  <c r="T829" i="1"/>
  <c r="S829" i="1"/>
  <c r="R829" i="1"/>
  <c r="Q829" i="1"/>
  <c r="P829" i="1"/>
  <c r="O829" i="1"/>
  <c r="N829" i="1"/>
  <c r="M829" i="1"/>
  <c r="W828" i="1"/>
  <c r="V828" i="1"/>
  <c r="U828" i="1"/>
  <c r="T828" i="1"/>
  <c r="S828" i="1"/>
  <c r="R828" i="1"/>
  <c r="Q828" i="1"/>
  <c r="P828" i="1"/>
  <c r="O828" i="1"/>
  <c r="N828" i="1"/>
  <c r="M828" i="1"/>
  <c r="W827" i="1"/>
  <c r="V827" i="1"/>
  <c r="U827" i="1"/>
  <c r="T827" i="1"/>
  <c r="S827" i="1"/>
  <c r="R827" i="1"/>
  <c r="Q827" i="1"/>
  <c r="P827" i="1"/>
  <c r="O827" i="1"/>
  <c r="N827" i="1"/>
  <c r="M827" i="1"/>
  <c r="W826" i="1"/>
  <c r="V826" i="1"/>
  <c r="U826" i="1"/>
  <c r="T826" i="1"/>
  <c r="S826" i="1"/>
  <c r="R826" i="1"/>
  <c r="Q826" i="1"/>
  <c r="P826" i="1"/>
  <c r="O826" i="1"/>
  <c r="N826" i="1"/>
  <c r="M826" i="1"/>
  <c r="W825" i="1"/>
  <c r="V825" i="1"/>
  <c r="U825" i="1"/>
  <c r="T825" i="1"/>
  <c r="S825" i="1"/>
  <c r="R825" i="1"/>
  <c r="Q825" i="1"/>
  <c r="P825" i="1"/>
  <c r="O825" i="1"/>
  <c r="N825" i="1"/>
  <c r="M825" i="1"/>
  <c r="W824" i="1"/>
  <c r="V824" i="1"/>
  <c r="U824" i="1"/>
  <c r="T824" i="1"/>
  <c r="S824" i="1"/>
  <c r="R824" i="1"/>
  <c r="Q824" i="1"/>
  <c r="P824" i="1"/>
  <c r="O824" i="1"/>
  <c r="N824" i="1"/>
  <c r="M824" i="1"/>
  <c r="W823" i="1"/>
  <c r="V823" i="1"/>
  <c r="U823" i="1"/>
  <c r="T823" i="1"/>
  <c r="S823" i="1"/>
  <c r="R823" i="1"/>
  <c r="Q823" i="1"/>
  <c r="P823" i="1"/>
  <c r="O823" i="1"/>
  <c r="N823" i="1"/>
  <c r="M823" i="1"/>
  <c r="W822" i="1"/>
  <c r="V822" i="1"/>
  <c r="U822" i="1"/>
  <c r="T822" i="1"/>
  <c r="S822" i="1"/>
  <c r="R822" i="1"/>
  <c r="Q822" i="1"/>
  <c r="P822" i="1"/>
  <c r="O822" i="1"/>
  <c r="N822" i="1"/>
  <c r="M822" i="1"/>
  <c r="W821" i="1"/>
  <c r="V821" i="1"/>
  <c r="U821" i="1"/>
  <c r="T821" i="1"/>
  <c r="S821" i="1"/>
  <c r="R821" i="1"/>
  <c r="Q821" i="1"/>
  <c r="P821" i="1"/>
  <c r="O821" i="1"/>
  <c r="N821" i="1"/>
  <c r="M821" i="1"/>
  <c r="W820" i="1"/>
  <c r="V820" i="1"/>
  <c r="U820" i="1"/>
  <c r="T820" i="1"/>
  <c r="S820" i="1"/>
  <c r="R820" i="1"/>
  <c r="Q820" i="1"/>
  <c r="P820" i="1"/>
  <c r="O820" i="1"/>
  <c r="N820" i="1"/>
  <c r="M820" i="1"/>
  <c r="W819" i="1"/>
  <c r="V819" i="1"/>
  <c r="U819" i="1"/>
  <c r="T819" i="1"/>
  <c r="S819" i="1"/>
  <c r="R819" i="1"/>
  <c r="Q819" i="1"/>
  <c r="P819" i="1"/>
  <c r="O819" i="1"/>
  <c r="N819" i="1"/>
  <c r="M819" i="1"/>
  <c r="W818" i="1"/>
  <c r="V818" i="1"/>
  <c r="U818" i="1"/>
  <c r="T818" i="1"/>
  <c r="S818" i="1"/>
  <c r="R818" i="1"/>
  <c r="Q818" i="1"/>
  <c r="P818" i="1"/>
  <c r="O818" i="1"/>
  <c r="N818" i="1"/>
  <c r="M818" i="1"/>
  <c r="W817" i="1"/>
  <c r="V817" i="1"/>
  <c r="U817" i="1"/>
  <c r="T817" i="1"/>
  <c r="S817" i="1"/>
  <c r="R817" i="1"/>
  <c r="Q817" i="1"/>
  <c r="P817" i="1"/>
  <c r="O817" i="1"/>
  <c r="N817" i="1"/>
  <c r="M817" i="1"/>
  <c r="W816" i="1"/>
  <c r="V816" i="1"/>
  <c r="U816" i="1"/>
  <c r="T816" i="1"/>
  <c r="S816" i="1"/>
  <c r="R816" i="1"/>
  <c r="Q816" i="1"/>
  <c r="P816" i="1"/>
  <c r="O816" i="1"/>
  <c r="N816" i="1"/>
  <c r="M816" i="1"/>
  <c r="W815" i="1"/>
  <c r="V815" i="1"/>
  <c r="U815" i="1"/>
  <c r="T815" i="1"/>
  <c r="S815" i="1"/>
  <c r="R815" i="1"/>
  <c r="Q815" i="1"/>
  <c r="P815" i="1"/>
  <c r="O815" i="1"/>
  <c r="N815" i="1"/>
  <c r="M815" i="1"/>
  <c r="W814" i="1"/>
  <c r="V814" i="1"/>
  <c r="U814" i="1"/>
  <c r="T814" i="1"/>
  <c r="S814" i="1"/>
  <c r="R814" i="1"/>
  <c r="Q814" i="1"/>
  <c r="P814" i="1"/>
  <c r="O814" i="1"/>
  <c r="N814" i="1"/>
  <c r="M814" i="1"/>
  <c r="W813" i="1"/>
  <c r="V813" i="1"/>
  <c r="U813" i="1"/>
  <c r="T813" i="1"/>
  <c r="S813" i="1"/>
  <c r="R813" i="1"/>
  <c r="Q813" i="1"/>
  <c r="P813" i="1"/>
  <c r="O813" i="1"/>
  <c r="N813" i="1"/>
  <c r="M813" i="1"/>
  <c r="W812" i="1"/>
  <c r="V812" i="1"/>
  <c r="U812" i="1"/>
  <c r="T812" i="1"/>
  <c r="S812" i="1"/>
  <c r="R812" i="1"/>
  <c r="Q812" i="1"/>
  <c r="P812" i="1"/>
  <c r="O812" i="1"/>
  <c r="N812" i="1"/>
  <c r="M812" i="1"/>
  <c r="W811" i="1"/>
  <c r="V811" i="1"/>
  <c r="U811" i="1"/>
  <c r="T811" i="1"/>
  <c r="S811" i="1"/>
  <c r="R811" i="1"/>
  <c r="Q811" i="1"/>
  <c r="P811" i="1"/>
  <c r="O811" i="1"/>
  <c r="N811" i="1"/>
  <c r="M811" i="1"/>
  <c r="W810" i="1"/>
  <c r="V810" i="1"/>
  <c r="U810" i="1"/>
  <c r="T810" i="1"/>
  <c r="S810" i="1"/>
  <c r="R810" i="1"/>
  <c r="Q810" i="1"/>
  <c r="P810" i="1"/>
  <c r="O810" i="1"/>
  <c r="N810" i="1"/>
  <c r="M810" i="1"/>
  <c r="W809" i="1"/>
  <c r="V809" i="1"/>
  <c r="U809" i="1"/>
  <c r="T809" i="1"/>
  <c r="S809" i="1"/>
  <c r="R809" i="1"/>
  <c r="Q809" i="1"/>
  <c r="P809" i="1"/>
  <c r="O809" i="1"/>
  <c r="N809" i="1"/>
  <c r="M809" i="1"/>
  <c r="W808" i="1"/>
  <c r="V808" i="1"/>
  <c r="U808" i="1"/>
  <c r="T808" i="1"/>
  <c r="S808" i="1"/>
  <c r="R808" i="1"/>
  <c r="Q808" i="1"/>
  <c r="P808" i="1"/>
  <c r="O808" i="1"/>
  <c r="N808" i="1"/>
  <c r="M808" i="1"/>
  <c r="W807" i="1"/>
  <c r="V807" i="1"/>
  <c r="U807" i="1"/>
  <c r="T807" i="1"/>
  <c r="S807" i="1"/>
  <c r="R807" i="1"/>
  <c r="Q807" i="1"/>
  <c r="P807" i="1"/>
  <c r="O807" i="1"/>
  <c r="N807" i="1"/>
  <c r="M807" i="1"/>
  <c r="W806" i="1"/>
  <c r="V806" i="1"/>
  <c r="U806" i="1"/>
  <c r="T806" i="1"/>
  <c r="S806" i="1"/>
  <c r="R806" i="1"/>
  <c r="Q806" i="1"/>
  <c r="P806" i="1"/>
  <c r="O806" i="1"/>
  <c r="N806" i="1"/>
  <c r="M806" i="1"/>
  <c r="W805" i="1"/>
  <c r="V805" i="1"/>
  <c r="U805" i="1"/>
  <c r="T805" i="1"/>
  <c r="S805" i="1"/>
  <c r="R805" i="1"/>
  <c r="Q805" i="1"/>
  <c r="P805" i="1"/>
  <c r="O805" i="1"/>
  <c r="N805" i="1"/>
  <c r="M805" i="1"/>
  <c r="W804" i="1"/>
  <c r="V804" i="1"/>
  <c r="U804" i="1"/>
  <c r="T804" i="1"/>
  <c r="S804" i="1"/>
  <c r="R804" i="1"/>
  <c r="Q804" i="1"/>
  <c r="P804" i="1"/>
  <c r="O804" i="1"/>
  <c r="N804" i="1"/>
  <c r="M804" i="1"/>
  <c r="W803" i="1"/>
  <c r="V803" i="1"/>
  <c r="U803" i="1"/>
  <c r="T803" i="1"/>
  <c r="S803" i="1"/>
  <c r="R803" i="1"/>
  <c r="Q803" i="1"/>
  <c r="P803" i="1"/>
  <c r="O803" i="1"/>
  <c r="N803" i="1"/>
  <c r="M803" i="1"/>
  <c r="W802" i="1"/>
  <c r="V802" i="1"/>
  <c r="U802" i="1"/>
  <c r="T802" i="1"/>
  <c r="S802" i="1"/>
  <c r="R802" i="1"/>
  <c r="Q802" i="1"/>
  <c r="P802" i="1"/>
  <c r="O802" i="1"/>
  <c r="N802" i="1"/>
  <c r="M802" i="1"/>
  <c r="W801" i="1"/>
  <c r="V801" i="1"/>
  <c r="U801" i="1"/>
  <c r="T801" i="1"/>
  <c r="S801" i="1"/>
  <c r="R801" i="1"/>
  <c r="Q801" i="1"/>
  <c r="P801" i="1"/>
  <c r="O801" i="1"/>
  <c r="N801" i="1"/>
  <c r="M801" i="1"/>
  <c r="W800" i="1"/>
  <c r="V800" i="1"/>
  <c r="U800" i="1"/>
  <c r="T800" i="1"/>
  <c r="S800" i="1"/>
  <c r="R800" i="1"/>
  <c r="Q800" i="1"/>
  <c r="P800" i="1"/>
  <c r="O800" i="1"/>
  <c r="N800" i="1"/>
  <c r="M800" i="1"/>
  <c r="W799" i="1"/>
  <c r="V799" i="1"/>
  <c r="U799" i="1"/>
  <c r="T799" i="1"/>
  <c r="S799" i="1"/>
  <c r="R799" i="1"/>
  <c r="Q799" i="1"/>
  <c r="P799" i="1"/>
  <c r="O799" i="1"/>
  <c r="N799" i="1"/>
  <c r="M799" i="1"/>
  <c r="W798" i="1"/>
  <c r="V798" i="1"/>
  <c r="U798" i="1"/>
  <c r="T798" i="1"/>
  <c r="S798" i="1"/>
  <c r="R798" i="1"/>
  <c r="Q798" i="1"/>
  <c r="P798" i="1"/>
  <c r="O798" i="1"/>
  <c r="N798" i="1"/>
  <c r="M798" i="1"/>
  <c r="W797" i="1"/>
  <c r="V797" i="1"/>
  <c r="U797" i="1"/>
  <c r="T797" i="1"/>
  <c r="S797" i="1"/>
  <c r="R797" i="1"/>
  <c r="Q797" i="1"/>
  <c r="P797" i="1"/>
  <c r="O797" i="1"/>
  <c r="N797" i="1"/>
  <c r="M797" i="1"/>
  <c r="W796" i="1"/>
  <c r="V796" i="1"/>
  <c r="U796" i="1"/>
  <c r="T796" i="1"/>
  <c r="S796" i="1"/>
  <c r="R796" i="1"/>
  <c r="Q796" i="1"/>
  <c r="P796" i="1"/>
  <c r="O796" i="1"/>
  <c r="N796" i="1"/>
  <c r="M796" i="1"/>
  <c r="W795" i="1"/>
  <c r="V795" i="1"/>
  <c r="U795" i="1"/>
  <c r="T795" i="1"/>
  <c r="S795" i="1"/>
  <c r="R795" i="1"/>
  <c r="Q795" i="1"/>
  <c r="P795" i="1"/>
  <c r="O795" i="1"/>
  <c r="N795" i="1"/>
  <c r="M795" i="1"/>
  <c r="W794" i="1"/>
  <c r="V794" i="1"/>
  <c r="U794" i="1"/>
  <c r="T794" i="1"/>
  <c r="S794" i="1"/>
  <c r="R794" i="1"/>
  <c r="Q794" i="1"/>
  <c r="P794" i="1"/>
  <c r="O794" i="1"/>
  <c r="N794" i="1"/>
  <c r="M794" i="1"/>
  <c r="W793" i="1"/>
  <c r="V793" i="1"/>
  <c r="U793" i="1"/>
  <c r="T793" i="1"/>
  <c r="S793" i="1"/>
  <c r="R793" i="1"/>
  <c r="Q793" i="1"/>
  <c r="P793" i="1"/>
  <c r="O793" i="1"/>
  <c r="N793" i="1"/>
  <c r="M793" i="1"/>
  <c r="W792" i="1"/>
  <c r="V792" i="1"/>
  <c r="U792" i="1"/>
  <c r="T792" i="1"/>
  <c r="S792" i="1"/>
  <c r="R792" i="1"/>
  <c r="Q792" i="1"/>
  <c r="P792" i="1"/>
  <c r="O792" i="1"/>
  <c r="N792" i="1"/>
  <c r="M792" i="1"/>
  <c r="W791" i="1"/>
  <c r="V791" i="1"/>
  <c r="U791" i="1"/>
  <c r="T791" i="1"/>
  <c r="S791" i="1"/>
  <c r="R791" i="1"/>
  <c r="Q791" i="1"/>
  <c r="P791" i="1"/>
  <c r="O791" i="1"/>
  <c r="N791" i="1"/>
  <c r="M791" i="1"/>
  <c r="W790" i="1"/>
  <c r="V790" i="1"/>
  <c r="U790" i="1"/>
  <c r="T790" i="1"/>
  <c r="S790" i="1"/>
  <c r="R790" i="1"/>
  <c r="Q790" i="1"/>
  <c r="P790" i="1"/>
  <c r="O790" i="1"/>
  <c r="N790" i="1"/>
  <c r="M790" i="1"/>
  <c r="W789" i="1"/>
  <c r="V789" i="1"/>
  <c r="U789" i="1"/>
  <c r="T789" i="1"/>
  <c r="S789" i="1"/>
  <c r="R789" i="1"/>
  <c r="Q789" i="1"/>
  <c r="P789" i="1"/>
  <c r="O789" i="1"/>
  <c r="N789" i="1"/>
  <c r="M789" i="1"/>
  <c r="W788" i="1"/>
  <c r="V788" i="1"/>
  <c r="U788" i="1"/>
  <c r="T788" i="1"/>
  <c r="S788" i="1"/>
  <c r="R788" i="1"/>
  <c r="Q788" i="1"/>
  <c r="P788" i="1"/>
  <c r="O788" i="1"/>
  <c r="N788" i="1"/>
  <c r="M788" i="1"/>
  <c r="W787" i="1"/>
  <c r="V787" i="1"/>
  <c r="U787" i="1"/>
  <c r="T787" i="1"/>
  <c r="S787" i="1"/>
  <c r="R787" i="1"/>
  <c r="Q787" i="1"/>
  <c r="P787" i="1"/>
  <c r="O787" i="1"/>
  <c r="N787" i="1"/>
  <c r="M787" i="1"/>
  <c r="W786" i="1"/>
  <c r="V786" i="1"/>
  <c r="U786" i="1"/>
  <c r="T786" i="1"/>
  <c r="S786" i="1"/>
  <c r="R786" i="1"/>
  <c r="Q786" i="1"/>
  <c r="P786" i="1"/>
  <c r="O786" i="1"/>
  <c r="N786" i="1"/>
  <c r="M786" i="1"/>
  <c r="W785" i="1"/>
  <c r="V785" i="1"/>
  <c r="U785" i="1"/>
  <c r="T785" i="1"/>
  <c r="S785" i="1"/>
  <c r="R785" i="1"/>
  <c r="Q785" i="1"/>
  <c r="P785" i="1"/>
  <c r="O785" i="1"/>
  <c r="N785" i="1"/>
  <c r="M785" i="1"/>
  <c r="W784" i="1"/>
  <c r="V784" i="1"/>
  <c r="U784" i="1"/>
  <c r="T784" i="1"/>
  <c r="S784" i="1"/>
  <c r="R784" i="1"/>
  <c r="Q784" i="1"/>
  <c r="P784" i="1"/>
  <c r="O784" i="1"/>
  <c r="N784" i="1"/>
  <c r="M784" i="1"/>
  <c r="W783" i="1"/>
  <c r="V783" i="1"/>
  <c r="U783" i="1"/>
  <c r="T783" i="1"/>
  <c r="S783" i="1"/>
  <c r="R783" i="1"/>
  <c r="Q783" i="1"/>
  <c r="P783" i="1"/>
  <c r="O783" i="1"/>
  <c r="N783" i="1"/>
  <c r="M783" i="1"/>
  <c r="W782" i="1"/>
  <c r="V782" i="1"/>
  <c r="U782" i="1"/>
  <c r="T782" i="1"/>
  <c r="S782" i="1"/>
  <c r="R782" i="1"/>
  <c r="Q782" i="1"/>
  <c r="P782" i="1"/>
  <c r="O782" i="1"/>
  <c r="N782" i="1"/>
  <c r="M782" i="1"/>
  <c r="W781" i="1"/>
  <c r="V781" i="1"/>
  <c r="U781" i="1"/>
  <c r="T781" i="1"/>
  <c r="S781" i="1"/>
  <c r="R781" i="1"/>
  <c r="Q781" i="1"/>
  <c r="P781" i="1"/>
  <c r="O781" i="1"/>
  <c r="N781" i="1"/>
  <c r="M781" i="1"/>
  <c r="W780" i="1"/>
  <c r="V780" i="1"/>
  <c r="U780" i="1"/>
  <c r="T780" i="1"/>
  <c r="S780" i="1"/>
  <c r="R780" i="1"/>
  <c r="Q780" i="1"/>
  <c r="P780" i="1"/>
  <c r="O780" i="1"/>
  <c r="N780" i="1"/>
  <c r="M780" i="1"/>
  <c r="W779" i="1"/>
  <c r="V779" i="1"/>
  <c r="U779" i="1"/>
  <c r="T779" i="1"/>
  <c r="S779" i="1"/>
  <c r="R779" i="1"/>
  <c r="Q779" i="1"/>
  <c r="P779" i="1"/>
  <c r="O779" i="1"/>
  <c r="N779" i="1"/>
  <c r="M779" i="1"/>
  <c r="W778" i="1"/>
  <c r="V778" i="1"/>
  <c r="U778" i="1"/>
  <c r="T778" i="1"/>
  <c r="S778" i="1"/>
  <c r="R778" i="1"/>
  <c r="Q778" i="1"/>
  <c r="P778" i="1"/>
  <c r="O778" i="1"/>
  <c r="N778" i="1"/>
  <c r="M778" i="1"/>
  <c r="W777" i="1"/>
  <c r="V777" i="1"/>
  <c r="U777" i="1"/>
  <c r="T777" i="1"/>
  <c r="S777" i="1"/>
  <c r="R777" i="1"/>
  <c r="Q777" i="1"/>
  <c r="P777" i="1"/>
  <c r="O777" i="1"/>
  <c r="N777" i="1"/>
  <c r="M777" i="1"/>
  <c r="W776" i="1"/>
  <c r="V776" i="1"/>
  <c r="U776" i="1"/>
  <c r="T776" i="1"/>
  <c r="S776" i="1"/>
  <c r="R776" i="1"/>
  <c r="Q776" i="1"/>
  <c r="P776" i="1"/>
  <c r="O776" i="1"/>
  <c r="N776" i="1"/>
  <c r="M776" i="1"/>
  <c r="W775" i="1"/>
  <c r="V775" i="1"/>
  <c r="U775" i="1"/>
  <c r="T775" i="1"/>
  <c r="S775" i="1"/>
  <c r="R775" i="1"/>
  <c r="Q775" i="1"/>
  <c r="P775" i="1"/>
  <c r="O775" i="1"/>
  <c r="N775" i="1"/>
  <c r="M775" i="1"/>
  <c r="W774" i="1"/>
  <c r="V774" i="1"/>
  <c r="U774" i="1"/>
  <c r="T774" i="1"/>
  <c r="S774" i="1"/>
  <c r="R774" i="1"/>
  <c r="Q774" i="1"/>
  <c r="P774" i="1"/>
  <c r="O774" i="1"/>
  <c r="N774" i="1"/>
  <c r="M774" i="1"/>
  <c r="W773" i="1"/>
  <c r="V773" i="1"/>
  <c r="U773" i="1"/>
  <c r="T773" i="1"/>
  <c r="S773" i="1"/>
  <c r="R773" i="1"/>
  <c r="Q773" i="1"/>
  <c r="P773" i="1"/>
  <c r="O773" i="1"/>
  <c r="N773" i="1"/>
  <c r="M773" i="1"/>
  <c r="W772" i="1"/>
  <c r="V772" i="1"/>
  <c r="U772" i="1"/>
  <c r="T772" i="1"/>
  <c r="S772" i="1"/>
  <c r="R772" i="1"/>
  <c r="Q772" i="1"/>
  <c r="P772" i="1"/>
  <c r="O772" i="1"/>
  <c r="N772" i="1"/>
  <c r="M772" i="1"/>
  <c r="W771" i="1"/>
  <c r="V771" i="1"/>
  <c r="U771" i="1"/>
  <c r="T771" i="1"/>
  <c r="S771" i="1"/>
  <c r="R771" i="1"/>
  <c r="Q771" i="1"/>
  <c r="P771" i="1"/>
  <c r="O771" i="1"/>
  <c r="N771" i="1"/>
  <c r="M771" i="1"/>
  <c r="W770" i="1"/>
  <c r="V770" i="1"/>
  <c r="U770" i="1"/>
  <c r="T770" i="1"/>
  <c r="S770" i="1"/>
  <c r="R770" i="1"/>
  <c r="Q770" i="1"/>
  <c r="P770" i="1"/>
  <c r="O770" i="1"/>
  <c r="N770" i="1"/>
  <c r="M770" i="1"/>
  <c r="W769" i="1"/>
  <c r="V769" i="1"/>
  <c r="U769" i="1"/>
  <c r="T769" i="1"/>
  <c r="S769" i="1"/>
  <c r="R769" i="1"/>
  <c r="Q769" i="1"/>
  <c r="P769" i="1"/>
  <c r="O769" i="1"/>
  <c r="N769" i="1"/>
  <c r="M769" i="1"/>
  <c r="W768" i="1"/>
  <c r="V768" i="1"/>
  <c r="U768" i="1"/>
  <c r="T768" i="1"/>
  <c r="S768" i="1"/>
  <c r="R768" i="1"/>
  <c r="Q768" i="1"/>
  <c r="P768" i="1"/>
  <c r="O768" i="1"/>
  <c r="N768" i="1"/>
  <c r="M768" i="1"/>
  <c r="W767" i="1"/>
  <c r="V767" i="1"/>
  <c r="U767" i="1"/>
  <c r="T767" i="1"/>
  <c r="S767" i="1"/>
  <c r="R767" i="1"/>
  <c r="Q767" i="1"/>
  <c r="P767" i="1"/>
  <c r="O767" i="1"/>
  <c r="N767" i="1"/>
  <c r="M767" i="1"/>
  <c r="W766" i="1"/>
  <c r="V766" i="1"/>
  <c r="U766" i="1"/>
  <c r="T766" i="1"/>
  <c r="S766" i="1"/>
  <c r="R766" i="1"/>
  <c r="Q766" i="1"/>
  <c r="P766" i="1"/>
  <c r="O766" i="1"/>
  <c r="N766" i="1"/>
  <c r="M766" i="1"/>
  <c r="W765" i="1"/>
  <c r="V765" i="1"/>
  <c r="U765" i="1"/>
  <c r="T765" i="1"/>
  <c r="S765" i="1"/>
  <c r="R765" i="1"/>
  <c r="Q765" i="1"/>
  <c r="P765" i="1"/>
  <c r="O765" i="1"/>
  <c r="N765" i="1"/>
  <c r="M765" i="1"/>
  <c r="W764" i="1"/>
  <c r="V764" i="1"/>
  <c r="U764" i="1"/>
  <c r="T764" i="1"/>
  <c r="S764" i="1"/>
  <c r="R764" i="1"/>
  <c r="Q764" i="1"/>
  <c r="P764" i="1"/>
  <c r="O764" i="1"/>
  <c r="N764" i="1"/>
  <c r="M764" i="1"/>
  <c r="W763" i="1"/>
  <c r="V763" i="1"/>
  <c r="U763" i="1"/>
  <c r="T763" i="1"/>
  <c r="S763" i="1"/>
  <c r="R763" i="1"/>
  <c r="Q763" i="1"/>
  <c r="P763" i="1"/>
  <c r="O763" i="1"/>
  <c r="N763" i="1"/>
  <c r="M763" i="1"/>
  <c r="W762" i="1"/>
  <c r="V762" i="1"/>
  <c r="U762" i="1"/>
  <c r="T762" i="1"/>
  <c r="S762" i="1"/>
  <c r="R762" i="1"/>
  <c r="Q762" i="1"/>
  <c r="P762" i="1"/>
  <c r="O762" i="1"/>
  <c r="N762" i="1"/>
  <c r="M762" i="1"/>
  <c r="W761" i="1"/>
  <c r="V761" i="1"/>
  <c r="U761" i="1"/>
  <c r="T761" i="1"/>
  <c r="S761" i="1"/>
  <c r="R761" i="1"/>
  <c r="Q761" i="1"/>
  <c r="P761" i="1"/>
  <c r="O761" i="1"/>
  <c r="N761" i="1"/>
  <c r="M761" i="1"/>
  <c r="W760" i="1"/>
  <c r="V760" i="1"/>
  <c r="U760" i="1"/>
  <c r="T760" i="1"/>
  <c r="S760" i="1"/>
  <c r="R760" i="1"/>
  <c r="Q760" i="1"/>
  <c r="P760" i="1"/>
  <c r="O760" i="1"/>
  <c r="N760" i="1"/>
  <c r="M760" i="1"/>
  <c r="W759" i="1"/>
  <c r="V759" i="1"/>
  <c r="U759" i="1"/>
  <c r="T759" i="1"/>
  <c r="S759" i="1"/>
  <c r="R759" i="1"/>
  <c r="Q759" i="1"/>
  <c r="P759" i="1"/>
  <c r="O759" i="1"/>
  <c r="N759" i="1"/>
  <c r="M759" i="1"/>
  <c r="W758" i="1"/>
  <c r="V758" i="1"/>
  <c r="U758" i="1"/>
  <c r="T758" i="1"/>
  <c r="S758" i="1"/>
  <c r="R758" i="1"/>
  <c r="Q758" i="1"/>
  <c r="P758" i="1"/>
  <c r="O758" i="1"/>
  <c r="N758" i="1"/>
  <c r="M758" i="1"/>
  <c r="W757" i="1"/>
  <c r="V757" i="1"/>
  <c r="U757" i="1"/>
  <c r="T757" i="1"/>
  <c r="S757" i="1"/>
  <c r="R757" i="1"/>
  <c r="Q757" i="1"/>
  <c r="P757" i="1"/>
  <c r="O757" i="1"/>
  <c r="N757" i="1"/>
  <c r="M757" i="1"/>
  <c r="W756" i="1"/>
  <c r="V756" i="1"/>
  <c r="U756" i="1"/>
  <c r="T756" i="1"/>
  <c r="S756" i="1"/>
  <c r="R756" i="1"/>
  <c r="Q756" i="1"/>
  <c r="P756" i="1"/>
  <c r="O756" i="1"/>
  <c r="N756" i="1"/>
  <c r="M756" i="1"/>
  <c r="W755" i="1"/>
  <c r="V755" i="1"/>
  <c r="U755" i="1"/>
  <c r="T755" i="1"/>
  <c r="S755" i="1"/>
  <c r="R755" i="1"/>
  <c r="Q755" i="1"/>
  <c r="P755" i="1"/>
  <c r="O755" i="1"/>
  <c r="N755" i="1"/>
  <c r="M755" i="1"/>
  <c r="W754" i="1"/>
  <c r="V754" i="1"/>
  <c r="U754" i="1"/>
  <c r="T754" i="1"/>
  <c r="S754" i="1"/>
  <c r="R754" i="1"/>
  <c r="Q754" i="1"/>
  <c r="P754" i="1"/>
  <c r="O754" i="1"/>
  <c r="N754" i="1"/>
  <c r="M754" i="1"/>
  <c r="W753" i="1"/>
  <c r="V753" i="1"/>
  <c r="U753" i="1"/>
  <c r="T753" i="1"/>
  <c r="S753" i="1"/>
  <c r="R753" i="1"/>
  <c r="Q753" i="1"/>
  <c r="P753" i="1"/>
  <c r="O753" i="1"/>
  <c r="N753" i="1"/>
  <c r="M753" i="1"/>
  <c r="W752" i="1"/>
  <c r="V752" i="1"/>
  <c r="U752" i="1"/>
  <c r="T752" i="1"/>
  <c r="S752" i="1"/>
  <c r="R752" i="1"/>
  <c r="Q752" i="1"/>
  <c r="P752" i="1"/>
  <c r="O752" i="1"/>
  <c r="N752" i="1"/>
  <c r="M752" i="1"/>
  <c r="W751" i="1"/>
  <c r="V751" i="1"/>
  <c r="U751" i="1"/>
  <c r="T751" i="1"/>
  <c r="S751" i="1"/>
  <c r="R751" i="1"/>
  <c r="Q751" i="1"/>
  <c r="P751" i="1"/>
  <c r="O751" i="1"/>
  <c r="N751" i="1"/>
  <c r="M751" i="1"/>
  <c r="W750" i="1"/>
  <c r="V750" i="1"/>
  <c r="U750" i="1"/>
  <c r="T750" i="1"/>
  <c r="S750" i="1"/>
  <c r="R750" i="1"/>
  <c r="Q750" i="1"/>
  <c r="P750" i="1"/>
  <c r="O750" i="1"/>
  <c r="N750" i="1"/>
  <c r="M750" i="1"/>
  <c r="W749" i="1"/>
  <c r="V749" i="1"/>
  <c r="U749" i="1"/>
  <c r="T749" i="1"/>
  <c r="S749" i="1"/>
  <c r="R749" i="1"/>
  <c r="Q749" i="1"/>
  <c r="P749" i="1"/>
  <c r="O749" i="1"/>
  <c r="N749" i="1"/>
  <c r="M749" i="1"/>
  <c r="W748" i="1"/>
  <c r="V748" i="1"/>
  <c r="U748" i="1"/>
  <c r="T748" i="1"/>
  <c r="S748" i="1"/>
  <c r="R748" i="1"/>
  <c r="Q748" i="1"/>
  <c r="P748" i="1"/>
  <c r="O748" i="1"/>
  <c r="N748" i="1"/>
  <c r="M748" i="1"/>
  <c r="W747" i="1"/>
  <c r="V747" i="1"/>
  <c r="U747" i="1"/>
  <c r="T747" i="1"/>
  <c r="S747" i="1"/>
  <c r="R747" i="1"/>
  <c r="Q747" i="1"/>
  <c r="P747" i="1"/>
  <c r="O747" i="1"/>
  <c r="N747" i="1"/>
  <c r="M747" i="1"/>
  <c r="W746" i="1"/>
  <c r="V746" i="1"/>
  <c r="U746" i="1"/>
  <c r="T746" i="1"/>
  <c r="S746" i="1"/>
  <c r="R746" i="1"/>
  <c r="Q746" i="1"/>
  <c r="P746" i="1"/>
  <c r="O746" i="1"/>
  <c r="N746" i="1"/>
  <c r="M746" i="1"/>
  <c r="W745" i="1"/>
  <c r="V745" i="1"/>
  <c r="U745" i="1"/>
  <c r="T745" i="1"/>
  <c r="S745" i="1"/>
  <c r="R745" i="1"/>
  <c r="Q745" i="1"/>
  <c r="P745" i="1"/>
  <c r="O745" i="1"/>
  <c r="N745" i="1"/>
  <c r="M745" i="1"/>
  <c r="W744" i="1"/>
  <c r="V744" i="1"/>
  <c r="U744" i="1"/>
  <c r="T744" i="1"/>
  <c r="S744" i="1"/>
  <c r="R744" i="1"/>
  <c r="Q744" i="1"/>
  <c r="P744" i="1"/>
  <c r="O744" i="1"/>
  <c r="N744" i="1"/>
  <c r="M744" i="1"/>
  <c r="W743" i="1"/>
  <c r="V743" i="1"/>
  <c r="U743" i="1"/>
  <c r="T743" i="1"/>
  <c r="S743" i="1"/>
  <c r="R743" i="1"/>
  <c r="Q743" i="1"/>
  <c r="P743" i="1"/>
  <c r="O743" i="1"/>
  <c r="N743" i="1"/>
  <c r="M743" i="1"/>
  <c r="W742" i="1"/>
  <c r="V742" i="1"/>
  <c r="U742" i="1"/>
  <c r="T742" i="1"/>
  <c r="S742" i="1"/>
  <c r="R742" i="1"/>
  <c r="Q742" i="1"/>
  <c r="P742" i="1"/>
  <c r="O742" i="1"/>
  <c r="N742" i="1"/>
  <c r="M742" i="1"/>
  <c r="W741" i="1"/>
  <c r="V741" i="1"/>
  <c r="U741" i="1"/>
  <c r="T741" i="1"/>
  <c r="S741" i="1"/>
  <c r="R741" i="1"/>
  <c r="Q741" i="1"/>
  <c r="P741" i="1"/>
  <c r="O741" i="1"/>
  <c r="N741" i="1"/>
  <c r="M741" i="1"/>
  <c r="W740" i="1"/>
  <c r="V740" i="1"/>
  <c r="U740" i="1"/>
  <c r="T740" i="1"/>
  <c r="S740" i="1"/>
  <c r="R740" i="1"/>
  <c r="Q740" i="1"/>
  <c r="P740" i="1"/>
  <c r="O740" i="1"/>
  <c r="N740" i="1"/>
  <c r="M740" i="1"/>
  <c r="W739" i="1"/>
  <c r="V739" i="1"/>
  <c r="U739" i="1"/>
  <c r="T739" i="1"/>
  <c r="S739" i="1"/>
  <c r="R739" i="1"/>
  <c r="Q739" i="1"/>
  <c r="P739" i="1"/>
  <c r="O739" i="1"/>
  <c r="N739" i="1"/>
  <c r="M739" i="1"/>
  <c r="W738" i="1"/>
  <c r="V738" i="1"/>
  <c r="U738" i="1"/>
  <c r="T738" i="1"/>
  <c r="S738" i="1"/>
  <c r="R738" i="1"/>
  <c r="Q738" i="1"/>
  <c r="P738" i="1"/>
  <c r="O738" i="1"/>
  <c r="N738" i="1"/>
  <c r="M738" i="1"/>
  <c r="W737" i="1"/>
  <c r="V737" i="1"/>
  <c r="U737" i="1"/>
  <c r="T737" i="1"/>
  <c r="S737" i="1"/>
  <c r="R737" i="1"/>
  <c r="Q737" i="1"/>
  <c r="P737" i="1"/>
  <c r="O737" i="1"/>
  <c r="N737" i="1"/>
  <c r="M737" i="1"/>
  <c r="W736" i="1"/>
  <c r="V736" i="1"/>
  <c r="U736" i="1"/>
  <c r="T736" i="1"/>
  <c r="S736" i="1"/>
  <c r="R736" i="1"/>
  <c r="Q736" i="1"/>
  <c r="P736" i="1"/>
  <c r="O736" i="1"/>
  <c r="N736" i="1"/>
  <c r="M736" i="1"/>
  <c r="W735" i="1"/>
  <c r="V735" i="1"/>
  <c r="U735" i="1"/>
  <c r="T735" i="1"/>
  <c r="S735" i="1"/>
  <c r="R735" i="1"/>
  <c r="Q735" i="1"/>
  <c r="P735" i="1"/>
  <c r="O735" i="1"/>
  <c r="N735" i="1"/>
  <c r="M735" i="1"/>
  <c r="W734" i="1"/>
  <c r="V734" i="1"/>
  <c r="U734" i="1"/>
  <c r="T734" i="1"/>
  <c r="S734" i="1"/>
  <c r="R734" i="1"/>
  <c r="Q734" i="1"/>
  <c r="P734" i="1"/>
  <c r="O734" i="1"/>
  <c r="N734" i="1"/>
  <c r="M734" i="1"/>
  <c r="W733" i="1"/>
  <c r="V733" i="1"/>
  <c r="U733" i="1"/>
  <c r="T733" i="1"/>
  <c r="S733" i="1"/>
  <c r="R733" i="1"/>
  <c r="Q733" i="1"/>
  <c r="P733" i="1"/>
  <c r="O733" i="1"/>
  <c r="N733" i="1"/>
  <c r="M733" i="1"/>
  <c r="W732" i="1"/>
  <c r="V732" i="1"/>
  <c r="U732" i="1"/>
  <c r="T732" i="1"/>
  <c r="S732" i="1"/>
  <c r="R732" i="1"/>
  <c r="Q732" i="1"/>
  <c r="P732" i="1"/>
  <c r="O732" i="1"/>
  <c r="N732" i="1"/>
  <c r="M732" i="1"/>
  <c r="W731" i="1"/>
  <c r="V731" i="1"/>
  <c r="U731" i="1"/>
  <c r="T731" i="1"/>
  <c r="S731" i="1"/>
  <c r="R731" i="1"/>
  <c r="Q731" i="1"/>
  <c r="P731" i="1"/>
  <c r="O731" i="1"/>
  <c r="N731" i="1"/>
  <c r="M731" i="1"/>
  <c r="W730" i="1"/>
  <c r="V730" i="1"/>
  <c r="U730" i="1"/>
  <c r="T730" i="1"/>
  <c r="S730" i="1"/>
  <c r="R730" i="1"/>
  <c r="Q730" i="1"/>
  <c r="P730" i="1"/>
  <c r="O730" i="1"/>
  <c r="N730" i="1"/>
  <c r="M730" i="1"/>
  <c r="W729" i="1"/>
  <c r="V729" i="1"/>
  <c r="U729" i="1"/>
  <c r="T729" i="1"/>
  <c r="S729" i="1"/>
  <c r="R729" i="1"/>
  <c r="Q729" i="1"/>
  <c r="P729" i="1"/>
  <c r="O729" i="1"/>
  <c r="N729" i="1"/>
  <c r="M729" i="1"/>
  <c r="W728" i="1"/>
  <c r="V728" i="1"/>
  <c r="U728" i="1"/>
  <c r="T728" i="1"/>
  <c r="S728" i="1"/>
  <c r="R728" i="1"/>
  <c r="Q728" i="1"/>
  <c r="P728" i="1"/>
  <c r="O728" i="1"/>
  <c r="N728" i="1"/>
  <c r="M728" i="1"/>
  <c r="W727" i="1"/>
  <c r="V727" i="1"/>
  <c r="U727" i="1"/>
  <c r="T727" i="1"/>
  <c r="S727" i="1"/>
  <c r="R727" i="1"/>
  <c r="Q727" i="1"/>
  <c r="P727" i="1"/>
  <c r="O727" i="1"/>
  <c r="N727" i="1"/>
  <c r="M727" i="1"/>
  <c r="W726" i="1"/>
  <c r="V726" i="1"/>
  <c r="U726" i="1"/>
  <c r="T726" i="1"/>
  <c r="S726" i="1"/>
  <c r="R726" i="1"/>
  <c r="Q726" i="1"/>
  <c r="P726" i="1"/>
  <c r="O726" i="1"/>
  <c r="N726" i="1"/>
  <c r="M726" i="1"/>
  <c r="W725" i="1"/>
  <c r="V725" i="1"/>
  <c r="U725" i="1"/>
  <c r="T725" i="1"/>
  <c r="S725" i="1"/>
  <c r="R725" i="1"/>
  <c r="Q725" i="1"/>
  <c r="P725" i="1"/>
  <c r="O725" i="1"/>
  <c r="N725" i="1"/>
  <c r="M725" i="1"/>
  <c r="W724" i="1"/>
  <c r="V724" i="1"/>
  <c r="U724" i="1"/>
  <c r="T724" i="1"/>
  <c r="S724" i="1"/>
  <c r="R724" i="1"/>
  <c r="Q724" i="1"/>
  <c r="P724" i="1"/>
  <c r="O724" i="1"/>
  <c r="N724" i="1"/>
  <c r="M724" i="1"/>
  <c r="W723" i="1"/>
  <c r="V723" i="1"/>
  <c r="U723" i="1"/>
  <c r="T723" i="1"/>
  <c r="S723" i="1"/>
  <c r="R723" i="1"/>
  <c r="Q723" i="1"/>
  <c r="P723" i="1"/>
  <c r="O723" i="1"/>
  <c r="N723" i="1"/>
  <c r="M723" i="1"/>
  <c r="W722" i="1"/>
  <c r="V722" i="1"/>
  <c r="U722" i="1"/>
  <c r="T722" i="1"/>
  <c r="S722" i="1"/>
  <c r="R722" i="1"/>
  <c r="Q722" i="1"/>
  <c r="P722" i="1"/>
  <c r="O722" i="1"/>
  <c r="N722" i="1"/>
  <c r="M722" i="1"/>
  <c r="W721" i="1"/>
  <c r="V721" i="1"/>
  <c r="U721" i="1"/>
  <c r="T721" i="1"/>
  <c r="S721" i="1"/>
  <c r="R721" i="1"/>
  <c r="Q721" i="1"/>
  <c r="P721" i="1"/>
  <c r="O721" i="1"/>
  <c r="N721" i="1"/>
  <c r="M721" i="1"/>
  <c r="W720" i="1"/>
  <c r="V720" i="1"/>
  <c r="U720" i="1"/>
  <c r="T720" i="1"/>
  <c r="S720" i="1"/>
  <c r="R720" i="1"/>
  <c r="Q720" i="1"/>
  <c r="P720" i="1"/>
  <c r="O720" i="1"/>
  <c r="N720" i="1"/>
  <c r="M720" i="1"/>
  <c r="W719" i="1"/>
  <c r="V719" i="1"/>
  <c r="U719" i="1"/>
  <c r="T719" i="1"/>
  <c r="S719" i="1"/>
  <c r="R719" i="1"/>
  <c r="Q719" i="1"/>
  <c r="P719" i="1"/>
  <c r="O719" i="1"/>
  <c r="N719" i="1"/>
  <c r="M719" i="1"/>
  <c r="W718" i="1"/>
  <c r="V718" i="1"/>
  <c r="U718" i="1"/>
  <c r="T718" i="1"/>
  <c r="S718" i="1"/>
  <c r="R718" i="1"/>
  <c r="Q718" i="1"/>
  <c r="P718" i="1"/>
  <c r="O718" i="1"/>
  <c r="N718" i="1"/>
  <c r="M718" i="1"/>
  <c r="W717" i="1"/>
  <c r="V717" i="1"/>
  <c r="U717" i="1"/>
  <c r="T717" i="1"/>
  <c r="S717" i="1"/>
  <c r="R717" i="1"/>
  <c r="Q717" i="1"/>
  <c r="P717" i="1"/>
  <c r="O717" i="1"/>
  <c r="N717" i="1"/>
  <c r="M717" i="1"/>
  <c r="W716" i="1"/>
  <c r="V716" i="1"/>
  <c r="U716" i="1"/>
  <c r="T716" i="1"/>
  <c r="S716" i="1"/>
  <c r="R716" i="1"/>
  <c r="Q716" i="1"/>
  <c r="P716" i="1"/>
  <c r="O716" i="1"/>
  <c r="N716" i="1"/>
  <c r="M716" i="1"/>
  <c r="W715" i="1"/>
  <c r="V715" i="1"/>
  <c r="U715" i="1"/>
  <c r="T715" i="1"/>
  <c r="S715" i="1"/>
  <c r="R715" i="1"/>
  <c r="Q715" i="1"/>
  <c r="P715" i="1"/>
  <c r="O715" i="1"/>
  <c r="N715" i="1"/>
  <c r="M715" i="1"/>
  <c r="W714" i="1"/>
  <c r="V714" i="1"/>
  <c r="U714" i="1"/>
  <c r="T714" i="1"/>
  <c r="S714" i="1"/>
  <c r="R714" i="1"/>
  <c r="Q714" i="1"/>
  <c r="P714" i="1"/>
  <c r="O714" i="1"/>
  <c r="N714" i="1"/>
  <c r="M714" i="1"/>
  <c r="W713" i="1"/>
  <c r="V713" i="1"/>
  <c r="U713" i="1"/>
  <c r="T713" i="1"/>
  <c r="S713" i="1"/>
  <c r="R713" i="1"/>
  <c r="Q713" i="1"/>
  <c r="P713" i="1"/>
  <c r="O713" i="1"/>
  <c r="N713" i="1"/>
  <c r="M713" i="1"/>
  <c r="W712" i="1"/>
  <c r="V712" i="1"/>
  <c r="U712" i="1"/>
  <c r="T712" i="1"/>
  <c r="S712" i="1"/>
  <c r="R712" i="1"/>
  <c r="Q712" i="1"/>
  <c r="P712" i="1"/>
  <c r="O712" i="1"/>
  <c r="N712" i="1"/>
  <c r="M712" i="1"/>
  <c r="W711" i="1"/>
  <c r="V711" i="1"/>
  <c r="U711" i="1"/>
  <c r="T711" i="1"/>
  <c r="S711" i="1"/>
  <c r="R711" i="1"/>
  <c r="Q711" i="1"/>
  <c r="P711" i="1"/>
  <c r="O711" i="1"/>
  <c r="N711" i="1"/>
  <c r="M711" i="1"/>
  <c r="W710" i="1"/>
  <c r="V710" i="1"/>
  <c r="U710" i="1"/>
  <c r="T710" i="1"/>
  <c r="S710" i="1"/>
  <c r="R710" i="1"/>
  <c r="Q710" i="1"/>
  <c r="P710" i="1"/>
  <c r="O710" i="1"/>
  <c r="N710" i="1"/>
  <c r="M710" i="1"/>
  <c r="W709" i="1"/>
  <c r="V709" i="1"/>
  <c r="U709" i="1"/>
  <c r="T709" i="1"/>
  <c r="S709" i="1"/>
  <c r="R709" i="1"/>
  <c r="Q709" i="1"/>
  <c r="P709" i="1"/>
  <c r="O709" i="1"/>
  <c r="N709" i="1"/>
  <c r="M709" i="1"/>
  <c r="W708" i="1"/>
  <c r="V708" i="1"/>
  <c r="U708" i="1"/>
  <c r="T708" i="1"/>
  <c r="S708" i="1"/>
  <c r="R708" i="1"/>
  <c r="Q708" i="1"/>
  <c r="P708" i="1"/>
  <c r="O708" i="1"/>
  <c r="N708" i="1"/>
  <c r="M708" i="1"/>
  <c r="W707" i="1"/>
  <c r="V707" i="1"/>
  <c r="U707" i="1"/>
  <c r="T707" i="1"/>
  <c r="S707" i="1"/>
  <c r="R707" i="1"/>
  <c r="Q707" i="1"/>
  <c r="P707" i="1"/>
  <c r="O707" i="1"/>
  <c r="N707" i="1"/>
  <c r="M707" i="1"/>
  <c r="W706" i="1"/>
  <c r="V706" i="1"/>
  <c r="U706" i="1"/>
  <c r="T706" i="1"/>
  <c r="S706" i="1"/>
  <c r="R706" i="1"/>
  <c r="Q706" i="1"/>
  <c r="P706" i="1"/>
  <c r="O706" i="1"/>
  <c r="N706" i="1"/>
  <c r="M706" i="1"/>
  <c r="W705" i="1"/>
  <c r="V705" i="1"/>
  <c r="U705" i="1"/>
  <c r="T705" i="1"/>
  <c r="S705" i="1"/>
  <c r="R705" i="1"/>
  <c r="Q705" i="1"/>
  <c r="P705" i="1"/>
  <c r="O705" i="1"/>
  <c r="N705" i="1"/>
  <c r="M705" i="1"/>
  <c r="W704" i="1"/>
  <c r="V704" i="1"/>
  <c r="U704" i="1"/>
  <c r="T704" i="1"/>
  <c r="S704" i="1"/>
  <c r="R704" i="1"/>
  <c r="Q704" i="1"/>
  <c r="P704" i="1"/>
  <c r="O704" i="1"/>
  <c r="N704" i="1"/>
  <c r="M704" i="1"/>
  <c r="W703" i="1"/>
  <c r="V703" i="1"/>
  <c r="U703" i="1"/>
  <c r="T703" i="1"/>
  <c r="S703" i="1"/>
  <c r="R703" i="1"/>
  <c r="Q703" i="1"/>
  <c r="P703" i="1"/>
  <c r="O703" i="1"/>
  <c r="N703" i="1"/>
  <c r="M703" i="1"/>
  <c r="W702" i="1"/>
  <c r="V702" i="1"/>
  <c r="U702" i="1"/>
  <c r="T702" i="1"/>
  <c r="S702" i="1"/>
  <c r="R702" i="1"/>
  <c r="Q702" i="1"/>
  <c r="P702" i="1"/>
  <c r="O702" i="1"/>
  <c r="N702" i="1"/>
  <c r="M702" i="1"/>
  <c r="W701" i="1"/>
  <c r="V701" i="1"/>
  <c r="U701" i="1"/>
  <c r="T701" i="1"/>
  <c r="S701" i="1"/>
  <c r="R701" i="1"/>
  <c r="Q701" i="1"/>
  <c r="P701" i="1"/>
  <c r="O701" i="1"/>
  <c r="N701" i="1"/>
  <c r="M701" i="1"/>
  <c r="W700" i="1"/>
  <c r="V700" i="1"/>
  <c r="U700" i="1"/>
  <c r="T700" i="1"/>
  <c r="S700" i="1"/>
  <c r="R700" i="1"/>
  <c r="Q700" i="1"/>
  <c r="P700" i="1"/>
  <c r="O700" i="1"/>
  <c r="N700" i="1"/>
  <c r="M700" i="1"/>
  <c r="W699" i="1"/>
  <c r="V699" i="1"/>
  <c r="U699" i="1"/>
  <c r="T699" i="1"/>
  <c r="S699" i="1"/>
  <c r="R699" i="1"/>
  <c r="Q699" i="1"/>
  <c r="P699" i="1"/>
  <c r="O699" i="1"/>
  <c r="N699" i="1"/>
  <c r="M699" i="1"/>
  <c r="W698" i="1"/>
  <c r="V698" i="1"/>
  <c r="U698" i="1"/>
  <c r="T698" i="1"/>
  <c r="S698" i="1"/>
  <c r="R698" i="1"/>
  <c r="Q698" i="1"/>
  <c r="P698" i="1"/>
  <c r="O698" i="1"/>
  <c r="N698" i="1"/>
  <c r="M698" i="1"/>
  <c r="W697" i="1"/>
  <c r="V697" i="1"/>
  <c r="U697" i="1"/>
  <c r="T697" i="1"/>
  <c r="S697" i="1"/>
  <c r="R697" i="1"/>
  <c r="Q697" i="1"/>
  <c r="P697" i="1"/>
  <c r="O697" i="1"/>
  <c r="N697" i="1"/>
  <c r="M697" i="1"/>
  <c r="W696" i="1"/>
  <c r="V696" i="1"/>
  <c r="U696" i="1"/>
  <c r="T696" i="1"/>
  <c r="S696" i="1"/>
  <c r="R696" i="1"/>
  <c r="Q696" i="1"/>
  <c r="P696" i="1"/>
  <c r="O696" i="1"/>
  <c r="N696" i="1"/>
  <c r="M696" i="1"/>
  <c r="W695" i="1"/>
  <c r="V695" i="1"/>
  <c r="U695" i="1"/>
  <c r="T695" i="1"/>
  <c r="S695" i="1"/>
  <c r="R695" i="1"/>
  <c r="Q695" i="1"/>
  <c r="P695" i="1"/>
  <c r="O695" i="1"/>
  <c r="N695" i="1"/>
  <c r="M695" i="1"/>
  <c r="W694" i="1"/>
  <c r="V694" i="1"/>
  <c r="U694" i="1"/>
  <c r="T694" i="1"/>
  <c r="S694" i="1"/>
  <c r="R694" i="1"/>
  <c r="Q694" i="1"/>
  <c r="P694" i="1"/>
  <c r="O694" i="1"/>
  <c r="N694" i="1"/>
  <c r="M694" i="1"/>
  <c r="W693" i="1"/>
  <c r="V693" i="1"/>
  <c r="U693" i="1"/>
  <c r="T693" i="1"/>
  <c r="S693" i="1"/>
  <c r="R693" i="1"/>
  <c r="Q693" i="1"/>
  <c r="P693" i="1"/>
  <c r="O693" i="1"/>
  <c r="N693" i="1"/>
  <c r="M693" i="1"/>
  <c r="W692" i="1"/>
  <c r="V692" i="1"/>
  <c r="U692" i="1"/>
  <c r="T692" i="1"/>
  <c r="S692" i="1"/>
  <c r="R692" i="1"/>
  <c r="Q692" i="1"/>
  <c r="P692" i="1"/>
  <c r="O692" i="1"/>
  <c r="N692" i="1"/>
  <c r="M692" i="1"/>
  <c r="W691" i="1"/>
  <c r="V691" i="1"/>
  <c r="U691" i="1"/>
  <c r="T691" i="1"/>
  <c r="S691" i="1"/>
  <c r="R691" i="1"/>
  <c r="Q691" i="1"/>
  <c r="P691" i="1"/>
  <c r="O691" i="1"/>
  <c r="N691" i="1"/>
  <c r="M691" i="1"/>
  <c r="W690" i="1"/>
  <c r="V690" i="1"/>
  <c r="U690" i="1"/>
  <c r="T690" i="1"/>
  <c r="S690" i="1"/>
  <c r="R690" i="1"/>
  <c r="Q690" i="1"/>
  <c r="P690" i="1"/>
  <c r="O690" i="1"/>
  <c r="N690" i="1"/>
  <c r="M690" i="1"/>
  <c r="W689" i="1"/>
  <c r="V689" i="1"/>
  <c r="U689" i="1"/>
  <c r="T689" i="1"/>
  <c r="S689" i="1"/>
  <c r="R689" i="1"/>
  <c r="Q689" i="1"/>
  <c r="P689" i="1"/>
  <c r="O689" i="1"/>
  <c r="N689" i="1"/>
  <c r="M689" i="1"/>
  <c r="W688" i="1"/>
  <c r="V688" i="1"/>
  <c r="U688" i="1"/>
  <c r="T688" i="1"/>
  <c r="S688" i="1"/>
  <c r="R688" i="1"/>
  <c r="Q688" i="1"/>
  <c r="P688" i="1"/>
  <c r="O688" i="1"/>
  <c r="N688" i="1"/>
  <c r="M688" i="1"/>
  <c r="W687" i="1"/>
  <c r="V687" i="1"/>
  <c r="U687" i="1"/>
  <c r="T687" i="1"/>
  <c r="S687" i="1"/>
  <c r="R687" i="1"/>
  <c r="Q687" i="1"/>
  <c r="P687" i="1"/>
  <c r="O687" i="1"/>
  <c r="N687" i="1"/>
  <c r="M687" i="1"/>
  <c r="W686" i="1"/>
  <c r="V686" i="1"/>
  <c r="U686" i="1"/>
  <c r="T686" i="1"/>
  <c r="S686" i="1"/>
  <c r="R686" i="1"/>
  <c r="Q686" i="1"/>
  <c r="P686" i="1"/>
  <c r="O686" i="1"/>
  <c r="N686" i="1"/>
  <c r="M686" i="1"/>
  <c r="W685" i="1"/>
  <c r="V685" i="1"/>
  <c r="U685" i="1"/>
  <c r="T685" i="1"/>
  <c r="S685" i="1"/>
  <c r="R685" i="1"/>
  <c r="Q685" i="1"/>
  <c r="P685" i="1"/>
  <c r="O685" i="1"/>
  <c r="N685" i="1"/>
  <c r="M685" i="1"/>
  <c r="W684" i="1"/>
  <c r="V684" i="1"/>
  <c r="U684" i="1"/>
  <c r="T684" i="1"/>
  <c r="S684" i="1"/>
  <c r="R684" i="1"/>
  <c r="Q684" i="1"/>
  <c r="P684" i="1"/>
  <c r="O684" i="1"/>
  <c r="N684" i="1"/>
  <c r="M684" i="1"/>
  <c r="W683" i="1"/>
  <c r="V683" i="1"/>
  <c r="U683" i="1"/>
  <c r="T683" i="1"/>
  <c r="S683" i="1"/>
  <c r="R683" i="1"/>
  <c r="Q683" i="1"/>
  <c r="P683" i="1"/>
  <c r="O683" i="1"/>
  <c r="N683" i="1"/>
  <c r="M683" i="1"/>
  <c r="W682" i="1"/>
  <c r="V682" i="1"/>
  <c r="U682" i="1"/>
  <c r="T682" i="1"/>
  <c r="S682" i="1"/>
  <c r="R682" i="1"/>
  <c r="Q682" i="1"/>
  <c r="P682" i="1"/>
  <c r="O682" i="1"/>
  <c r="N682" i="1"/>
  <c r="M682" i="1"/>
  <c r="W681" i="1"/>
  <c r="V681" i="1"/>
  <c r="U681" i="1"/>
  <c r="T681" i="1"/>
  <c r="S681" i="1"/>
  <c r="R681" i="1"/>
  <c r="Q681" i="1"/>
  <c r="P681" i="1"/>
  <c r="O681" i="1"/>
  <c r="N681" i="1"/>
  <c r="M681" i="1"/>
  <c r="W680" i="1"/>
  <c r="V680" i="1"/>
  <c r="U680" i="1"/>
  <c r="T680" i="1"/>
  <c r="S680" i="1"/>
  <c r="R680" i="1"/>
  <c r="Q680" i="1"/>
  <c r="P680" i="1"/>
  <c r="O680" i="1"/>
  <c r="N680" i="1"/>
  <c r="M680" i="1"/>
  <c r="W679" i="1"/>
  <c r="V679" i="1"/>
  <c r="U679" i="1"/>
  <c r="T679" i="1"/>
  <c r="S679" i="1"/>
  <c r="R679" i="1"/>
  <c r="Q679" i="1"/>
  <c r="P679" i="1"/>
  <c r="O679" i="1"/>
  <c r="N679" i="1"/>
  <c r="M679" i="1"/>
  <c r="W678" i="1"/>
  <c r="V678" i="1"/>
  <c r="U678" i="1"/>
  <c r="T678" i="1"/>
  <c r="S678" i="1"/>
  <c r="R678" i="1"/>
  <c r="Q678" i="1"/>
  <c r="P678" i="1"/>
  <c r="O678" i="1"/>
  <c r="N678" i="1"/>
  <c r="M678" i="1"/>
  <c r="W677" i="1"/>
  <c r="V677" i="1"/>
  <c r="U677" i="1"/>
  <c r="T677" i="1"/>
  <c r="S677" i="1"/>
  <c r="R677" i="1"/>
  <c r="Q677" i="1"/>
  <c r="P677" i="1"/>
  <c r="O677" i="1"/>
  <c r="N677" i="1"/>
  <c r="M677" i="1"/>
  <c r="W676" i="1"/>
  <c r="V676" i="1"/>
  <c r="U676" i="1"/>
  <c r="T676" i="1"/>
  <c r="S676" i="1"/>
  <c r="R676" i="1"/>
  <c r="Q676" i="1"/>
  <c r="P676" i="1"/>
  <c r="O676" i="1"/>
  <c r="N676" i="1"/>
  <c r="M676" i="1"/>
  <c r="W675" i="1"/>
  <c r="V675" i="1"/>
  <c r="U675" i="1"/>
  <c r="T675" i="1"/>
  <c r="S675" i="1"/>
  <c r="R675" i="1"/>
  <c r="Q675" i="1"/>
  <c r="P675" i="1"/>
  <c r="O675" i="1"/>
  <c r="N675" i="1"/>
  <c r="M675" i="1"/>
  <c r="W674" i="1"/>
  <c r="V674" i="1"/>
  <c r="U674" i="1"/>
  <c r="T674" i="1"/>
  <c r="S674" i="1"/>
  <c r="R674" i="1"/>
  <c r="Q674" i="1"/>
  <c r="P674" i="1"/>
  <c r="O674" i="1"/>
  <c r="N674" i="1"/>
  <c r="M674" i="1"/>
  <c r="W673" i="1"/>
  <c r="V673" i="1"/>
  <c r="U673" i="1"/>
  <c r="T673" i="1"/>
  <c r="S673" i="1"/>
  <c r="R673" i="1"/>
  <c r="Q673" i="1"/>
  <c r="P673" i="1"/>
  <c r="O673" i="1"/>
  <c r="N673" i="1"/>
  <c r="M673" i="1"/>
  <c r="W672" i="1"/>
  <c r="V672" i="1"/>
  <c r="U672" i="1"/>
  <c r="T672" i="1"/>
  <c r="S672" i="1"/>
  <c r="R672" i="1"/>
  <c r="Q672" i="1"/>
  <c r="P672" i="1"/>
  <c r="O672" i="1"/>
  <c r="N672" i="1"/>
  <c r="M672" i="1"/>
  <c r="W671" i="1"/>
  <c r="V671" i="1"/>
  <c r="U671" i="1"/>
  <c r="T671" i="1"/>
  <c r="S671" i="1"/>
  <c r="R671" i="1"/>
  <c r="Q671" i="1"/>
  <c r="P671" i="1"/>
  <c r="O671" i="1"/>
  <c r="N671" i="1"/>
  <c r="M671" i="1"/>
  <c r="W670" i="1"/>
  <c r="V670" i="1"/>
  <c r="U670" i="1"/>
  <c r="T670" i="1"/>
  <c r="S670" i="1"/>
  <c r="R670" i="1"/>
  <c r="Q670" i="1"/>
  <c r="P670" i="1"/>
  <c r="O670" i="1"/>
  <c r="N670" i="1"/>
  <c r="M670" i="1"/>
  <c r="W669" i="1"/>
  <c r="V669" i="1"/>
  <c r="U669" i="1"/>
  <c r="T669" i="1"/>
  <c r="S669" i="1"/>
  <c r="R669" i="1"/>
  <c r="Q669" i="1"/>
  <c r="P669" i="1"/>
  <c r="O669" i="1"/>
  <c r="N669" i="1"/>
  <c r="M669" i="1"/>
  <c r="W668" i="1"/>
  <c r="V668" i="1"/>
  <c r="U668" i="1"/>
  <c r="T668" i="1"/>
  <c r="S668" i="1"/>
  <c r="R668" i="1"/>
  <c r="Q668" i="1"/>
  <c r="P668" i="1"/>
  <c r="O668" i="1"/>
  <c r="N668" i="1"/>
  <c r="M668" i="1"/>
  <c r="W667" i="1"/>
  <c r="V667" i="1"/>
  <c r="U667" i="1"/>
  <c r="T667" i="1"/>
  <c r="S667" i="1"/>
  <c r="R667" i="1"/>
  <c r="Q667" i="1"/>
  <c r="P667" i="1"/>
  <c r="O667" i="1"/>
  <c r="N667" i="1"/>
  <c r="M667" i="1"/>
  <c r="W666" i="1"/>
  <c r="V666" i="1"/>
  <c r="U666" i="1"/>
  <c r="T666" i="1"/>
  <c r="S666" i="1"/>
  <c r="R666" i="1"/>
  <c r="Q666" i="1"/>
  <c r="P666" i="1"/>
  <c r="O666" i="1"/>
  <c r="N666" i="1"/>
  <c r="M666" i="1"/>
  <c r="W665" i="1"/>
  <c r="V665" i="1"/>
  <c r="U665" i="1"/>
  <c r="T665" i="1"/>
  <c r="S665" i="1"/>
  <c r="R665" i="1"/>
  <c r="Q665" i="1"/>
  <c r="P665" i="1"/>
  <c r="O665" i="1"/>
  <c r="N665" i="1"/>
  <c r="M665" i="1"/>
  <c r="W664" i="1"/>
  <c r="V664" i="1"/>
  <c r="U664" i="1"/>
  <c r="T664" i="1"/>
  <c r="S664" i="1"/>
  <c r="R664" i="1"/>
  <c r="Q664" i="1"/>
  <c r="P664" i="1"/>
  <c r="O664" i="1"/>
  <c r="N664" i="1"/>
  <c r="M664" i="1"/>
  <c r="W663" i="1"/>
  <c r="V663" i="1"/>
  <c r="U663" i="1"/>
  <c r="T663" i="1"/>
  <c r="S663" i="1"/>
  <c r="R663" i="1"/>
  <c r="Q663" i="1"/>
  <c r="P663" i="1"/>
  <c r="O663" i="1"/>
  <c r="N663" i="1"/>
  <c r="M663" i="1"/>
  <c r="W662" i="1"/>
  <c r="V662" i="1"/>
  <c r="U662" i="1"/>
  <c r="T662" i="1"/>
  <c r="S662" i="1"/>
  <c r="R662" i="1"/>
  <c r="Q662" i="1"/>
  <c r="P662" i="1"/>
  <c r="O662" i="1"/>
  <c r="N662" i="1"/>
  <c r="M662" i="1"/>
  <c r="W661" i="1"/>
  <c r="V661" i="1"/>
  <c r="U661" i="1"/>
  <c r="T661" i="1"/>
  <c r="S661" i="1"/>
  <c r="R661" i="1"/>
  <c r="Q661" i="1"/>
  <c r="P661" i="1"/>
  <c r="O661" i="1"/>
  <c r="N661" i="1"/>
  <c r="M661" i="1"/>
  <c r="W660" i="1"/>
  <c r="V660" i="1"/>
  <c r="U660" i="1"/>
  <c r="T660" i="1"/>
  <c r="S660" i="1"/>
  <c r="R660" i="1"/>
  <c r="Q660" i="1"/>
  <c r="P660" i="1"/>
  <c r="O660" i="1"/>
  <c r="N660" i="1"/>
  <c r="M660" i="1"/>
  <c r="W659" i="1"/>
  <c r="V659" i="1"/>
  <c r="U659" i="1"/>
  <c r="T659" i="1"/>
  <c r="S659" i="1"/>
  <c r="R659" i="1"/>
  <c r="Q659" i="1"/>
  <c r="P659" i="1"/>
  <c r="O659" i="1"/>
  <c r="N659" i="1"/>
  <c r="M659" i="1"/>
  <c r="W658" i="1"/>
  <c r="V658" i="1"/>
  <c r="U658" i="1"/>
  <c r="T658" i="1"/>
  <c r="S658" i="1"/>
  <c r="R658" i="1"/>
  <c r="Q658" i="1"/>
  <c r="P658" i="1"/>
  <c r="O658" i="1"/>
  <c r="N658" i="1"/>
  <c r="M658" i="1"/>
  <c r="W657" i="1"/>
  <c r="V657" i="1"/>
  <c r="U657" i="1"/>
  <c r="T657" i="1"/>
  <c r="S657" i="1"/>
  <c r="R657" i="1"/>
  <c r="Q657" i="1"/>
  <c r="P657" i="1"/>
  <c r="O657" i="1"/>
  <c r="N657" i="1"/>
  <c r="M657" i="1"/>
  <c r="W656" i="1"/>
  <c r="V656" i="1"/>
  <c r="U656" i="1"/>
  <c r="T656" i="1"/>
  <c r="S656" i="1"/>
  <c r="R656" i="1"/>
  <c r="Q656" i="1"/>
  <c r="P656" i="1"/>
  <c r="O656" i="1"/>
  <c r="N656" i="1"/>
  <c r="M656" i="1"/>
  <c r="W655" i="1"/>
  <c r="V655" i="1"/>
  <c r="U655" i="1"/>
  <c r="T655" i="1"/>
  <c r="S655" i="1"/>
  <c r="R655" i="1"/>
  <c r="Q655" i="1"/>
  <c r="P655" i="1"/>
  <c r="O655" i="1"/>
  <c r="N655" i="1"/>
  <c r="M655" i="1"/>
  <c r="W654" i="1"/>
  <c r="V654" i="1"/>
  <c r="U654" i="1"/>
  <c r="T654" i="1"/>
  <c r="S654" i="1"/>
  <c r="R654" i="1"/>
  <c r="Q654" i="1"/>
  <c r="P654" i="1"/>
  <c r="O654" i="1"/>
  <c r="N654" i="1"/>
  <c r="M654" i="1"/>
  <c r="W653" i="1"/>
  <c r="V653" i="1"/>
  <c r="U653" i="1"/>
  <c r="T653" i="1"/>
  <c r="S653" i="1"/>
  <c r="R653" i="1"/>
  <c r="Q653" i="1"/>
  <c r="P653" i="1"/>
  <c r="O653" i="1"/>
  <c r="N653" i="1"/>
  <c r="M653" i="1"/>
  <c r="W652" i="1"/>
  <c r="V652" i="1"/>
  <c r="U652" i="1"/>
  <c r="T652" i="1"/>
  <c r="S652" i="1"/>
  <c r="R652" i="1"/>
  <c r="Q652" i="1"/>
  <c r="P652" i="1"/>
  <c r="O652" i="1"/>
  <c r="N652" i="1"/>
  <c r="M652" i="1"/>
  <c r="W651" i="1"/>
  <c r="V651" i="1"/>
  <c r="U651" i="1"/>
  <c r="T651" i="1"/>
  <c r="S651" i="1"/>
  <c r="R651" i="1"/>
  <c r="Q651" i="1"/>
  <c r="P651" i="1"/>
  <c r="O651" i="1"/>
  <c r="N651" i="1"/>
  <c r="M651" i="1"/>
  <c r="W650" i="1"/>
  <c r="V650" i="1"/>
  <c r="U650" i="1"/>
  <c r="T650" i="1"/>
  <c r="S650" i="1"/>
  <c r="R650" i="1"/>
  <c r="Q650" i="1"/>
  <c r="P650" i="1"/>
  <c r="O650" i="1"/>
  <c r="N650" i="1"/>
  <c r="M650" i="1"/>
  <c r="W649" i="1"/>
  <c r="V649" i="1"/>
  <c r="U649" i="1"/>
  <c r="T649" i="1"/>
  <c r="S649" i="1"/>
  <c r="R649" i="1"/>
  <c r="Q649" i="1"/>
  <c r="P649" i="1"/>
  <c r="O649" i="1"/>
  <c r="N649" i="1"/>
  <c r="M649" i="1"/>
  <c r="W648" i="1"/>
  <c r="V648" i="1"/>
  <c r="U648" i="1"/>
  <c r="T648" i="1"/>
  <c r="S648" i="1"/>
  <c r="R648" i="1"/>
  <c r="Q648" i="1"/>
  <c r="P648" i="1"/>
  <c r="O648" i="1"/>
  <c r="N648" i="1"/>
  <c r="M648" i="1"/>
  <c r="W647" i="1"/>
  <c r="V647" i="1"/>
  <c r="U647" i="1"/>
  <c r="T647" i="1"/>
  <c r="S647" i="1"/>
  <c r="R647" i="1"/>
  <c r="Q647" i="1"/>
  <c r="P647" i="1"/>
  <c r="O647" i="1"/>
  <c r="N647" i="1"/>
  <c r="M647" i="1"/>
  <c r="W646" i="1"/>
  <c r="V646" i="1"/>
  <c r="U646" i="1"/>
  <c r="T646" i="1"/>
  <c r="S646" i="1"/>
  <c r="R646" i="1"/>
  <c r="Q646" i="1"/>
  <c r="P646" i="1"/>
  <c r="O646" i="1"/>
  <c r="N646" i="1"/>
  <c r="M646" i="1"/>
  <c r="W645" i="1"/>
  <c r="V645" i="1"/>
  <c r="U645" i="1"/>
  <c r="T645" i="1"/>
  <c r="S645" i="1"/>
  <c r="R645" i="1"/>
  <c r="Q645" i="1"/>
  <c r="P645" i="1"/>
  <c r="O645" i="1"/>
  <c r="N645" i="1"/>
  <c r="M645" i="1"/>
  <c r="W644" i="1"/>
  <c r="V644" i="1"/>
  <c r="U644" i="1"/>
  <c r="T644" i="1"/>
  <c r="S644" i="1"/>
  <c r="R644" i="1"/>
  <c r="Q644" i="1"/>
  <c r="P644" i="1"/>
  <c r="O644" i="1"/>
  <c r="N644" i="1"/>
  <c r="M644" i="1"/>
  <c r="W643" i="1"/>
  <c r="V643" i="1"/>
  <c r="U643" i="1"/>
  <c r="T643" i="1"/>
  <c r="S643" i="1"/>
  <c r="R643" i="1"/>
  <c r="Q643" i="1"/>
  <c r="P643" i="1"/>
  <c r="O643" i="1"/>
  <c r="N643" i="1"/>
  <c r="M643" i="1"/>
  <c r="W642" i="1"/>
  <c r="V642" i="1"/>
  <c r="U642" i="1"/>
  <c r="T642" i="1"/>
  <c r="S642" i="1"/>
  <c r="R642" i="1"/>
  <c r="Q642" i="1"/>
  <c r="P642" i="1"/>
  <c r="O642" i="1"/>
  <c r="N642" i="1"/>
  <c r="M642" i="1"/>
  <c r="W641" i="1"/>
  <c r="V641" i="1"/>
  <c r="U641" i="1"/>
  <c r="T641" i="1"/>
  <c r="S641" i="1"/>
  <c r="R641" i="1"/>
  <c r="Q641" i="1"/>
  <c r="P641" i="1"/>
  <c r="O641" i="1"/>
  <c r="N641" i="1"/>
  <c r="M641" i="1"/>
  <c r="W640" i="1"/>
  <c r="V640" i="1"/>
  <c r="U640" i="1"/>
  <c r="T640" i="1"/>
  <c r="S640" i="1"/>
  <c r="R640" i="1"/>
  <c r="Q640" i="1"/>
  <c r="P640" i="1"/>
  <c r="O640" i="1"/>
  <c r="N640" i="1"/>
  <c r="M640" i="1"/>
  <c r="W639" i="1"/>
  <c r="V639" i="1"/>
  <c r="U639" i="1"/>
  <c r="T639" i="1"/>
  <c r="S639" i="1"/>
  <c r="R639" i="1"/>
  <c r="Q639" i="1"/>
  <c r="P639" i="1"/>
  <c r="O639" i="1"/>
  <c r="N639" i="1"/>
  <c r="M639" i="1"/>
  <c r="W638" i="1"/>
  <c r="V638" i="1"/>
  <c r="U638" i="1"/>
  <c r="T638" i="1"/>
  <c r="S638" i="1"/>
  <c r="R638" i="1"/>
  <c r="Q638" i="1"/>
  <c r="P638" i="1"/>
  <c r="O638" i="1"/>
  <c r="N638" i="1"/>
  <c r="M638" i="1"/>
  <c r="W637" i="1"/>
  <c r="V637" i="1"/>
  <c r="U637" i="1"/>
  <c r="T637" i="1"/>
  <c r="S637" i="1"/>
  <c r="R637" i="1"/>
  <c r="Q637" i="1"/>
  <c r="P637" i="1"/>
  <c r="O637" i="1"/>
  <c r="N637" i="1"/>
  <c r="M637" i="1"/>
  <c r="W636" i="1"/>
  <c r="V636" i="1"/>
  <c r="U636" i="1"/>
  <c r="T636" i="1"/>
  <c r="S636" i="1"/>
  <c r="R636" i="1"/>
  <c r="Q636" i="1"/>
  <c r="P636" i="1"/>
  <c r="O636" i="1"/>
  <c r="N636" i="1"/>
  <c r="M636" i="1"/>
  <c r="W635" i="1"/>
  <c r="V635" i="1"/>
  <c r="U635" i="1"/>
  <c r="T635" i="1"/>
  <c r="S635" i="1"/>
  <c r="R635" i="1"/>
  <c r="Q635" i="1"/>
  <c r="P635" i="1"/>
  <c r="O635" i="1"/>
  <c r="N635" i="1"/>
  <c r="M635" i="1"/>
  <c r="W634" i="1"/>
  <c r="V634" i="1"/>
  <c r="U634" i="1"/>
  <c r="T634" i="1"/>
  <c r="S634" i="1"/>
  <c r="R634" i="1"/>
  <c r="Q634" i="1"/>
  <c r="P634" i="1"/>
  <c r="O634" i="1"/>
  <c r="N634" i="1"/>
  <c r="M634" i="1"/>
  <c r="W633" i="1"/>
  <c r="V633" i="1"/>
  <c r="U633" i="1"/>
  <c r="T633" i="1"/>
  <c r="S633" i="1"/>
  <c r="R633" i="1"/>
  <c r="Q633" i="1"/>
  <c r="P633" i="1"/>
  <c r="O633" i="1"/>
  <c r="N633" i="1"/>
  <c r="M633" i="1"/>
  <c r="W632" i="1"/>
  <c r="V632" i="1"/>
  <c r="U632" i="1"/>
  <c r="T632" i="1"/>
  <c r="S632" i="1"/>
  <c r="R632" i="1"/>
  <c r="Q632" i="1"/>
  <c r="P632" i="1"/>
  <c r="O632" i="1"/>
  <c r="N632" i="1"/>
  <c r="M632" i="1"/>
  <c r="W631" i="1"/>
  <c r="V631" i="1"/>
  <c r="U631" i="1"/>
  <c r="T631" i="1"/>
  <c r="S631" i="1"/>
  <c r="R631" i="1"/>
  <c r="Q631" i="1"/>
  <c r="P631" i="1"/>
  <c r="O631" i="1"/>
  <c r="N631" i="1"/>
  <c r="M631" i="1"/>
  <c r="W630" i="1"/>
  <c r="V630" i="1"/>
  <c r="U630" i="1"/>
  <c r="T630" i="1"/>
  <c r="S630" i="1"/>
  <c r="R630" i="1"/>
  <c r="Q630" i="1"/>
  <c r="P630" i="1"/>
  <c r="O630" i="1"/>
  <c r="N630" i="1"/>
  <c r="M630" i="1"/>
  <c r="W629" i="1"/>
  <c r="V629" i="1"/>
  <c r="U629" i="1"/>
  <c r="T629" i="1"/>
  <c r="S629" i="1"/>
  <c r="R629" i="1"/>
  <c r="Q629" i="1"/>
  <c r="P629" i="1"/>
  <c r="O629" i="1"/>
  <c r="N629" i="1"/>
  <c r="M629" i="1"/>
  <c r="W628" i="1"/>
  <c r="V628" i="1"/>
  <c r="U628" i="1"/>
  <c r="T628" i="1"/>
  <c r="S628" i="1"/>
  <c r="R628" i="1"/>
  <c r="Q628" i="1"/>
  <c r="P628" i="1"/>
  <c r="O628" i="1"/>
  <c r="N628" i="1"/>
  <c r="M628" i="1"/>
  <c r="W627" i="1"/>
  <c r="V627" i="1"/>
  <c r="U627" i="1"/>
  <c r="T627" i="1"/>
  <c r="S627" i="1"/>
  <c r="R627" i="1"/>
  <c r="Q627" i="1"/>
  <c r="P627" i="1"/>
  <c r="O627" i="1"/>
  <c r="N627" i="1"/>
  <c r="M627" i="1"/>
  <c r="W626" i="1"/>
  <c r="V626" i="1"/>
  <c r="U626" i="1"/>
  <c r="T626" i="1"/>
  <c r="S626" i="1"/>
  <c r="R626" i="1"/>
  <c r="Q626" i="1"/>
  <c r="P626" i="1"/>
  <c r="O626" i="1"/>
  <c r="N626" i="1"/>
  <c r="M626" i="1"/>
  <c r="W625" i="1"/>
  <c r="V625" i="1"/>
  <c r="U625" i="1"/>
  <c r="T625" i="1"/>
  <c r="S625" i="1"/>
  <c r="R625" i="1"/>
  <c r="Q625" i="1"/>
  <c r="P625" i="1"/>
  <c r="O625" i="1"/>
  <c r="N625" i="1"/>
  <c r="M625" i="1"/>
  <c r="W624" i="1"/>
  <c r="V624" i="1"/>
  <c r="U624" i="1"/>
  <c r="T624" i="1"/>
  <c r="S624" i="1"/>
  <c r="R624" i="1"/>
  <c r="Q624" i="1"/>
  <c r="P624" i="1"/>
  <c r="O624" i="1"/>
  <c r="N624" i="1"/>
  <c r="M624" i="1"/>
  <c r="W623" i="1"/>
  <c r="V623" i="1"/>
  <c r="U623" i="1"/>
  <c r="T623" i="1"/>
  <c r="S623" i="1"/>
  <c r="R623" i="1"/>
  <c r="Q623" i="1"/>
  <c r="P623" i="1"/>
  <c r="O623" i="1"/>
  <c r="N623" i="1"/>
  <c r="M623" i="1"/>
  <c r="W622" i="1"/>
  <c r="V622" i="1"/>
  <c r="U622" i="1"/>
  <c r="T622" i="1"/>
  <c r="S622" i="1"/>
  <c r="R622" i="1"/>
  <c r="Q622" i="1"/>
  <c r="P622" i="1"/>
  <c r="O622" i="1"/>
  <c r="N622" i="1"/>
  <c r="M622" i="1"/>
  <c r="W621" i="1"/>
  <c r="V621" i="1"/>
  <c r="U621" i="1"/>
  <c r="T621" i="1"/>
  <c r="S621" i="1"/>
  <c r="R621" i="1"/>
  <c r="Q621" i="1"/>
  <c r="P621" i="1"/>
  <c r="O621" i="1"/>
  <c r="N621" i="1"/>
  <c r="M621" i="1"/>
  <c r="W620" i="1"/>
  <c r="V620" i="1"/>
  <c r="U620" i="1"/>
  <c r="T620" i="1"/>
  <c r="S620" i="1"/>
  <c r="R620" i="1"/>
  <c r="Q620" i="1"/>
  <c r="P620" i="1"/>
  <c r="O620" i="1"/>
  <c r="N620" i="1"/>
  <c r="M620" i="1"/>
  <c r="W619" i="1"/>
  <c r="V619" i="1"/>
  <c r="U619" i="1"/>
  <c r="T619" i="1"/>
  <c r="S619" i="1"/>
  <c r="R619" i="1"/>
  <c r="Q619" i="1"/>
  <c r="P619" i="1"/>
  <c r="O619" i="1"/>
  <c r="N619" i="1"/>
  <c r="M619" i="1"/>
  <c r="W618" i="1"/>
  <c r="V618" i="1"/>
  <c r="U618" i="1"/>
  <c r="T618" i="1"/>
  <c r="S618" i="1"/>
  <c r="R618" i="1"/>
  <c r="Q618" i="1"/>
  <c r="P618" i="1"/>
  <c r="O618" i="1"/>
  <c r="N618" i="1"/>
  <c r="M618" i="1"/>
  <c r="W617" i="1"/>
  <c r="V617" i="1"/>
  <c r="U617" i="1"/>
  <c r="T617" i="1"/>
  <c r="S617" i="1"/>
  <c r="R617" i="1"/>
  <c r="Q617" i="1"/>
  <c r="P617" i="1"/>
  <c r="O617" i="1"/>
  <c r="N617" i="1"/>
  <c r="M617" i="1"/>
  <c r="W616" i="1"/>
  <c r="V616" i="1"/>
  <c r="U616" i="1"/>
  <c r="T616" i="1"/>
  <c r="S616" i="1"/>
  <c r="R616" i="1"/>
  <c r="Q616" i="1"/>
  <c r="P616" i="1"/>
  <c r="O616" i="1"/>
  <c r="N616" i="1"/>
  <c r="M616" i="1"/>
  <c r="W615" i="1"/>
  <c r="V615" i="1"/>
  <c r="U615" i="1"/>
  <c r="T615" i="1"/>
  <c r="S615" i="1"/>
  <c r="R615" i="1"/>
  <c r="Q615" i="1"/>
  <c r="P615" i="1"/>
  <c r="O615" i="1"/>
  <c r="N615" i="1"/>
  <c r="M615" i="1"/>
  <c r="W614" i="1"/>
  <c r="V614" i="1"/>
  <c r="U614" i="1"/>
  <c r="T614" i="1"/>
  <c r="S614" i="1"/>
  <c r="R614" i="1"/>
  <c r="Q614" i="1"/>
  <c r="P614" i="1"/>
  <c r="O614" i="1"/>
  <c r="N614" i="1"/>
  <c r="M614" i="1"/>
  <c r="W613" i="1"/>
  <c r="V613" i="1"/>
  <c r="U613" i="1"/>
  <c r="T613" i="1"/>
  <c r="S613" i="1"/>
  <c r="R613" i="1"/>
  <c r="Q613" i="1"/>
  <c r="P613" i="1"/>
  <c r="O613" i="1"/>
  <c r="N613" i="1"/>
  <c r="M613" i="1"/>
  <c r="W612" i="1"/>
  <c r="V612" i="1"/>
  <c r="U612" i="1"/>
  <c r="T612" i="1"/>
  <c r="S612" i="1"/>
  <c r="R612" i="1"/>
  <c r="Q612" i="1"/>
  <c r="P612" i="1"/>
  <c r="O612" i="1"/>
  <c r="N612" i="1"/>
  <c r="M612" i="1"/>
  <c r="W611" i="1"/>
  <c r="V611" i="1"/>
  <c r="U611" i="1"/>
  <c r="T611" i="1"/>
  <c r="S611" i="1"/>
  <c r="R611" i="1"/>
  <c r="Q611" i="1"/>
  <c r="P611" i="1"/>
  <c r="O611" i="1"/>
  <c r="N611" i="1"/>
  <c r="M611" i="1"/>
  <c r="W610" i="1"/>
  <c r="V610" i="1"/>
  <c r="U610" i="1"/>
  <c r="T610" i="1"/>
  <c r="S610" i="1"/>
  <c r="R610" i="1"/>
  <c r="Q610" i="1"/>
  <c r="P610" i="1"/>
  <c r="O610" i="1"/>
  <c r="N610" i="1"/>
  <c r="M610" i="1"/>
  <c r="W609" i="1"/>
  <c r="V609" i="1"/>
  <c r="U609" i="1"/>
  <c r="T609" i="1"/>
  <c r="S609" i="1"/>
  <c r="R609" i="1"/>
  <c r="Q609" i="1"/>
  <c r="P609" i="1"/>
  <c r="O609" i="1"/>
  <c r="N609" i="1"/>
  <c r="M609" i="1"/>
  <c r="W608" i="1"/>
  <c r="V608" i="1"/>
  <c r="U608" i="1"/>
  <c r="T608" i="1"/>
  <c r="S608" i="1"/>
  <c r="R608" i="1"/>
  <c r="Q608" i="1"/>
  <c r="P608" i="1"/>
  <c r="O608" i="1"/>
  <c r="N608" i="1"/>
  <c r="M608" i="1"/>
  <c r="W607" i="1"/>
  <c r="V607" i="1"/>
  <c r="U607" i="1"/>
  <c r="T607" i="1"/>
  <c r="S607" i="1"/>
  <c r="R607" i="1"/>
  <c r="Q607" i="1"/>
  <c r="P607" i="1"/>
  <c r="O607" i="1"/>
  <c r="N607" i="1"/>
  <c r="M607" i="1"/>
  <c r="W606" i="1"/>
  <c r="V606" i="1"/>
  <c r="U606" i="1"/>
  <c r="T606" i="1"/>
  <c r="S606" i="1"/>
  <c r="R606" i="1"/>
  <c r="Q606" i="1"/>
  <c r="P606" i="1"/>
  <c r="O606" i="1"/>
  <c r="N606" i="1"/>
  <c r="M606" i="1"/>
  <c r="W605" i="1"/>
  <c r="V605" i="1"/>
  <c r="U605" i="1"/>
  <c r="T605" i="1"/>
  <c r="S605" i="1"/>
  <c r="R605" i="1"/>
  <c r="Q605" i="1"/>
  <c r="P605" i="1"/>
  <c r="O605" i="1"/>
  <c r="N605" i="1"/>
  <c r="M605" i="1"/>
  <c r="W604" i="1"/>
  <c r="V604" i="1"/>
  <c r="U604" i="1"/>
  <c r="T604" i="1"/>
  <c r="S604" i="1"/>
  <c r="R604" i="1"/>
  <c r="Q604" i="1"/>
  <c r="P604" i="1"/>
  <c r="O604" i="1"/>
  <c r="N604" i="1"/>
  <c r="M604" i="1"/>
  <c r="W603" i="1"/>
  <c r="V603" i="1"/>
  <c r="U603" i="1"/>
  <c r="T603" i="1"/>
  <c r="S603" i="1"/>
  <c r="R603" i="1"/>
  <c r="Q603" i="1"/>
  <c r="P603" i="1"/>
  <c r="O603" i="1"/>
  <c r="N603" i="1"/>
  <c r="M603" i="1"/>
  <c r="W602" i="1"/>
  <c r="V602" i="1"/>
  <c r="U602" i="1"/>
  <c r="T602" i="1"/>
  <c r="S602" i="1"/>
  <c r="R602" i="1"/>
  <c r="Q602" i="1"/>
  <c r="P602" i="1"/>
  <c r="O602" i="1"/>
  <c r="N602" i="1"/>
  <c r="M602" i="1"/>
  <c r="W601" i="1"/>
  <c r="V601" i="1"/>
  <c r="U601" i="1"/>
  <c r="T601" i="1"/>
  <c r="S601" i="1"/>
  <c r="R601" i="1"/>
  <c r="Q601" i="1"/>
  <c r="P601" i="1"/>
  <c r="O601" i="1"/>
  <c r="N601" i="1"/>
  <c r="M601" i="1"/>
  <c r="W600" i="1"/>
  <c r="V600" i="1"/>
  <c r="U600" i="1"/>
  <c r="T600" i="1"/>
  <c r="S600" i="1"/>
  <c r="R600" i="1"/>
  <c r="Q600" i="1"/>
  <c r="P600" i="1"/>
  <c r="O600" i="1"/>
  <c r="N600" i="1"/>
  <c r="M600" i="1"/>
  <c r="W599" i="1"/>
  <c r="V599" i="1"/>
  <c r="U599" i="1"/>
  <c r="T599" i="1"/>
  <c r="S599" i="1"/>
  <c r="R599" i="1"/>
  <c r="Q599" i="1"/>
  <c r="P599" i="1"/>
  <c r="O599" i="1"/>
  <c r="N599" i="1"/>
  <c r="M599" i="1"/>
  <c r="W598" i="1"/>
  <c r="V598" i="1"/>
  <c r="U598" i="1"/>
  <c r="T598" i="1"/>
  <c r="S598" i="1"/>
  <c r="R598" i="1"/>
  <c r="Q598" i="1"/>
  <c r="P598" i="1"/>
  <c r="O598" i="1"/>
  <c r="N598" i="1"/>
  <c r="M598" i="1"/>
  <c r="W597" i="1"/>
  <c r="V597" i="1"/>
  <c r="U597" i="1"/>
  <c r="T597" i="1"/>
  <c r="S597" i="1"/>
  <c r="R597" i="1"/>
  <c r="Q597" i="1"/>
  <c r="P597" i="1"/>
  <c r="O597" i="1"/>
  <c r="N597" i="1"/>
  <c r="M597" i="1"/>
  <c r="W596" i="1"/>
  <c r="V596" i="1"/>
  <c r="U596" i="1"/>
  <c r="T596" i="1"/>
  <c r="S596" i="1"/>
  <c r="R596" i="1"/>
  <c r="Q596" i="1"/>
  <c r="P596" i="1"/>
  <c r="O596" i="1"/>
  <c r="N596" i="1"/>
  <c r="M596" i="1"/>
  <c r="W595" i="1"/>
  <c r="V595" i="1"/>
  <c r="U595" i="1"/>
  <c r="T595" i="1"/>
  <c r="S595" i="1"/>
  <c r="R595" i="1"/>
  <c r="Q595" i="1"/>
  <c r="P595" i="1"/>
  <c r="O595" i="1"/>
  <c r="N595" i="1"/>
  <c r="M595" i="1"/>
  <c r="W594" i="1"/>
  <c r="V594" i="1"/>
  <c r="U594" i="1"/>
  <c r="T594" i="1"/>
  <c r="S594" i="1"/>
  <c r="R594" i="1"/>
  <c r="Q594" i="1"/>
  <c r="P594" i="1"/>
  <c r="O594" i="1"/>
  <c r="N594" i="1"/>
  <c r="M594" i="1"/>
  <c r="W593" i="1"/>
  <c r="V593" i="1"/>
  <c r="U593" i="1"/>
  <c r="T593" i="1"/>
  <c r="S593" i="1"/>
  <c r="R593" i="1"/>
  <c r="Q593" i="1"/>
  <c r="P593" i="1"/>
  <c r="O593" i="1"/>
  <c r="N593" i="1"/>
  <c r="M593" i="1"/>
  <c r="W592" i="1"/>
  <c r="V592" i="1"/>
  <c r="U592" i="1"/>
  <c r="T592" i="1"/>
  <c r="S592" i="1"/>
  <c r="R592" i="1"/>
  <c r="Q592" i="1"/>
  <c r="P592" i="1"/>
  <c r="O592" i="1"/>
  <c r="N592" i="1"/>
  <c r="M592" i="1"/>
  <c r="W591" i="1"/>
  <c r="V591" i="1"/>
  <c r="U591" i="1"/>
  <c r="T591" i="1"/>
  <c r="S591" i="1"/>
  <c r="R591" i="1"/>
  <c r="Q591" i="1"/>
  <c r="P591" i="1"/>
  <c r="O591" i="1"/>
  <c r="N591" i="1"/>
  <c r="M591" i="1"/>
  <c r="W590" i="1"/>
  <c r="V590" i="1"/>
  <c r="U590" i="1"/>
  <c r="T590" i="1"/>
  <c r="S590" i="1"/>
  <c r="R590" i="1"/>
  <c r="Q590" i="1"/>
  <c r="P590" i="1"/>
  <c r="O590" i="1"/>
  <c r="N590" i="1"/>
  <c r="M590" i="1"/>
  <c r="W589" i="1"/>
  <c r="V589" i="1"/>
  <c r="U589" i="1"/>
  <c r="T589" i="1"/>
  <c r="S589" i="1"/>
  <c r="R589" i="1"/>
  <c r="Q589" i="1"/>
  <c r="P589" i="1"/>
  <c r="O589" i="1"/>
  <c r="N589" i="1"/>
  <c r="M589" i="1"/>
  <c r="W588" i="1"/>
  <c r="V588" i="1"/>
  <c r="U588" i="1"/>
  <c r="T588" i="1"/>
  <c r="S588" i="1"/>
  <c r="R588" i="1"/>
  <c r="Q588" i="1"/>
  <c r="P588" i="1"/>
  <c r="O588" i="1"/>
  <c r="N588" i="1"/>
  <c r="M588" i="1"/>
  <c r="W587" i="1"/>
  <c r="V587" i="1"/>
  <c r="U587" i="1"/>
  <c r="T587" i="1"/>
  <c r="S587" i="1"/>
  <c r="R587" i="1"/>
  <c r="Q587" i="1"/>
  <c r="P587" i="1"/>
  <c r="O587" i="1"/>
  <c r="N587" i="1"/>
  <c r="M587" i="1"/>
  <c r="W586" i="1"/>
  <c r="V586" i="1"/>
  <c r="U586" i="1"/>
  <c r="T586" i="1"/>
  <c r="S586" i="1"/>
  <c r="R586" i="1"/>
  <c r="Q586" i="1"/>
  <c r="P586" i="1"/>
  <c r="O586" i="1"/>
  <c r="N586" i="1"/>
  <c r="M586" i="1"/>
  <c r="W585" i="1"/>
  <c r="V585" i="1"/>
  <c r="U585" i="1"/>
  <c r="T585" i="1"/>
  <c r="S585" i="1"/>
  <c r="R585" i="1"/>
  <c r="Q585" i="1"/>
  <c r="P585" i="1"/>
  <c r="O585" i="1"/>
  <c r="N585" i="1"/>
  <c r="M585" i="1"/>
  <c r="W584" i="1"/>
  <c r="V584" i="1"/>
  <c r="U584" i="1"/>
  <c r="T584" i="1"/>
  <c r="S584" i="1"/>
  <c r="R584" i="1"/>
  <c r="Q584" i="1"/>
  <c r="P584" i="1"/>
  <c r="O584" i="1"/>
  <c r="N584" i="1"/>
  <c r="M584" i="1"/>
  <c r="W583" i="1"/>
  <c r="V583" i="1"/>
  <c r="U583" i="1"/>
  <c r="T583" i="1"/>
  <c r="S583" i="1"/>
  <c r="R583" i="1"/>
  <c r="Q583" i="1"/>
  <c r="P583" i="1"/>
  <c r="O583" i="1"/>
  <c r="N583" i="1"/>
  <c r="M583" i="1"/>
  <c r="W582" i="1"/>
  <c r="V582" i="1"/>
  <c r="U582" i="1"/>
  <c r="T582" i="1"/>
  <c r="S582" i="1"/>
  <c r="R582" i="1"/>
  <c r="Q582" i="1"/>
  <c r="P582" i="1"/>
  <c r="O582" i="1"/>
  <c r="N582" i="1"/>
  <c r="M582" i="1"/>
  <c r="W581" i="1"/>
  <c r="V581" i="1"/>
  <c r="U581" i="1"/>
  <c r="T581" i="1"/>
  <c r="S581" i="1"/>
  <c r="R581" i="1"/>
  <c r="Q581" i="1"/>
  <c r="P581" i="1"/>
  <c r="O581" i="1"/>
  <c r="N581" i="1"/>
  <c r="M581" i="1"/>
  <c r="W580" i="1"/>
  <c r="V580" i="1"/>
  <c r="U580" i="1"/>
  <c r="T580" i="1"/>
  <c r="S580" i="1"/>
  <c r="R580" i="1"/>
  <c r="Q580" i="1"/>
  <c r="P580" i="1"/>
  <c r="O580" i="1"/>
  <c r="N580" i="1"/>
  <c r="M580" i="1"/>
  <c r="W579" i="1"/>
  <c r="V579" i="1"/>
  <c r="U579" i="1"/>
  <c r="T579" i="1"/>
  <c r="S579" i="1"/>
  <c r="R579" i="1"/>
  <c r="Q579" i="1"/>
  <c r="P579" i="1"/>
  <c r="O579" i="1"/>
  <c r="N579" i="1"/>
  <c r="M579" i="1"/>
  <c r="W578" i="1"/>
  <c r="V578" i="1"/>
  <c r="U578" i="1"/>
  <c r="T578" i="1"/>
  <c r="S578" i="1"/>
  <c r="R578" i="1"/>
  <c r="Q578" i="1"/>
  <c r="P578" i="1"/>
  <c r="O578" i="1"/>
  <c r="N578" i="1"/>
  <c r="M578" i="1"/>
  <c r="W577" i="1"/>
  <c r="V577" i="1"/>
  <c r="U577" i="1"/>
  <c r="T577" i="1"/>
  <c r="S577" i="1"/>
  <c r="R577" i="1"/>
  <c r="Q577" i="1"/>
  <c r="P577" i="1"/>
  <c r="O577" i="1"/>
  <c r="N577" i="1"/>
  <c r="M577" i="1"/>
  <c r="W576" i="1"/>
  <c r="V576" i="1"/>
  <c r="U576" i="1"/>
  <c r="T576" i="1"/>
  <c r="S576" i="1"/>
  <c r="R576" i="1"/>
  <c r="Q576" i="1"/>
  <c r="P576" i="1"/>
  <c r="O576" i="1"/>
  <c r="N576" i="1"/>
  <c r="M576" i="1"/>
  <c r="W575" i="1"/>
  <c r="V575" i="1"/>
  <c r="U575" i="1"/>
  <c r="T575" i="1"/>
  <c r="S575" i="1"/>
  <c r="R575" i="1"/>
  <c r="Q575" i="1"/>
  <c r="P575" i="1"/>
  <c r="O575" i="1"/>
  <c r="N575" i="1"/>
  <c r="M575" i="1"/>
  <c r="W574" i="1"/>
  <c r="V574" i="1"/>
  <c r="U574" i="1"/>
  <c r="T574" i="1"/>
  <c r="S574" i="1"/>
  <c r="R574" i="1"/>
  <c r="Q574" i="1"/>
  <c r="P574" i="1"/>
  <c r="O574" i="1"/>
  <c r="N574" i="1"/>
  <c r="M574" i="1"/>
  <c r="W573" i="1"/>
  <c r="V573" i="1"/>
  <c r="U573" i="1"/>
  <c r="T573" i="1"/>
  <c r="S573" i="1"/>
  <c r="R573" i="1"/>
  <c r="Q573" i="1"/>
  <c r="P573" i="1"/>
  <c r="O573" i="1"/>
  <c r="N573" i="1"/>
  <c r="M573" i="1"/>
  <c r="W572" i="1"/>
  <c r="V572" i="1"/>
  <c r="U572" i="1"/>
  <c r="T572" i="1"/>
  <c r="S572" i="1"/>
  <c r="R572" i="1"/>
  <c r="Q572" i="1"/>
  <c r="P572" i="1"/>
  <c r="O572" i="1"/>
  <c r="N572" i="1"/>
  <c r="M572" i="1"/>
  <c r="W571" i="1"/>
  <c r="V571" i="1"/>
  <c r="U571" i="1"/>
  <c r="T571" i="1"/>
  <c r="S571" i="1"/>
  <c r="R571" i="1"/>
  <c r="Q571" i="1"/>
  <c r="P571" i="1"/>
  <c r="O571" i="1"/>
  <c r="N571" i="1"/>
  <c r="M571" i="1"/>
  <c r="W570" i="1"/>
  <c r="V570" i="1"/>
  <c r="U570" i="1"/>
  <c r="T570" i="1"/>
  <c r="S570" i="1"/>
  <c r="R570" i="1"/>
  <c r="Q570" i="1"/>
  <c r="P570" i="1"/>
  <c r="O570" i="1"/>
  <c r="N570" i="1"/>
  <c r="M570" i="1"/>
  <c r="W569" i="1"/>
  <c r="V569" i="1"/>
  <c r="U569" i="1"/>
  <c r="T569" i="1"/>
  <c r="S569" i="1"/>
  <c r="R569" i="1"/>
  <c r="Q569" i="1"/>
  <c r="P569" i="1"/>
  <c r="O569" i="1"/>
  <c r="N569" i="1"/>
  <c r="M569" i="1"/>
  <c r="W568" i="1"/>
  <c r="V568" i="1"/>
  <c r="U568" i="1"/>
  <c r="T568" i="1"/>
  <c r="S568" i="1"/>
  <c r="R568" i="1"/>
  <c r="Q568" i="1"/>
  <c r="P568" i="1"/>
  <c r="O568" i="1"/>
  <c r="N568" i="1"/>
  <c r="M568" i="1"/>
  <c r="W567" i="1"/>
  <c r="V567" i="1"/>
  <c r="U567" i="1"/>
  <c r="T567" i="1"/>
  <c r="S567" i="1"/>
  <c r="R567" i="1"/>
  <c r="Q567" i="1"/>
  <c r="P567" i="1"/>
  <c r="O567" i="1"/>
  <c r="N567" i="1"/>
  <c r="M567" i="1"/>
  <c r="W566" i="1"/>
  <c r="V566" i="1"/>
  <c r="U566" i="1"/>
  <c r="T566" i="1"/>
  <c r="S566" i="1"/>
  <c r="R566" i="1"/>
  <c r="Q566" i="1"/>
  <c r="P566" i="1"/>
  <c r="O566" i="1"/>
  <c r="N566" i="1"/>
  <c r="M566" i="1"/>
  <c r="W565" i="1"/>
  <c r="V565" i="1"/>
  <c r="U565" i="1"/>
  <c r="T565" i="1"/>
  <c r="S565" i="1"/>
  <c r="R565" i="1"/>
  <c r="Q565" i="1"/>
  <c r="P565" i="1"/>
  <c r="O565" i="1"/>
  <c r="N565" i="1"/>
  <c r="M565" i="1"/>
  <c r="W564" i="1"/>
  <c r="V564" i="1"/>
  <c r="U564" i="1"/>
  <c r="T564" i="1"/>
  <c r="S564" i="1"/>
  <c r="R564" i="1"/>
  <c r="Q564" i="1"/>
  <c r="P564" i="1"/>
  <c r="O564" i="1"/>
  <c r="N564" i="1"/>
  <c r="M564" i="1"/>
  <c r="W563" i="1"/>
  <c r="V563" i="1"/>
  <c r="U563" i="1"/>
  <c r="T563" i="1"/>
  <c r="S563" i="1"/>
  <c r="R563" i="1"/>
  <c r="Q563" i="1"/>
  <c r="P563" i="1"/>
  <c r="O563" i="1"/>
  <c r="N563" i="1"/>
  <c r="M563" i="1"/>
  <c r="W562" i="1"/>
  <c r="V562" i="1"/>
  <c r="U562" i="1"/>
  <c r="T562" i="1"/>
  <c r="S562" i="1"/>
  <c r="R562" i="1"/>
  <c r="Q562" i="1"/>
  <c r="P562" i="1"/>
  <c r="O562" i="1"/>
  <c r="N562" i="1"/>
  <c r="M562" i="1"/>
  <c r="W561" i="1"/>
  <c r="V561" i="1"/>
  <c r="U561" i="1"/>
  <c r="T561" i="1"/>
  <c r="S561" i="1"/>
  <c r="R561" i="1"/>
  <c r="Q561" i="1"/>
  <c r="P561" i="1"/>
  <c r="O561" i="1"/>
  <c r="N561" i="1"/>
  <c r="M561" i="1"/>
  <c r="W560" i="1"/>
  <c r="V560" i="1"/>
  <c r="U560" i="1"/>
  <c r="T560" i="1"/>
  <c r="S560" i="1"/>
  <c r="R560" i="1"/>
  <c r="Q560" i="1"/>
  <c r="P560" i="1"/>
  <c r="O560" i="1"/>
  <c r="N560" i="1"/>
  <c r="M560" i="1"/>
  <c r="W559" i="1"/>
  <c r="V559" i="1"/>
  <c r="U559" i="1"/>
  <c r="T559" i="1"/>
  <c r="S559" i="1"/>
  <c r="R559" i="1"/>
  <c r="Q559" i="1"/>
  <c r="P559" i="1"/>
  <c r="O559" i="1"/>
  <c r="N559" i="1"/>
  <c r="M559" i="1"/>
  <c r="W558" i="1"/>
  <c r="V558" i="1"/>
  <c r="U558" i="1"/>
  <c r="T558" i="1"/>
  <c r="S558" i="1"/>
  <c r="R558" i="1"/>
  <c r="Q558" i="1"/>
  <c r="P558" i="1"/>
  <c r="O558" i="1"/>
  <c r="N558" i="1"/>
  <c r="M558" i="1"/>
  <c r="W557" i="1"/>
  <c r="V557" i="1"/>
  <c r="U557" i="1"/>
  <c r="T557" i="1"/>
  <c r="S557" i="1"/>
  <c r="R557" i="1"/>
  <c r="Q557" i="1"/>
  <c r="P557" i="1"/>
  <c r="O557" i="1"/>
  <c r="N557" i="1"/>
  <c r="M557" i="1"/>
  <c r="W556" i="1"/>
  <c r="V556" i="1"/>
  <c r="U556" i="1"/>
  <c r="T556" i="1"/>
  <c r="S556" i="1"/>
  <c r="R556" i="1"/>
  <c r="Q556" i="1"/>
  <c r="P556" i="1"/>
  <c r="O556" i="1"/>
  <c r="N556" i="1"/>
  <c r="M556" i="1"/>
  <c r="W555" i="1"/>
  <c r="V555" i="1"/>
  <c r="U555" i="1"/>
  <c r="T555" i="1"/>
  <c r="S555" i="1"/>
  <c r="R555" i="1"/>
  <c r="Q555" i="1"/>
  <c r="P555" i="1"/>
  <c r="O555" i="1"/>
  <c r="N555" i="1"/>
  <c r="M555" i="1"/>
  <c r="W554" i="1"/>
  <c r="V554" i="1"/>
  <c r="U554" i="1"/>
  <c r="T554" i="1"/>
  <c r="S554" i="1"/>
  <c r="R554" i="1"/>
  <c r="Q554" i="1"/>
  <c r="P554" i="1"/>
  <c r="O554" i="1"/>
  <c r="N554" i="1"/>
  <c r="M554" i="1"/>
  <c r="W553" i="1"/>
  <c r="V553" i="1"/>
  <c r="U553" i="1"/>
  <c r="T553" i="1"/>
  <c r="S553" i="1"/>
  <c r="R553" i="1"/>
  <c r="Q553" i="1"/>
  <c r="P553" i="1"/>
  <c r="O553" i="1"/>
  <c r="N553" i="1"/>
  <c r="M553" i="1"/>
  <c r="W552" i="1"/>
  <c r="V552" i="1"/>
  <c r="U552" i="1"/>
  <c r="T552" i="1"/>
  <c r="S552" i="1"/>
  <c r="R552" i="1"/>
  <c r="Q552" i="1"/>
  <c r="P552" i="1"/>
  <c r="O552" i="1"/>
  <c r="N552" i="1"/>
  <c r="M552" i="1"/>
  <c r="W551" i="1"/>
  <c r="V551" i="1"/>
  <c r="U551" i="1"/>
  <c r="T551" i="1"/>
  <c r="S551" i="1"/>
  <c r="R551" i="1"/>
  <c r="Q551" i="1"/>
  <c r="P551" i="1"/>
  <c r="O551" i="1"/>
  <c r="N551" i="1"/>
  <c r="M551" i="1"/>
  <c r="W550" i="1"/>
  <c r="V550" i="1"/>
  <c r="U550" i="1"/>
  <c r="T550" i="1"/>
  <c r="S550" i="1"/>
  <c r="R550" i="1"/>
  <c r="Q550" i="1"/>
  <c r="P550" i="1"/>
  <c r="O550" i="1"/>
  <c r="N550" i="1"/>
  <c r="M550" i="1"/>
  <c r="W549" i="1"/>
  <c r="V549" i="1"/>
  <c r="U549" i="1"/>
  <c r="T549" i="1"/>
  <c r="S549" i="1"/>
  <c r="R549" i="1"/>
  <c r="Q549" i="1"/>
  <c r="P549" i="1"/>
  <c r="O549" i="1"/>
  <c r="N549" i="1"/>
  <c r="M549" i="1"/>
  <c r="W548" i="1"/>
  <c r="V548" i="1"/>
  <c r="U548" i="1"/>
  <c r="T548" i="1"/>
  <c r="S548" i="1"/>
  <c r="R548" i="1"/>
  <c r="Q548" i="1"/>
  <c r="P548" i="1"/>
  <c r="O548" i="1"/>
  <c r="N548" i="1"/>
  <c r="M548" i="1"/>
  <c r="W547" i="1"/>
  <c r="V547" i="1"/>
  <c r="U547" i="1"/>
  <c r="T547" i="1"/>
  <c r="S547" i="1"/>
  <c r="R547" i="1"/>
  <c r="Q547" i="1"/>
  <c r="P547" i="1"/>
  <c r="O547" i="1"/>
  <c r="N547" i="1"/>
  <c r="M547" i="1"/>
  <c r="W546" i="1"/>
  <c r="V546" i="1"/>
  <c r="U546" i="1"/>
  <c r="T546" i="1"/>
  <c r="S546" i="1"/>
  <c r="R546" i="1"/>
  <c r="Q546" i="1"/>
  <c r="P546" i="1"/>
  <c r="O546" i="1"/>
  <c r="N546" i="1"/>
  <c r="M546" i="1"/>
  <c r="W545" i="1"/>
  <c r="V545" i="1"/>
  <c r="U545" i="1"/>
  <c r="T545" i="1"/>
  <c r="S545" i="1"/>
  <c r="R545" i="1"/>
  <c r="Q545" i="1"/>
  <c r="P545" i="1"/>
  <c r="O545" i="1"/>
  <c r="N545" i="1"/>
  <c r="M545" i="1"/>
  <c r="W544" i="1"/>
  <c r="V544" i="1"/>
  <c r="U544" i="1"/>
  <c r="T544" i="1"/>
  <c r="S544" i="1"/>
  <c r="R544" i="1"/>
  <c r="Q544" i="1"/>
  <c r="P544" i="1"/>
  <c r="O544" i="1"/>
  <c r="N544" i="1"/>
  <c r="M544" i="1"/>
  <c r="W543" i="1"/>
  <c r="V543" i="1"/>
  <c r="U543" i="1"/>
  <c r="T543" i="1"/>
  <c r="S543" i="1"/>
  <c r="R543" i="1"/>
  <c r="Q543" i="1"/>
  <c r="P543" i="1"/>
  <c r="O543" i="1"/>
  <c r="N543" i="1"/>
  <c r="M543" i="1"/>
  <c r="W542" i="1"/>
  <c r="V542" i="1"/>
  <c r="U542" i="1"/>
  <c r="T542" i="1"/>
  <c r="S542" i="1"/>
  <c r="R542" i="1"/>
  <c r="Q542" i="1"/>
  <c r="P542" i="1"/>
  <c r="O542" i="1"/>
  <c r="N542" i="1"/>
  <c r="M542" i="1"/>
  <c r="W541" i="1"/>
  <c r="V541" i="1"/>
  <c r="U541" i="1"/>
  <c r="T541" i="1"/>
  <c r="S541" i="1"/>
  <c r="R541" i="1"/>
  <c r="Q541" i="1"/>
  <c r="P541" i="1"/>
  <c r="O541" i="1"/>
  <c r="N541" i="1"/>
  <c r="M541" i="1"/>
  <c r="W540" i="1"/>
  <c r="V540" i="1"/>
  <c r="U540" i="1"/>
  <c r="T540" i="1"/>
  <c r="S540" i="1"/>
  <c r="R540" i="1"/>
  <c r="Q540" i="1"/>
  <c r="P540" i="1"/>
  <c r="O540" i="1"/>
  <c r="N540" i="1"/>
  <c r="M540" i="1"/>
  <c r="W539" i="1"/>
  <c r="V539" i="1"/>
  <c r="U539" i="1"/>
  <c r="T539" i="1"/>
  <c r="S539" i="1"/>
  <c r="R539" i="1"/>
  <c r="Q539" i="1"/>
  <c r="P539" i="1"/>
  <c r="O539" i="1"/>
  <c r="N539" i="1"/>
  <c r="M539" i="1"/>
  <c r="W538" i="1"/>
  <c r="V538" i="1"/>
  <c r="U538" i="1"/>
  <c r="T538" i="1"/>
  <c r="S538" i="1"/>
  <c r="R538" i="1"/>
  <c r="Q538" i="1"/>
  <c r="P538" i="1"/>
  <c r="O538" i="1"/>
  <c r="N538" i="1"/>
  <c r="M538" i="1"/>
  <c r="W537" i="1"/>
  <c r="V537" i="1"/>
  <c r="U537" i="1"/>
  <c r="T537" i="1"/>
  <c r="S537" i="1"/>
  <c r="R537" i="1"/>
  <c r="Q537" i="1"/>
  <c r="P537" i="1"/>
  <c r="O537" i="1"/>
  <c r="N537" i="1"/>
  <c r="M537" i="1"/>
  <c r="W536" i="1"/>
  <c r="V536" i="1"/>
  <c r="U536" i="1"/>
  <c r="T536" i="1"/>
  <c r="S536" i="1"/>
  <c r="R536" i="1"/>
  <c r="Q536" i="1"/>
  <c r="P536" i="1"/>
  <c r="O536" i="1"/>
  <c r="N536" i="1"/>
  <c r="M536" i="1"/>
  <c r="W535" i="1"/>
  <c r="V535" i="1"/>
  <c r="U535" i="1"/>
  <c r="T535" i="1"/>
  <c r="S535" i="1"/>
  <c r="R535" i="1"/>
  <c r="Q535" i="1"/>
  <c r="P535" i="1"/>
  <c r="O535" i="1"/>
  <c r="N535" i="1"/>
  <c r="M535" i="1"/>
  <c r="W534" i="1"/>
  <c r="V534" i="1"/>
  <c r="U534" i="1"/>
  <c r="T534" i="1"/>
  <c r="S534" i="1"/>
  <c r="R534" i="1"/>
  <c r="Q534" i="1"/>
  <c r="P534" i="1"/>
  <c r="O534" i="1"/>
  <c r="N534" i="1"/>
  <c r="M534" i="1"/>
  <c r="W533" i="1"/>
  <c r="V533" i="1"/>
  <c r="U533" i="1"/>
  <c r="T533" i="1"/>
  <c r="S533" i="1"/>
  <c r="R533" i="1"/>
  <c r="Q533" i="1"/>
  <c r="P533" i="1"/>
  <c r="O533" i="1"/>
  <c r="N533" i="1"/>
  <c r="M533" i="1"/>
  <c r="W532" i="1"/>
  <c r="V532" i="1"/>
  <c r="U532" i="1"/>
  <c r="T532" i="1"/>
  <c r="S532" i="1"/>
  <c r="R532" i="1"/>
  <c r="Q532" i="1"/>
  <c r="P532" i="1"/>
  <c r="O532" i="1"/>
  <c r="N532" i="1"/>
  <c r="M532" i="1"/>
  <c r="W531" i="1"/>
  <c r="V531" i="1"/>
  <c r="U531" i="1"/>
  <c r="T531" i="1"/>
  <c r="S531" i="1"/>
  <c r="R531" i="1"/>
  <c r="Q531" i="1"/>
  <c r="P531" i="1"/>
  <c r="O531" i="1"/>
  <c r="N531" i="1"/>
  <c r="M531" i="1"/>
  <c r="W530" i="1"/>
  <c r="V530" i="1"/>
  <c r="U530" i="1"/>
  <c r="T530" i="1"/>
  <c r="S530" i="1"/>
  <c r="R530" i="1"/>
  <c r="Q530" i="1"/>
  <c r="P530" i="1"/>
  <c r="O530" i="1"/>
  <c r="N530" i="1"/>
  <c r="M530" i="1"/>
  <c r="W529" i="1"/>
  <c r="V529" i="1"/>
  <c r="U529" i="1"/>
  <c r="T529" i="1"/>
  <c r="S529" i="1"/>
  <c r="R529" i="1"/>
  <c r="Q529" i="1"/>
  <c r="P529" i="1"/>
  <c r="O529" i="1"/>
  <c r="N529" i="1"/>
  <c r="M529" i="1"/>
  <c r="W528" i="1"/>
  <c r="V528" i="1"/>
  <c r="U528" i="1"/>
  <c r="T528" i="1"/>
  <c r="S528" i="1"/>
  <c r="R528" i="1"/>
  <c r="Q528" i="1"/>
  <c r="P528" i="1"/>
  <c r="O528" i="1"/>
  <c r="N528" i="1"/>
  <c r="M528" i="1"/>
  <c r="W527" i="1"/>
  <c r="V527" i="1"/>
  <c r="U527" i="1"/>
  <c r="T527" i="1"/>
  <c r="S527" i="1"/>
  <c r="R527" i="1"/>
  <c r="Q527" i="1"/>
  <c r="P527" i="1"/>
  <c r="O527" i="1"/>
  <c r="N527" i="1"/>
  <c r="M527" i="1"/>
  <c r="W526" i="1"/>
  <c r="V526" i="1"/>
  <c r="U526" i="1"/>
  <c r="T526" i="1"/>
  <c r="S526" i="1"/>
  <c r="R526" i="1"/>
  <c r="Q526" i="1"/>
  <c r="P526" i="1"/>
  <c r="O526" i="1"/>
  <c r="N526" i="1"/>
  <c r="M526" i="1"/>
  <c r="W525" i="1"/>
  <c r="V525" i="1"/>
  <c r="U525" i="1"/>
  <c r="T525" i="1"/>
  <c r="S525" i="1"/>
  <c r="R525" i="1"/>
  <c r="Q525" i="1"/>
  <c r="P525" i="1"/>
  <c r="O525" i="1"/>
  <c r="N525" i="1"/>
  <c r="M525" i="1"/>
  <c r="W524" i="1"/>
  <c r="V524" i="1"/>
  <c r="U524" i="1"/>
  <c r="T524" i="1"/>
  <c r="S524" i="1"/>
  <c r="R524" i="1"/>
  <c r="Q524" i="1"/>
  <c r="P524" i="1"/>
  <c r="O524" i="1"/>
  <c r="N524" i="1"/>
  <c r="M524" i="1"/>
  <c r="W523" i="1"/>
  <c r="V523" i="1"/>
  <c r="U523" i="1"/>
  <c r="T523" i="1"/>
  <c r="S523" i="1"/>
  <c r="R523" i="1"/>
  <c r="Q523" i="1"/>
  <c r="P523" i="1"/>
  <c r="O523" i="1"/>
  <c r="N523" i="1"/>
  <c r="M523" i="1"/>
  <c r="W522" i="1"/>
  <c r="V522" i="1"/>
  <c r="U522" i="1"/>
  <c r="T522" i="1"/>
  <c r="S522" i="1"/>
  <c r="R522" i="1"/>
  <c r="Q522" i="1"/>
  <c r="P522" i="1"/>
  <c r="O522" i="1"/>
  <c r="N522" i="1"/>
  <c r="M522" i="1"/>
  <c r="W521" i="1"/>
  <c r="V521" i="1"/>
  <c r="U521" i="1"/>
  <c r="T521" i="1"/>
  <c r="S521" i="1"/>
  <c r="R521" i="1"/>
  <c r="Q521" i="1"/>
  <c r="P521" i="1"/>
  <c r="O521" i="1"/>
  <c r="N521" i="1"/>
  <c r="M521" i="1"/>
  <c r="W520" i="1"/>
  <c r="V520" i="1"/>
  <c r="U520" i="1"/>
  <c r="T520" i="1"/>
  <c r="S520" i="1"/>
  <c r="R520" i="1"/>
  <c r="Q520" i="1"/>
  <c r="P520" i="1"/>
  <c r="O520" i="1"/>
  <c r="N520" i="1"/>
  <c r="M520" i="1"/>
  <c r="W519" i="1"/>
  <c r="V519" i="1"/>
  <c r="U519" i="1"/>
  <c r="T519" i="1"/>
  <c r="S519" i="1"/>
  <c r="R519" i="1"/>
  <c r="Q519" i="1"/>
  <c r="P519" i="1"/>
  <c r="O519" i="1"/>
  <c r="N519" i="1"/>
  <c r="M519" i="1"/>
  <c r="W518" i="1"/>
  <c r="V518" i="1"/>
  <c r="U518" i="1"/>
  <c r="T518" i="1"/>
  <c r="S518" i="1"/>
  <c r="R518" i="1"/>
  <c r="Q518" i="1"/>
  <c r="P518" i="1"/>
  <c r="O518" i="1"/>
  <c r="N518" i="1"/>
  <c r="M518" i="1"/>
  <c r="W517" i="1"/>
  <c r="V517" i="1"/>
  <c r="U517" i="1"/>
  <c r="T517" i="1"/>
  <c r="S517" i="1"/>
  <c r="R517" i="1"/>
  <c r="Q517" i="1"/>
  <c r="P517" i="1"/>
  <c r="O517" i="1"/>
  <c r="N517" i="1"/>
  <c r="M517" i="1"/>
  <c r="W516" i="1"/>
  <c r="V516" i="1"/>
  <c r="U516" i="1"/>
  <c r="T516" i="1"/>
  <c r="S516" i="1"/>
  <c r="R516" i="1"/>
  <c r="Q516" i="1"/>
  <c r="P516" i="1"/>
  <c r="O516" i="1"/>
  <c r="N516" i="1"/>
  <c r="M516" i="1"/>
  <c r="W515" i="1"/>
  <c r="V515" i="1"/>
  <c r="U515" i="1"/>
  <c r="T515" i="1"/>
  <c r="S515" i="1"/>
  <c r="R515" i="1"/>
  <c r="Q515" i="1"/>
  <c r="P515" i="1"/>
  <c r="O515" i="1"/>
  <c r="N515" i="1"/>
  <c r="M515" i="1"/>
  <c r="W514" i="1"/>
  <c r="V514" i="1"/>
  <c r="U514" i="1"/>
  <c r="T514" i="1"/>
  <c r="S514" i="1"/>
  <c r="R514" i="1"/>
  <c r="Q514" i="1"/>
  <c r="P514" i="1"/>
  <c r="O514" i="1"/>
  <c r="N514" i="1"/>
  <c r="M514" i="1"/>
  <c r="W513" i="1"/>
  <c r="V513" i="1"/>
  <c r="U513" i="1"/>
  <c r="T513" i="1"/>
  <c r="S513" i="1"/>
  <c r="R513" i="1"/>
  <c r="Q513" i="1"/>
  <c r="P513" i="1"/>
  <c r="O513" i="1"/>
  <c r="N513" i="1"/>
  <c r="M513" i="1"/>
  <c r="W512" i="1"/>
  <c r="V512" i="1"/>
  <c r="U512" i="1"/>
  <c r="T512" i="1"/>
  <c r="S512" i="1"/>
  <c r="R512" i="1"/>
  <c r="Q512" i="1"/>
  <c r="P512" i="1"/>
  <c r="O512" i="1"/>
  <c r="N512" i="1"/>
  <c r="M512" i="1"/>
  <c r="W511" i="1"/>
  <c r="V511" i="1"/>
  <c r="U511" i="1"/>
  <c r="T511" i="1"/>
  <c r="S511" i="1"/>
  <c r="R511" i="1"/>
  <c r="Q511" i="1"/>
  <c r="P511" i="1"/>
  <c r="O511" i="1"/>
  <c r="N511" i="1"/>
  <c r="M511" i="1"/>
  <c r="W510" i="1"/>
  <c r="V510" i="1"/>
  <c r="U510" i="1"/>
  <c r="T510" i="1"/>
  <c r="S510" i="1"/>
  <c r="R510" i="1"/>
  <c r="Q510" i="1"/>
  <c r="P510" i="1"/>
  <c r="O510" i="1"/>
  <c r="N510" i="1"/>
  <c r="M510" i="1"/>
  <c r="W509" i="1"/>
  <c r="V509" i="1"/>
  <c r="U509" i="1"/>
  <c r="T509" i="1"/>
  <c r="S509" i="1"/>
  <c r="R509" i="1"/>
  <c r="Q509" i="1"/>
  <c r="P509" i="1"/>
  <c r="O509" i="1"/>
  <c r="N509" i="1"/>
  <c r="M509" i="1"/>
  <c r="W508" i="1"/>
  <c r="V508" i="1"/>
  <c r="U508" i="1"/>
  <c r="T508" i="1"/>
  <c r="S508" i="1"/>
  <c r="R508" i="1"/>
  <c r="Q508" i="1"/>
  <c r="P508" i="1"/>
  <c r="O508" i="1"/>
  <c r="N508" i="1"/>
  <c r="M508" i="1"/>
  <c r="W507" i="1"/>
  <c r="V507" i="1"/>
  <c r="U507" i="1"/>
  <c r="T507" i="1"/>
  <c r="S507" i="1"/>
  <c r="R507" i="1"/>
  <c r="Q507" i="1"/>
  <c r="P507" i="1"/>
  <c r="O507" i="1"/>
  <c r="N507" i="1"/>
  <c r="M507" i="1"/>
  <c r="W506" i="1"/>
  <c r="V506" i="1"/>
  <c r="U506" i="1"/>
  <c r="T506" i="1"/>
  <c r="S506" i="1"/>
  <c r="R506" i="1"/>
  <c r="Q506" i="1"/>
  <c r="P506" i="1"/>
  <c r="O506" i="1"/>
  <c r="N506" i="1"/>
  <c r="M506" i="1"/>
  <c r="W505" i="1"/>
  <c r="V505" i="1"/>
  <c r="U505" i="1"/>
  <c r="T505" i="1"/>
  <c r="S505" i="1"/>
  <c r="R505" i="1"/>
  <c r="Q505" i="1"/>
  <c r="P505" i="1"/>
  <c r="O505" i="1"/>
  <c r="N505" i="1"/>
  <c r="M505" i="1"/>
  <c r="W504" i="1"/>
  <c r="V504" i="1"/>
  <c r="U504" i="1"/>
  <c r="T504" i="1"/>
  <c r="S504" i="1"/>
  <c r="R504" i="1"/>
  <c r="Q504" i="1"/>
  <c r="P504" i="1"/>
  <c r="O504" i="1"/>
  <c r="N504" i="1"/>
  <c r="M504" i="1"/>
  <c r="W503" i="1"/>
  <c r="V503" i="1"/>
  <c r="U503" i="1"/>
  <c r="T503" i="1"/>
  <c r="S503" i="1"/>
  <c r="R503" i="1"/>
  <c r="Q503" i="1"/>
  <c r="P503" i="1"/>
  <c r="O503" i="1"/>
  <c r="N503" i="1"/>
  <c r="M503" i="1"/>
  <c r="W502" i="1"/>
  <c r="V502" i="1"/>
  <c r="U502" i="1"/>
  <c r="T502" i="1"/>
  <c r="S502" i="1"/>
  <c r="R502" i="1"/>
  <c r="Q502" i="1"/>
  <c r="P502" i="1"/>
  <c r="O502" i="1"/>
  <c r="N502" i="1"/>
  <c r="M502" i="1"/>
  <c r="W501" i="1"/>
  <c r="V501" i="1"/>
  <c r="U501" i="1"/>
  <c r="T501" i="1"/>
  <c r="S501" i="1"/>
  <c r="R501" i="1"/>
  <c r="Q501" i="1"/>
  <c r="P501" i="1"/>
  <c r="O501" i="1"/>
  <c r="N501" i="1"/>
  <c r="M501" i="1"/>
  <c r="W500" i="1"/>
  <c r="V500" i="1"/>
  <c r="U500" i="1"/>
  <c r="T500" i="1"/>
  <c r="S500" i="1"/>
  <c r="R500" i="1"/>
  <c r="Q500" i="1"/>
  <c r="P500" i="1"/>
  <c r="O500" i="1"/>
  <c r="N500" i="1"/>
  <c r="M500" i="1"/>
  <c r="W499" i="1"/>
  <c r="V499" i="1"/>
  <c r="U499" i="1"/>
  <c r="T499" i="1"/>
  <c r="S499" i="1"/>
  <c r="R499" i="1"/>
  <c r="Q499" i="1"/>
  <c r="P499" i="1"/>
  <c r="O499" i="1"/>
  <c r="N499" i="1"/>
  <c r="M499" i="1"/>
  <c r="W498" i="1"/>
  <c r="V498" i="1"/>
  <c r="U498" i="1"/>
  <c r="T498" i="1"/>
  <c r="S498" i="1"/>
  <c r="R498" i="1"/>
  <c r="Q498" i="1"/>
  <c r="P498" i="1"/>
  <c r="O498" i="1"/>
  <c r="N498" i="1"/>
  <c r="M498" i="1"/>
  <c r="W497" i="1"/>
  <c r="V497" i="1"/>
  <c r="U497" i="1"/>
  <c r="T497" i="1"/>
  <c r="S497" i="1"/>
  <c r="R497" i="1"/>
  <c r="Q497" i="1"/>
  <c r="P497" i="1"/>
  <c r="O497" i="1"/>
  <c r="N497" i="1"/>
  <c r="M497" i="1"/>
  <c r="W496" i="1"/>
  <c r="V496" i="1"/>
  <c r="U496" i="1"/>
  <c r="T496" i="1"/>
  <c r="S496" i="1"/>
  <c r="R496" i="1"/>
  <c r="Q496" i="1"/>
  <c r="P496" i="1"/>
  <c r="O496" i="1"/>
  <c r="N496" i="1"/>
  <c r="M496" i="1"/>
  <c r="W495" i="1"/>
  <c r="V495" i="1"/>
  <c r="U495" i="1"/>
  <c r="T495" i="1"/>
  <c r="S495" i="1"/>
  <c r="R495" i="1"/>
  <c r="Q495" i="1"/>
  <c r="P495" i="1"/>
  <c r="O495" i="1"/>
  <c r="N495" i="1"/>
  <c r="M495" i="1"/>
  <c r="W494" i="1"/>
  <c r="V494" i="1"/>
  <c r="U494" i="1"/>
  <c r="T494" i="1"/>
  <c r="S494" i="1"/>
  <c r="R494" i="1"/>
  <c r="Q494" i="1"/>
  <c r="P494" i="1"/>
  <c r="O494" i="1"/>
  <c r="N494" i="1"/>
  <c r="M494" i="1"/>
  <c r="W493" i="1"/>
  <c r="V493" i="1"/>
  <c r="U493" i="1"/>
  <c r="T493" i="1"/>
  <c r="S493" i="1"/>
  <c r="R493" i="1"/>
  <c r="Q493" i="1"/>
  <c r="P493" i="1"/>
  <c r="O493" i="1"/>
  <c r="N493" i="1"/>
  <c r="M493" i="1"/>
  <c r="W492" i="1"/>
  <c r="V492" i="1"/>
  <c r="U492" i="1"/>
  <c r="T492" i="1"/>
  <c r="S492" i="1"/>
  <c r="R492" i="1"/>
  <c r="Q492" i="1"/>
  <c r="P492" i="1"/>
  <c r="O492" i="1"/>
  <c r="N492" i="1"/>
  <c r="M492" i="1"/>
  <c r="W491" i="1"/>
  <c r="V491" i="1"/>
  <c r="U491" i="1"/>
  <c r="T491" i="1"/>
  <c r="S491" i="1"/>
  <c r="R491" i="1"/>
  <c r="Q491" i="1"/>
  <c r="P491" i="1"/>
  <c r="O491" i="1"/>
  <c r="N491" i="1"/>
  <c r="M491" i="1"/>
  <c r="W490" i="1"/>
  <c r="V490" i="1"/>
  <c r="U490" i="1"/>
  <c r="T490" i="1"/>
  <c r="S490" i="1"/>
  <c r="R490" i="1"/>
  <c r="Q490" i="1"/>
  <c r="P490" i="1"/>
  <c r="O490" i="1"/>
  <c r="N490" i="1"/>
  <c r="M490" i="1"/>
  <c r="W489" i="1"/>
  <c r="V489" i="1"/>
  <c r="U489" i="1"/>
  <c r="T489" i="1"/>
  <c r="S489" i="1"/>
  <c r="R489" i="1"/>
  <c r="Q489" i="1"/>
  <c r="P489" i="1"/>
  <c r="O489" i="1"/>
  <c r="N489" i="1"/>
  <c r="M489" i="1"/>
  <c r="W488" i="1"/>
  <c r="V488" i="1"/>
  <c r="U488" i="1"/>
  <c r="T488" i="1"/>
  <c r="S488" i="1"/>
  <c r="R488" i="1"/>
  <c r="Q488" i="1"/>
  <c r="P488" i="1"/>
  <c r="O488" i="1"/>
  <c r="N488" i="1"/>
  <c r="M488" i="1"/>
  <c r="W487" i="1"/>
  <c r="V487" i="1"/>
  <c r="U487" i="1"/>
  <c r="T487" i="1"/>
  <c r="S487" i="1"/>
  <c r="R487" i="1"/>
  <c r="Q487" i="1"/>
  <c r="P487" i="1"/>
  <c r="O487" i="1"/>
  <c r="N487" i="1"/>
  <c r="M487" i="1"/>
  <c r="W486" i="1"/>
  <c r="V486" i="1"/>
  <c r="U486" i="1"/>
  <c r="T486" i="1"/>
  <c r="S486" i="1"/>
  <c r="R486" i="1"/>
  <c r="Q486" i="1"/>
  <c r="P486" i="1"/>
  <c r="O486" i="1"/>
  <c r="N486" i="1"/>
  <c r="M486" i="1"/>
  <c r="W485" i="1"/>
  <c r="V485" i="1"/>
  <c r="U485" i="1"/>
  <c r="T485" i="1"/>
  <c r="S485" i="1"/>
  <c r="R485" i="1"/>
  <c r="Q485" i="1"/>
  <c r="P485" i="1"/>
  <c r="O485" i="1"/>
  <c r="N485" i="1"/>
  <c r="M485" i="1"/>
  <c r="W484" i="1"/>
  <c r="V484" i="1"/>
  <c r="U484" i="1"/>
  <c r="T484" i="1"/>
  <c r="S484" i="1"/>
  <c r="R484" i="1"/>
  <c r="Q484" i="1"/>
  <c r="P484" i="1"/>
  <c r="O484" i="1"/>
  <c r="N484" i="1"/>
  <c r="M484" i="1"/>
  <c r="W483" i="1"/>
  <c r="V483" i="1"/>
  <c r="U483" i="1"/>
  <c r="T483" i="1"/>
  <c r="S483" i="1"/>
  <c r="R483" i="1"/>
  <c r="Q483" i="1"/>
  <c r="P483" i="1"/>
  <c r="O483" i="1"/>
  <c r="N483" i="1"/>
  <c r="M483" i="1"/>
  <c r="W482" i="1"/>
  <c r="V482" i="1"/>
  <c r="U482" i="1"/>
  <c r="T482" i="1"/>
  <c r="S482" i="1"/>
  <c r="R482" i="1"/>
  <c r="Q482" i="1"/>
  <c r="P482" i="1"/>
  <c r="O482" i="1"/>
  <c r="N482" i="1"/>
  <c r="M482" i="1"/>
  <c r="W481" i="1"/>
  <c r="V481" i="1"/>
  <c r="U481" i="1"/>
  <c r="T481" i="1"/>
  <c r="S481" i="1"/>
  <c r="R481" i="1"/>
  <c r="Q481" i="1"/>
  <c r="P481" i="1"/>
  <c r="O481" i="1"/>
  <c r="N481" i="1"/>
  <c r="M481" i="1"/>
  <c r="W480" i="1"/>
  <c r="V480" i="1"/>
  <c r="U480" i="1"/>
  <c r="T480" i="1"/>
  <c r="S480" i="1"/>
  <c r="R480" i="1"/>
  <c r="Q480" i="1"/>
  <c r="P480" i="1"/>
  <c r="O480" i="1"/>
  <c r="N480" i="1"/>
  <c r="M480" i="1"/>
  <c r="W479" i="1"/>
  <c r="V479" i="1"/>
  <c r="U479" i="1"/>
  <c r="T479" i="1"/>
  <c r="S479" i="1"/>
  <c r="R479" i="1"/>
  <c r="Q479" i="1"/>
  <c r="P479" i="1"/>
  <c r="O479" i="1"/>
  <c r="N479" i="1"/>
  <c r="M479" i="1"/>
  <c r="W478" i="1"/>
  <c r="V478" i="1"/>
  <c r="U478" i="1"/>
  <c r="T478" i="1"/>
  <c r="S478" i="1"/>
  <c r="R478" i="1"/>
  <c r="Q478" i="1"/>
  <c r="P478" i="1"/>
  <c r="O478" i="1"/>
  <c r="N478" i="1"/>
  <c r="M478" i="1"/>
  <c r="W477" i="1"/>
  <c r="V477" i="1"/>
  <c r="U477" i="1"/>
  <c r="T477" i="1"/>
  <c r="S477" i="1"/>
  <c r="R477" i="1"/>
  <c r="Q477" i="1"/>
  <c r="P477" i="1"/>
  <c r="O477" i="1"/>
  <c r="N477" i="1"/>
  <c r="M477" i="1"/>
  <c r="W476" i="1"/>
  <c r="V476" i="1"/>
  <c r="U476" i="1"/>
  <c r="T476" i="1"/>
  <c r="S476" i="1"/>
  <c r="R476" i="1"/>
  <c r="Q476" i="1"/>
  <c r="P476" i="1"/>
  <c r="O476" i="1"/>
  <c r="N476" i="1"/>
  <c r="M476" i="1"/>
  <c r="W475" i="1"/>
  <c r="V475" i="1"/>
  <c r="U475" i="1"/>
  <c r="T475" i="1"/>
  <c r="S475" i="1"/>
  <c r="R475" i="1"/>
  <c r="Q475" i="1"/>
  <c r="P475" i="1"/>
  <c r="O475" i="1"/>
  <c r="N475" i="1"/>
  <c r="M475" i="1"/>
  <c r="W474" i="1"/>
  <c r="V474" i="1"/>
  <c r="U474" i="1"/>
  <c r="T474" i="1"/>
  <c r="S474" i="1"/>
  <c r="R474" i="1"/>
  <c r="Q474" i="1"/>
  <c r="P474" i="1"/>
  <c r="O474" i="1"/>
  <c r="N474" i="1"/>
  <c r="M474" i="1"/>
  <c r="W473" i="1"/>
  <c r="V473" i="1"/>
  <c r="U473" i="1"/>
  <c r="T473" i="1"/>
  <c r="S473" i="1"/>
  <c r="R473" i="1"/>
  <c r="Q473" i="1"/>
  <c r="P473" i="1"/>
  <c r="O473" i="1"/>
  <c r="N473" i="1"/>
  <c r="M473" i="1"/>
  <c r="W472" i="1"/>
  <c r="V472" i="1"/>
  <c r="U472" i="1"/>
  <c r="T472" i="1"/>
  <c r="S472" i="1"/>
  <c r="R472" i="1"/>
  <c r="Q472" i="1"/>
  <c r="P472" i="1"/>
  <c r="O472" i="1"/>
  <c r="N472" i="1"/>
  <c r="M472" i="1"/>
  <c r="W471" i="1"/>
  <c r="V471" i="1"/>
  <c r="U471" i="1"/>
  <c r="T471" i="1"/>
  <c r="S471" i="1"/>
  <c r="R471" i="1"/>
  <c r="Q471" i="1"/>
  <c r="P471" i="1"/>
  <c r="O471" i="1"/>
  <c r="N471" i="1"/>
  <c r="M471" i="1"/>
  <c r="W470" i="1"/>
  <c r="V470" i="1"/>
  <c r="U470" i="1"/>
  <c r="T470" i="1"/>
  <c r="S470" i="1"/>
  <c r="R470" i="1"/>
  <c r="Q470" i="1"/>
  <c r="P470" i="1"/>
  <c r="O470" i="1"/>
  <c r="N470" i="1"/>
  <c r="M470" i="1"/>
  <c r="W469" i="1"/>
  <c r="V469" i="1"/>
  <c r="U469" i="1"/>
  <c r="T469" i="1"/>
  <c r="S469" i="1"/>
  <c r="R469" i="1"/>
  <c r="Q469" i="1"/>
  <c r="P469" i="1"/>
  <c r="O469" i="1"/>
  <c r="N469" i="1"/>
  <c r="M469" i="1"/>
  <c r="W468" i="1"/>
  <c r="V468" i="1"/>
  <c r="U468" i="1"/>
  <c r="T468" i="1"/>
  <c r="S468" i="1"/>
  <c r="R468" i="1"/>
  <c r="Q468" i="1"/>
  <c r="P468" i="1"/>
  <c r="O468" i="1"/>
  <c r="N468" i="1"/>
  <c r="M468" i="1"/>
  <c r="W467" i="1"/>
  <c r="V467" i="1"/>
  <c r="U467" i="1"/>
  <c r="T467" i="1"/>
  <c r="S467" i="1"/>
  <c r="R467" i="1"/>
  <c r="Q467" i="1"/>
  <c r="P467" i="1"/>
  <c r="O467" i="1"/>
  <c r="N467" i="1"/>
  <c r="M467" i="1"/>
  <c r="W466" i="1"/>
  <c r="V466" i="1"/>
  <c r="U466" i="1"/>
  <c r="T466" i="1"/>
  <c r="S466" i="1"/>
  <c r="R466" i="1"/>
  <c r="Q466" i="1"/>
  <c r="P466" i="1"/>
  <c r="O466" i="1"/>
  <c r="N466" i="1"/>
  <c r="M466" i="1"/>
  <c r="W465" i="1"/>
  <c r="V465" i="1"/>
  <c r="U465" i="1"/>
  <c r="T465" i="1"/>
  <c r="S465" i="1"/>
  <c r="R465" i="1"/>
  <c r="Q465" i="1"/>
  <c r="P465" i="1"/>
  <c r="O465" i="1"/>
  <c r="N465" i="1"/>
  <c r="M465" i="1"/>
  <c r="W464" i="1"/>
  <c r="V464" i="1"/>
  <c r="U464" i="1"/>
  <c r="T464" i="1"/>
  <c r="S464" i="1"/>
  <c r="R464" i="1"/>
  <c r="Q464" i="1"/>
  <c r="P464" i="1"/>
  <c r="O464" i="1"/>
  <c r="N464" i="1"/>
  <c r="M464" i="1"/>
  <c r="W463" i="1"/>
  <c r="V463" i="1"/>
  <c r="U463" i="1"/>
  <c r="T463" i="1"/>
  <c r="S463" i="1"/>
  <c r="R463" i="1"/>
  <c r="Q463" i="1"/>
  <c r="P463" i="1"/>
  <c r="O463" i="1"/>
  <c r="N463" i="1"/>
  <c r="M463" i="1"/>
  <c r="W462" i="1"/>
  <c r="V462" i="1"/>
  <c r="U462" i="1"/>
  <c r="T462" i="1"/>
  <c r="S462" i="1"/>
  <c r="R462" i="1"/>
  <c r="Q462" i="1"/>
  <c r="P462" i="1"/>
  <c r="O462" i="1"/>
  <c r="N462" i="1"/>
  <c r="M462" i="1"/>
  <c r="W461" i="1"/>
  <c r="V461" i="1"/>
  <c r="U461" i="1"/>
  <c r="T461" i="1"/>
  <c r="S461" i="1"/>
  <c r="R461" i="1"/>
  <c r="Q461" i="1"/>
  <c r="P461" i="1"/>
  <c r="O461" i="1"/>
  <c r="N461" i="1"/>
  <c r="M461" i="1"/>
  <c r="W460" i="1"/>
  <c r="V460" i="1"/>
  <c r="U460" i="1"/>
  <c r="T460" i="1"/>
  <c r="S460" i="1"/>
  <c r="R460" i="1"/>
  <c r="Q460" i="1"/>
  <c r="P460" i="1"/>
  <c r="O460" i="1"/>
  <c r="N460" i="1"/>
  <c r="M460" i="1"/>
  <c r="W459" i="1"/>
  <c r="V459" i="1"/>
  <c r="U459" i="1"/>
  <c r="T459" i="1"/>
  <c r="S459" i="1"/>
  <c r="R459" i="1"/>
  <c r="Q459" i="1"/>
  <c r="P459" i="1"/>
  <c r="O459" i="1"/>
  <c r="N459" i="1"/>
  <c r="M459" i="1"/>
  <c r="W458" i="1"/>
  <c r="V458" i="1"/>
  <c r="U458" i="1"/>
  <c r="T458" i="1"/>
  <c r="S458" i="1"/>
  <c r="R458" i="1"/>
  <c r="Q458" i="1"/>
  <c r="P458" i="1"/>
  <c r="O458" i="1"/>
  <c r="N458" i="1"/>
  <c r="M458" i="1"/>
  <c r="W457" i="1"/>
  <c r="V457" i="1"/>
  <c r="U457" i="1"/>
  <c r="T457" i="1"/>
  <c r="S457" i="1"/>
  <c r="R457" i="1"/>
  <c r="Q457" i="1"/>
  <c r="P457" i="1"/>
  <c r="O457" i="1"/>
  <c r="N457" i="1"/>
  <c r="M457" i="1"/>
  <c r="W456" i="1"/>
  <c r="V456" i="1"/>
  <c r="U456" i="1"/>
  <c r="T456" i="1"/>
  <c r="S456" i="1"/>
  <c r="R456" i="1"/>
  <c r="Q456" i="1"/>
  <c r="P456" i="1"/>
  <c r="O456" i="1"/>
  <c r="N456" i="1"/>
  <c r="M456" i="1"/>
  <c r="W455" i="1"/>
  <c r="V455" i="1"/>
  <c r="U455" i="1"/>
  <c r="T455" i="1"/>
  <c r="S455" i="1"/>
  <c r="R455" i="1"/>
  <c r="Q455" i="1"/>
  <c r="P455" i="1"/>
  <c r="O455" i="1"/>
  <c r="N455" i="1"/>
  <c r="M455" i="1"/>
  <c r="W454" i="1"/>
  <c r="V454" i="1"/>
  <c r="U454" i="1"/>
  <c r="T454" i="1"/>
  <c r="S454" i="1"/>
  <c r="R454" i="1"/>
  <c r="Q454" i="1"/>
  <c r="P454" i="1"/>
  <c r="O454" i="1"/>
  <c r="N454" i="1"/>
  <c r="M454" i="1"/>
  <c r="W453" i="1"/>
  <c r="V453" i="1"/>
  <c r="U453" i="1"/>
  <c r="T453" i="1"/>
  <c r="S453" i="1"/>
  <c r="R453" i="1"/>
  <c r="Q453" i="1"/>
  <c r="P453" i="1"/>
  <c r="O453" i="1"/>
  <c r="N453" i="1"/>
  <c r="M453" i="1"/>
  <c r="W452" i="1"/>
  <c r="V452" i="1"/>
  <c r="U452" i="1"/>
  <c r="T452" i="1"/>
  <c r="S452" i="1"/>
  <c r="R452" i="1"/>
  <c r="Q452" i="1"/>
  <c r="P452" i="1"/>
  <c r="O452" i="1"/>
  <c r="N452" i="1"/>
  <c r="M452" i="1"/>
  <c r="W451" i="1"/>
  <c r="V451" i="1"/>
  <c r="U451" i="1"/>
  <c r="T451" i="1"/>
  <c r="S451" i="1"/>
  <c r="R451" i="1"/>
  <c r="Q451" i="1"/>
  <c r="P451" i="1"/>
  <c r="O451" i="1"/>
  <c r="N451" i="1"/>
  <c r="M451" i="1"/>
  <c r="W450" i="1"/>
  <c r="V450" i="1"/>
  <c r="U450" i="1"/>
  <c r="T450" i="1"/>
  <c r="S450" i="1"/>
  <c r="R450" i="1"/>
  <c r="Q450" i="1"/>
  <c r="P450" i="1"/>
  <c r="O450" i="1"/>
  <c r="N450" i="1"/>
  <c r="M450" i="1"/>
  <c r="W449" i="1"/>
  <c r="V449" i="1"/>
  <c r="U449" i="1"/>
  <c r="T449" i="1"/>
  <c r="S449" i="1"/>
  <c r="R449" i="1"/>
  <c r="Q449" i="1"/>
  <c r="P449" i="1"/>
  <c r="O449" i="1"/>
  <c r="N449" i="1"/>
  <c r="M449" i="1"/>
  <c r="W448" i="1"/>
  <c r="V448" i="1"/>
  <c r="U448" i="1"/>
  <c r="T448" i="1"/>
  <c r="S448" i="1"/>
  <c r="R448" i="1"/>
  <c r="Q448" i="1"/>
  <c r="P448" i="1"/>
  <c r="O448" i="1"/>
  <c r="N448" i="1"/>
  <c r="M448" i="1"/>
  <c r="W447" i="1"/>
  <c r="V447" i="1"/>
  <c r="U447" i="1"/>
  <c r="T447" i="1"/>
  <c r="S447" i="1"/>
  <c r="R447" i="1"/>
  <c r="Q447" i="1"/>
  <c r="P447" i="1"/>
  <c r="O447" i="1"/>
  <c r="N447" i="1"/>
  <c r="M447" i="1"/>
  <c r="W446" i="1"/>
  <c r="V446" i="1"/>
  <c r="U446" i="1"/>
  <c r="T446" i="1"/>
  <c r="S446" i="1"/>
  <c r="R446" i="1"/>
  <c r="Q446" i="1"/>
  <c r="P446" i="1"/>
  <c r="O446" i="1"/>
  <c r="N446" i="1"/>
  <c r="M446" i="1"/>
  <c r="W445" i="1"/>
  <c r="V445" i="1"/>
  <c r="U445" i="1"/>
  <c r="T445" i="1"/>
  <c r="S445" i="1"/>
  <c r="R445" i="1"/>
  <c r="Q445" i="1"/>
  <c r="P445" i="1"/>
  <c r="O445" i="1"/>
  <c r="N445" i="1"/>
  <c r="M445" i="1"/>
  <c r="W444" i="1"/>
  <c r="V444" i="1"/>
  <c r="U444" i="1"/>
  <c r="T444" i="1"/>
  <c r="S444" i="1"/>
  <c r="R444" i="1"/>
  <c r="Q444" i="1"/>
  <c r="P444" i="1"/>
  <c r="O444" i="1"/>
  <c r="N444" i="1"/>
  <c r="M444" i="1"/>
  <c r="W443" i="1"/>
  <c r="V443" i="1"/>
  <c r="U443" i="1"/>
  <c r="T443" i="1"/>
  <c r="S443" i="1"/>
  <c r="R443" i="1"/>
  <c r="Q443" i="1"/>
  <c r="P443" i="1"/>
  <c r="O443" i="1"/>
  <c r="N443" i="1"/>
  <c r="M443" i="1"/>
  <c r="W442" i="1"/>
  <c r="V442" i="1"/>
  <c r="U442" i="1"/>
  <c r="T442" i="1"/>
  <c r="S442" i="1"/>
  <c r="R442" i="1"/>
  <c r="Q442" i="1"/>
  <c r="P442" i="1"/>
  <c r="O442" i="1"/>
  <c r="N442" i="1"/>
  <c r="M442" i="1"/>
  <c r="W441" i="1"/>
  <c r="V441" i="1"/>
  <c r="U441" i="1"/>
  <c r="T441" i="1"/>
  <c r="S441" i="1"/>
  <c r="R441" i="1"/>
  <c r="Q441" i="1"/>
  <c r="P441" i="1"/>
  <c r="O441" i="1"/>
  <c r="N441" i="1"/>
  <c r="M441" i="1"/>
  <c r="W440" i="1"/>
  <c r="V440" i="1"/>
  <c r="U440" i="1"/>
  <c r="T440" i="1"/>
  <c r="S440" i="1"/>
  <c r="R440" i="1"/>
  <c r="Q440" i="1"/>
  <c r="P440" i="1"/>
  <c r="O440" i="1"/>
  <c r="N440" i="1"/>
  <c r="M440" i="1"/>
  <c r="W439" i="1"/>
  <c r="V439" i="1"/>
  <c r="U439" i="1"/>
  <c r="T439" i="1"/>
  <c r="S439" i="1"/>
  <c r="R439" i="1"/>
  <c r="Q439" i="1"/>
  <c r="P439" i="1"/>
  <c r="O439" i="1"/>
  <c r="N439" i="1"/>
  <c r="M439" i="1"/>
  <c r="W438" i="1"/>
  <c r="V438" i="1"/>
  <c r="U438" i="1"/>
  <c r="T438" i="1"/>
  <c r="S438" i="1"/>
  <c r="R438" i="1"/>
  <c r="Q438" i="1"/>
  <c r="P438" i="1"/>
  <c r="O438" i="1"/>
  <c r="N438" i="1"/>
  <c r="M438" i="1"/>
  <c r="W437" i="1"/>
  <c r="V437" i="1"/>
  <c r="U437" i="1"/>
  <c r="T437" i="1"/>
  <c r="S437" i="1"/>
  <c r="R437" i="1"/>
  <c r="Q437" i="1"/>
  <c r="P437" i="1"/>
  <c r="O437" i="1"/>
  <c r="N437" i="1"/>
  <c r="M437" i="1"/>
  <c r="W436" i="1"/>
  <c r="V436" i="1"/>
  <c r="U436" i="1"/>
  <c r="T436" i="1"/>
  <c r="S436" i="1"/>
  <c r="R436" i="1"/>
  <c r="Q436" i="1"/>
  <c r="P436" i="1"/>
  <c r="O436" i="1"/>
  <c r="N436" i="1"/>
  <c r="M436" i="1"/>
  <c r="W435" i="1"/>
  <c r="V435" i="1"/>
  <c r="U435" i="1"/>
  <c r="T435" i="1"/>
  <c r="S435" i="1"/>
  <c r="R435" i="1"/>
  <c r="Q435" i="1"/>
  <c r="P435" i="1"/>
  <c r="O435" i="1"/>
  <c r="N435" i="1"/>
  <c r="M435" i="1"/>
  <c r="W434" i="1"/>
  <c r="V434" i="1"/>
  <c r="U434" i="1"/>
  <c r="T434" i="1"/>
  <c r="S434" i="1"/>
  <c r="R434" i="1"/>
  <c r="Q434" i="1"/>
  <c r="P434" i="1"/>
  <c r="O434" i="1"/>
  <c r="N434" i="1"/>
  <c r="M434" i="1"/>
  <c r="W433" i="1"/>
  <c r="V433" i="1"/>
  <c r="U433" i="1"/>
  <c r="T433" i="1"/>
  <c r="S433" i="1"/>
  <c r="R433" i="1"/>
  <c r="Q433" i="1"/>
  <c r="P433" i="1"/>
  <c r="O433" i="1"/>
  <c r="N433" i="1"/>
  <c r="M433" i="1"/>
  <c r="W432" i="1"/>
  <c r="V432" i="1"/>
  <c r="U432" i="1"/>
  <c r="T432" i="1"/>
  <c r="S432" i="1"/>
  <c r="R432" i="1"/>
  <c r="Q432" i="1"/>
  <c r="P432" i="1"/>
  <c r="O432" i="1"/>
  <c r="N432" i="1"/>
  <c r="M432" i="1"/>
  <c r="W431" i="1"/>
  <c r="V431" i="1"/>
  <c r="U431" i="1"/>
  <c r="T431" i="1"/>
  <c r="S431" i="1"/>
  <c r="R431" i="1"/>
  <c r="Q431" i="1"/>
  <c r="P431" i="1"/>
  <c r="O431" i="1"/>
  <c r="N431" i="1"/>
  <c r="M431" i="1"/>
  <c r="W430" i="1"/>
  <c r="V430" i="1"/>
  <c r="U430" i="1"/>
  <c r="T430" i="1"/>
  <c r="S430" i="1"/>
  <c r="R430" i="1"/>
  <c r="Q430" i="1"/>
  <c r="P430" i="1"/>
  <c r="O430" i="1"/>
  <c r="N430" i="1"/>
  <c r="M430" i="1"/>
  <c r="W429" i="1"/>
  <c r="V429" i="1"/>
  <c r="U429" i="1"/>
  <c r="T429" i="1"/>
  <c r="S429" i="1"/>
  <c r="R429" i="1"/>
  <c r="Q429" i="1"/>
  <c r="P429" i="1"/>
  <c r="O429" i="1"/>
  <c r="N429" i="1"/>
  <c r="M429" i="1"/>
  <c r="W428" i="1"/>
  <c r="V428" i="1"/>
  <c r="U428" i="1"/>
  <c r="T428" i="1"/>
  <c r="S428" i="1"/>
  <c r="R428" i="1"/>
  <c r="Q428" i="1"/>
  <c r="P428" i="1"/>
  <c r="O428" i="1"/>
  <c r="N428" i="1"/>
  <c r="M428" i="1"/>
  <c r="W427" i="1"/>
  <c r="V427" i="1"/>
  <c r="U427" i="1"/>
  <c r="T427" i="1"/>
  <c r="S427" i="1"/>
  <c r="R427" i="1"/>
  <c r="Q427" i="1"/>
  <c r="P427" i="1"/>
  <c r="O427" i="1"/>
  <c r="N427" i="1"/>
  <c r="M427" i="1"/>
  <c r="W426" i="1"/>
  <c r="V426" i="1"/>
  <c r="U426" i="1"/>
  <c r="T426" i="1"/>
  <c r="S426" i="1"/>
  <c r="R426" i="1"/>
  <c r="Q426" i="1"/>
  <c r="P426" i="1"/>
  <c r="O426" i="1"/>
  <c r="N426" i="1"/>
  <c r="M426" i="1"/>
  <c r="W425" i="1"/>
  <c r="V425" i="1"/>
  <c r="U425" i="1"/>
  <c r="T425" i="1"/>
  <c r="S425" i="1"/>
  <c r="R425" i="1"/>
  <c r="Q425" i="1"/>
  <c r="P425" i="1"/>
  <c r="O425" i="1"/>
  <c r="N425" i="1"/>
  <c r="M425" i="1"/>
  <c r="W424" i="1"/>
  <c r="V424" i="1"/>
  <c r="U424" i="1"/>
  <c r="T424" i="1"/>
  <c r="S424" i="1"/>
  <c r="R424" i="1"/>
  <c r="Q424" i="1"/>
  <c r="P424" i="1"/>
  <c r="O424" i="1"/>
  <c r="N424" i="1"/>
  <c r="M424" i="1"/>
  <c r="W423" i="1"/>
  <c r="V423" i="1"/>
  <c r="U423" i="1"/>
  <c r="T423" i="1"/>
  <c r="S423" i="1"/>
  <c r="R423" i="1"/>
  <c r="Q423" i="1"/>
  <c r="P423" i="1"/>
  <c r="O423" i="1"/>
  <c r="N423" i="1"/>
  <c r="M423" i="1"/>
  <c r="W422" i="1"/>
  <c r="V422" i="1"/>
  <c r="U422" i="1"/>
  <c r="T422" i="1"/>
  <c r="S422" i="1"/>
  <c r="R422" i="1"/>
  <c r="Q422" i="1"/>
  <c r="P422" i="1"/>
  <c r="O422" i="1"/>
  <c r="N422" i="1"/>
  <c r="M422" i="1"/>
  <c r="W421" i="1"/>
  <c r="V421" i="1"/>
  <c r="U421" i="1"/>
  <c r="T421" i="1"/>
  <c r="S421" i="1"/>
  <c r="R421" i="1"/>
  <c r="Q421" i="1"/>
  <c r="P421" i="1"/>
  <c r="O421" i="1"/>
  <c r="N421" i="1"/>
  <c r="M421" i="1"/>
  <c r="W420" i="1"/>
  <c r="V420" i="1"/>
  <c r="U420" i="1"/>
  <c r="T420" i="1"/>
  <c r="S420" i="1"/>
  <c r="R420" i="1"/>
  <c r="Q420" i="1"/>
  <c r="P420" i="1"/>
  <c r="O420" i="1"/>
  <c r="N420" i="1"/>
  <c r="M420" i="1"/>
  <c r="W419" i="1"/>
  <c r="V419" i="1"/>
  <c r="U419" i="1"/>
  <c r="T419" i="1"/>
  <c r="S419" i="1"/>
  <c r="R419" i="1"/>
  <c r="Q419" i="1"/>
  <c r="P419" i="1"/>
  <c r="O419" i="1"/>
  <c r="N419" i="1"/>
  <c r="M419" i="1"/>
  <c r="W418" i="1"/>
  <c r="V418" i="1"/>
  <c r="U418" i="1"/>
  <c r="T418" i="1"/>
  <c r="S418" i="1"/>
  <c r="R418" i="1"/>
  <c r="Q418" i="1"/>
  <c r="P418" i="1"/>
  <c r="O418" i="1"/>
  <c r="N418" i="1"/>
  <c r="M418" i="1"/>
  <c r="W417" i="1"/>
  <c r="V417" i="1"/>
  <c r="U417" i="1"/>
  <c r="T417" i="1"/>
  <c r="S417" i="1"/>
  <c r="R417" i="1"/>
  <c r="Q417" i="1"/>
  <c r="P417" i="1"/>
  <c r="O417" i="1"/>
  <c r="N417" i="1"/>
  <c r="M417" i="1"/>
  <c r="W416" i="1"/>
  <c r="V416" i="1"/>
  <c r="U416" i="1"/>
  <c r="T416" i="1"/>
  <c r="S416" i="1"/>
  <c r="R416" i="1"/>
  <c r="Q416" i="1"/>
  <c r="P416" i="1"/>
  <c r="O416" i="1"/>
  <c r="N416" i="1"/>
  <c r="M416" i="1"/>
  <c r="W415" i="1"/>
  <c r="V415" i="1"/>
  <c r="U415" i="1"/>
  <c r="T415" i="1"/>
  <c r="S415" i="1"/>
  <c r="R415" i="1"/>
  <c r="Q415" i="1"/>
  <c r="P415" i="1"/>
  <c r="O415" i="1"/>
  <c r="N415" i="1"/>
  <c r="M415" i="1"/>
  <c r="W414" i="1"/>
  <c r="V414" i="1"/>
  <c r="U414" i="1"/>
  <c r="T414" i="1"/>
  <c r="S414" i="1"/>
  <c r="R414" i="1"/>
  <c r="Q414" i="1"/>
  <c r="P414" i="1"/>
  <c r="O414" i="1"/>
  <c r="N414" i="1"/>
  <c r="M414" i="1"/>
  <c r="W413" i="1"/>
  <c r="V413" i="1"/>
  <c r="U413" i="1"/>
  <c r="T413" i="1"/>
  <c r="S413" i="1"/>
  <c r="R413" i="1"/>
  <c r="Q413" i="1"/>
  <c r="P413" i="1"/>
  <c r="O413" i="1"/>
  <c r="N413" i="1"/>
  <c r="M413" i="1"/>
  <c r="W412" i="1"/>
  <c r="V412" i="1"/>
  <c r="U412" i="1"/>
  <c r="T412" i="1"/>
  <c r="S412" i="1"/>
  <c r="R412" i="1"/>
  <c r="Q412" i="1"/>
  <c r="P412" i="1"/>
  <c r="O412" i="1"/>
  <c r="N412" i="1"/>
  <c r="M412" i="1"/>
  <c r="W411" i="1"/>
  <c r="V411" i="1"/>
  <c r="U411" i="1"/>
  <c r="T411" i="1"/>
  <c r="S411" i="1"/>
  <c r="R411" i="1"/>
  <c r="Q411" i="1"/>
  <c r="P411" i="1"/>
  <c r="O411" i="1"/>
  <c r="N411" i="1"/>
  <c r="M411" i="1"/>
  <c r="W410" i="1"/>
  <c r="V410" i="1"/>
  <c r="U410" i="1"/>
  <c r="T410" i="1"/>
  <c r="S410" i="1"/>
  <c r="R410" i="1"/>
  <c r="Q410" i="1"/>
  <c r="P410" i="1"/>
  <c r="O410" i="1"/>
  <c r="N410" i="1"/>
  <c r="M410" i="1"/>
  <c r="W409" i="1"/>
  <c r="V409" i="1"/>
  <c r="U409" i="1"/>
  <c r="T409" i="1"/>
  <c r="S409" i="1"/>
  <c r="R409" i="1"/>
  <c r="Q409" i="1"/>
  <c r="P409" i="1"/>
  <c r="O409" i="1"/>
  <c r="N409" i="1"/>
  <c r="M409" i="1"/>
  <c r="W408" i="1"/>
  <c r="V408" i="1"/>
  <c r="U408" i="1"/>
  <c r="T408" i="1"/>
  <c r="S408" i="1"/>
  <c r="R408" i="1"/>
  <c r="Q408" i="1"/>
  <c r="P408" i="1"/>
  <c r="O408" i="1"/>
  <c r="N408" i="1"/>
  <c r="M408" i="1"/>
  <c r="W407" i="1"/>
  <c r="V407" i="1"/>
  <c r="U407" i="1"/>
  <c r="T407" i="1"/>
  <c r="S407" i="1"/>
  <c r="R407" i="1"/>
  <c r="Q407" i="1"/>
  <c r="P407" i="1"/>
  <c r="O407" i="1"/>
  <c r="N407" i="1"/>
  <c r="M407" i="1"/>
  <c r="W406" i="1"/>
  <c r="V406" i="1"/>
  <c r="U406" i="1"/>
  <c r="T406" i="1"/>
  <c r="S406" i="1"/>
  <c r="R406" i="1"/>
  <c r="Q406" i="1"/>
  <c r="P406" i="1"/>
  <c r="O406" i="1"/>
  <c r="N406" i="1"/>
  <c r="M406" i="1"/>
  <c r="W405" i="1"/>
  <c r="V405" i="1"/>
  <c r="U405" i="1"/>
  <c r="T405" i="1"/>
  <c r="S405" i="1"/>
  <c r="R405" i="1"/>
  <c r="Q405" i="1"/>
  <c r="P405" i="1"/>
  <c r="O405" i="1"/>
  <c r="N405" i="1"/>
  <c r="M405" i="1"/>
  <c r="W404" i="1"/>
  <c r="V404" i="1"/>
  <c r="U404" i="1"/>
  <c r="T404" i="1"/>
  <c r="S404" i="1"/>
  <c r="R404" i="1"/>
  <c r="Q404" i="1"/>
  <c r="P404" i="1"/>
  <c r="O404" i="1"/>
  <c r="N404" i="1"/>
  <c r="M404" i="1"/>
  <c r="W403" i="1"/>
  <c r="V403" i="1"/>
  <c r="U403" i="1"/>
  <c r="T403" i="1"/>
  <c r="S403" i="1"/>
  <c r="R403" i="1"/>
  <c r="Q403" i="1"/>
  <c r="P403" i="1"/>
  <c r="O403" i="1"/>
  <c r="N403" i="1"/>
  <c r="M403" i="1"/>
  <c r="W402" i="1"/>
  <c r="V402" i="1"/>
  <c r="U402" i="1"/>
  <c r="T402" i="1"/>
  <c r="S402" i="1"/>
  <c r="R402" i="1"/>
  <c r="Q402" i="1"/>
  <c r="P402" i="1"/>
  <c r="O402" i="1"/>
  <c r="N402" i="1"/>
  <c r="M402" i="1"/>
  <c r="W401" i="1"/>
  <c r="V401" i="1"/>
  <c r="U401" i="1"/>
  <c r="T401" i="1"/>
  <c r="S401" i="1"/>
  <c r="R401" i="1"/>
  <c r="Q401" i="1"/>
  <c r="P401" i="1"/>
  <c r="O401" i="1"/>
  <c r="N401" i="1"/>
  <c r="M401" i="1"/>
  <c r="W400" i="1"/>
  <c r="V400" i="1"/>
  <c r="U400" i="1"/>
  <c r="T400" i="1"/>
  <c r="S400" i="1"/>
  <c r="R400" i="1"/>
  <c r="Q400" i="1"/>
  <c r="P400" i="1"/>
  <c r="O400" i="1"/>
  <c r="N400" i="1"/>
  <c r="M400" i="1"/>
  <c r="W399" i="1"/>
  <c r="V399" i="1"/>
  <c r="U399" i="1"/>
  <c r="T399" i="1"/>
  <c r="S399" i="1"/>
  <c r="R399" i="1"/>
  <c r="Q399" i="1"/>
  <c r="P399" i="1"/>
  <c r="O399" i="1"/>
  <c r="N399" i="1"/>
  <c r="M399" i="1"/>
  <c r="W398" i="1"/>
  <c r="V398" i="1"/>
  <c r="U398" i="1"/>
  <c r="T398" i="1"/>
  <c r="S398" i="1"/>
  <c r="R398" i="1"/>
  <c r="Q398" i="1"/>
  <c r="P398" i="1"/>
  <c r="O398" i="1"/>
  <c r="N398" i="1"/>
  <c r="M398" i="1"/>
  <c r="W397" i="1"/>
  <c r="V397" i="1"/>
  <c r="U397" i="1"/>
  <c r="T397" i="1"/>
  <c r="S397" i="1"/>
  <c r="R397" i="1"/>
  <c r="Q397" i="1"/>
  <c r="P397" i="1"/>
  <c r="O397" i="1"/>
  <c r="N397" i="1"/>
  <c r="M397" i="1"/>
  <c r="W396" i="1"/>
  <c r="V396" i="1"/>
  <c r="U396" i="1"/>
  <c r="T396" i="1"/>
  <c r="S396" i="1"/>
  <c r="R396" i="1"/>
  <c r="Q396" i="1"/>
  <c r="P396" i="1"/>
  <c r="O396" i="1"/>
  <c r="N396" i="1"/>
  <c r="M396" i="1"/>
  <c r="W395" i="1"/>
  <c r="V395" i="1"/>
  <c r="U395" i="1"/>
  <c r="T395" i="1"/>
  <c r="S395" i="1"/>
  <c r="R395" i="1"/>
  <c r="Q395" i="1"/>
  <c r="P395" i="1"/>
  <c r="O395" i="1"/>
  <c r="N395" i="1"/>
  <c r="M395" i="1"/>
  <c r="W394" i="1"/>
  <c r="V394" i="1"/>
  <c r="U394" i="1"/>
  <c r="T394" i="1"/>
  <c r="S394" i="1"/>
  <c r="R394" i="1"/>
  <c r="Q394" i="1"/>
  <c r="P394" i="1"/>
  <c r="O394" i="1"/>
  <c r="N394" i="1"/>
  <c r="M394" i="1"/>
  <c r="W393" i="1"/>
  <c r="V393" i="1"/>
  <c r="U393" i="1"/>
  <c r="T393" i="1"/>
  <c r="S393" i="1"/>
  <c r="R393" i="1"/>
  <c r="Q393" i="1"/>
  <c r="P393" i="1"/>
  <c r="O393" i="1"/>
  <c r="N393" i="1"/>
  <c r="M393" i="1"/>
  <c r="W392" i="1"/>
  <c r="V392" i="1"/>
  <c r="U392" i="1"/>
  <c r="T392" i="1"/>
  <c r="S392" i="1"/>
  <c r="R392" i="1"/>
  <c r="Q392" i="1"/>
  <c r="P392" i="1"/>
  <c r="O392" i="1"/>
  <c r="N392" i="1"/>
  <c r="M392" i="1"/>
  <c r="W391" i="1"/>
  <c r="V391" i="1"/>
  <c r="U391" i="1"/>
  <c r="T391" i="1"/>
  <c r="S391" i="1"/>
  <c r="R391" i="1"/>
  <c r="Q391" i="1"/>
  <c r="P391" i="1"/>
  <c r="O391" i="1"/>
  <c r="N391" i="1"/>
  <c r="M391" i="1"/>
  <c r="W390" i="1"/>
  <c r="V390" i="1"/>
  <c r="U390" i="1"/>
  <c r="T390" i="1"/>
  <c r="S390" i="1"/>
  <c r="R390" i="1"/>
  <c r="Q390" i="1"/>
  <c r="P390" i="1"/>
  <c r="O390" i="1"/>
  <c r="N390" i="1"/>
  <c r="M390" i="1"/>
  <c r="W389" i="1"/>
  <c r="V389" i="1"/>
  <c r="U389" i="1"/>
  <c r="T389" i="1"/>
  <c r="S389" i="1"/>
  <c r="R389" i="1"/>
  <c r="Q389" i="1"/>
  <c r="P389" i="1"/>
  <c r="O389" i="1"/>
  <c r="N389" i="1"/>
  <c r="M389" i="1"/>
  <c r="W388" i="1"/>
  <c r="V388" i="1"/>
  <c r="U388" i="1"/>
  <c r="T388" i="1"/>
  <c r="S388" i="1"/>
  <c r="R388" i="1"/>
  <c r="Q388" i="1"/>
  <c r="P388" i="1"/>
  <c r="O388" i="1"/>
  <c r="N388" i="1"/>
  <c r="M388" i="1"/>
  <c r="W387" i="1"/>
  <c r="V387" i="1"/>
  <c r="U387" i="1"/>
  <c r="T387" i="1"/>
  <c r="S387" i="1"/>
  <c r="R387" i="1"/>
  <c r="Q387" i="1"/>
  <c r="P387" i="1"/>
  <c r="O387" i="1"/>
  <c r="N387" i="1"/>
  <c r="M387" i="1"/>
  <c r="W386" i="1"/>
  <c r="V386" i="1"/>
  <c r="U386" i="1"/>
  <c r="T386" i="1"/>
  <c r="S386" i="1"/>
  <c r="R386" i="1"/>
  <c r="Q386" i="1"/>
  <c r="P386" i="1"/>
  <c r="O386" i="1"/>
  <c r="N386" i="1"/>
  <c r="M386" i="1"/>
  <c r="W385" i="1"/>
  <c r="V385" i="1"/>
  <c r="U385" i="1"/>
  <c r="T385" i="1"/>
  <c r="S385" i="1"/>
  <c r="R385" i="1"/>
  <c r="Q385" i="1"/>
  <c r="P385" i="1"/>
  <c r="O385" i="1"/>
  <c r="N385" i="1"/>
  <c r="M385" i="1"/>
  <c r="W384" i="1"/>
  <c r="V384" i="1"/>
  <c r="U384" i="1"/>
  <c r="T384" i="1"/>
  <c r="S384" i="1"/>
  <c r="R384" i="1"/>
  <c r="Q384" i="1"/>
  <c r="P384" i="1"/>
  <c r="O384" i="1"/>
  <c r="N384" i="1"/>
  <c r="M384" i="1"/>
  <c r="W383" i="1"/>
  <c r="V383" i="1"/>
  <c r="U383" i="1"/>
  <c r="T383" i="1"/>
  <c r="S383" i="1"/>
  <c r="R383" i="1"/>
  <c r="Q383" i="1"/>
  <c r="P383" i="1"/>
  <c r="O383" i="1"/>
  <c r="N383" i="1"/>
  <c r="M383" i="1"/>
  <c r="W382" i="1"/>
  <c r="V382" i="1"/>
  <c r="U382" i="1"/>
  <c r="T382" i="1"/>
  <c r="S382" i="1"/>
  <c r="R382" i="1"/>
  <c r="Q382" i="1"/>
  <c r="P382" i="1"/>
  <c r="O382" i="1"/>
  <c r="N382" i="1"/>
  <c r="M382" i="1"/>
  <c r="W381" i="1"/>
  <c r="V381" i="1"/>
  <c r="U381" i="1"/>
  <c r="T381" i="1"/>
  <c r="S381" i="1"/>
  <c r="R381" i="1"/>
  <c r="Q381" i="1"/>
  <c r="P381" i="1"/>
  <c r="O381" i="1"/>
  <c r="N381" i="1"/>
  <c r="M381" i="1"/>
  <c r="W380" i="1"/>
  <c r="V380" i="1"/>
  <c r="U380" i="1"/>
  <c r="T380" i="1"/>
  <c r="S380" i="1"/>
  <c r="R380" i="1"/>
  <c r="Q380" i="1"/>
  <c r="P380" i="1"/>
  <c r="O380" i="1"/>
  <c r="N380" i="1"/>
  <c r="M380" i="1"/>
  <c r="W379" i="1"/>
  <c r="V379" i="1"/>
  <c r="U379" i="1"/>
  <c r="T379" i="1"/>
  <c r="S379" i="1"/>
  <c r="R379" i="1"/>
  <c r="Q379" i="1"/>
  <c r="P379" i="1"/>
  <c r="O379" i="1"/>
  <c r="N379" i="1"/>
  <c r="M379" i="1"/>
  <c r="W378" i="1"/>
  <c r="V378" i="1"/>
  <c r="U378" i="1"/>
  <c r="T378" i="1"/>
  <c r="S378" i="1"/>
  <c r="R378" i="1"/>
  <c r="Q378" i="1"/>
  <c r="P378" i="1"/>
  <c r="O378" i="1"/>
  <c r="N378" i="1"/>
  <c r="M378" i="1"/>
  <c r="W377" i="1"/>
  <c r="V377" i="1"/>
  <c r="U377" i="1"/>
  <c r="T377" i="1"/>
  <c r="S377" i="1"/>
  <c r="R377" i="1"/>
  <c r="Q377" i="1"/>
  <c r="P377" i="1"/>
  <c r="O377" i="1"/>
  <c r="N377" i="1"/>
  <c r="M377" i="1"/>
  <c r="W376" i="1"/>
  <c r="V376" i="1"/>
  <c r="U376" i="1"/>
  <c r="T376" i="1"/>
  <c r="S376" i="1"/>
  <c r="R376" i="1"/>
  <c r="Q376" i="1"/>
  <c r="P376" i="1"/>
  <c r="O376" i="1"/>
  <c r="N376" i="1"/>
  <c r="M376" i="1"/>
  <c r="W375" i="1"/>
  <c r="V375" i="1"/>
  <c r="U375" i="1"/>
  <c r="T375" i="1"/>
  <c r="S375" i="1"/>
  <c r="R375" i="1"/>
  <c r="Q375" i="1"/>
  <c r="P375" i="1"/>
  <c r="O375" i="1"/>
  <c r="N375" i="1"/>
  <c r="M375" i="1"/>
  <c r="W374" i="1"/>
  <c r="V374" i="1"/>
  <c r="U374" i="1"/>
  <c r="T374" i="1"/>
  <c r="S374" i="1"/>
  <c r="R374" i="1"/>
  <c r="Q374" i="1"/>
  <c r="P374" i="1"/>
  <c r="O374" i="1"/>
  <c r="N374" i="1"/>
  <c r="M374" i="1"/>
  <c r="W373" i="1"/>
  <c r="V373" i="1"/>
  <c r="U373" i="1"/>
  <c r="T373" i="1"/>
  <c r="S373" i="1"/>
  <c r="R373" i="1"/>
  <c r="Q373" i="1"/>
  <c r="P373" i="1"/>
  <c r="O373" i="1"/>
  <c r="N373" i="1"/>
  <c r="M373" i="1"/>
  <c r="W372" i="1"/>
  <c r="V372" i="1"/>
  <c r="U372" i="1"/>
  <c r="T372" i="1"/>
  <c r="S372" i="1"/>
  <c r="R372" i="1"/>
  <c r="Q372" i="1"/>
  <c r="P372" i="1"/>
  <c r="O372" i="1"/>
  <c r="N372" i="1"/>
  <c r="M372" i="1"/>
  <c r="W371" i="1"/>
  <c r="V371" i="1"/>
  <c r="U371" i="1"/>
  <c r="T371" i="1"/>
  <c r="S371" i="1"/>
  <c r="R371" i="1"/>
  <c r="Q371" i="1"/>
  <c r="P371" i="1"/>
  <c r="O371" i="1"/>
  <c r="N371" i="1"/>
  <c r="M371" i="1"/>
  <c r="W370" i="1"/>
  <c r="V370" i="1"/>
  <c r="U370" i="1"/>
  <c r="T370" i="1"/>
  <c r="S370" i="1"/>
  <c r="R370" i="1"/>
  <c r="Q370" i="1"/>
  <c r="P370" i="1"/>
  <c r="O370" i="1"/>
  <c r="N370" i="1"/>
  <c r="M370" i="1"/>
  <c r="W369" i="1"/>
  <c r="V369" i="1"/>
  <c r="U369" i="1"/>
  <c r="T369" i="1"/>
  <c r="S369" i="1"/>
  <c r="R369" i="1"/>
  <c r="Q369" i="1"/>
  <c r="P369" i="1"/>
  <c r="O369" i="1"/>
  <c r="N369" i="1"/>
  <c r="M369" i="1"/>
  <c r="W368" i="1"/>
  <c r="V368" i="1"/>
  <c r="U368" i="1"/>
  <c r="T368" i="1"/>
  <c r="S368" i="1"/>
  <c r="R368" i="1"/>
  <c r="Q368" i="1"/>
  <c r="P368" i="1"/>
  <c r="O368" i="1"/>
  <c r="N368" i="1"/>
  <c r="M368" i="1"/>
  <c r="W367" i="1"/>
  <c r="V367" i="1"/>
  <c r="U367" i="1"/>
  <c r="T367" i="1"/>
  <c r="S367" i="1"/>
  <c r="R367" i="1"/>
  <c r="Q367" i="1"/>
  <c r="P367" i="1"/>
  <c r="O367" i="1"/>
  <c r="N367" i="1"/>
  <c r="M367" i="1"/>
  <c r="W366" i="1"/>
  <c r="V366" i="1"/>
  <c r="U366" i="1"/>
  <c r="T366" i="1"/>
  <c r="S366" i="1"/>
  <c r="R366" i="1"/>
  <c r="Q366" i="1"/>
  <c r="P366" i="1"/>
  <c r="O366" i="1"/>
  <c r="N366" i="1"/>
  <c r="M366" i="1"/>
  <c r="W365" i="1"/>
  <c r="V365" i="1"/>
  <c r="U365" i="1"/>
  <c r="T365" i="1"/>
  <c r="S365" i="1"/>
  <c r="R365" i="1"/>
  <c r="Q365" i="1"/>
  <c r="P365" i="1"/>
  <c r="O365" i="1"/>
  <c r="N365" i="1"/>
  <c r="M365" i="1"/>
  <c r="W364" i="1"/>
  <c r="V364" i="1"/>
  <c r="U364" i="1"/>
  <c r="T364" i="1"/>
  <c r="S364" i="1"/>
  <c r="R364" i="1"/>
  <c r="Q364" i="1"/>
  <c r="P364" i="1"/>
  <c r="O364" i="1"/>
  <c r="N364" i="1"/>
  <c r="M364" i="1"/>
  <c r="W363" i="1"/>
  <c r="V363" i="1"/>
  <c r="U363" i="1"/>
  <c r="T363" i="1"/>
  <c r="S363" i="1"/>
  <c r="R363" i="1"/>
  <c r="Q363" i="1"/>
  <c r="P363" i="1"/>
  <c r="O363" i="1"/>
  <c r="N363" i="1"/>
  <c r="M363" i="1"/>
  <c r="W362" i="1"/>
  <c r="V362" i="1"/>
  <c r="U362" i="1"/>
  <c r="T362" i="1"/>
  <c r="S362" i="1"/>
  <c r="R362" i="1"/>
  <c r="Q362" i="1"/>
  <c r="P362" i="1"/>
  <c r="O362" i="1"/>
  <c r="N362" i="1"/>
  <c r="M362" i="1"/>
  <c r="W361" i="1"/>
  <c r="V361" i="1"/>
  <c r="U361" i="1"/>
  <c r="T361" i="1"/>
  <c r="S361" i="1"/>
  <c r="R361" i="1"/>
  <c r="Q361" i="1"/>
  <c r="P361" i="1"/>
  <c r="O361" i="1"/>
  <c r="N361" i="1"/>
  <c r="M361" i="1"/>
  <c r="W360" i="1"/>
  <c r="V360" i="1"/>
  <c r="U360" i="1"/>
  <c r="T360" i="1"/>
  <c r="S360" i="1"/>
  <c r="R360" i="1"/>
  <c r="Q360" i="1"/>
  <c r="P360" i="1"/>
  <c r="O360" i="1"/>
  <c r="N360" i="1"/>
  <c r="M360" i="1"/>
  <c r="W359" i="1"/>
  <c r="V359" i="1"/>
  <c r="U359" i="1"/>
  <c r="T359" i="1"/>
  <c r="S359" i="1"/>
  <c r="R359" i="1"/>
  <c r="Q359" i="1"/>
  <c r="P359" i="1"/>
  <c r="O359" i="1"/>
  <c r="N359" i="1"/>
  <c r="M359" i="1"/>
  <c r="W358" i="1"/>
  <c r="V358" i="1"/>
  <c r="U358" i="1"/>
  <c r="T358" i="1"/>
  <c r="S358" i="1"/>
  <c r="R358" i="1"/>
  <c r="Q358" i="1"/>
  <c r="P358" i="1"/>
  <c r="O358" i="1"/>
  <c r="N358" i="1"/>
  <c r="M358" i="1"/>
  <c r="W357" i="1"/>
  <c r="V357" i="1"/>
  <c r="U357" i="1"/>
  <c r="T357" i="1"/>
  <c r="S357" i="1"/>
  <c r="R357" i="1"/>
  <c r="Q357" i="1"/>
  <c r="P357" i="1"/>
  <c r="O357" i="1"/>
  <c r="N357" i="1"/>
  <c r="M357" i="1"/>
  <c r="W356" i="1"/>
  <c r="V356" i="1"/>
  <c r="U356" i="1"/>
  <c r="T356" i="1"/>
  <c r="S356" i="1"/>
  <c r="R356" i="1"/>
  <c r="Q356" i="1"/>
  <c r="P356" i="1"/>
  <c r="O356" i="1"/>
  <c r="N356" i="1"/>
  <c r="M356" i="1"/>
  <c r="W355" i="1"/>
  <c r="V355" i="1"/>
  <c r="U355" i="1"/>
  <c r="T355" i="1"/>
  <c r="S355" i="1"/>
  <c r="R355" i="1"/>
  <c r="Q355" i="1"/>
  <c r="P355" i="1"/>
  <c r="O355" i="1"/>
  <c r="N355" i="1"/>
  <c r="M355" i="1"/>
  <c r="W354" i="1"/>
  <c r="V354" i="1"/>
  <c r="U354" i="1"/>
  <c r="T354" i="1"/>
  <c r="S354" i="1"/>
  <c r="R354" i="1"/>
  <c r="Q354" i="1"/>
  <c r="P354" i="1"/>
  <c r="O354" i="1"/>
  <c r="N354" i="1"/>
  <c r="M354" i="1"/>
  <c r="W353" i="1"/>
  <c r="V353" i="1"/>
  <c r="U353" i="1"/>
  <c r="T353" i="1"/>
  <c r="S353" i="1"/>
  <c r="R353" i="1"/>
  <c r="Q353" i="1"/>
  <c r="P353" i="1"/>
  <c r="O353" i="1"/>
  <c r="N353" i="1"/>
  <c r="M353" i="1"/>
  <c r="W352" i="1"/>
  <c r="V352" i="1"/>
  <c r="U352" i="1"/>
  <c r="T352" i="1"/>
  <c r="S352" i="1"/>
  <c r="R352" i="1"/>
  <c r="Q352" i="1"/>
  <c r="P352" i="1"/>
  <c r="O352" i="1"/>
  <c r="N352" i="1"/>
  <c r="M352" i="1"/>
  <c r="W351" i="1"/>
  <c r="V351" i="1"/>
  <c r="U351" i="1"/>
  <c r="T351" i="1"/>
  <c r="S351" i="1"/>
  <c r="R351" i="1"/>
  <c r="Q351" i="1"/>
  <c r="P351" i="1"/>
  <c r="O351" i="1"/>
  <c r="N351" i="1"/>
  <c r="M351" i="1"/>
  <c r="W350" i="1"/>
  <c r="V350" i="1"/>
  <c r="U350" i="1"/>
  <c r="T350" i="1"/>
  <c r="S350" i="1"/>
  <c r="R350" i="1"/>
  <c r="Q350" i="1"/>
  <c r="P350" i="1"/>
  <c r="O350" i="1"/>
  <c r="N350" i="1"/>
  <c r="M350" i="1"/>
  <c r="W349" i="1"/>
  <c r="V349" i="1"/>
  <c r="U349" i="1"/>
  <c r="T349" i="1"/>
  <c r="S349" i="1"/>
  <c r="R349" i="1"/>
  <c r="Q349" i="1"/>
  <c r="P349" i="1"/>
  <c r="O349" i="1"/>
  <c r="N349" i="1"/>
  <c r="M349" i="1"/>
  <c r="W348" i="1"/>
  <c r="V348" i="1"/>
  <c r="U348" i="1"/>
  <c r="T348" i="1"/>
  <c r="S348" i="1"/>
  <c r="R348" i="1"/>
  <c r="Q348" i="1"/>
  <c r="P348" i="1"/>
  <c r="O348" i="1"/>
  <c r="N348" i="1"/>
  <c r="M348" i="1"/>
  <c r="W347" i="1"/>
  <c r="V347" i="1"/>
  <c r="U347" i="1"/>
  <c r="T347" i="1"/>
  <c r="S347" i="1"/>
  <c r="R347" i="1"/>
  <c r="Q347" i="1"/>
  <c r="P347" i="1"/>
  <c r="O347" i="1"/>
  <c r="N347" i="1"/>
  <c r="M347" i="1"/>
  <c r="W346" i="1"/>
  <c r="V346" i="1"/>
  <c r="U346" i="1"/>
  <c r="T346" i="1"/>
  <c r="S346" i="1"/>
  <c r="R346" i="1"/>
  <c r="Q346" i="1"/>
  <c r="P346" i="1"/>
  <c r="O346" i="1"/>
  <c r="N346" i="1"/>
  <c r="M346" i="1"/>
  <c r="W345" i="1"/>
  <c r="V345" i="1"/>
  <c r="U345" i="1"/>
  <c r="T345" i="1"/>
  <c r="S345" i="1"/>
  <c r="R345" i="1"/>
  <c r="Q345" i="1"/>
  <c r="P345" i="1"/>
  <c r="O345" i="1"/>
  <c r="N345" i="1"/>
  <c r="M345" i="1"/>
  <c r="W344" i="1"/>
  <c r="V344" i="1"/>
  <c r="U344" i="1"/>
  <c r="T344" i="1"/>
  <c r="S344" i="1"/>
  <c r="R344" i="1"/>
  <c r="Q344" i="1"/>
  <c r="P344" i="1"/>
  <c r="O344" i="1"/>
  <c r="N344" i="1"/>
  <c r="M344" i="1"/>
  <c r="W343" i="1"/>
  <c r="V343" i="1"/>
  <c r="U343" i="1"/>
  <c r="T343" i="1"/>
  <c r="S343" i="1"/>
  <c r="R343" i="1"/>
  <c r="Q343" i="1"/>
  <c r="P343" i="1"/>
  <c r="O343" i="1"/>
  <c r="N343" i="1"/>
  <c r="M343" i="1"/>
  <c r="W342" i="1"/>
  <c r="V342" i="1"/>
  <c r="U342" i="1"/>
  <c r="T342" i="1"/>
  <c r="S342" i="1"/>
  <c r="R342" i="1"/>
  <c r="Q342" i="1"/>
  <c r="P342" i="1"/>
  <c r="O342" i="1"/>
  <c r="N342" i="1"/>
  <c r="M342" i="1"/>
  <c r="W341" i="1"/>
  <c r="V341" i="1"/>
  <c r="U341" i="1"/>
  <c r="T341" i="1"/>
  <c r="S341" i="1"/>
  <c r="R341" i="1"/>
  <c r="Q341" i="1"/>
  <c r="P341" i="1"/>
  <c r="O341" i="1"/>
  <c r="N341" i="1"/>
  <c r="M341" i="1"/>
  <c r="W340" i="1"/>
  <c r="V340" i="1"/>
  <c r="U340" i="1"/>
  <c r="T340" i="1"/>
  <c r="S340" i="1"/>
  <c r="R340" i="1"/>
  <c r="Q340" i="1"/>
  <c r="P340" i="1"/>
  <c r="O340" i="1"/>
  <c r="N340" i="1"/>
  <c r="M340" i="1"/>
  <c r="W339" i="1"/>
  <c r="V339" i="1"/>
  <c r="U339" i="1"/>
  <c r="T339" i="1"/>
  <c r="S339" i="1"/>
  <c r="R339" i="1"/>
  <c r="Q339" i="1"/>
  <c r="P339" i="1"/>
  <c r="O339" i="1"/>
  <c r="N339" i="1"/>
  <c r="M339" i="1"/>
  <c r="W338" i="1"/>
  <c r="V338" i="1"/>
  <c r="U338" i="1"/>
  <c r="T338" i="1"/>
  <c r="S338" i="1"/>
  <c r="R338" i="1"/>
  <c r="Q338" i="1"/>
  <c r="P338" i="1"/>
  <c r="O338" i="1"/>
  <c r="N338" i="1"/>
  <c r="M338" i="1"/>
  <c r="W337" i="1"/>
  <c r="V337" i="1"/>
  <c r="U337" i="1"/>
  <c r="T337" i="1"/>
  <c r="S337" i="1"/>
  <c r="R337" i="1"/>
  <c r="Q337" i="1"/>
  <c r="P337" i="1"/>
  <c r="O337" i="1"/>
  <c r="N337" i="1"/>
  <c r="M337" i="1"/>
  <c r="W336" i="1"/>
  <c r="V336" i="1"/>
  <c r="U336" i="1"/>
  <c r="T336" i="1"/>
  <c r="S336" i="1"/>
  <c r="R336" i="1"/>
  <c r="Q336" i="1"/>
  <c r="P336" i="1"/>
  <c r="O336" i="1"/>
  <c r="N336" i="1"/>
  <c r="M336" i="1"/>
  <c r="W335" i="1"/>
  <c r="V335" i="1"/>
  <c r="U335" i="1"/>
  <c r="T335" i="1"/>
  <c r="S335" i="1"/>
  <c r="R335" i="1"/>
  <c r="Q335" i="1"/>
  <c r="P335" i="1"/>
  <c r="O335" i="1"/>
  <c r="N335" i="1"/>
  <c r="M335" i="1"/>
  <c r="W334" i="1"/>
  <c r="V334" i="1"/>
  <c r="U334" i="1"/>
  <c r="T334" i="1"/>
  <c r="S334" i="1"/>
  <c r="R334" i="1"/>
  <c r="Q334" i="1"/>
  <c r="P334" i="1"/>
  <c r="O334" i="1"/>
  <c r="N334" i="1"/>
  <c r="M334" i="1"/>
  <c r="W333" i="1"/>
  <c r="V333" i="1"/>
  <c r="U333" i="1"/>
  <c r="T333" i="1"/>
  <c r="S333" i="1"/>
  <c r="R333" i="1"/>
  <c r="Q333" i="1"/>
  <c r="P333" i="1"/>
  <c r="O333" i="1"/>
  <c r="N333" i="1"/>
  <c r="M333" i="1"/>
  <c r="W332" i="1"/>
  <c r="V332" i="1"/>
  <c r="U332" i="1"/>
  <c r="T332" i="1"/>
  <c r="S332" i="1"/>
  <c r="R332" i="1"/>
  <c r="Q332" i="1"/>
  <c r="P332" i="1"/>
  <c r="O332" i="1"/>
  <c r="N332" i="1"/>
  <c r="M332" i="1"/>
  <c r="W331" i="1"/>
  <c r="V331" i="1"/>
  <c r="U331" i="1"/>
  <c r="T331" i="1"/>
  <c r="S331" i="1"/>
  <c r="R331" i="1"/>
  <c r="Q331" i="1"/>
  <c r="P331" i="1"/>
  <c r="O331" i="1"/>
  <c r="N331" i="1"/>
  <c r="M331" i="1"/>
  <c r="W330" i="1"/>
  <c r="V330" i="1"/>
  <c r="U330" i="1"/>
  <c r="T330" i="1"/>
  <c r="S330" i="1"/>
  <c r="R330" i="1"/>
  <c r="Q330" i="1"/>
  <c r="P330" i="1"/>
  <c r="O330" i="1"/>
  <c r="N330" i="1"/>
  <c r="M330" i="1"/>
  <c r="W329" i="1"/>
  <c r="V329" i="1"/>
  <c r="U329" i="1"/>
  <c r="T329" i="1"/>
  <c r="S329" i="1"/>
  <c r="R329" i="1"/>
  <c r="Q329" i="1"/>
  <c r="P329" i="1"/>
  <c r="O329" i="1"/>
  <c r="N329" i="1"/>
  <c r="M329" i="1"/>
  <c r="W328" i="1"/>
  <c r="V328" i="1"/>
  <c r="U328" i="1"/>
  <c r="T328" i="1"/>
  <c r="S328" i="1"/>
  <c r="R328" i="1"/>
  <c r="Q328" i="1"/>
  <c r="P328" i="1"/>
  <c r="O328" i="1"/>
  <c r="N328" i="1"/>
  <c r="M328" i="1"/>
  <c r="W327" i="1"/>
  <c r="V327" i="1"/>
  <c r="U327" i="1"/>
  <c r="T327" i="1"/>
  <c r="S327" i="1"/>
  <c r="R327" i="1"/>
  <c r="Q327" i="1"/>
  <c r="P327" i="1"/>
  <c r="O327" i="1"/>
  <c r="N327" i="1"/>
  <c r="M327" i="1"/>
  <c r="W326" i="1"/>
  <c r="V326" i="1"/>
  <c r="U326" i="1"/>
  <c r="T326" i="1"/>
  <c r="S326" i="1"/>
  <c r="R326" i="1"/>
  <c r="Q326" i="1"/>
  <c r="P326" i="1"/>
  <c r="O326" i="1"/>
  <c r="N326" i="1"/>
  <c r="M326" i="1"/>
  <c r="W325" i="1"/>
  <c r="V325" i="1"/>
  <c r="U325" i="1"/>
  <c r="T325" i="1"/>
  <c r="S325" i="1"/>
  <c r="R325" i="1"/>
  <c r="Q325" i="1"/>
  <c r="P325" i="1"/>
  <c r="O325" i="1"/>
  <c r="N325" i="1"/>
  <c r="M325" i="1"/>
  <c r="W324" i="1"/>
  <c r="V324" i="1"/>
  <c r="U324" i="1"/>
  <c r="T324" i="1"/>
  <c r="S324" i="1"/>
  <c r="R324" i="1"/>
  <c r="Q324" i="1"/>
  <c r="P324" i="1"/>
  <c r="O324" i="1"/>
  <c r="N324" i="1"/>
  <c r="M324" i="1"/>
  <c r="W323" i="1"/>
  <c r="V323" i="1"/>
  <c r="U323" i="1"/>
  <c r="T323" i="1"/>
  <c r="S323" i="1"/>
  <c r="R323" i="1"/>
  <c r="Q323" i="1"/>
  <c r="P323" i="1"/>
  <c r="O323" i="1"/>
  <c r="N323" i="1"/>
  <c r="M323" i="1"/>
  <c r="W322" i="1"/>
  <c r="V322" i="1"/>
  <c r="U322" i="1"/>
  <c r="T322" i="1"/>
  <c r="S322" i="1"/>
  <c r="R322" i="1"/>
  <c r="Q322" i="1"/>
  <c r="P322" i="1"/>
  <c r="O322" i="1"/>
  <c r="N322" i="1"/>
  <c r="M322" i="1"/>
  <c r="W321" i="1"/>
  <c r="V321" i="1"/>
  <c r="U321" i="1"/>
  <c r="T321" i="1"/>
  <c r="S321" i="1"/>
  <c r="R321" i="1"/>
  <c r="Q321" i="1"/>
  <c r="P321" i="1"/>
  <c r="O321" i="1"/>
  <c r="N321" i="1"/>
  <c r="M321" i="1"/>
  <c r="W320" i="1"/>
  <c r="V320" i="1"/>
  <c r="U320" i="1"/>
  <c r="T320" i="1"/>
  <c r="S320" i="1"/>
  <c r="R320" i="1"/>
  <c r="Q320" i="1"/>
  <c r="P320" i="1"/>
  <c r="O320" i="1"/>
  <c r="N320" i="1"/>
  <c r="M320" i="1"/>
  <c r="W319" i="1"/>
  <c r="V319" i="1"/>
  <c r="U319" i="1"/>
  <c r="T319" i="1"/>
  <c r="S319" i="1"/>
  <c r="R319" i="1"/>
  <c r="Q319" i="1"/>
  <c r="P319" i="1"/>
  <c r="O319" i="1"/>
  <c r="N319" i="1"/>
  <c r="M319" i="1"/>
  <c r="W318" i="1"/>
  <c r="V318" i="1"/>
  <c r="U318" i="1"/>
  <c r="T318" i="1"/>
  <c r="S318" i="1"/>
  <c r="R318" i="1"/>
  <c r="Q318" i="1"/>
  <c r="P318" i="1"/>
  <c r="O318" i="1"/>
  <c r="N318" i="1"/>
  <c r="M318" i="1"/>
  <c r="W317" i="1"/>
  <c r="V317" i="1"/>
  <c r="U317" i="1"/>
  <c r="T317" i="1"/>
  <c r="S317" i="1"/>
  <c r="R317" i="1"/>
  <c r="Q317" i="1"/>
  <c r="P317" i="1"/>
  <c r="O317" i="1"/>
  <c r="N317" i="1"/>
  <c r="M317" i="1"/>
  <c r="W316" i="1"/>
  <c r="V316" i="1"/>
  <c r="U316" i="1"/>
  <c r="T316" i="1"/>
  <c r="S316" i="1"/>
  <c r="R316" i="1"/>
  <c r="Q316" i="1"/>
  <c r="P316" i="1"/>
  <c r="O316" i="1"/>
  <c r="N316" i="1"/>
  <c r="M316" i="1"/>
  <c r="W315" i="1"/>
  <c r="V315" i="1"/>
  <c r="U315" i="1"/>
  <c r="T315" i="1"/>
  <c r="S315" i="1"/>
  <c r="R315" i="1"/>
  <c r="Q315" i="1"/>
  <c r="P315" i="1"/>
  <c r="O315" i="1"/>
  <c r="N315" i="1"/>
  <c r="M315" i="1"/>
  <c r="W314" i="1"/>
  <c r="V314" i="1"/>
  <c r="U314" i="1"/>
  <c r="T314" i="1"/>
  <c r="S314" i="1"/>
  <c r="R314" i="1"/>
  <c r="Q314" i="1"/>
  <c r="P314" i="1"/>
  <c r="O314" i="1"/>
  <c r="N314" i="1"/>
  <c r="M314" i="1"/>
  <c r="W313" i="1"/>
  <c r="V313" i="1"/>
  <c r="U313" i="1"/>
  <c r="T313" i="1"/>
  <c r="S313" i="1"/>
  <c r="R313" i="1"/>
  <c r="Q313" i="1"/>
  <c r="P313" i="1"/>
  <c r="O313" i="1"/>
  <c r="N313" i="1"/>
  <c r="M313" i="1"/>
  <c r="W312" i="1"/>
  <c r="V312" i="1"/>
  <c r="U312" i="1"/>
  <c r="T312" i="1"/>
  <c r="S312" i="1"/>
  <c r="R312" i="1"/>
  <c r="Q312" i="1"/>
  <c r="P312" i="1"/>
  <c r="O312" i="1"/>
  <c r="N312" i="1"/>
  <c r="M312" i="1"/>
  <c r="W311" i="1"/>
  <c r="V311" i="1"/>
  <c r="U311" i="1"/>
  <c r="T311" i="1"/>
  <c r="S311" i="1"/>
  <c r="R311" i="1"/>
  <c r="Q311" i="1"/>
  <c r="P311" i="1"/>
  <c r="O311" i="1"/>
  <c r="N311" i="1"/>
  <c r="M311" i="1"/>
  <c r="W310" i="1"/>
  <c r="V310" i="1"/>
  <c r="U310" i="1"/>
  <c r="T310" i="1"/>
  <c r="S310" i="1"/>
  <c r="R310" i="1"/>
  <c r="Q310" i="1"/>
  <c r="P310" i="1"/>
  <c r="O310" i="1"/>
  <c r="N310" i="1"/>
  <c r="M310" i="1"/>
  <c r="W309" i="1"/>
  <c r="V309" i="1"/>
  <c r="U309" i="1"/>
  <c r="T309" i="1"/>
  <c r="S309" i="1"/>
  <c r="R309" i="1"/>
  <c r="Q309" i="1"/>
  <c r="P309" i="1"/>
  <c r="O309" i="1"/>
  <c r="N309" i="1"/>
  <c r="M309" i="1"/>
  <c r="W308" i="1"/>
  <c r="V308" i="1"/>
  <c r="U308" i="1"/>
  <c r="T308" i="1"/>
  <c r="S308" i="1"/>
  <c r="R308" i="1"/>
  <c r="Q308" i="1"/>
  <c r="P308" i="1"/>
  <c r="O308" i="1"/>
  <c r="N308" i="1"/>
  <c r="M308" i="1"/>
  <c r="W307" i="1"/>
  <c r="V307" i="1"/>
  <c r="U307" i="1"/>
  <c r="T307" i="1"/>
  <c r="S307" i="1"/>
  <c r="R307" i="1"/>
  <c r="Q307" i="1"/>
  <c r="P307" i="1"/>
  <c r="O307" i="1"/>
  <c r="N307" i="1"/>
  <c r="M307" i="1"/>
  <c r="W306" i="1"/>
  <c r="V306" i="1"/>
  <c r="U306" i="1"/>
  <c r="T306" i="1"/>
  <c r="S306" i="1"/>
  <c r="R306" i="1"/>
  <c r="Q306" i="1"/>
  <c r="P306" i="1"/>
  <c r="O306" i="1"/>
  <c r="N306" i="1"/>
  <c r="M306" i="1"/>
  <c r="W305" i="1"/>
  <c r="V305" i="1"/>
  <c r="U305" i="1"/>
  <c r="T305" i="1"/>
  <c r="S305" i="1"/>
  <c r="R305" i="1"/>
  <c r="Q305" i="1"/>
  <c r="P305" i="1"/>
  <c r="O305" i="1"/>
  <c r="N305" i="1"/>
  <c r="M305" i="1"/>
  <c r="W304" i="1"/>
  <c r="V304" i="1"/>
  <c r="U304" i="1"/>
  <c r="T304" i="1"/>
  <c r="S304" i="1"/>
  <c r="R304" i="1"/>
  <c r="Q304" i="1"/>
  <c r="P304" i="1"/>
  <c r="O304" i="1"/>
  <c r="N304" i="1"/>
  <c r="M304" i="1"/>
  <c r="W303" i="1"/>
  <c r="V303" i="1"/>
  <c r="U303" i="1"/>
  <c r="T303" i="1"/>
  <c r="S303" i="1"/>
  <c r="R303" i="1"/>
  <c r="Q303" i="1"/>
  <c r="P303" i="1"/>
  <c r="O303" i="1"/>
  <c r="N303" i="1"/>
  <c r="M303" i="1"/>
  <c r="W302" i="1"/>
  <c r="V302" i="1"/>
  <c r="U302" i="1"/>
  <c r="T302" i="1"/>
  <c r="S302" i="1"/>
  <c r="R302" i="1"/>
  <c r="Q302" i="1"/>
  <c r="P302" i="1"/>
  <c r="O302" i="1"/>
  <c r="N302" i="1"/>
  <c r="M302" i="1"/>
  <c r="W301" i="1"/>
  <c r="V301" i="1"/>
  <c r="U301" i="1"/>
  <c r="T301" i="1"/>
  <c r="S301" i="1"/>
  <c r="R301" i="1"/>
  <c r="Q301" i="1"/>
  <c r="P301" i="1"/>
  <c r="O301" i="1"/>
  <c r="N301" i="1"/>
  <c r="M301" i="1"/>
  <c r="W300" i="1"/>
  <c r="V300" i="1"/>
  <c r="U300" i="1"/>
  <c r="T300" i="1"/>
  <c r="S300" i="1"/>
  <c r="R300" i="1"/>
  <c r="Q300" i="1"/>
  <c r="P300" i="1"/>
  <c r="O300" i="1"/>
  <c r="N300" i="1"/>
  <c r="M300" i="1"/>
  <c r="W299" i="1"/>
  <c r="V299" i="1"/>
  <c r="U299" i="1"/>
  <c r="T299" i="1"/>
  <c r="S299" i="1"/>
  <c r="R299" i="1"/>
  <c r="Q299" i="1"/>
  <c r="P299" i="1"/>
  <c r="O299" i="1"/>
  <c r="N299" i="1"/>
  <c r="M299" i="1"/>
  <c r="W298" i="1"/>
  <c r="V298" i="1"/>
  <c r="U298" i="1"/>
  <c r="T298" i="1"/>
  <c r="S298" i="1"/>
  <c r="R298" i="1"/>
  <c r="Q298" i="1"/>
  <c r="P298" i="1"/>
  <c r="O298" i="1"/>
  <c r="N298" i="1"/>
  <c r="M298" i="1"/>
  <c r="W297" i="1"/>
  <c r="V297" i="1"/>
  <c r="U297" i="1"/>
  <c r="T297" i="1"/>
  <c r="S297" i="1"/>
  <c r="R297" i="1"/>
  <c r="Q297" i="1"/>
  <c r="P297" i="1"/>
  <c r="O297" i="1"/>
  <c r="N297" i="1"/>
  <c r="M297" i="1"/>
  <c r="W296" i="1"/>
  <c r="V296" i="1"/>
  <c r="U296" i="1"/>
  <c r="T296" i="1"/>
  <c r="S296" i="1"/>
  <c r="R296" i="1"/>
  <c r="Q296" i="1"/>
  <c r="P296" i="1"/>
  <c r="O296" i="1"/>
  <c r="N296" i="1"/>
  <c r="M296" i="1"/>
  <c r="W295" i="1"/>
  <c r="V295" i="1"/>
  <c r="U295" i="1"/>
  <c r="T295" i="1"/>
  <c r="S295" i="1"/>
  <c r="R295" i="1"/>
  <c r="Q295" i="1"/>
  <c r="P295" i="1"/>
  <c r="O295" i="1"/>
  <c r="N295" i="1"/>
  <c r="M295" i="1"/>
  <c r="W294" i="1"/>
  <c r="V294" i="1"/>
  <c r="U294" i="1"/>
  <c r="T294" i="1"/>
  <c r="S294" i="1"/>
  <c r="R294" i="1"/>
  <c r="Q294" i="1"/>
  <c r="P294" i="1"/>
  <c r="O294" i="1"/>
  <c r="N294" i="1"/>
  <c r="M294" i="1"/>
  <c r="W293" i="1"/>
  <c r="V293" i="1"/>
  <c r="U293" i="1"/>
  <c r="T293" i="1"/>
  <c r="S293" i="1"/>
  <c r="R293" i="1"/>
  <c r="Q293" i="1"/>
  <c r="P293" i="1"/>
  <c r="O293" i="1"/>
  <c r="N293" i="1"/>
  <c r="M293" i="1"/>
  <c r="W292" i="1"/>
  <c r="V292" i="1"/>
  <c r="U292" i="1"/>
  <c r="T292" i="1"/>
  <c r="S292" i="1"/>
  <c r="R292" i="1"/>
  <c r="Q292" i="1"/>
  <c r="P292" i="1"/>
  <c r="O292" i="1"/>
  <c r="N292" i="1"/>
  <c r="M292" i="1"/>
  <c r="W291" i="1"/>
  <c r="V291" i="1"/>
  <c r="U291" i="1"/>
  <c r="T291" i="1"/>
  <c r="S291" i="1"/>
  <c r="R291" i="1"/>
  <c r="Q291" i="1"/>
  <c r="P291" i="1"/>
  <c r="O291" i="1"/>
  <c r="N291" i="1"/>
  <c r="M291" i="1"/>
  <c r="W290" i="1"/>
  <c r="V290" i="1"/>
  <c r="U290" i="1"/>
  <c r="T290" i="1"/>
  <c r="S290" i="1"/>
  <c r="R290" i="1"/>
  <c r="Q290" i="1"/>
  <c r="P290" i="1"/>
  <c r="O290" i="1"/>
  <c r="N290" i="1"/>
  <c r="M290" i="1"/>
  <c r="W289" i="1"/>
  <c r="V289" i="1"/>
  <c r="U289" i="1"/>
  <c r="T289" i="1"/>
  <c r="S289" i="1"/>
  <c r="R289" i="1"/>
  <c r="Q289" i="1"/>
  <c r="P289" i="1"/>
  <c r="O289" i="1"/>
  <c r="N289" i="1"/>
  <c r="M289" i="1"/>
  <c r="W288" i="1"/>
  <c r="V288" i="1"/>
  <c r="U288" i="1"/>
  <c r="T288" i="1"/>
  <c r="S288" i="1"/>
  <c r="R288" i="1"/>
  <c r="Q288" i="1"/>
  <c r="P288" i="1"/>
  <c r="O288" i="1"/>
  <c r="N288" i="1"/>
  <c r="M288" i="1"/>
  <c r="W287" i="1"/>
  <c r="V287" i="1"/>
  <c r="U287" i="1"/>
  <c r="T287" i="1"/>
  <c r="S287" i="1"/>
  <c r="R287" i="1"/>
  <c r="Q287" i="1"/>
  <c r="P287" i="1"/>
  <c r="O287" i="1"/>
  <c r="N287" i="1"/>
  <c r="M287" i="1"/>
  <c r="W286" i="1"/>
  <c r="V286" i="1"/>
  <c r="U286" i="1"/>
  <c r="T286" i="1"/>
  <c r="S286" i="1"/>
  <c r="R286" i="1"/>
  <c r="Q286" i="1"/>
  <c r="P286" i="1"/>
  <c r="O286" i="1"/>
  <c r="N286" i="1"/>
  <c r="M286" i="1"/>
  <c r="W285" i="1"/>
  <c r="V285" i="1"/>
  <c r="U285" i="1"/>
  <c r="T285" i="1"/>
  <c r="S285" i="1"/>
  <c r="R285" i="1"/>
  <c r="Q285" i="1"/>
  <c r="P285" i="1"/>
  <c r="O285" i="1"/>
  <c r="N285" i="1"/>
  <c r="M285" i="1"/>
  <c r="W284" i="1"/>
  <c r="V284" i="1"/>
  <c r="U284" i="1"/>
  <c r="T284" i="1"/>
  <c r="S284" i="1"/>
  <c r="R284" i="1"/>
  <c r="Q284" i="1"/>
  <c r="P284" i="1"/>
  <c r="O284" i="1"/>
  <c r="N284" i="1"/>
  <c r="M284" i="1"/>
  <c r="W283" i="1"/>
  <c r="V283" i="1"/>
  <c r="U283" i="1"/>
  <c r="T283" i="1"/>
  <c r="S283" i="1"/>
  <c r="R283" i="1"/>
  <c r="Q283" i="1"/>
  <c r="P283" i="1"/>
  <c r="O283" i="1"/>
  <c r="N283" i="1"/>
  <c r="M283" i="1"/>
  <c r="W282" i="1"/>
  <c r="V282" i="1"/>
  <c r="U282" i="1"/>
  <c r="T282" i="1"/>
  <c r="S282" i="1"/>
  <c r="R282" i="1"/>
  <c r="Q282" i="1"/>
  <c r="P282" i="1"/>
  <c r="O282" i="1"/>
  <c r="N282" i="1"/>
  <c r="M282" i="1"/>
  <c r="W281" i="1"/>
  <c r="V281" i="1"/>
  <c r="U281" i="1"/>
  <c r="T281" i="1"/>
  <c r="S281" i="1"/>
  <c r="R281" i="1"/>
  <c r="Q281" i="1"/>
  <c r="P281" i="1"/>
  <c r="O281" i="1"/>
  <c r="N281" i="1"/>
  <c r="M281" i="1"/>
  <c r="W280" i="1"/>
  <c r="V280" i="1"/>
  <c r="U280" i="1"/>
  <c r="T280" i="1"/>
  <c r="S280" i="1"/>
  <c r="R280" i="1"/>
  <c r="Q280" i="1"/>
  <c r="P280" i="1"/>
  <c r="O280" i="1"/>
  <c r="N280" i="1"/>
  <c r="M280" i="1"/>
  <c r="W279" i="1"/>
  <c r="V279" i="1"/>
  <c r="U279" i="1"/>
  <c r="T279" i="1"/>
  <c r="S279" i="1"/>
  <c r="R279" i="1"/>
  <c r="Q279" i="1"/>
  <c r="P279" i="1"/>
  <c r="O279" i="1"/>
  <c r="N279" i="1"/>
  <c r="M279" i="1"/>
  <c r="W278" i="1"/>
  <c r="V278" i="1"/>
  <c r="U278" i="1"/>
  <c r="T278" i="1"/>
  <c r="S278" i="1"/>
  <c r="R278" i="1"/>
  <c r="Q278" i="1"/>
  <c r="P278" i="1"/>
  <c r="O278" i="1"/>
  <c r="N278" i="1"/>
  <c r="M278" i="1"/>
  <c r="W277" i="1"/>
  <c r="V277" i="1"/>
  <c r="U277" i="1"/>
  <c r="T277" i="1"/>
  <c r="S277" i="1"/>
  <c r="R277" i="1"/>
  <c r="Q277" i="1"/>
  <c r="P277" i="1"/>
  <c r="O277" i="1"/>
  <c r="N277" i="1"/>
  <c r="M277" i="1"/>
  <c r="W276" i="1"/>
  <c r="V276" i="1"/>
  <c r="U276" i="1"/>
  <c r="T276" i="1"/>
  <c r="S276" i="1"/>
  <c r="R276" i="1"/>
  <c r="Q276" i="1"/>
  <c r="P276" i="1"/>
  <c r="O276" i="1"/>
  <c r="N276" i="1"/>
  <c r="M276" i="1"/>
  <c r="W275" i="1"/>
  <c r="V275" i="1"/>
  <c r="U275" i="1"/>
  <c r="T275" i="1"/>
  <c r="S275" i="1"/>
  <c r="R275" i="1"/>
  <c r="Q275" i="1"/>
  <c r="P275" i="1"/>
  <c r="O275" i="1"/>
  <c r="N275" i="1"/>
  <c r="M275" i="1"/>
  <c r="W274" i="1"/>
  <c r="V274" i="1"/>
  <c r="U274" i="1"/>
  <c r="T274" i="1"/>
  <c r="S274" i="1"/>
  <c r="R274" i="1"/>
  <c r="Q274" i="1"/>
  <c r="P274" i="1"/>
  <c r="O274" i="1"/>
  <c r="N274" i="1"/>
  <c r="M274" i="1"/>
  <c r="W273" i="1"/>
  <c r="V273" i="1"/>
  <c r="U273" i="1"/>
  <c r="T273" i="1"/>
  <c r="S273" i="1"/>
  <c r="R273" i="1"/>
  <c r="Q273" i="1"/>
  <c r="P273" i="1"/>
  <c r="O273" i="1"/>
  <c r="N273" i="1"/>
  <c r="M273" i="1"/>
  <c r="W272" i="1"/>
  <c r="V272" i="1"/>
  <c r="U272" i="1"/>
  <c r="T272" i="1"/>
  <c r="S272" i="1"/>
  <c r="R272" i="1"/>
  <c r="Q272" i="1"/>
  <c r="P272" i="1"/>
  <c r="O272" i="1"/>
  <c r="N272" i="1"/>
  <c r="M272" i="1"/>
  <c r="W271" i="1"/>
  <c r="V271" i="1"/>
  <c r="U271" i="1"/>
  <c r="T271" i="1"/>
  <c r="S271" i="1"/>
  <c r="R271" i="1"/>
  <c r="Q271" i="1"/>
  <c r="P271" i="1"/>
  <c r="O271" i="1"/>
  <c r="N271" i="1"/>
  <c r="M271" i="1"/>
  <c r="W270" i="1"/>
  <c r="V270" i="1"/>
  <c r="U270" i="1"/>
  <c r="T270" i="1"/>
  <c r="S270" i="1"/>
  <c r="R270" i="1"/>
  <c r="Q270" i="1"/>
  <c r="P270" i="1"/>
  <c r="O270" i="1"/>
  <c r="N270" i="1"/>
  <c r="M270" i="1"/>
  <c r="W269" i="1"/>
  <c r="V269" i="1"/>
  <c r="U269" i="1"/>
  <c r="T269" i="1"/>
  <c r="S269" i="1"/>
  <c r="R269" i="1"/>
  <c r="Q269" i="1"/>
  <c r="P269" i="1"/>
  <c r="O269" i="1"/>
  <c r="N269" i="1"/>
  <c r="M269" i="1"/>
  <c r="W268" i="1"/>
  <c r="V268" i="1"/>
  <c r="U268" i="1"/>
  <c r="T268" i="1"/>
  <c r="S268" i="1"/>
  <c r="R268" i="1"/>
  <c r="Q268" i="1"/>
  <c r="P268" i="1"/>
  <c r="O268" i="1"/>
  <c r="N268" i="1"/>
  <c r="M268" i="1"/>
  <c r="W267" i="1"/>
  <c r="V267" i="1"/>
  <c r="U267" i="1"/>
  <c r="T267" i="1"/>
  <c r="S267" i="1"/>
  <c r="R267" i="1"/>
  <c r="Q267" i="1"/>
  <c r="P267" i="1"/>
  <c r="O267" i="1"/>
  <c r="N267" i="1"/>
  <c r="M267" i="1"/>
  <c r="W266" i="1"/>
  <c r="V266" i="1"/>
  <c r="U266" i="1"/>
  <c r="T266" i="1"/>
  <c r="S266" i="1"/>
  <c r="R266" i="1"/>
  <c r="Q266" i="1"/>
  <c r="P266" i="1"/>
  <c r="O266" i="1"/>
  <c r="N266" i="1"/>
  <c r="M266" i="1"/>
  <c r="W265" i="1"/>
  <c r="V265" i="1"/>
  <c r="U265" i="1"/>
  <c r="T265" i="1"/>
  <c r="S265" i="1"/>
  <c r="R265" i="1"/>
  <c r="Q265" i="1"/>
  <c r="P265" i="1"/>
  <c r="O265" i="1"/>
  <c r="N265" i="1"/>
  <c r="M265" i="1"/>
  <c r="W264" i="1"/>
  <c r="V264" i="1"/>
  <c r="U264" i="1"/>
  <c r="T264" i="1"/>
  <c r="S264" i="1"/>
  <c r="R264" i="1"/>
  <c r="Q264" i="1"/>
  <c r="P264" i="1"/>
  <c r="O264" i="1"/>
  <c r="N264" i="1"/>
  <c r="M264" i="1"/>
  <c r="W263" i="1"/>
  <c r="V263" i="1"/>
  <c r="U263" i="1"/>
  <c r="T263" i="1"/>
  <c r="S263" i="1"/>
  <c r="R263" i="1"/>
  <c r="Q263" i="1"/>
  <c r="P263" i="1"/>
  <c r="O263" i="1"/>
  <c r="N263" i="1"/>
  <c r="M263" i="1"/>
  <c r="W262" i="1"/>
  <c r="V262" i="1"/>
  <c r="U262" i="1"/>
  <c r="T262" i="1"/>
  <c r="S262" i="1"/>
  <c r="R262" i="1"/>
  <c r="Q262" i="1"/>
  <c r="P262" i="1"/>
  <c r="O262" i="1"/>
  <c r="N262" i="1"/>
  <c r="M262" i="1"/>
  <c r="W261" i="1"/>
  <c r="V261" i="1"/>
  <c r="U261" i="1"/>
  <c r="T261" i="1"/>
  <c r="S261" i="1"/>
  <c r="R261" i="1"/>
  <c r="Q261" i="1"/>
  <c r="P261" i="1"/>
  <c r="O261" i="1"/>
  <c r="N261" i="1"/>
  <c r="M261" i="1"/>
  <c r="W260" i="1"/>
  <c r="V260" i="1"/>
  <c r="U260" i="1"/>
  <c r="T260" i="1"/>
  <c r="S260" i="1"/>
  <c r="R260" i="1"/>
  <c r="Q260" i="1"/>
  <c r="P260" i="1"/>
  <c r="O260" i="1"/>
  <c r="N260" i="1"/>
  <c r="M260" i="1"/>
  <c r="W259" i="1"/>
  <c r="V259" i="1"/>
  <c r="U259" i="1"/>
  <c r="T259" i="1"/>
  <c r="S259" i="1"/>
  <c r="R259" i="1"/>
  <c r="Q259" i="1"/>
  <c r="P259" i="1"/>
  <c r="O259" i="1"/>
  <c r="N259" i="1"/>
  <c r="M259" i="1"/>
  <c r="W258" i="1"/>
  <c r="V258" i="1"/>
  <c r="U258" i="1"/>
  <c r="T258" i="1"/>
  <c r="S258" i="1"/>
  <c r="R258" i="1"/>
  <c r="Q258" i="1"/>
  <c r="P258" i="1"/>
  <c r="O258" i="1"/>
  <c r="N258" i="1"/>
  <c r="M258" i="1"/>
  <c r="W257" i="1"/>
  <c r="V257" i="1"/>
  <c r="U257" i="1"/>
  <c r="T257" i="1"/>
  <c r="S257" i="1"/>
  <c r="R257" i="1"/>
  <c r="Q257" i="1"/>
  <c r="P257" i="1"/>
  <c r="O257" i="1"/>
  <c r="N257" i="1"/>
  <c r="M257" i="1"/>
  <c r="W256" i="1"/>
  <c r="V256" i="1"/>
  <c r="U256" i="1"/>
  <c r="T256" i="1"/>
  <c r="S256" i="1"/>
  <c r="R256" i="1"/>
  <c r="Q256" i="1"/>
  <c r="P256" i="1"/>
  <c r="O256" i="1"/>
  <c r="N256" i="1"/>
  <c r="M256" i="1"/>
  <c r="W255" i="1"/>
  <c r="V255" i="1"/>
  <c r="U255" i="1"/>
  <c r="T255" i="1"/>
  <c r="S255" i="1"/>
  <c r="R255" i="1"/>
  <c r="Q255" i="1"/>
  <c r="P255" i="1"/>
  <c r="O255" i="1"/>
  <c r="N255" i="1"/>
  <c r="M255" i="1"/>
  <c r="W254" i="1"/>
  <c r="V254" i="1"/>
  <c r="U254" i="1"/>
  <c r="T254" i="1"/>
  <c r="S254" i="1"/>
  <c r="R254" i="1"/>
  <c r="Q254" i="1"/>
  <c r="P254" i="1"/>
  <c r="O254" i="1"/>
  <c r="N254" i="1"/>
  <c r="M254" i="1"/>
  <c r="W253" i="1"/>
  <c r="V253" i="1"/>
  <c r="U253" i="1"/>
  <c r="T253" i="1"/>
  <c r="S253" i="1"/>
  <c r="R253" i="1"/>
  <c r="Q253" i="1"/>
  <c r="P253" i="1"/>
  <c r="O253" i="1"/>
  <c r="N253" i="1"/>
  <c r="M253" i="1"/>
  <c r="W252" i="1"/>
  <c r="V252" i="1"/>
  <c r="U252" i="1"/>
  <c r="T252" i="1"/>
  <c r="S252" i="1"/>
  <c r="R252" i="1"/>
  <c r="Q252" i="1"/>
  <c r="P252" i="1"/>
  <c r="O252" i="1"/>
  <c r="N252" i="1"/>
  <c r="M252" i="1"/>
  <c r="W251" i="1"/>
  <c r="V251" i="1"/>
  <c r="U251" i="1"/>
  <c r="T251" i="1"/>
  <c r="S251" i="1"/>
  <c r="R251" i="1"/>
  <c r="Q251" i="1"/>
  <c r="P251" i="1"/>
  <c r="O251" i="1"/>
  <c r="N251" i="1"/>
  <c r="M251" i="1"/>
  <c r="W250" i="1"/>
  <c r="V250" i="1"/>
  <c r="U250" i="1"/>
  <c r="T250" i="1"/>
  <c r="S250" i="1"/>
  <c r="R250" i="1"/>
  <c r="Q250" i="1"/>
  <c r="P250" i="1"/>
  <c r="O250" i="1"/>
  <c r="N250" i="1"/>
  <c r="M250" i="1"/>
  <c r="W249" i="1"/>
  <c r="V249" i="1"/>
  <c r="U249" i="1"/>
  <c r="T249" i="1"/>
  <c r="S249" i="1"/>
  <c r="R249" i="1"/>
  <c r="Q249" i="1"/>
  <c r="P249" i="1"/>
  <c r="O249" i="1"/>
  <c r="N249" i="1"/>
  <c r="M249" i="1"/>
  <c r="W248" i="1"/>
  <c r="V248" i="1"/>
  <c r="U248" i="1"/>
  <c r="T248" i="1"/>
  <c r="S248" i="1"/>
  <c r="R248" i="1"/>
  <c r="Q248" i="1"/>
  <c r="P248" i="1"/>
  <c r="O248" i="1"/>
  <c r="N248" i="1"/>
  <c r="M248" i="1"/>
  <c r="W247" i="1"/>
  <c r="V247" i="1"/>
  <c r="U247" i="1"/>
  <c r="T247" i="1"/>
  <c r="S247" i="1"/>
  <c r="R247" i="1"/>
  <c r="Q247" i="1"/>
  <c r="P247" i="1"/>
  <c r="O247" i="1"/>
  <c r="N247" i="1"/>
  <c r="M247" i="1"/>
  <c r="W246" i="1"/>
  <c r="V246" i="1"/>
  <c r="U246" i="1"/>
  <c r="T246" i="1"/>
  <c r="S246" i="1"/>
  <c r="R246" i="1"/>
  <c r="Q246" i="1"/>
  <c r="P246" i="1"/>
  <c r="O246" i="1"/>
  <c r="N246" i="1"/>
  <c r="M246" i="1"/>
  <c r="W245" i="1"/>
  <c r="V245" i="1"/>
  <c r="U245" i="1"/>
  <c r="T245" i="1"/>
  <c r="S245" i="1"/>
  <c r="R245" i="1"/>
  <c r="Q245" i="1"/>
  <c r="P245" i="1"/>
  <c r="O245" i="1"/>
  <c r="N245" i="1"/>
  <c r="M245" i="1"/>
  <c r="W244" i="1"/>
  <c r="V244" i="1"/>
  <c r="U244" i="1"/>
  <c r="T244" i="1"/>
  <c r="S244" i="1"/>
  <c r="R244" i="1"/>
  <c r="Q244" i="1"/>
  <c r="P244" i="1"/>
  <c r="O244" i="1"/>
  <c r="N244" i="1"/>
  <c r="M244" i="1"/>
  <c r="W243" i="1"/>
  <c r="V243" i="1"/>
  <c r="U243" i="1"/>
  <c r="T243" i="1"/>
  <c r="S243" i="1"/>
  <c r="R243" i="1"/>
  <c r="Q243" i="1"/>
  <c r="P243" i="1"/>
  <c r="O243" i="1"/>
  <c r="N243" i="1"/>
  <c r="M243" i="1"/>
  <c r="W242" i="1"/>
  <c r="V242" i="1"/>
  <c r="U242" i="1"/>
  <c r="T242" i="1"/>
  <c r="S242" i="1"/>
  <c r="R242" i="1"/>
  <c r="Q242" i="1"/>
  <c r="P242" i="1"/>
  <c r="O242" i="1"/>
  <c r="N242" i="1"/>
  <c r="M242" i="1"/>
  <c r="W241" i="1"/>
  <c r="V241" i="1"/>
  <c r="U241" i="1"/>
  <c r="T241" i="1"/>
  <c r="S241" i="1"/>
  <c r="R241" i="1"/>
  <c r="Q241" i="1"/>
  <c r="P241" i="1"/>
  <c r="O241" i="1"/>
  <c r="N241" i="1"/>
  <c r="M241" i="1"/>
  <c r="W240" i="1"/>
  <c r="V240" i="1"/>
  <c r="U240" i="1"/>
  <c r="T240" i="1"/>
  <c r="S240" i="1"/>
  <c r="R240" i="1"/>
  <c r="Q240" i="1"/>
  <c r="P240" i="1"/>
  <c r="O240" i="1"/>
  <c r="N240" i="1"/>
  <c r="M240" i="1"/>
  <c r="W239" i="1"/>
  <c r="V239" i="1"/>
  <c r="U239" i="1"/>
  <c r="T239" i="1"/>
  <c r="S239" i="1"/>
  <c r="R239" i="1"/>
  <c r="Q239" i="1"/>
  <c r="P239" i="1"/>
  <c r="O239" i="1"/>
  <c r="N239" i="1"/>
  <c r="M239" i="1"/>
  <c r="W238" i="1"/>
  <c r="V238" i="1"/>
  <c r="U238" i="1"/>
  <c r="T238" i="1"/>
  <c r="S238" i="1"/>
  <c r="R238" i="1"/>
  <c r="Q238" i="1"/>
  <c r="P238" i="1"/>
  <c r="O238" i="1"/>
  <c r="N238" i="1"/>
  <c r="M238" i="1"/>
  <c r="W237" i="1"/>
  <c r="V237" i="1"/>
  <c r="U237" i="1"/>
  <c r="T237" i="1"/>
  <c r="S237" i="1"/>
  <c r="R237" i="1"/>
  <c r="Q237" i="1"/>
  <c r="P237" i="1"/>
  <c r="O237" i="1"/>
  <c r="N237" i="1"/>
  <c r="M237" i="1"/>
  <c r="W236" i="1"/>
  <c r="V236" i="1"/>
  <c r="U236" i="1"/>
  <c r="T236" i="1"/>
  <c r="S236" i="1"/>
  <c r="R236" i="1"/>
  <c r="Q236" i="1"/>
  <c r="P236" i="1"/>
  <c r="O236" i="1"/>
  <c r="N236" i="1"/>
  <c r="M236" i="1"/>
  <c r="W235" i="1"/>
  <c r="V235" i="1"/>
  <c r="U235" i="1"/>
  <c r="T235" i="1"/>
  <c r="S235" i="1"/>
  <c r="R235" i="1"/>
  <c r="Q235" i="1"/>
  <c r="P235" i="1"/>
  <c r="O235" i="1"/>
  <c r="N235" i="1"/>
  <c r="M235" i="1"/>
  <c r="W234" i="1"/>
  <c r="V234" i="1"/>
  <c r="U234" i="1"/>
  <c r="T234" i="1"/>
  <c r="S234" i="1"/>
  <c r="R234" i="1"/>
  <c r="Q234" i="1"/>
  <c r="P234" i="1"/>
  <c r="O234" i="1"/>
  <c r="N234" i="1"/>
  <c r="M234" i="1"/>
  <c r="W233" i="1"/>
  <c r="V233" i="1"/>
  <c r="U233" i="1"/>
  <c r="T233" i="1"/>
  <c r="S233" i="1"/>
  <c r="R233" i="1"/>
  <c r="Q233" i="1"/>
  <c r="P233" i="1"/>
  <c r="O233" i="1"/>
  <c r="N233" i="1"/>
  <c r="M233" i="1"/>
  <c r="W232" i="1"/>
  <c r="V232" i="1"/>
  <c r="U232" i="1"/>
  <c r="T232" i="1"/>
  <c r="S232" i="1"/>
  <c r="R232" i="1"/>
  <c r="Q232" i="1"/>
  <c r="P232" i="1"/>
  <c r="O232" i="1"/>
  <c r="N232" i="1"/>
  <c r="M232" i="1"/>
  <c r="W231" i="1"/>
  <c r="V231" i="1"/>
  <c r="U231" i="1"/>
  <c r="T231" i="1"/>
  <c r="S231" i="1"/>
  <c r="R231" i="1"/>
  <c r="Q231" i="1"/>
  <c r="P231" i="1"/>
  <c r="O231" i="1"/>
  <c r="N231" i="1"/>
  <c r="M231" i="1"/>
  <c r="W230" i="1"/>
  <c r="V230" i="1"/>
  <c r="U230" i="1"/>
  <c r="T230" i="1"/>
  <c r="S230" i="1"/>
  <c r="R230" i="1"/>
  <c r="Q230" i="1"/>
  <c r="P230" i="1"/>
  <c r="O230" i="1"/>
  <c r="N230" i="1"/>
  <c r="M230" i="1"/>
  <c r="W229" i="1"/>
  <c r="V229" i="1"/>
  <c r="U229" i="1"/>
  <c r="T229" i="1"/>
  <c r="S229" i="1"/>
  <c r="R229" i="1"/>
  <c r="Q229" i="1"/>
  <c r="P229" i="1"/>
  <c r="O229" i="1"/>
  <c r="N229" i="1"/>
  <c r="M229" i="1"/>
  <c r="W228" i="1"/>
  <c r="V228" i="1"/>
  <c r="U228" i="1"/>
  <c r="T228" i="1"/>
  <c r="S228" i="1"/>
  <c r="R228" i="1"/>
  <c r="Q228" i="1"/>
  <c r="P228" i="1"/>
  <c r="O228" i="1"/>
  <c r="N228" i="1"/>
  <c r="M228" i="1"/>
  <c r="W227" i="1"/>
  <c r="V227" i="1"/>
  <c r="U227" i="1"/>
  <c r="T227" i="1"/>
  <c r="S227" i="1"/>
  <c r="R227" i="1"/>
  <c r="Q227" i="1"/>
  <c r="P227" i="1"/>
  <c r="O227" i="1"/>
  <c r="N227" i="1"/>
  <c r="M227" i="1"/>
  <c r="W226" i="1"/>
  <c r="V226" i="1"/>
  <c r="U226" i="1"/>
  <c r="T226" i="1"/>
  <c r="S226" i="1"/>
  <c r="R226" i="1"/>
  <c r="Q226" i="1"/>
  <c r="P226" i="1"/>
  <c r="O226" i="1"/>
  <c r="N226" i="1"/>
  <c r="M226" i="1"/>
  <c r="W225" i="1"/>
  <c r="V225" i="1"/>
  <c r="U225" i="1"/>
  <c r="T225" i="1"/>
  <c r="S225" i="1"/>
  <c r="R225" i="1"/>
  <c r="Q225" i="1"/>
  <c r="P225" i="1"/>
  <c r="O225" i="1"/>
  <c r="N225" i="1"/>
  <c r="M225" i="1"/>
  <c r="W224" i="1"/>
  <c r="V224" i="1"/>
  <c r="U224" i="1"/>
  <c r="T224" i="1"/>
  <c r="S224" i="1"/>
  <c r="R224" i="1"/>
  <c r="Q224" i="1"/>
  <c r="P224" i="1"/>
  <c r="O224" i="1"/>
  <c r="N224" i="1"/>
  <c r="M224" i="1"/>
  <c r="W223" i="1"/>
  <c r="V223" i="1"/>
  <c r="U223" i="1"/>
  <c r="T223" i="1"/>
  <c r="S223" i="1"/>
  <c r="R223" i="1"/>
  <c r="Q223" i="1"/>
  <c r="P223" i="1"/>
  <c r="O223" i="1"/>
  <c r="N223" i="1"/>
  <c r="M223" i="1"/>
  <c r="W222" i="1"/>
  <c r="V222" i="1"/>
  <c r="U222" i="1"/>
  <c r="T222" i="1"/>
  <c r="S222" i="1"/>
  <c r="R222" i="1"/>
  <c r="Q222" i="1"/>
  <c r="P222" i="1"/>
  <c r="O222" i="1"/>
  <c r="N222" i="1"/>
  <c r="M222" i="1"/>
  <c r="W221" i="1"/>
  <c r="V221" i="1"/>
  <c r="U221" i="1"/>
  <c r="T221" i="1"/>
  <c r="S221" i="1"/>
  <c r="R221" i="1"/>
  <c r="Q221" i="1"/>
  <c r="P221" i="1"/>
  <c r="O221" i="1"/>
  <c r="N221" i="1"/>
  <c r="M221" i="1"/>
  <c r="W220" i="1"/>
  <c r="V220" i="1"/>
  <c r="U220" i="1"/>
  <c r="T220" i="1"/>
  <c r="S220" i="1"/>
  <c r="R220" i="1"/>
  <c r="Q220" i="1"/>
  <c r="P220" i="1"/>
  <c r="O220" i="1"/>
  <c r="N220" i="1"/>
  <c r="M220" i="1"/>
  <c r="W219" i="1"/>
  <c r="V219" i="1"/>
  <c r="U219" i="1"/>
  <c r="T219" i="1"/>
  <c r="S219" i="1"/>
  <c r="R219" i="1"/>
  <c r="Q219" i="1"/>
  <c r="P219" i="1"/>
  <c r="O219" i="1"/>
  <c r="N219" i="1"/>
  <c r="M219" i="1"/>
  <c r="W218" i="1"/>
  <c r="V218" i="1"/>
  <c r="U218" i="1"/>
  <c r="T218" i="1"/>
  <c r="S218" i="1"/>
  <c r="R218" i="1"/>
  <c r="Q218" i="1"/>
  <c r="P218" i="1"/>
  <c r="O218" i="1"/>
  <c r="N218" i="1"/>
  <c r="M218" i="1"/>
  <c r="W217" i="1"/>
  <c r="V217" i="1"/>
  <c r="U217" i="1"/>
  <c r="T217" i="1"/>
  <c r="S217" i="1"/>
  <c r="R217" i="1"/>
  <c r="Q217" i="1"/>
  <c r="P217" i="1"/>
  <c r="O217" i="1"/>
  <c r="N217" i="1"/>
  <c r="M217" i="1"/>
  <c r="W216" i="1"/>
  <c r="V216" i="1"/>
  <c r="U216" i="1"/>
  <c r="T216" i="1"/>
  <c r="S216" i="1"/>
  <c r="R216" i="1"/>
  <c r="Q216" i="1"/>
  <c r="P216" i="1"/>
  <c r="O216" i="1"/>
  <c r="N216" i="1"/>
  <c r="M216" i="1"/>
  <c r="W215" i="1"/>
  <c r="V215" i="1"/>
  <c r="U215" i="1"/>
  <c r="T215" i="1"/>
  <c r="S215" i="1"/>
  <c r="R215" i="1"/>
  <c r="Q215" i="1"/>
  <c r="P215" i="1"/>
  <c r="O215" i="1"/>
  <c r="N215" i="1"/>
  <c r="M215" i="1"/>
  <c r="W214" i="1"/>
  <c r="V214" i="1"/>
  <c r="U214" i="1"/>
  <c r="T214" i="1"/>
  <c r="S214" i="1"/>
  <c r="R214" i="1"/>
  <c r="Q214" i="1"/>
  <c r="P214" i="1"/>
  <c r="O214" i="1"/>
  <c r="N214" i="1"/>
  <c r="M214" i="1"/>
  <c r="W213" i="1"/>
  <c r="V213" i="1"/>
  <c r="U213" i="1"/>
  <c r="T213" i="1"/>
  <c r="S213" i="1"/>
  <c r="R213" i="1"/>
  <c r="Q213" i="1"/>
  <c r="P213" i="1"/>
  <c r="O213" i="1"/>
  <c r="N213" i="1"/>
  <c r="M213" i="1"/>
  <c r="W212" i="1"/>
  <c r="V212" i="1"/>
  <c r="U212" i="1"/>
  <c r="T212" i="1"/>
  <c r="S212" i="1"/>
  <c r="R212" i="1"/>
  <c r="Q212" i="1"/>
  <c r="P212" i="1"/>
  <c r="O212" i="1"/>
  <c r="N212" i="1"/>
  <c r="M212" i="1"/>
  <c r="W211" i="1"/>
  <c r="V211" i="1"/>
  <c r="U211" i="1"/>
  <c r="T211" i="1"/>
  <c r="S211" i="1"/>
  <c r="R211" i="1"/>
  <c r="Q211" i="1"/>
  <c r="P211" i="1"/>
  <c r="O211" i="1"/>
  <c r="N211" i="1"/>
  <c r="M211" i="1"/>
  <c r="W210" i="1"/>
  <c r="V210" i="1"/>
  <c r="U210" i="1"/>
  <c r="T210" i="1"/>
  <c r="S210" i="1"/>
  <c r="R210" i="1"/>
  <c r="Q210" i="1"/>
  <c r="P210" i="1"/>
  <c r="O210" i="1"/>
  <c r="N210" i="1"/>
  <c r="M210" i="1"/>
  <c r="W209" i="1"/>
  <c r="V209" i="1"/>
  <c r="U209" i="1"/>
  <c r="T209" i="1"/>
  <c r="S209" i="1"/>
  <c r="R209" i="1"/>
  <c r="Q209" i="1"/>
  <c r="P209" i="1"/>
  <c r="O209" i="1"/>
  <c r="N209" i="1"/>
  <c r="M209" i="1"/>
  <c r="W208" i="1"/>
  <c r="V208" i="1"/>
  <c r="U208" i="1"/>
  <c r="T208" i="1"/>
  <c r="S208" i="1"/>
  <c r="R208" i="1"/>
  <c r="Q208" i="1"/>
  <c r="P208" i="1"/>
  <c r="O208" i="1"/>
  <c r="N208" i="1"/>
  <c r="M208" i="1"/>
  <c r="W207" i="1"/>
  <c r="V207" i="1"/>
  <c r="U207" i="1"/>
  <c r="T207" i="1"/>
  <c r="S207" i="1"/>
  <c r="R207" i="1"/>
  <c r="Q207" i="1"/>
  <c r="P207" i="1"/>
  <c r="O207" i="1"/>
  <c r="N207" i="1"/>
  <c r="M207" i="1"/>
  <c r="W206" i="1"/>
  <c r="V206" i="1"/>
  <c r="U206" i="1"/>
  <c r="T206" i="1"/>
  <c r="S206" i="1"/>
  <c r="R206" i="1"/>
  <c r="Q206" i="1"/>
  <c r="P206" i="1"/>
  <c r="O206" i="1"/>
  <c r="N206" i="1"/>
  <c r="M206" i="1"/>
  <c r="W205" i="1"/>
  <c r="V205" i="1"/>
  <c r="U205" i="1"/>
  <c r="T205" i="1"/>
  <c r="S205" i="1"/>
  <c r="R205" i="1"/>
  <c r="Q205" i="1"/>
  <c r="P205" i="1"/>
  <c r="O205" i="1"/>
  <c r="N205" i="1"/>
  <c r="M205" i="1"/>
  <c r="W204" i="1"/>
  <c r="V204" i="1"/>
  <c r="U204" i="1"/>
  <c r="T204" i="1"/>
  <c r="S204" i="1"/>
  <c r="R204" i="1"/>
  <c r="Q204" i="1"/>
  <c r="P204" i="1"/>
  <c r="O204" i="1"/>
  <c r="N204" i="1"/>
  <c r="M204" i="1"/>
  <c r="W203" i="1"/>
  <c r="V203" i="1"/>
  <c r="U203" i="1"/>
  <c r="T203" i="1"/>
  <c r="S203" i="1"/>
  <c r="R203" i="1"/>
  <c r="Q203" i="1"/>
  <c r="P203" i="1"/>
  <c r="O203" i="1"/>
  <c r="N203" i="1"/>
  <c r="M203" i="1"/>
  <c r="W202" i="1"/>
  <c r="V202" i="1"/>
  <c r="U202" i="1"/>
  <c r="T202" i="1"/>
  <c r="S202" i="1"/>
  <c r="R202" i="1"/>
  <c r="Q202" i="1"/>
  <c r="P202" i="1"/>
  <c r="O202" i="1"/>
  <c r="N202" i="1"/>
  <c r="M202" i="1"/>
  <c r="W201" i="1"/>
  <c r="V201" i="1"/>
  <c r="U201" i="1"/>
  <c r="T201" i="1"/>
  <c r="S201" i="1"/>
  <c r="R201" i="1"/>
  <c r="Q201" i="1"/>
  <c r="P201" i="1"/>
  <c r="O201" i="1"/>
  <c r="N201" i="1"/>
  <c r="M201" i="1"/>
  <c r="W200" i="1"/>
  <c r="V200" i="1"/>
  <c r="U200" i="1"/>
  <c r="T200" i="1"/>
  <c r="S200" i="1"/>
  <c r="R200" i="1"/>
  <c r="Q200" i="1"/>
  <c r="P200" i="1"/>
  <c r="O200" i="1"/>
  <c r="N200" i="1"/>
  <c r="M200" i="1"/>
  <c r="W199" i="1"/>
  <c r="V199" i="1"/>
  <c r="U199" i="1"/>
  <c r="T199" i="1"/>
  <c r="S199" i="1"/>
  <c r="R199" i="1"/>
  <c r="Q199" i="1"/>
  <c r="P199" i="1"/>
  <c r="O199" i="1"/>
  <c r="N199" i="1"/>
  <c r="M199" i="1"/>
  <c r="W198" i="1"/>
  <c r="V198" i="1"/>
  <c r="U198" i="1"/>
  <c r="T198" i="1"/>
  <c r="S198" i="1"/>
  <c r="R198" i="1"/>
  <c r="Q198" i="1"/>
  <c r="P198" i="1"/>
  <c r="O198" i="1"/>
  <c r="N198" i="1"/>
  <c r="M198" i="1"/>
  <c r="W197" i="1"/>
  <c r="V197" i="1"/>
  <c r="U197" i="1"/>
  <c r="T197" i="1"/>
  <c r="S197" i="1"/>
  <c r="R197" i="1"/>
  <c r="Q197" i="1"/>
  <c r="P197" i="1"/>
  <c r="O197" i="1"/>
  <c r="N197" i="1"/>
  <c r="M197" i="1"/>
  <c r="W196" i="1"/>
  <c r="V196" i="1"/>
  <c r="U196" i="1"/>
  <c r="T196" i="1"/>
  <c r="S196" i="1"/>
  <c r="R196" i="1"/>
  <c r="Q196" i="1"/>
  <c r="P196" i="1"/>
  <c r="O196" i="1"/>
  <c r="N196" i="1"/>
  <c r="M196" i="1"/>
  <c r="W195" i="1"/>
  <c r="V195" i="1"/>
  <c r="U195" i="1"/>
  <c r="T195" i="1"/>
  <c r="S195" i="1"/>
  <c r="R195" i="1"/>
  <c r="Q195" i="1"/>
  <c r="P195" i="1"/>
  <c r="O195" i="1"/>
  <c r="N195" i="1"/>
  <c r="M195" i="1"/>
  <c r="W194" i="1"/>
  <c r="V194" i="1"/>
  <c r="U194" i="1"/>
  <c r="T194" i="1"/>
  <c r="S194" i="1"/>
  <c r="R194" i="1"/>
  <c r="Q194" i="1"/>
  <c r="P194" i="1"/>
  <c r="O194" i="1"/>
  <c r="N194" i="1"/>
  <c r="M194" i="1"/>
  <c r="W193" i="1"/>
  <c r="V193" i="1"/>
  <c r="U193" i="1"/>
  <c r="T193" i="1"/>
  <c r="S193" i="1"/>
  <c r="R193" i="1"/>
  <c r="Q193" i="1"/>
  <c r="P193" i="1"/>
  <c r="O193" i="1"/>
  <c r="N193" i="1"/>
  <c r="M193" i="1"/>
  <c r="W192" i="1"/>
  <c r="V192" i="1"/>
  <c r="U192" i="1"/>
  <c r="T192" i="1"/>
  <c r="S192" i="1"/>
  <c r="R192" i="1"/>
  <c r="Q192" i="1"/>
  <c r="P192" i="1"/>
  <c r="O192" i="1"/>
  <c r="N192" i="1"/>
  <c r="M192" i="1"/>
  <c r="W191" i="1"/>
  <c r="V191" i="1"/>
  <c r="U191" i="1"/>
  <c r="T191" i="1"/>
  <c r="S191" i="1"/>
  <c r="R191" i="1"/>
  <c r="Q191" i="1"/>
  <c r="P191" i="1"/>
  <c r="O191" i="1"/>
  <c r="N191" i="1"/>
  <c r="M191" i="1"/>
  <c r="W190" i="1"/>
  <c r="V190" i="1"/>
  <c r="U190" i="1"/>
  <c r="T190" i="1"/>
  <c r="S190" i="1"/>
  <c r="R190" i="1"/>
  <c r="Q190" i="1"/>
  <c r="P190" i="1"/>
  <c r="O190" i="1"/>
  <c r="N190" i="1"/>
  <c r="M190" i="1"/>
  <c r="W189" i="1"/>
  <c r="V189" i="1"/>
  <c r="U189" i="1"/>
  <c r="T189" i="1"/>
  <c r="S189" i="1"/>
  <c r="R189" i="1"/>
  <c r="Q189" i="1"/>
  <c r="P189" i="1"/>
  <c r="O189" i="1"/>
  <c r="N189" i="1"/>
  <c r="M189" i="1"/>
  <c r="W188" i="1"/>
  <c r="V188" i="1"/>
  <c r="U188" i="1"/>
  <c r="T188" i="1"/>
  <c r="S188" i="1"/>
  <c r="R188" i="1"/>
  <c r="Q188" i="1"/>
  <c r="P188" i="1"/>
  <c r="O188" i="1"/>
  <c r="N188" i="1"/>
  <c r="M188" i="1"/>
  <c r="W187" i="1"/>
  <c r="V187" i="1"/>
  <c r="U187" i="1"/>
  <c r="T187" i="1"/>
  <c r="S187" i="1"/>
  <c r="R187" i="1"/>
  <c r="Q187" i="1"/>
  <c r="P187" i="1"/>
  <c r="O187" i="1"/>
  <c r="N187" i="1"/>
  <c r="M187" i="1"/>
  <c r="W186" i="1"/>
  <c r="V186" i="1"/>
  <c r="U186" i="1"/>
  <c r="T186" i="1"/>
  <c r="S186" i="1"/>
  <c r="R186" i="1"/>
  <c r="Q186" i="1"/>
  <c r="P186" i="1"/>
  <c r="O186" i="1"/>
  <c r="N186" i="1"/>
  <c r="M186" i="1"/>
  <c r="W185" i="1"/>
  <c r="V185" i="1"/>
  <c r="U185" i="1"/>
  <c r="T185" i="1"/>
  <c r="S185" i="1"/>
  <c r="R185" i="1"/>
  <c r="Q185" i="1"/>
  <c r="P185" i="1"/>
  <c r="O185" i="1"/>
  <c r="N185" i="1"/>
  <c r="M185" i="1"/>
  <c r="W184" i="1"/>
  <c r="V184" i="1"/>
  <c r="U184" i="1"/>
  <c r="T184" i="1"/>
  <c r="S184" i="1"/>
  <c r="R184" i="1"/>
  <c r="Q184" i="1"/>
  <c r="P184" i="1"/>
  <c r="O184" i="1"/>
  <c r="N184" i="1"/>
  <c r="M184" i="1"/>
  <c r="W183" i="1"/>
  <c r="V183" i="1"/>
  <c r="U183" i="1"/>
  <c r="T183" i="1"/>
  <c r="S183" i="1"/>
  <c r="R183" i="1"/>
  <c r="Q183" i="1"/>
  <c r="P183" i="1"/>
  <c r="O183" i="1"/>
  <c r="N183" i="1"/>
  <c r="M183" i="1"/>
  <c r="W182" i="1"/>
  <c r="V182" i="1"/>
  <c r="U182" i="1"/>
  <c r="T182" i="1"/>
  <c r="S182" i="1"/>
  <c r="R182" i="1"/>
  <c r="Q182" i="1"/>
  <c r="P182" i="1"/>
  <c r="O182" i="1"/>
  <c r="N182" i="1"/>
  <c r="M182" i="1"/>
  <c r="W181" i="1"/>
  <c r="V181" i="1"/>
  <c r="U181" i="1"/>
  <c r="T181" i="1"/>
  <c r="S181" i="1"/>
  <c r="R181" i="1"/>
  <c r="Q181" i="1"/>
  <c r="P181" i="1"/>
  <c r="O181" i="1"/>
  <c r="N181" i="1"/>
  <c r="M181" i="1"/>
  <c r="W180" i="1"/>
  <c r="V180" i="1"/>
  <c r="U180" i="1"/>
  <c r="T180" i="1"/>
  <c r="S180" i="1"/>
  <c r="R180" i="1"/>
  <c r="Q180" i="1"/>
  <c r="P180" i="1"/>
  <c r="O180" i="1"/>
  <c r="N180" i="1"/>
  <c r="M180" i="1"/>
  <c r="W179" i="1"/>
  <c r="V179" i="1"/>
  <c r="U179" i="1"/>
  <c r="T179" i="1"/>
  <c r="S179" i="1"/>
  <c r="R179" i="1"/>
  <c r="Q179" i="1"/>
  <c r="P179" i="1"/>
  <c r="O179" i="1"/>
  <c r="N179" i="1"/>
  <c r="M179" i="1"/>
  <c r="W178" i="1"/>
  <c r="V178" i="1"/>
  <c r="U178" i="1"/>
  <c r="T178" i="1"/>
  <c r="S178" i="1"/>
  <c r="R178" i="1"/>
  <c r="Q178" i="1"/>
  <c r="P178" i="1"/>
  <c r="O178" i="1"/>
  <c r="N178" i="1"/>
  <c r="M178" i="1"/>
  <c r="W177" i="1"/>
  <c r="V177" i="1"/>
  <c r="U177" i="1"/>
  <c r="T177" i="1"/>
  <c r="S177" i="1"/>
  <c r="R177" i="1"/>
  <c r="Q177" i="1"/>
  <c r="P177" i="1"/>
  <c r="O177" i="1"/>
  <c r="N177" i="1"/>
  <c r="M177" i="1"/>
  <c r="W176" i="1"/>
  <c r="V176" i="1"/>
  <c r="U176" i="1"/>
  <c r="T176" i="1"/>
  <c r="S176" i="1"/>
  <c r="R176" i="1"/>
  <c r="Q176" i="1"/>
  <c r="P176" i="1"/>
  <c r="O176" i="1"/>
  <c r="N176" i="1"/>
  <c r="M176" i="1"/>
  <c r="W175" i="1"/>
  <c r="V175" i="1"/>
  <c r="U175" i="1"/>
  <c r="T175" i="1"/>
  <c r="S175" i="1"/>
  <c r="R175" i="1"/>
  <c r="Q175" i="1"/>
  <c r="P175" i="1"/>
  <c r="O175" i="1"/>
  <c r="N175" i="1"/>
  <c r="M175" i="1"/>
  <c r="W174" i="1"/>
  <c r="V174" i="1"/>
  <c r="U174" i="1"/>
  <c r="T174" i="1"/>
  <c r="S174" i="1"/>
  <c r="R174" i="1"/>
  <c r="Q174" i="1"/>
  <c r="P174" i="1"/>
  <c r="O174" i="1"/>
  <c r="N174" i="1"/>
  <c r="M174" i="1"/>
  <c r="W173" i="1"/>
  <c r="V173" i="1"/>
  <c r="U173" i="1"/>
  <c r="T173" i="1"/>
  <c r="S173" i="1"/>
  <c r="R173" i="1"/>
  <c r="Q173" i="1"/>
  <c r="P173" i="1"/>
  <c r="O173" i="1"/>
  <c r="N173" i="1"/>
  <c r="M173" i="1"/>
  <c r="W172" i="1"/>
  <c r="V172" i="1"/>
  <c r="U172" i="1"/>
  <c r="T172" i="1"/>
  <c r="S172" i="1"/>
  <c r="R172" i="1"/>
  <c r="Q172" i="1"/>
  <c r="P172" i="1"/>
  <c r="O172" i="1"/>
  <c r="N172" i="1"/>
  <c r="M172" i="1"/>
  <c r="W171" i="1"/>
  <c r="V171" i="1"/>
  <c r="U171" i="1"/>
  <c r="T171" i="1"/>
  <c r="S171" i="1"/>
  <c r="R171" i="1"/>
  <c r="Q171" i="1"/>
  <c r="P171" i="1"/>
  <c r="O171" i="1"/>
  <c r="N171" i="1"/>
  <c r="M171" i="1"/>
  <c r="W170" i="1"/>
  <c r="V170" i="1"/>
  <c r="U170" i="1"/>
  <c r="T170" i="1"/>
  <c r="S170" i="1"/>
  <c r="R170" i="1"/>
  <c r="Q170" i="1"/>
  <c r="P170" i="1"/>
  <c r="O170" i="1"/>
  <c r="N170" i="1"/>
  <c r="M170" i="1"/>
  <c r="W169" i="1"/>
  <c r="V169" i="1"/>
  <c r="U169" i="1"/>
  <c r="T169" i="1"/>
  <c r="S169" i="1"/>
  <c r="R169" i="1"/>
  <c r="Q169" i="1"/>
  <c r="P169" i="1"/>
  <c r="O169" i="1"/>
  <c r="N169" i="1"/>
  <c r="M169" i="1"/>
  <c r="W168" i="1"/>
  <c r="V168" i="1"/>
  <c r="U168" i="1"/>
  <c r="T168" i="1"/>
  <c r="S168" i="1"/>
  <c r="R168" i="1"/>
  <c r="Q168" i="1"/>
  <c r="P168" i="1"/>
  <c r="O168" i="1"/>
  <c r="N168" i="1"/>
  <c r="M168" i="1"/>
  <c r="W167" i="1"/>
  <c r="V167" i="1"/>
  <c r="U167" i="1"/>
  <c r="T167" i="1"/>
  <c r="S167" i="1"/>
  <c r="R167" i="1"/>
  <c r="Q167" i="1"/>
  <c r="P167" i="1"/>
  <c r="O167" i="1"/>
  <c r="N167" i="1"/>
  <c r="M167" i="1"/>
  <c r="W166" i="1"/>
  <c r="V166" i="1"/>
  <c r="U166" i="1"/>
  <c r="T166" i="1"/>
  <c r="S166" i="1"/>
  <c r="R166" i="1"/>
  <c r="Q166" i="1"/>
  <c r="P166" i="1"/>
  <c r="O166" i="1"/>
  <c r="N166" i="1"/>
  <c r="M166" i="1"/>
  <c r="W165" i="1"/>
  <c r="V165" i="1"/>
  <c r="U165" i="1"/>
  <c r="T165" i="1"/>
  <c r="S165" i="1"/>
  <c r="R165" i="1"/>
  <c r="Q165" i="1"/>
  <c r="P165" i="1"/>
  <c r="O165" i="1"/>
  <c r="N165" i="1"/>
  <c r="M165" i="1"/>
  <c r="W164" i="1"/>
  <c r="V164" i="1"/>
  <c r="U164" i="1"/>
  <c r="T164" i="1"/>
  <c r="S164" i="1"/>
  <c r="R164" i="1"/>
  <c r="Q164" i="1"/>
  <c r="P164" i="1"/>
  <c r="O164" i="1"/>
  <c r="N164" i="1"/>
  <c r="M164" i="1"/>
  <c r="W163" i="1"/>
  <c r="V163" i="1"/>
  <c r="U163" i="1"/>
  <c r="T163" i="1"/>
  <c r="S163" i="1"/>
  <c r="R163" i="1"/>
  <c r="Q163" i="1"/>
  <c r="P163" i="1"/>
  <c r="O163" i="1"/>
  <c r="N163" i="1"/>
  <c r="M163" i="1"/>
  <c r="W162" i="1"/>
  <c r="V162" i="1"/>
  <c r="U162" i="1"/>
  <c r="T162" i="1"/>
  <c r="S162" i="1"/>
  <c r="R162" i="1"/>
  <c r="Q162" i="1"/>
  <c r="P162" i="1"/>
  <c r="O162" i="1"/>
  <c r="N162" i="1"/>
  <c r="M162" i="1"/>
  <c r="W161" i="1"/>
  <c r="V161" i="1"/>
  <c r="U161" i="1"/>
  <c r="T161" i="1"/>
  <c r="S161" i="1"/>
  <c r="R161" i="1"/>
  <c r="Q161" i="1"/>
  <c r="P161" i="1"/>
  <c r="O161" i="1"/>
  <c r="N161" i="1"/>
  <c r="M161" i="1"/>
  <c r="W160" i="1"/>
  <c r="V160" i="1"/>
  <c r="U160" i="1"/>
  <c r="T160" i="1"/>
  <c r="S160" i="1"/>
  <c r="R160" i="1"/>
  <c r="Q160" i="1"/>
  <c r="P160" i="1"/>
  <c r="O160" i="1"/>
  <c r="N160" i="1"/>
  <c r="M160" i="1"/>
  <c r="W159" i="1"/>
  <c r="V159" i="1"/>
  <c r="U159" i="1"/>
  <c r="T159" i="1"/>
  <c r="S159" i="1"/>
  <c r="R159" i="1"/>
  <c r="Q159" i="1"/>
  <c r="P159" i="1"/>
  <c r="O159" i="1"/>
  <c r="N159" i="1"/>
  <c r="M159" i="1"/>
  <c r="W158" i="1"/>
  <c r="V158" i="1"/>
  <c r="U158" i="1"/>
  <c r="T158" i="1"/>
  <c r="S158" i="1"/>
  <c r="R158" i="1"/>
  <c r="Q158" i="1"/>
  <c r="P158" i="1"/>
  <c r="O158" i="1"/>
  <c r="N158" i="1"/>
  <c r="M158" i="1"/>
  <c r="W157" i="1"/>
  <c r="V157" i="1"/>
  <c r="U157" i="1"/>
  <c r="T157" i="1"/>
  <c r="S157" i="1"/>
  <c r="R157" i="1"/>
  <c r="Q157" i="1"/>
  <c r="P157" i="1"/>
  <c r="O157" i="1"/>
  <c r="N157" i="1"/>
  <c r="M157" i="1"/>
  <c r="W156" i="1"/>
  <c r="V156" i="1"/>
  <c r="U156" i="1"/>
  <c r="T156" i="1"/>
  <c r="S156" i="1"/>
  <c r="R156" i="1"/>
  <c r="Q156" i="1"/>
  <c r="P156" i="1"/>
  <c r="O156" i="1"/>
  <c r="N156" i="1"/>
  <c r="M156" i="1"/>
  <c r="W155" i="1"/>
  <c r="V155" i="1"/>
  <c r="U155" i="1"/>
  <c r="T155" i="1"/>
  <c r="S155" i="1"/>
  <c r="R155" i="1"/>
  <c r="Q155" i="1"/>
  <c r="P155" i="1"/>
  <c r="O155" i="1"/>
  <c r="N155" i="1"/>
  <c r="M155" i="1"/>
  <c r="W154" i="1"/>
  <c r="V154" i="1"/>
  <c r="U154" i="1"/>
  <c r="T154" i="1"/>
  <c r="S154" i="1"/>
  <c r="R154" i="1"/>
  <c r="Q154" i="1"/>
  <c r="P154" i="1"/>
  <c r="O154" i="1"/>
  <c r="N154" i="1"/>
  <c r="M154" i="1"/>
  <c r="W153" i="1"/>
  <c r="V153" i="1"/>
  <c r="U153" i="1"/>
  <c r="T153" i="1"/>
  <c r="S153" i="1"/>
  <c r="R153" i="1"/>
  <c r="Q153" i="1"/>
  <c r="P153" i="1"/>
  <c r="O153" i="1"/>
  <c r="N153" i="1"/>
  <c r="M153" i="1"/>
  <c r="W152" i="1"/>
  <c r="V152" i="1"/>
  <c r="U152" i="1"/>
  <c r="T152" i="1"/>
  <c r="S152" i="1"/>
  <c r="R152" i="1"/>
  <c r="Q152" i="1"/>
  <c r="P152" i="1"/>
  <c r="O152" i="1"/>
  <c r="N152" i="1"/>
  <c r="M152" i="1"/>
  <c r="W151" i="1"/>
  <c r="V151" i="1"/>
  <c r="U151" i="1"/>
  <c r="T151" i="1"/>
  <c r="S151" i="1"/>
  <c r="R151" i="1"/>
  <c r="Q151" i="1"/>
  <c r="P151" i="1"/>
  <c r="O151" i="1"/>
  <c r="N151" i="1"/>
  <c r="M151" i="1"/>
  <c r="W150" i="1"/>
  <c r="V150" i="1"/>
  <c r="U150" i="1"/>
  <c r="T150" i="1"/>
  <c r="S150" i="1"/>
  <c r="R150" i="1"/>
  <c r="Q150" i="1"/>
  <c r="P150" i="1"/>
  <c r="O150" i="1"/>
  <c r="N150" i="1"/>
  <c r="M150" i="1"/>
  <c r="W149" i="1"/>
  <c r="V149" i="1"/>
  <c r="U149" i="1"/>
  <c r="T149" i="1"/>
  <c r="S149" i="1"/>
  <c r="R149" i="1"/>
  <c r="Q149" i="1"/>
  <c r="P149" i="1"/>
  <c r="O149" i="1"/>
  <c r="N149" i="1"/>
  <c r="M149" i="1"/>
  <c r="W148" i="1"/>
  <c r="V148" i="1"/>
  <c r="U148" i="1"/>
  <c r="T148" i="1"/>
  <c r="S148" i="1"/>
  <c r="R148" i="1"/>
  <c r="Q148" i="1"/>
  <c r="P148" i="1"/>
  <c r="O148" i="1"/>
  <c r="N148" i="1"/>
  <c r="M148" i="1"/>
  <c r="W147" i="1"/>
  <c r="V147" i="1"/>
  <c r="U147" i="1"/>
  <c r="T147" i="1"/>
  <c r="S147" i="1"/>
  <c r="R147" i="1"/>
  <c r="Q147" i="1"/>
  <c r="P147" i="1"/>
  <c r="O147" i="1"/>
  <c r="N147" i="1"/>
  <c r="M147" i="1"/>
  <c r="W146" i="1"/>
  <c r="V146" i="1"/>
  <c r="U146" i="1"/>
  <c r="T146" i="1"/>
  <c r="S146" i="1"/>
  <c r="R146" i="1"/>
  <c r="Q146" i="1"/>
  <c r="P146" i="1"/>
  <c r="O146" i="1"/>
  <c r="N146" i="1"/>
  <c r="M146" i="1"/>
  <c r="W145" i="1"/>
  <c r="V145" i="1"/>
  <c r="U145" i="1"/>
  <c r="T145" i="1"/>
  <c r="S145" i="1"/>
  <c r="R145" i="1"/>
  <c r="Q145" i="1"/>
  <c r="P145" i="1"/>
  <c r="O145" i="1"/>
  <c r="N145" i="1"/>
  <c r="M145" i="1"/>
  <c r="W144" i="1"/>
  <c r="V144" i="1"/>
  <c r="U144" i="1"/>
  <c r="T144" i="1"/>
  <c r="S144" i="1"/>
  <c r="R144" i="1"/>
  <c r="Q144" i="1"/>
  <c r="P144" i="1"/>
  <c r="O144" i="1"/>
  <c r="N144" i="1"/>
  <c r="M144" i="1"/>
  <c r="W143" i="1"/>
  <c r="V143" i="1"/>
  <c r="U143" i="1"/>
  <c r="T143" i="1"/>
  <c r="S143" i="1"/>
  <c r="R143" i="1"/>
  <c r="Q143" i="1"/>
  <c r="P143" i="1"/>
  <c r="O143" i="1"/>
  <c r="N143" i="1"/>
  <c r="M143" i="1"/>
  <c r="W142" i="1"/>
  <c r="V142" i="1"/>
  <c r="U142" i="1"/>
  <c r="T142" i="1"/>
  <c r="S142" i="1"/>
  <c r="R142" i="1"/>
  <c r="Q142" i="1"/>
  <c r="P142" i="1"/>
  <c r="O142" i="1"/>
  <c r="N142" i="1"/>
  <c r="M142" i="1"/>
  <c r="W141" i="1"/>
  <c r="V141" i="1"/>
  <c r="U141" i="1"/>
  <c r="T141" i="1"/>
  <c r="S141" i="1"/>
  <c r="R141" i="1"/>
  <c r="Q141" i="1"/>
  <c r="P141" i="1"/>
  <c r="O141" i="1"/>
  <c r="N141" i="1"/>
  <c r="M141" i="1"/>
  <c r="W140" i="1"/>
  <c r="V140" i="1"/>
  <c r="U140" i="1"/>
  <c r="T140" i="1"/>
  <c r="S140" i="1"/>
  <c r="R140" i="1"/>
  <c r="Q140" i="1"/>
  <c r="P140" i="1"/>
  <c r="O140" i="1"/>
  <c r="N140" i="1"/>
  <c r="M140" i="1"/>
  <c r="W139" i="1"/>
  <c r="V139" i="1"/>
  <c r="U139" i="1"/>
  <c r="T139" i="1"/>
  <c r="S139" i="1"/>
  <c r="R139" i="1"/>
  <c r="Q139" i="1"/>
  <c r="P139" i="1"/>
  <c r="O139" i="1"/>
  <c r="N139" i="1"/>
  <c r="M139" i="1"/>
  <c r="W138" i="1"/>
  <c r="V138" i="1"/>
  <c r="U138" i="1"/>
  <c r="T138" i="1"/>
  <c r="S138" i="1"/>
  <c r="R138" i="1"/>
  <c r="Q138" i="1"/>
  <c r="P138" i="1"/>
  <c r="O138" i="1"/>
  <c r="N138" i="1"/>
  <c r="M138" i="1"/>
  <c r="W137" i="1"/>
  <c r="V137" i="1"/>
  <c r="U137" i="1"/>
  <c r="T137" i="1"/>
  <c r="S137" i="1"/>
  <c r="R137" i="1"/>
  <c r="Q137" i="1"/>
  <c r="P137" i="1"/>
  <c r="O137" i="1"/>
  <c r="N137" i="1"/>
  <c r="M137" i="1"/>
  <c r="W136" i="1"/>
  <c r="V136" i="1"/>
  <c r="U136" i="1"/>
  <c r="T136" i="1"/>
  <c r="S136" i="1"/>
  <c r="R136" i="1"/>
  <c r="Q136" i="1"/>
  <c r="P136" i="1"/>
  <c r="O136" i="1"/>
  <c r="N136" i="1"/>
  <c r="M136" i="1"/>
  <c r="W135" i="1"/>
  <c r="V135" i="1"/>
  <c r="U135" i="1"/>
  <c r="T135" i="1"/>
  <c r="S135" i="1"/>
  <c r="R135" i="1"/>
  <c r="Q135" i="1"/>
  <c r="P135" i="1"/>
  <c r="O135" i="1"/>
  <c r="N135" i="1"/>
  <c r="M135" i="1"/>
  <c r="W134" i="1"/>
  <c r="V134" i="1"/>
  <c r="U134" i="1"/>
  <c r="T134" i="1"/>
  <c r="S134" i="1"/>
  <c r="R134" i="1"/>
  <c r="Q134" i="1"/>
  <c r="P134" i="1"/>
  <c r="O134" i="1"/>
  <c r="N134" i="1"/>
  <c r="M134" i="1"/>
  <c r="W133" i="1"/>
  <c r="V133" i="1"/>
  <c r="U133" i="1"/>
  <c r="T133" i="1"/>
  <c r="S133" i="1"/>
  <c r="R133" i="1"/>
  <c r="Q133" i="1"/>
  <c r="P133" i="1"/>
  <c r="O133" i="1"/>
  <c r="N133" i="1"/>
  <c r="M133" i="1"/>
  <c r="W132" i="1"/>
  <c r="V132" i="1"/>
  <c r="U132" i="1"/>
  <c r="T132" i="1"/>
  <c r="S132" i="1"/>
  <c r="R132" i="1"/>
  <c r="Q132" i="1"/>
  <c r="P132" i="1"/>
  <c r="O132" i="1"/>
  <c r="N132" i="1"/>
  <c r="M132" i="1"/>
  <c r="W131" i="1"/>
  <c r="V131" i="1"/>
  <c r="U131" i="1"/>
  <c r="T131" i="1"/>
  <c r="S131" i="1"/>
  <c r="R131" i="1"/>
  <c r="Q131" i="1"/>
  <c r="P131" i="1"/>
  <c r="O131" i="1"/>
  <c r="N131" i="1"/>
  <c r="M131" i="1"/>
  <c r="W130" i="1"/>
  <c r="V130" i="1"/>
  <c r="U130" i="1"/>
  <c r="T130" i="1"/>
  <c r="S130" i="1"/>
  <c r="R130" i="1"/>
  <c r="Q130" i="1"/>
  <c r="P130" i="1"/>
  <c r="O130" i="1"/>
  <c r="N130" i="1"/>
  <c r="M130" i="1"/>
  <c r="W129" i="1"/>
  <c r="V129" i="1"/>
  <c r="U129" i="1"/>
  <c r="T129" i="1"/>
  <c r="S129" i="1"/>
  <c r="R129" i="1"/>
  <c r="Q129" i="1"/>
  <c r="P129" i="1"/>
  <c r="O129" i="1"/>
  <c r="N129" i="1"/>
  <c r="M129" i="1"/>
  <c r="W128" i="1"/>
  <c r="V128" i="1"/>
  <c r="U128" i="1"/>
  <c r="T128" i="1"/>
  <c r="S128" i="1"/>
  <c r="R128" i="1"/>
  <c r="Q128" i="1"/>
  <c r="P128" i="1"/>
  <c r="O128" i="1"/>
  <c r="N128" i="1"/>
  <c r="M128" i="1"/>
  <c r="W127" i="1"/>
  <c r="V127" i="1"/>
  <c r="U127" i="1"/>
  <c r="T127" i="1"/>
  <c r="S127" i="1"/>
  <c r="R127" i="1"/>
  <c r="Q127" i="1"/>
  <c r="P127" i="1"/>
  <c r="O127" i="1"/>
  <c r="N127" i="1"/>
  <c r="M127" i="1"/>
  <c r="W126" i="1"/>
  <c r="V126" i="1"/>
  <c r="U126" i="1"/>
  <c r="T126" i="1"/>
  <c r="S126" i="1"/>
  <c r="R126" i="1"/>
  <c r="Q126" i="1"/>
  <c r="P126" i="1"/>
  <c r="O126" i="1"/>
  <c r="N126" i="1"/>
  <c r="M126" i="1"/>
  <c r="W125" i="1"/>
  <c r="V125" i="1"/>
  <c r="U125" i="1"/>
  <c r="T125" i="1"/>
  <c r="S125" i="1"/>
  <c r="R125" i="1"/>
  <c r="Q125" i="1"/>
  <c r="P125" i="1"/>
  <c r="O125" i="1"/>
  <c r="N125" i="1"/>
  <c r="M125" i="1"/>
  <c r="W124" i="1"/>
  <c r="V124" i="1"/>
  <c r="U124" i="1"/>
  <c r="T124" i="1"/>
  <c r="S124" i="1"/>
  <c r="R124" i="1"/>
  <c r="Q124" i="1"/>
  <c r="P124" i="1"/>
  <c r="O124" i="1"/>
  <c r="N124" i="1"/>
  <c r="M124" i="1"/>
  <c r="W123" i="1"/>
  <c r="V123" i="1"/>
  <c r="U123" i="1"/>
  <c r="T123" i="1"/>
  <c r="S123" i="1"/>
  <c r="R123" i="1"/>
  <c r="Q123" i="1"/>
  <c r="P123" i="1"/>
  <c r="O123" i="1"/>
  <c r="N123" i="1"/>
  <c r="M123" i="1"/>
  <c r="W122" i="1"/>
  <c r="V122" i="1"/>
  <c r="U122" i="1"/>
  <c r="T122" i="1"/>
  <c r="S122" i="1"/>
  <c r="R122" i="1"/>
  <c r="Q122" i="1"/>
  <c r="P122" i="1"/>
  <c r="O122" i="1"/>
  <c r="N122" i="1"/>
  <c r="M122" i="1"/>
  <c r="W121" i="1"/>
  <c r="V121" i="1"/>
  <c r="U121" i="1"/>
  <c r="T121" i="1"/>
  <c r="S121" i="1"/>
  <c r="R121" i="1"/>
  <c r="Q121" i="1"/>
  <c r="P121" i="1"/>
  <c r="O121" i="1"/>
  <c r="N121" i="1"/>
  <c r="M121" i="1"/>
  <c r="W120" i="1"/>
  <c r="V120" i="1"/>
  <c r="U120" i="1"/>
  <c r="T120" i="1"/>
  <c r="S120" i="1"/>
  <c r="R120" i="1"/>
  <c r="Q120" i="1"/>
  <c r="P120" i="1"/>
  <c r="O120" i="1"/>
  <c r="N120" i="1"/>
  <c r="M120" i="1"/>
  <c r="W119" i="1"/>
  <c r="V119" i="1"/>
  <c r="U119" i="1"/>
  <c r="T119" i="1"/>
  <c r="S119" i="1"/>
  <c r="R119" i="1"/>
  <c r="Q119" i="1"/>
  <c r="P119" i="1"/>
  <c r="O119" i="1"/>
  <c r="N119" i="1"/>
  <c r="M119" i="1"/>
  <c r="W118" i="1"/>
  <c r="V118" i="1"/>
  <c r="U118" i="1"/>
  <c r="T118" i="1"/>
  <c r="S118" i="1"/>
  <c r="R118" i="1"/>
  <c r="Q118" i="1"/>
  <c r="P118" i="1"/>
  <c r="O118" i="1"/>
  <c r="N118" i="1"/>
  <c r="M118" i="1"/>
  <c r="W117" i="1"/>
  <c r="V117" i="1"/>
  <c r="U117" i="1"/>
  <c r="T117" i="1"/>
  <c r="S117" i="1"/>
  <c r="R117" i="1"/>
  <c r="Q117" i="1"/>
  <c r="P117" i="1"/>
  <c r="O117" i="1"/>
  <c r="N117" i="1"/>
  <c r="M117" i="1"/>
  <c r="W116" i="1"/>
  <c r="V116" i="1"/>
  <c r="U116" i="1"/>
  <c r="T116" i="1"/>
  <c r="S116" i="1"/>
  <c r="R116" i="1"/>
  <c r="Q116" i="1"/>
  <c r="P116" i="1"/>
  <c r="O116" i="1"/>
  <c r="N116" i="1"/>
  <c r="M116" i="1"/>
  <c r="W115" i="1"/>
  <c r="V115" i="1"/>
  <c r="U115" i="1"/>
  <c r="T115" i="1"/>
  <c r="S115" i="1"/>
  <c r="R115" i="1"/>
  <c r="Q115" i="1"/>
  <c r="P115" i="1"/>
  <c r="O115" i="1"/>
  <c r="N115" i="1"/>
  <c r="M115" i="1"/>
  <c r="W114" i="1"/>
  <c r="V114" i="1"/>
  <c r="U114" i="1"/>
  <c r="T114" i="1"/>
  <c r="S114" i="1"/>
  <c r="R114" i="1"/>
  <c r="Q114" i="1"/>
  <c r="P114" i="1"/>
  <c r="O114" i="1"/>
  <c r="N114" i="1"/>
  <c r="M114" i="1"/>
  <c r="W113" i="1"/>
  <c r="V113" i="1"/>
  <c r="U113" i="1"/>
  <c r="T113" i="1"/>
  <c r="S113" i="1"/>
  <c r="R113" i="1"/>
  <c r="Q113" i="1"/>
  <c r="P113" i="1"/>
  <c r="O113" i="1"/>
  <c r="N113" i="1"/>
  <c r="M113" i="1"/>
  <c r="W112" i="1"/>
  <c r="V112" i="1"/>
  <c r="U112" i="1"/>
  <c r="T112" i="1"/>
  <c r="S112" i="1"/>
  <c r="R112" i="1"/>
  <c r="Q112" i="1"/>
  <c r="P112" i="1"/>
  <c r="O112" i="1"/>
  <c r="N112" i="1"/>
  <c r="M112" i="1"/>
  <c r="W111" i="1"/>
  <c r="V111" i="1"/>
  <c r="U111" i="1"/>
  <c r="T111" i="1"/>
  <c r="S111" i="1"/>
  <c r="R111" i="1"/>
  <c r="Q111" i="1"/>
  <c r="P111" i="1"/>
  <c r="O111" i="1"/>
  <c r="N111" i="1"/>
  <c r="M111" i="1"/>
  <c r="W110" i="1"/>
  <c r="V110" i="1"/>
  <c r="U110" i="1"/>
  <c r="T110" i="1"/>
  <c r="S110" i="1"/>
  <c r="R110" i="1"/>
  <c r="Q110" i="1"/>
  <c r="P110" i="1"/>
  <c r="O110" i="1"/>
  <c r="N110" i="1"/>
  <c r="M110" i="1"/>
  <c r="W109" i="1"/>
  <c r="V109" i="1"/>
  <c r="U109" i="1"/>
  <c r="T109" i="1"/>
  <c r="S109" i="1"/>
  <c r="R109" i="1"/>
  <c r="Q109" i="1"/>
  <c r="P109" i="1"/>
  <c r="O109" i="1"/>
  <c r="N109" i="1"/>
  <c r="M109" i="1"/>
  <c r="W108" i="1"/>
  <c r="V108" i="1"/>
  <c r="U108" i="1"/>
  <c r="T108" i="1"/>
  <c r="S108" i="1"/>
  <c r="R108" i="1"/>
  <c r="Q108" i="1"/>
  <c r="P108" i="1"/>
  <c r="O108" i="1"/>
  <c r="N108" i="1"/>
  <c r="M108" i="1"/>
  <c r="W107" i="1"/>
  <c r="V107" i="1"/>
  <c r="U107" i="1"/>
  <c r="T107" i="1"/>
  <c r="S107" i="1"/>
  <c r="R107" i="1"/>
  <c r="Q107" i="1"/>
  <c r="P107" i="1"/>
  <c r="O107" i="1"/>
  <c r="N107" i="1"/>
  <c r="M107" i="1"/>
  <c r="W106" i="1"/>
  <c r="V106" i="1"/>
  <c r="U106" i="1"/>
  <c r="T106" i="1"/>
  <c r="S106" i="1"/>
  <c r="R106" i="1"/>
  <c r="Q106" i="1"/>
  <c r="P106" i="1"/>
  <c r="O106" i="1"/>
  <c r="N106" i="1"/>
  <c r="M106" i="1"/>
  <c r="W105" i="1"/>
  <c r="V105" i="1"/>
  <c r="U105" i="1"/>
  <c r="T105" i="1"/>
  <c r="S105" i="1"/>
  <c r="R105" i="1"/>
  <c r="Q105" i="1"/>
  <c r="P105" i="1"/>
  <c r="O105" i="1"/>
  <c r="N105" i="1"/>
  <c r="M105" i="1"/>
  <c r="W104" i="1"/>
  <c r="V104" i="1"/>
  <c r="U104" i="1"/>
  <c r="T104" i="1"/>
  <c r="S104" i="1"/>
  <c r="R104" i="1"/>
  <c r="Q104" i="1"/>
  <c r="P104" i="1"/>
  <c r="O104" i="1"/>
  <c r="N104" i="1"/>
  <c r="M104" i="1"/>
  <c r="W103" i="1"/>
  <c r="V103" i="1"/>
  <c r="U103" i="1"/>
  <c r="T103" i="1"/>
  <c r="S103" i="1"/>
  <c r="R103" i="1"/>
  <c r="Q103" i="1"/>
  <c r="P103" i="1"/>
  <c r="O103" i="1"/>
  <c r="N103" i="1"/>
  <c r="M103" i="1"/>
  <c r="W102" i="1"/>
  <c r="V102" i="1"/>
  <c r="U102" i="1"/>
  <c r="T102" i="1"/>
  <c r="S102" i="1"/>
  <c r="R102" i="1"/>
  <c r="Q102" i="1"/>
  <c r="P102" i="1"/>
  <c r="O102" i="1"/>
  <c r="N102" i="1"/>
  <c r="M102" i="1"/>
  <c r="W101" i="1"/>
  <c r="V101" i="1"/>
  <c r="U101" i="1"/>
  <c r="T101" i="1"/>
  <c r="S101" i="1"/>
  <c r="R101" i="1"/>
  <c r="Q101" i="1"/>
  <c r="P101" i="1"/>
  <c r="O101" i="1"/>
  <c r="N101" i="1"/>
  <c r="M101" i="1"/>
  <c r="W100" i="1"/>
  <c r="V100" i="1"/>
  <c r="U100" i="1"/>
  <c r="T100" i="1"/>
  <c r="S100" i="1"/>
  <c r="R100" i="1"/>
  <c r="Q100" i="1"/>
  <c r="P100" i="1"/>
  <c r="O100" i="1"/>
  <c r="N100" i="1"/>
  <c r="M100" i="1"/>
  <c r="W99" i="1"/>
  <c r="V99" i="1"/>
  <c r="U99" i="1"/>
  <c r="T99" i="1"/>
  <c r="S99" i="1"/>
  <c r="R99" i="1"/>
  <c r="Q99" i="1"/>
  <c r="P99" i="1"/>
  <c r="O99" i="1"/>
  <c r="N99" i="1"/>
  <c r="M99" i="1"/>
  <c r="W98" i="1"/>
  <c r="V98" i="1"/>
  <c r="U98" i="1"/>
  <c r="T98" i="1"/>
  <c r="S98" i="1"/>
  <c r="R98" i="1"/>
  <c r="Q98" i="1"/>
  <c r="P98" i="1"/>
  <c r="O98" i="1"/>
  <c r="N98" i="1"/>
  <c r="M98" i="1"/>
  <c r="W97" i="1"/>
  <c r="V97" i="1"/>
  <c r="U97" i="1"/>
  <c r="T97" i="1"/>
  <c r="S97" i="1"/>
  <c r="R97" i="1"/>
  <c r="Q97" i="1"/>
  <c r="P97" i="1"/>
  <c r="O97" i="1"/>
  <c r="N97" i="1"/>
  <c r="M97" i="1"/>
  <c r="W96" i="1"/>
  <c r="V96" i="1"/>
  <c r="U96" i="1"/>
  <c r="T96" i="1"/>
  <c r="S96" i="1"/>
  <c r="R96" i="1"/>
  <c r="Q96" i="1"/>
  <c r="P96" i="1"/>
  <c r="O96" i="1"/>
  <c r="N96" i="1"/>
  <c r="M96" i="1"/>
  <c r="W95" i="1"/>
  <c r="V95" i="1"/>
  <c r="U95" i="1"/>
  <c r="T95" i="1"/>
  <c r="S95" i="1"/>
  <c r="R95" i="1"/>
  <c r="Q95" i="1"/>
  <c r="P95" i="1"/>
  <c r="O95" i="1"/>
  <c r="N95" i="1"/>
  <c r="M95" i="1"/>
  <c r="W94" i="1"/>
  <c r="V94" i="1"/>
  <c r="U94" i="1"/>
  <c r="T94" i="1"/>
  <c r="S94" i="1"/>
  <c r="R94" i="1"/>
  <c r="Q94" i="1"/>
  <c r="P94" i="1"/>
  <c r="O94" i="1"/>
  <c r="N94" i="1"/>
  <c r="M94" i="1"/>
  <c r="W93" i="1"/>
  <c r="V93" i="1"/>
  <c r="U93" i="1"/>
  <c r="T93" i="1"/>
  <c r="S93" i="1"/>
  <c r="R93" i="1"/>
  <c r="Q93" i="1"/>
  <c r="P93" i="1"/>
  <c r="O93" i="1"/>
  <c r="N93" i="1"/>
  <c r="M93" i="1"/>
  <c r="W92" i="1"/>
  <c r="V92" i="1"/>
  <c r="U92" i="1"/>
  <c r="T92" i="1"/>
  <c r="S92" i="1"/>
  <c r="R92" i="1"/>
  <c r="Q92" i="1"/>
  <c r="P92" i="1"/>
  <c r="O92" i="1"/>
  <c r="N92" i="1"/>
  <c r="M92" i="1"/>
  <c r="W91" i="1"/>
  <c r="V91" i="1"/>
  <c r="U91" i="1"/>
  <c r="T91" i="1"/>
  <c r="S91" i="1"/>
  <c r="R91" i="1"/>
  <c r="Q91" i="1"/>
  <c r="P91" i="1"/>
  <c r="O91" i="1"/>
  <c r="N91" i="1"/>
  <c r="M91" i="1"/>
  <c r="W90" i="1"/>
  <c r="V90" i="1"/>
  <c r="U90" i="1"/>
  <c r="T90" i="1"/>
  <c r="S90" i="1"/>
  <c r="R90" i="1"/>
  <c r="Q90" i="1"/>
  <c r="P90" i="1"/>
  <c r="O90" i="1"/>
  <c r="N90" i="1"/>
  <c r="M90" i="1"/>
  <c r="W89" i="1"/>
  <c r="V89" i="1"/>
  <c r="U89" i="1"/>
  <c r="T89" i="1"/>
  <c r="S89" i="1"/>
  <c r="R89" i="1"/>
  <c r="Q89" i="1"/>
  <c r="P89" i="1"/>
  <c r="O89" i="1"/>
  <c r="N89" i="1"/>
  <c r="M89" i="1"/>
  <c r="W88" i="1"/>
  <c r="V88" i="1"/>
  <c r="U88" i="1"/>
  <c r="T88" i="1"/>
  <c r="S88" i="1"/>
  <c r="R88" i="1"/>
  <c r="Q88" i="1"/>
  <c r="P88" i="1"/>
  <c r="O88" i="1"/>
  <c r="N88" i="1"/>
  <c r="M88" i="1"/>
  <c r="W87" i="1"/>
  <c r="V87" i="1"/>
  <c r="U87" i="1"/>
  <c r="T87" i="1"/>
  <c r="S87" i="1"/>
  <c r="R87" i="1"/>
  <c r="Q87" i="1"/>
  <c r="P87" i="1"/>
  <c r="O87" i="1"/>
  <c r="N87" i="1"/>
  <c r="M87" i="1"/>
  <c r="W86" i="1"/>
  <c r="V86" i="1"/>
  <c r="U86" i="1"/>
  <c r="T86" i="1"/>
  <c r="S86" i="1"/>
  <c r="R86" i="1"/>
  <c r="Q86" i="1"/>
  <c r="P86" i="1"/>
  <c r="O86" i="1"/>
  <c r="N86" i="1"/>
  <c r="M86" i="1"/>
  <c r="W85" i="1"/>
  <c r="V85" i="1"/>
  <c r="U85" i="1"/>
  <c r="T85" i="1"/>
  <c r="S85" i="1"/>
  <c r="R85" i="1"/>
  <c r="Q85" i="1"/>
  <c r="P85" i="1"/>
  <c r="O85" i="1"/>
  <c r="N85" i="1"/>
  <c r="M85" i="1"/>
  <c r="W84" i="1"/>
  <c r="V84" i="1"/>
  <c r="U84" i="1"/>
  <c r="T84" i="1"/>
  <c r="S84" i="1"/>
  <c r="R84" i="1"/>
  <c r="Q84" i="1"/>
  <c r="P84" i="1"/>
  <c r="O84" i="1"/>
  <c r="N84" i="1"/>
  <c r="M84" i="1"/>
  <c r="W83" i="1"/>
  <c r="V83" i="1"/>
  <c r="U83" i="1"/>
  <c r="T83" i="1"/>
  <c r="S83" i="1"/>
  <c r="R83" i="1"/>
  <c r="Q83" i="1"/>
  <c r="P83" i="1"/>
  <c r="O83" i="1"/>
  <c r="N83" i="1"/>
  <c r="M83" i="1"/>
  <c r="W82" i="1"/>
  <c r="V82" i="1"/>
  <c r="U82" i="1"/>
  <c r="T82" i="1"/>
  <c r="S82" i="1"/>
  <c r="R82" i="1"/>
  <c r="Q82" i="1"/>
  <c r="P82" i="1"/>
  <c r="O82" i="1"/>
  <c r="N82" i="1"/>
  <c r="M82" i="1"/>
  <c r="W81" i="1"/>
  <c r="V81" i="1"/>
  <c r="U81" i="1"/>
  <c r="T81" i="1"/>
  <c r="S81" i="1"/>
  <c r="R81" i="1"/>
  <c r="Q81" i="1"/>
  <c r="P81" i="1"/>
  <c r="O81" i="1"/>
  <c r="N81" i="1"/>
  <c r="M81" i="1"/>
  <c r="W80" i="1"/>
  <c r="V80" i="1"/>
  <c r="U80" i="1"/>
  <c r="T80" i="1"/>
  <c r="S80" i="1"/>
  <c r="R80" i="1"/>
  <c r="Q80" i="1"/>
  <c r="P80" i="1"/>
  <c r="O80" i="1"/>
  <c r="N80" i="1"/>
  <c r="M80" i="1"/>
  <c r="W79" i="1"/>
  <c r="V79" i="1"/>
  <c r="U79" i="1"/>
  <c r="T79" i="1"/>
  <c r="S79" i="1"/>
  <c r="R79" i="1"/>
  <c r="Q79" i="1"/>
  <c r="P79" i="1"/>
  <c r="O79" i="1"/>
  <c r="N79" i="1"/>
  <c r="M79" i="1"/>
  <c r="W78" i="1"/>
  <c r="V78" i="1"/>
  <c r="U78" i="1"/>
  <c r="T78" i="1"/>
  <c r="S78" i="1"/>
  <c r="R78" i="1"/>
  <c r="Q78" i="1"/>
  <c r="P78" i="1"/>
  <c r="O78" i="1"/>
  <c r="N78" i="1"/>
  <c r="M78" i="1"/>
  <c r="W77" i="1"/>
  <c r="V77" i="1"/>
  <c r="U77" i="1"/>
  <c r="T77" i="1"/>
  <c r="S77" i="1"/>
  <c r="R77" i="1"/>
  <c r="Q77" i="1"/>
  <c r="P77" i="1"/>
  <c r="O77" i="1"/>
  <c r="N77" i="1"/>
  <c r="M77" i="1"/>
  <c r="W76" i="1"/>
  <c r="V76" i="1"/>
  <c r="U76" i="1"/>
  <c r="T76" i="1"/>
  <c r="S76" i="1"/>
  <c r="R76" i="1"/>
  <c r="Q76" i="1"/>
  <c r="P76" i="1"/>
  <c r="O76" i="1"/>
  <c r="N76" i="1"/>
  <c r="M76" i="1"/>
  <c r="W75" i="1"/>
  <c r="V75" i="1"/>
  <c r="U75" i="1"/>
  <c r="T75" i="1"/>
  <c r="S75" i="1"/>
  <c r="R75" i="1"/>
  <c r="Q75" i="1"/>
  <c r="P75" i="1"/>
  <c r="O75" i="1"/>
  <c r="N75" i="1"/>
  <c r="M75" i="1"/>
  <c r="W74" i="1"/>
  <c r="V74" i="1"/>
  <c r="U74" i="1"/>
  <c r="T74" i="1"/>
  <c r="S74" i="1"/>
  <c r="R74" i="1"/>
  <c r="Q74" i="1"/>
  <c r="P74" i="1"/>
  <c r="O74" i="1"/>
  <c r="N74" i="1"/>
  <c r="M74" i="1"/>
  <c r="W73" i="1"/>
  <c r="V73" i="1"/>
  <c r="U73" i="1"/>
  <c r="T73" i="1"/>
  <c r="S73" i="1"/>
  <c r="R73" i="1"/>
  <c r="Q73" i="1"/>
  <c r="P73" i="1"/>
  <c r="O73" i="1"/>
  <c r="N73" i="1"/>
  <c r="M73" i="1"/>
  <c r="W72" i="1"/>
  <c r="V72" i="1"/>
  <c r="U72" i="1"/>
  <c r="T72" i="1"/>
  <c r="S72" i="1"/>
  <c r="R72" i="1"/>
  <c r="Q72" i="1"/>
  <c r="P72" i="1"/>
  <c r="O72" i="1"/>
  <c r="N72" i="1"/>
  <c r="M72" i="1"/>
  <c r="W71" i="1"/>
  <c r="V71" i="1"/>
  <c r="U71" i="1"/>
  <c r="T71" i="1"/>
  <c r="S71" i="1"/>
  <c r="R71" i="1"/>
  <c r="Q71" i="1"/>
  <c r="P71" i="1"/>
  <c r="O71" i="1"/>
  <c r="N71" i="1"/>
  <c r="M71" i="1"/>
  <c r="W70" i="1"/>
  <c r="V70" i="1"/>
  <c r="U70" i="1"/>
  <c r="T70" i="1"/>
  <c r="S70" i="1"/>
  <c r="R70" i="1"/>
  <c r="Q70" i="1"/>
  <c r="P70" i="1"/>
  <c r="O70" i="1"/>
  <c r="N70" i="1"/>
  <c r="M70" i="1"/>
  <c r="W69" i="1"/>
  <c r="V69" i="1"/>
  <c r="U69" i="1"/>
  <c r="T69" i="1"/>
  <c r="S69" i="1"/>
  <c r="R69" i="1"/>
  <c r="Q69" i="1"/>
  <c r="P69" i="1"/>
  <c r="O69" i="1"/>
  <c r="N69" i="1"/>
  <c r="M69" i="1"/>
  <c r="W68" i="1"/>
  <c r="V68" i="1"/>
  <c r="U68" i="1"/>
  <c r="T68" i="1"/>
  <c r="S68" i="1"/>
  <c r="R68" i="1"/>
  <c r="Q68" i="1"/>
  <c r="P68" i="1"/>
  <c r="O68" i="1"/>
  <c r="N68" i="1"/>
  <c r="M68" i="1"/>
  <c r="W67" i="1"/>
  <c r="V67" i="1"/>
  <c r="U67" i="1"/>
  <c r="T67" i="1"/>
  <c r="S67" i="1"/>
  <c r="R67" i="1"/>
  <c r="Q67" i="1"/>
  <c r="P67" i="1"/>
  <c r="O67" i="1"/>
  <c r="N67" i="1"/>
  <c r="M67" i="1"/>
  <c r="W66" i="1"/>
  <c r="V66" i="1"/>
  <c r="U66" i="1"/>
  <c r="T66" i="1"/>
  <c r="S66" i="1"/>
  <c r="R66" i="1"/>
  <c r="Q66" i="1"/>
  <c r="P66" i="1"/>
  <c r="O66" i="1"/>
  <c r="N66" i="1"/>
  <c r="M66" i="1"/>
  <c r="W65" i="1"/>
  <c r="V65" i="1"/>
  <c r="U65" i="1"/>
  <c r="T65" i="1"/>
  <c r="S65" i="1"/>
  <c r="R65" i="1"/>
  <c r="Q65" i="1"/>
  <c r="P65" i="1"/>
  <c r="O65" i="1"/>
  <c r="N65" i="1"/>
  <c r="M65" i="1"/>
  <c r="W64" i="1"/>
  <c r="V64" i="1"/>
  <c r="U64" i="1"/>
  <c r="T64" i="1"/>
  <c r="S64" i="1"/>
  <c r="R64" i="1"/>
  <c r="Q64" i="1"/>
  <c r="P64" i="1"/>
  <c r="O64" i="1"/>
  <c r="N64" i="1"/>
  <c r="M64" i="1"/>
  <c r="W63" i="1"/>
  <c r="V63" i="1"/>
  <c r="U63" i="1"/>
  <c r="T63" i="1"/>
  <c r="S63" i="1"/>
  <c r="R63" i="1"/>
  <c r="Q63" i="1"/>
  <c r="P63" i="1"/>
  <c r="O63" i="1"/>
  <c r="N63" i="1"/>
  <c r="M63" i="1"/>
  <c r="W62" i="1"/>
  <c r="V62" i="1"/>
  <c r="U62" i="1"/>
  <c r="T62" i="1"/>
  <c r="S62" i="1"/>
  <c r="R62" i="1"/>
  <c r="Q62" i="1"/>
  <c r="P62" i="1"/>
  <c r="O62" i="1"/>
  <c r="N62" i="1"/>
  <c r="M62" i="1"/>
  <c r="W61" i="1"/>
  <c r="V61" i="1"/>
  <c r="U61" i="1"/>
  <c r="T61" i="1"/>
  <c r="S61" i="1"/>
  <c r="R61" i="1"/>
  <c r="Q61" i="1"/>
  <c r="P61" i="1"/>
  <c r="O61" i="1"/>
  <c r="N61" i="1"/>
  <c r="M61" i="1"/>
  <c r="W60" i="1"/>
  <c r="V60" i="1"/>
  <c r="U60" i="1"/>
  <c r="T60" i="1"/>
  <c r="S60" i="1"/>
  <c r="R60" i="1"/>
  <c r="Q60" i="1"/>
  <c r="P60" i="1"/>
  <c r="O60" i="1"/>
  <c r="N60" i="1"/>
  <c r="M60" i="1"/>
  <c r="W59" i="1"/>
  <c r="V59" i="1"/>
  <c r="U59" i="1"/>
  <c r="T59" i="1"/>
  <c r="S59" i="1"/>
  <c r="R59" i="1"/>
  <c r="Q59" i="1"/>
  <c r="P59" i="1"/>
  <c r="O59" i="1"/>
  <c r="N59" i="1"/>
  <c r="M59" i="1"/>
  <c r="W58" i="1"/>
  <c r="V58" i="1"/>
  <c r="U58" i="1"/>
  <c r="T58" i="1"/>
  <c r="S58" i="1"/>
  <c r="R58" i="1"/>
  <c r="Q58" i="1"/>
  <c r="P58" i="1"/>
  <c r="O58" i="1"/>
  <c r="N58" i="1"/>
  <c r="M58" i="1"/>
  <c r="W57" i="1"/>
  <c r="V57" i="1"/>
  <c r="U57" i="1"/>
  <c r="T57" i="1"/>
  <c r="S57" i="1"/>
  <c r="R57" i="1"/>
  <c r="Q57" i="1"/>
  <c r="P57" i="1"/>
  <c r="O57" i="1"/>
  <c r="N57" i="1"/>
  <c r="M57" i="1"/>
  <c r="W56" i="1"/>
  <c r="V56" i="1"/>
  <c r="U56" i="1"/>
  <c r="T56" i="1"/>
  <c r="S56" i="1"/>
  <c r="R56" i="1"/>
  <c r="Q56" i="1"/>
  <c r="P56" i="1"/>
  <c r="O56" i="1"/>
  <c r="N56" i="1"/>
  <c r="M56" i="1"/>
  <c r="W55" i="1"/>
  <c r="V55" i="1"/>
  <c r="U55" i="1"/>
  <c r="T55" i="1"/>
  <c r="S55" i="1"/>
  <c r="R55" i="1"/>
  <c r="Q55" i="1"/>
  <c r="P55" i="1"/>
  <c r="O55" i="1"/>
  <c r="N55" i="1"/>
  <c r="M55" i="1"/>
  <c r="W54" i="1"/>
  <c r="V54" i="1"/>
  <c r="U54" i="1"/>
  <c r="T54" i="1"/>
  <c r="S54" i="1"/>
  <c r="R54" i="1"/>
  <c r="Q54" i="1"/>
  <c r="P54" i="1"/>
  <c r="O54" i="1"/>
  <c r="N54" i="1"/>
  <c r="M54" i="1"/>
  <c r="W53" i="1"/>
  <c r="V53" i="1"/>
  <c r="U53" i="1"/>
  <c r="T53" i="1"/>
  <c r="S53" i="1"/>
  <c r="R53" i="1"/>
  <c r="Q53" i="1"/>
  <c r="P53" i="1"/>
  <c r="O53" i="1"/>
  <c r="N53" i="1"/>
  <c r="M53" i="1"/>
  <c r="W52" i="1"/>
  <c r="V52" i="1"/>
  <c r="U52" i="1"/>
  <c r="T52" i="1"/>
  <c r="S52" i="1"/>
  <c r="R52" i="1"/>
  <c r="Q52" i="1"/>
  <c r="P52" i="1"/>
  <c r="O52" i="1"/>
  <c r="N52" i="1"/>
  <c r="M52" i="1"/>
  <c r="W51" i="1"/>
  <c r="V51" i="1"/>
  <c r="U51" i="1"/>
  <c r="T51" i="1"/>
  <c r="S51" i="1"/>
  <c r="R51" i="1"/>
  <c r="Q51" i="1"/>
  <c r="P51" i="1"/>
  <c r="O51" i="1"/>
  <c r="N51" i="1"/>
  <c r="M51" i="1"/>
  <c r="W50" i="1"/>
  <c r="V50" i="1"/>
  <c r="U50" i="1"/>
  <c r="T50" i="1"/>
  <c r="S50" i="1"/>
  <c r="R50" i="1"/>
  <c r="Q50" i="1"/>
  <c r="P50" i="1"/>
  <c r="O50" i="1"/>
  <c r="N50" i="1"/>
  <c r="M50" i="1"/>
  <c r="W49" i="1"/>
  <c r="V49" i="1"/>
  <c r="U49" i="1"/>
  <c r="T49" i="1"/>
  <c r="S49" i="1"/>
  <c r="R49" i="1"/>
  <c r="Q49" i="1"/>
  <c r="P49" i="1"/>
  <c r="O49" i="1"/>
  <c r="N49" i="1"/>
  <c r="M49" i="1"/>
  <c r="W48" i="1"/>
  <c r="V48" i="1"/>
  <c r="U48" i="1"/>
  <c r="T48" i="1"/>
  <c r="S48" i="1"/>
  <c r="R48" i="1"/>
  <c r="Q48" i="1"/>
  <c r="P48" i="1"/>
  <c r="O48" i="1"/>
  <c r="N48" i="1"/>
  <c r="M48" i="1"/>
  <c r="W47" i="1"/>
  <c r="V47" i="1"/>
  <c r="U47" i="1"/>
  <c r="T47" i="1"/>
  <c r="S47" i="1"/>
  <c r="R47" i="1"/>
  <c r="Q47" i="1"/>
  <c r="P47" i="1"/>
  <c r="O47" i="1"/>
  <c r="N47" i="1"/>
  <c r="M47" i="1"/>
  <c r="W46" i="1"/>
  <c r="V46" i="1"/>
  <c r="U46" i="1"/>
  <c r="T46" i="1"/>
  <c r="S46" i="1"/>
  <c r="R46" i="1"/>
  <c r="Q46" i="1"/>
  <c r="P46" i="1"/>
  <c r="O46" i="1"/>
  <c r="N46" i="1"/>
  <c r="M46" i="1"/>
  <c r="W45" i="1"/>
  <c r="V45" i="1"/>
  <c r="U45" i="1"/>
  <c r="T45" i="1"/>
  <c r="S45" i="1"/>
  <c r="R45" i="1"/>
  <c r="Q45" i="1"/>
  <c r="P45" i="1"/>
  <c r="O45" i="1"/>
  <c r="N45" i="1"/>
  <c r="M45" i="1"/>
  <c r="W44" i="1"/>
  <c r="V44" i="1"/>
  <c r="U44" i="1"/>
  <c r="T44" i="1"/>
  <c r="S44" i="1"/>
  <c r="R44" i="1"/>
  <c r="Q44" i="1"/>
  <c r="P44" i="1"/>
  <c r="O44" i="1"/>
  <c r="N44" i="1"/>
  <c r="M44" i="1"/>
  <c r="W43" i="1"/>
  <c r="V43" i="1"/>
  <c r="U43" i="1"/>
  <c r="T43" i="1"/>
  <c r="S43" i="1"/>
  <c r="R43" i="1"/>
  <c r="Q43" i="1"/>
  <c r="P43" i="1"/>
  <c r="O43" i="1"/>
  <c r="N43" i="1"/>
  <c r="M43" i="1"/>
  <c r="W42" i="1"/>
  <c r="V42" i="1"/>
  <c r="U42" i="1"/>
  <c r="T42" i="1"/>
  <c r="S42" i="1"/>
  <c r="R42" i="1"/>
  <c r="Q42" i="1"/>
  <c r="P42" i="1"/>
  <c r="O42" i="1"/>
  <c r="N42" i="1"/>
  <c r="M42" i="1"/>
  <c r="W41" i="1"/>
  <c r="V41" i="1"/>
  <c r="U41" i="1"/>
  <c r="T41" i="1"/>
  <c r="S41" i="1"/>
  <c r="R41" i="1"/>
  <c r="Q41" i="1"/>
  <c r="P41" i="1"/>
  <c r="O41" i="1"/>
  <c r="N41" i="1"/>
  <c r="M41" i="1"/>
  <c r="W40" i="1"/>
  <c r="V40" i="1"/>
  <c r="U40" i="1"/>
  <c r="T40" i="1"/>
  <c r="S40" i="1"/>
  <c r="R40" i="1"/>
  <c r="Q40" i="1"/>
  <c r="P40" i="1"/>
  <c r="O40" i="1"/>
  <c r="N40" i="1"/>
  <c r="M40" i="1"/>
  <c r="W39" i="1"/>
  <c r="V39" i="1"/>
  <c r="U39" i="1"/>
  <c r="T39" i="1"/>
  <c r="S39" i="1"/>
  <c r="R39" i="1"/>
  <c r="Q39" i="1"/>
  <c r="P39" i="1"/>
  <c r="O39" i="1"/>
  <c r="N39" i="1"/>
  <c r="M39" i="1"/>
  <c r="W38" i="1"/>
  <c r="V38" i="1"/>
  <c r="U38" i="1"/>
  <c r="T38" i="1"/>
  <c r="S38" i="1"/>
  <c r="R38" i="1"/>
  <c r="Q38" i="1"/>
  <c r="P38" i="1"/>
  <c r="O38" i="1"/>
  <c r="N38" i="1"/>
  <c r="M38" i="1"/>
  <c r="W37" i="1"/>
  <c r="V37" i="1"/>
  <c r="U37" i="1"/>
  <c r="T37" i="1"/>
  <c r="S37" i="1"/>
  <c r="R37" i="1"/>
  <c r="Q37" i="1"/>
  <c r="P37" i="1"/>
  <c r="O37" i="1"/>
  <c r="N37" i="1"/>
  <c r="M37" i="1"/>
  <c r="W36" i="1"/>
  <c r="V36" i="1"/>
  <c r="U36" i="1"/>
  <c r="T36" i="1"/>
  <c r="S36" i="1"/>
  <c r="R36" i="1"/>
  <c r="Q36" i="1"/>
  <c r="P36" i="1"/>
  <c r="O36" i="1"/>
  <c r="N36" i="1"/>
  <c r="M36" i="1"/>
  <c r="W35" i="1"/>
  <c r="V35" i="1"/>
  <c r="U35" i="1"/>
  <c r="T35" i="1"/>
  <c r="S35" i="1"/>
  <c r="R35" i="1"/>
  <c r="Q35" i="1"/>
  <c r="P35" i="1"/>
  <c r="O35" i="1"/>
  <c r="N35" i="1"/>
  <c r="M35" i="1"/>
  <c r="W34" i="1"/>
  <c r="V34" i="1"/>
  <c r="U34" i="1"/>
  <c r="T34" i="1"/>
  <c r="S34" i="1"/>
  <c r="R34" i="1"/>
  <c r="Q34" i="1"/>
  <c r="P34" i="1"/>
  <c r="O34" i="1"/>
  <c r="N34" i="1"/>
  <c r="M34" i="1"/>
  <c r="W33" i="1"/>
  <c r="V33" i="1"/>
  <c r="U33" i="1"/>
  <c r="T33" i="1"/>
  <c r="S33" i="1"/>
  <c r="R33" i="1"/>
  <c r="Q33" i="1"/>
  <c r="P33" i="1"/>
  <c r="O33" i="1"/>
  <c r="N33" i="1"/>
  <c r="M33" i="1"/>
  <c r="W32" i="1"/>
  <c r="V32" i="1"/>
  <c r="U32" i="1"/>
  <c r="T32" i="1"/>
  <c r="S32" i="1"/>
  <c r="R32" i="1"/>
  <c r="Q32" i="1"/>
  <c r="P32" i="1"/>
  <c r="O32" i="1"/>
  <c r="N32" i="1"/>
  <c r="M32" i="1"/>
  <c r="W31" i="1"/>
  <c r="V31" i="1"/>
  <c r="U31" i="1"/>
  <c r="T31" i="1"/>
  <c r="S31" i="1"/>
  <c r="R31" i="1"/>
  <c r="Q31" i="1"/>
  <c r="P31" i="1"/>
  <c r="O31" i="1"/>
  <c r="N31" i="1"/>
  <c r="M31" i="1"/>
  <c r="W30" i="1"/>
  <c r="V30" i="1"/>
  <c r="U30" i="1"/>
  <c r="T30" i="1"/>
  <c r="S30" i="1"/>
  <c r="R30" i="1"/>
  <c r="Q30" i="1"/>
  <c r="P30" i="1"/>
  <c r="O30" i="1"/>
  <c r="N30" i="1"/>
  <c r="M30" i="1"/>
  <c r="W29" i="1"/>
  <c r="V29" i="1"/>
  <c r="U29" i="1"/>
  <c r="T29" i="1"/>
  <c r="S29" i="1"/>
  <c r="R29" i="1"/>
  <c r="Q29" i="1"/>
  <c r="P29" i="1"/>
  <c r="O29" i="1"/>
  <c r="N29" i="1"/>
  <c r="M29" i="1"/>
  <c r="W28" i="1"/>
  <c r="V28" i="1"/>
  <c r="U28" i="1"/>
  <c r="T28" i="1"/>
  <c r="S28" i="1"/>
  <c r="R28" i="1"/>
  <c r="Q28" i="1"/>
  <c r="P28" i="1"/>
  <c r="O28" i="1"/>
  <c r="N28" i="1"/>
  <c r="M28" i="1"/>
  <c r="W27" i="1"/>
  <c r="V27" i="1"/>
  <c r="U27" i="1"/>
  <c r="T27" i="1"/>
  <c r="S27" i="1"/>
  <c r="R27" i="1"/>
  <c r="Q27" i="1"/>
  <c r="P27" i="1"/>
  <c r="O27" i="1"/>
  <c r="N27" i="1"/>
  <c r="M27" i="1"/>
  <c r="W26" i="1"/>
  <c r="V26" i="1"/>
  <c r="U26" i="1"/>
  <c r="T26" i="1"/>
  <c r="S26" i="1"/>
  <c r="R26" i="1"/>
  <c r="Q26" i="1"/>
  <c r="P26" i="1"/>
  <c r="O26" i="1"/>
  <c r="N26" i="1"/>
  <c r="M2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2" i="1"/>
  <c r="V12" i="1"/>
  <c r="U12" i="1"/>
  <c r="T12" i="1"/>
  <c r="S12" i="1"/>
  <c r="R12" i="1"/>
  <c r="Q12" i="1"/>
  <c r="P12" i="1"/>
  <c r="O12" i="1"/>
  <c r="N12" i="1"/>
  <c r="M12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  <c r="W2" i="1"/>
  <c r="V2" i="1"/>
  <c r="U2" i="1"/>
  <c r="T2" i="1"/>
  <c r="S2" i="1"/>
  <c r="R2" i="1"/>
  <c r="Q2" i="1"/>
  <c r="P2" i="1"/>
  <c r="O2" i="1"/>
  <c r="N2" i="1"/>
  <c r="M2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<sst xmlns="http://schemas.openxmlformats.org/spreadsheetml/2006/main" count="6208" uniqueCount="147">
  <si>
    <t>Cost Centre</t>
  </si>
  <si>
    <t>Expense Head</t>
  </si>
  <si>
    <t>PeriodandMonth</t>
  </si>
  <si>
    <t>Period</t>
  </si>
  <si>
    <t>Year</t>
  </si>
  <si>
    <t>Budget</t>
  </si>
  <si>
    <t>Actuals</t>
  </si>
  <si>
    <t>WTE Bud</t>
  </si>
  <si>
    <t>WTE Con</t>
  </si>
  <si>
    <t>WTE Work</t>
  </si>
  <si>
    <t>WTE Paid</t>
  </si>
  <si>
    <t>Unique Key</t>
  </si>
  <si>
    <t>Department</t>
  </si>
  <si>
    <t>Group</t>
  </si>
  <si>
    <t>Division</t>
  </si>
  <si>
    <t>CDG</t>
  </si>
  <si>
    <t>Service</t>
  </si>
  <si>
    <t>National Specialty</t>
  </si>
  <si>
    <t>Name</t>
  </si>
  <si>
    <t>Investigation Limit</t>
  </si>
  <si>
    <t>Expense Description</t>
  </si>
  <si>
    <t>Expense Grouping</t>
  </si>
  <si>
    <t>Expense Type</t>
  </si>
  <si>
    <t>U020</t>
  </si>
  <si>
    <t>3918A000</t>
  </si>
  <si>
    <t>171801</t>
  </si>
  <si>
    <t>01</t>
  </si>
  <si>
    <t>1718</t>
  </si>
  <si>
    <t>171802</t>
  </si>
  <si>
    <t>02</t>
  </si>
  <si>
    <t>171803</t>
  </si>
  <si>
    <t>03</t>
  </si>
  <si>
    <t>171804</t>
  </si>
  <si>
    <t>04</t>
  </si>
  <si>
    <t>171805</t>
  </si>
  <si>
    <t>05</t>
  </si>
  <si>
    <t>3918C000</t>
  </si>
  <si>
    <t>3918D000</t>
  </si>
  <si>
    <t>39205000</t>
  </si>
  <si>
    <t>47001000</t>
  </si>
  <si>
    <t>47018000</t>
  </si>
  <si>
    <t>49047000</t>
  </si>
  <si>
    <t>U02K</t>
  </si>
  <si>
    <t>39205CIP</t>
  </si>
  <si>
    <t>U030</t>
  </si>
  <si>
    <t>26004000</t>
  </si>
  <si>
    <t>39106000</t>
  </si>
  <si>
    <t>39107000</t>
  </si>
  <si>
    <t>39206000</t>
  </si>
  <si>
    <t>47516000</t>
  </si>
  <si>
    <t>48016000</t>
  </si>
  <si>
    <t>48017000</t>
  </si>
  <si>
    <t>48019000</t>
  </si>
  <si>
    <t>U040</t>
  </si>
  <si>
    <t>24004000</t>
  </si>
  <si>
    <t>29014000</t>
  </si>
  <si>
    <t>39109000</t>
  </si>
  <si>
    <t>39204000</t>
  </si>
  <si>
    <t>39299000</t>
  </si>
  <si>
    <t>43001000</t>
  </si>
  <si>
    <t>46003000</t>
  </si>
  <si>
    <t>47003000</t>
  </si>
  <si>
    <t>47007000</t>
  </si>
  <si>
    <t>47008000</t>
  </si>
  <si>
    <t>47012000</t>
  </si>
  <si>
    <t>47023000</t>
  </si>
  <si>
    <t>48013000</t>
  </si>
  <si>
    <t>48024000</t>
  </si>
  <si>
    <t>49010000</t>
  </si>
  <si>
    <t>49028000</t>
  </si>
  <si>
    <t>49029000</t>
  </si>
  <si>
    <t>49035000</t>
  </si>
  <si>
    <t>U050</t>
  </si>
  <si>
    <t>49001000</t>
  </si>
  <si>
    <t>49002000</t>
  </si>
  <si>
    <t>49003000</t>
  </si>
  <si>
    <t>49004000</t>
  </si>
  <si>
    <t>U060</t>
  </si>
  <si>
    <t>39203000</t>
  </si>
  <si>
    <t>U070</t>
  </si>
  <si>
    <t>U080</t>
  </si>
  <si>
    <t>39201000</t>
  </si>
  <si>
    <t>39202000</t>
  </si>
  <si>
    <t>48014000</t>
  </si>
  <si>
    <t>49041000</t>
  </si>
  <si>
    <t>U090</t>
  </si>
  <si>
    <t>3918B000</t>
  </si>
  <si>
    <t>39207000</t>
  </si>
  <si>
    <t>42001000</t>
  </si>
  <si>
    <t>42003000</t>
  </si>
  <si>
    <t>42016000</t>
  </si>
  <si>
    <t>42024000</t>
  </si>
  <si>
    <t>42039000</t>
  </si>
  <si>
    <t>42041000</t>
  </si>
  <si>
    <t>43002000</t>
  </si>
  <si>
    <t>43005000</t>
  </si>
  <si>
    <t>43014000</t>
  </si>
  <si>
    <t>43015000</t>
  </si>
  <si>
    <t>43018000</t>
  </si>
  <si>
    <t>43019000</t>
  </si>
  <si>
    <t>47011000</t>
  </si>
  <si>
    <t>47024000</t>
  </si>
  <si>
    <t>47507000</t>
  </si>
  <si>
    <t>U09K</t>
  </si>
  <si>
    <t>47501000</t>
  </si>
  <si>
    <t>47501CIP</t>
  </si>
  <si>
    <t>U100</t>
  </si>
  <si>
    <t>39200000</t>
  </si>
  <si>
    <t>47005000</t>
  </si>
  <si>
    <t>U130</t>
  </si>
  <si>
    <t>U14R</t>
  </si>
  <si>
    <t>60002000</t>
  </si>
  <si>
    <t>60012000</t>
  </si>
  <si>
    <t>60013000</t>
  </si>
  <si>
    <t>U16K</t>
  </si>
  <si>
    <t>U180</t>
  </si>
  <si>
    <t>27506000</t>
  </si>
  <si>
    <t>47502000</t>
  </si>
  <si>
    <t>47512000</t>
  </si>
  <si>
    <t>49027000</t>
  </si>
  <si>
    <t>U210</t>
  </si>
  <si>
    <t>39199000</t>
  </si>
  <si>
    <t>48042000</t>
  </si>
  <si>
    <t>U220</t>
  </si>
  <si>
    <t>39100000</t>
  </si>
  <si>
    <t>48028000</t>
  </si>
  <si>
    <t>49008000</t>
  </si>
  <si>
    <t>U23K</t>
  </si>
  <si>
    <t>42003CIP</t>
  </si>
  <si>
    <t>U24K</t>
  </si>
  <si>
    <t>52003000</t>
  </si>
  <si>
    <t>52006000</t>
  </si>
  <si>
    <t>U260</t>
  </si>
  <si>
    <t>U270</t>
  </si>
  <si>
    <t>U300</t>
  </si>
  <si>
    <t>U310</t>
  </si>
  <si>
    <t>U320</t>
  </si>
  <si>
    <t>171806</t>
  </si>
  <si>
    <t>06</t>
  </si>
  <si>
    <t>47002000</t>
  </si>
  <si>
    <t>52001000</t>
  </si>
  <si>
    <t>U330</t>
  </si>
  <si>
    <t>49009000</t>
  </si>
  <si>
    <t>171807</t>
  </si>
  <si>
    <t>07</t>
  </si>
  <si>
    <t>171808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</si>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</sst>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238"/>
    </font>
    <font>
      <sz val="10"/>
      <color rgb="FFFFFFFF"/>
      <name val="Arial"/>
      <family val="2"/>
      <charset val="238"/>
    </font>
    <font>
      <sz val="10"/>
      <color rgb="FF00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3366CC"/>
        <bgColor rgb="FF3366CC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horizontal="right" vertical="top" wrapText="1"/>
    </xf>
    <xf numFmtId="0" fontId="1" fillId="4" borderId="1" xfId="0" applyFont="1" applyFill="1" applyBorder="1" applyAlignment="1">
      <alignment horizontal="right" vertical="top" wrapText="1"/>
    </xf>
    <xf numFmtId="0" fontId="2" fillId="5" borderId="2" xfId="0" applyFont="1" applyFill="1" applyBorder="1" applyAlignment="1">
      <alignment horizontal="left" vertical="top" wrapText="1"/>
    </xf>
    <xf numFmtId="4" fontId="2" fillId="5" borderId="2" xfId="0" applyNumberFormat="1" applyFont="1" applyFill="1" applyBorder="1" applyAlignment="1">
      <alignment horizontal="right" vertical="top" wrapText="1"/>
    </xf>
    <xf numFmtId="4" fontId="2" fillId="5" borderId="2" xfId="0" applyNumberFormat="1" applyFont="1" applyFill="1" applyBorder="1" applyAlignment="1">
      <alignment horizontal="left" vertical="top"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ce%20To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_Screen_View"/>
      <sheetName val="Pivot"/>
      <sheetName val="Sample_Data_Set"/>
      <sheetName val="Ex_Code"/>
      <sheetName val="Cost_Code"/>
    </sheetNames>
    <sheetDataSet>
      <sheetData sheetId="0"/>
      <sheetData sheetId="1"/>
      <sheetData sheetId="2"/>
      <sheetData sheetId="3">
        <row r="1">
          <cell r="A1" t="str">
            <v>Code</v>
          </cell>
          <cell r="B1" t="str">
            <v>Description</v>
          </cell>
          <cell r="C1" t="str">
            <v>FS</v>
          </cell>
          <cell r="D1" t="str">
            <v>Level 1</v>
          </cell>
          <cell r="E1" t="str">
            <v>Level 2</v>
          </cell>
          <cell r="F1" t="str">
            <v>Level 3</v>
          </cell>
          <cell r="G1" t="str">
            <v>Level 4</v>
          </cell>
          <cell r="H1" t="str">
            <v>Level 5</v>
          </cell>
          <cell r="I1" t="str">
            <v>Pay Analysis</v>
          </cell>
          <cell r="J1" t="str">
            <v>Element Code4</v>
          </cell>
        </row>
        <row r="2">
          <cell r="A2" t="str">
            <v>10101000</v>
          </cell>
          <cell r="B2" t="str">
            <v>Daycase - Tariff - PCT</v>
          </cell>
          <cell r="C2" t="str">
            <v>N/A</v>
          </cell>
          <cell r="D2" t="str">
            <v>NHS Clinical Revenue</v>
          </cell>
          <cell r="E2" t="str">
            <v>NHS CLINICAL REVENUE</v>
          </cell>
          <cell r="F2" t="str">
            <v>NHS ACUTE ACTIVITY INCOME</v>
          </cell>
          <cell r="G2" t="str">
            <v>ELECTIVE INCOME</v>
          </cell>
          <cell r="H2" t="str">
            <v>Elective Daycase</v>
          </cell>
          <cell r="I2" t="str">
            <v>n/a</v>
          </cell>
          <cell r="J2" t="str">
            <v>Income</v>
          </cell>
        </row>
        <row r="3">
          <cell r="A3" t="str">
            <v>10101RVG</v>
          </cell>
          <cell r="B3" t="str">
            <v>Daycase Tariff PCT RVG</v>
          </cell>
          <cell r="C3" t="str">
            <v>N/A</v>
          </cell>
          <cell r="D3" t="str">
            <v>NHS Clinical Revenue</v>
          </cell>
          <cell r="E3" t="str">
            <v>NHS CLINICAL REVENUE</v>
          </cell>
          <cell r="F3" t="str">
            <v>NHS ACUTE ACTIVITY INCOME</v>
          </cell>
          <cell r="G3" t="str">
            <v>ELECTIVE INCOME</v>
          </cell>
          <cell r="H3" t="str">
            <v>0</v>
          </cell>
          <cell r="I3" t="str">
            <v>n/a</v>
          </cell>
          <cell r="J3" t="str">
            <v>Income</v>
          </cell>
        </row>
        <row r="4">
          <cell r="A4" t="str">
            <v>10101WGA</v>
          </cell>
          <cell r="B4" t="str">
            <v>Daycase - Tariff - WGA</v>
          </cell>
          <cell r="C4" t="str">
            <v>N/A</v>
          </cell>
          <cell r="D4" t="str">
            <v>NHS Clinical Revenue</v>
          </cell>
          <cell r="E4" t="str">
            <v>NHS CLINICAL REVENUE</v>
          </cell>
          <cell r="F4" t="str">
            <v>NHS ACUTE ACTIVITY INCOME</v>
          </cell>
          <cell r="G4" t="str">
            <v>ELECTIVE INCOME</v>
          </cell>
          <cell r="H4" t="str">
            <v>Elective Daycase</v>
          </cell>
          <cell r="I4" t="str">
            <v>n/a</v>
          </cell>
          <cell r="J4" t="str">
            <v>Income</v>
          </cell>
        </row>
        <row r="5">
          <cell r="A5" t="str">
            <v>10102000</v>
          </cell>
          <cell r="B5" t="str">
            <v>Daycase - Non Tariff - PCT</v>
          </cell>
          <cell r="C5" t="str">
            <v>N/A</v>
          </cell>
          <cell r="D5" t="str">
            <v>NHS Clinical Revenue</v>
          </cell>
          <cell r="E5" t="str">
            <v>NHS CLINICAL REVENUE</v>
          </cell>
          <cell r="F5" t="str">
            <v>NHS ACUTE ACTIVITY INCOME</v>
          </cell>
          <cell r="G5" t="str">
            <v>ELECTIVE INCOME</v>
          </cell>
          <cell r="H5" t="str">
            <v>Elective Daycase</v>
          </cell>
          <cell r="I5" t="str">
            <v>n/a</v>
          </cell>
          <cell r="J5" t="str">
            <v>Income</v>
          </cell>
        </row>
        <row r="6">
          <cell r="A6" t="str">
            <v>10102RVG</v>
          </cell>
          <cell r="B6" t="str">
            <v>Daycase Non Tariff CCG RVG</v>
          </cell>
          <cell r="C6" t="str">
            <v>N/A</v>
          </cell>
          <cell r="D6" t="str">
            <v>NHS Clinical Revenue</v>
          </cell>
          <cell r="E6" t="str">
            <v>NHS CLINICAL REVENUE</v>
          </cell>
          <cell r="F6" t="str">
            <v>NHS ACUTE ACTIVITY INCOME</v>
          </cell>
          <cell r="G6" t="str">
            <v>ELECTIVE INCOME</v>
          </cell>
          <cell r="H6" t="str">
            <v>0</v>
          </cell>
          <cell r="I6" t="str">
            <v>n/a</v>
          </cell>
          <cell r="J6" t="str">
            <v>Income</v>
          </cell>
        </row>
        <row r="7">
          <cell r="A7" t="str">
            <v>10103000</v>
          </cell>
          <cell r="B7" t="str">
            <v>Regular Day Attenders - PCT</v>
          </cell>
          <cell r="C7" t="str">
            <v>N/A</v>
          </cell>
          <cell r="D7" t="str">
            <v>NHS Clinical Revenue</v>
          </cell>
          <cell r="E7" t="str">
            <v>NHS CLINICAL REVENUE</v>
          </cell>
          <cell r="F7" t="str">
            <v>NHS ACUTE ACTIVITY INCOME</v>
          </cell>
          <cell r="G7" t="str">
            <v>ELECTIVE INCOME</v>
          </cell>
          <cell r="H7" t="str">
            <v>Elective Daycase</v>
          </cell>
          <cell r="I7" t="str">
            <v>n/a</v>
          </cell>
          <cell r="J7" t="str">
            <v>Income</v>
          </cell>
        </row>
        <row r="8">
          <cell r="A8" t="str">
            <v>10104000</v>
          </cell>
          <cell r="B8" t="str">
            <v>Daycase - PPNCO Penalty</v>
          </cell>
          <cell r="C8" t="str">
            <v>N/A</v>
          </cell>
          <cell r="D8" t="str">
            <v>NHS Clinical Revenue</v>
          </cell>
          <cell r="E8" t="str">
            <v>NHS CLINICAL REVENUE</v>
          </cell>
          <cell r="F8" t="str">
            <v>NHS ACUTE ACTIVITY INCOME</v>
          </cell>
          <cell r="G8" t="str">
            <v>ELECTIVE INCOME</v>
          </cell>
          <cell r="H8" t="str">
            <v>Elective Daycase</v>
          </cell>
          <cell r="I8" t="str">
            <v>n/a</v>
          </cell>
          <cell r="J8" t="str">
            <v>Income</v>
          </cell>
        </row>
        <row r="9">
          <cell r="A9" t="str">
            <v>10201000</v>
          </cell>
          <cell r="B9" t="str">
            <v>Elective - Tariff - PCT</v>
          </cell>
          <cell r="C9" t="str">
            <v>N/A</v>
          </cell>
          <cell r="D9" t="str">
            <v>NHS Clinical Revenue</v>
          </cell>
          <cell r="E9" t="str">
            <v>NHS CLINICAL REVENUE</v>
          </cell>
          <cell r="F9" t="str">
            <v>NHS ACUTE ACTIVITY INCOME</v>
          </cell>
          <cell r="G9" t="str">
            <v>ELECTIVE INCOME</v>
          </cell>
          <cell r="H9" t="str">
            <v>Elective Inpatient</v>
          </cell>
          <cell r="I9" t="str">
            <v>n/a</v>
          </cell>
          <cell r="J9" t="str">
            <v>Income</v>
          </cell>
        </row>
        <row r="10">
          <cell r="A10" t="str">
            <v>10201RVG</v>
          </cell>
          <cell r="B10" t="str">
            <v>Elective Tariff PCT RVG</v>
          </cell>
          <cell r="C10" t="str">
            <v>N/A</v>
          </cell>
          <cell r="D10" t="str">
            <v>NHS Clinical Revenue</v>
          </cell>
          <cell r="E10" t="str">
            <v>NHS CLINICAL REVENUE</v>
          </cell>
          <cell r="F10" t="str">
            <v>NHS ACUTE ACTIVITY INCOME</v>
          </cell>
          <cell r="G10" t="str">
            <v>ELECTIVE INCOME</v>
          </cell>
          <cell r="H10" t="str">
            <v>0</v>
          </cell>
          <cell r="I10" t="str">
            <v>n/a</v>
          </cell>
          <cell r="J10" t="str">
            <v>Income</v>
          </cell>
        </row>
        <row r="11">
          <cell r="A11" t="str">
            <v>10201WGA</v>
          </cell>
          <cell r="B11" t="str">
            <v>Elective - Tariff - WGA</v>
          </cell>
          <cell r="C11" t="str">
            <v>N/A</v>
          </cell>
          <cell r="D11" t="str">
            <v>NHS Clinical Revenue</v>
          </cell>
          <cell r="E11" t="str">
            <v>NHS CLINICAL REVENUE</v>
          </cell>
          <cell r="F11" t="str">
            <v>NHS ACUTE ACTIVITY INCOME</v>
          </cell>
          <cell r="G11" t="str">
            <v>ELECTIVE INCOME</v>
          </cell>
          <cell r="H11" t="str">
            <v>Elective Inpatient</v>
          </cell>
          <cell r="I11" t="str">
            <v>n/a</v>
          </cell>
          <cell r="J11" t="str">
            <v>Income</v>
          </cell>
        </row>
        <row r="12">
          <cell r="A12" t="str">
            <v>10202000</v>
          </cell>
          <cell r="B12" t="str">
            <v>Elective - Non Tariff - PCT</v>
          </cell>
          <cell r="C12" t="str">
            <v>N/A</v>
          </cell>
          <cell r="D12" t="str">
            <v>NHS Clinical Revenue</v>
          </cell>
          <cell r="E12" t="str">
            <v>NHS CLINICAL REVENUE</v>
          </cell>
          <cell r="F12" t="str">
            <v>NHS ACUTE ACTIVITY INCOME</v>
          </cell>
          <cell r="G12" t="str">
            <v>ELECTIVE INCOME</v>
          </cell>
          <cell r="H12" t="str">
            <v>Elective Inpatient</v>
          </cell>
          <cell r="I12" t="str">
            <v>n/a</v>
          </cell>
          <cell r="J12" t="str">
            <v>Income</v>
          </cell>
        </row>
        <row r="13">
          <cell r="A13" t="str">
            <v>10202RVG</v>
          </cell>
          <cell r="B13" t="str">
            <v>Elective - Non Tariff CCG RVG</v>
          </cell>
          <cell r="C13" t="str">
            <v>N/A</v>
          </cell>
          <cell r="D13" t="str">
            <v>NHS Clinical Revenue</v>
          </cell>
          <cell r="E13" t="str">
            <v>NHS CLINICAL REVENUE</v>
          </cell>
          <cell r="F13" t="str">
            <v>NHS ACUTE ACTIVITY INCOME</v>
          </cell>
          <cell r="G13" t="str">
            <v>ELECTIVE INCOME</v>
          </cell>
          <cell r="H13" t="str">
            <v>0</v>
          </cell>
          <cell r="I13" t="str">
            <v>n/a</v>
          </cell>
          <cell r="J13" t="str">
            <v>Income</v>
          </cell>
        </row>
        <row r="14">
          <cell r="A14" t="str">
            <v>10204000</v>
          </cell>
          <cell r="B14" t="str">
            <v>Elective - Readmiss Penalty</v>
          </cell>
          <cell r="C14" t="str">
            <v>N/A</v>
          </cell>
          <cell r="D14" t="str">
            <v>NHS Clinical Revenue</v>
          </cell>
          <cell r="E14" t="str">
            <v>NHS CLINICAL REVENUE</v>
          </cell>
          <cell r="F14" t="str">
            <v>NHS ACUTE ACTIVITY INCOME</v>
          </cell>
          <cell r="G14" t="str">
            <v>ELECTIVE INCOME</v>
          </cell>
          <cell r="H14" t="str">
            <v>Elective Inpatient</v>
          </cell>
          <cell r="I14" t="str">
            <v>n/a</v>
          </cell>
          <cell r="J14" t="str">
            <v>Income</v>
          </cell>
        </row>
        <row r="15">
          <cell r="A15" t="str">
            <v>10205000</v>
          </cell>
          <cell r="B15" t="str">
            <v>Elective - PPNCO Penalty</v>
          </cell>
          <cell r="C15" t="str">
            <v>N/A</v>
          </cell>
          <cell r="D15" t="str">
            <v>NHS Clinical Revenue</v>
          </cell>
          <cell r="E15" t="str">
            <v>NHS CLINICAL REVENUE</v>
          </cell>
          <cell r="F15" t="str">
            <v>NHS ACUTE ACTIVITY INCOME</v>
          </cell>
          <cell r="G15" t="str">
            <v>ELECTIVE INCOME</v>
          </cell>
          <cell r="H15" t="str">
            <v>Elective Inpatient</v>
          </cell>
          <cell r="I15" t="str">
            <v>n/a</v>
          </cell>
          <cell r="J15" t="str">
            <v>Income</v>
          </cell>
        </row>
        <row r="16">
          <cell r="A16" t="str">
            <v>10206000</v>
          </cell>
          <cell r="B16" t="str">
            <v>18wk RTT Penalty</v>
          </cell>
          <cell r="C16" t="str">
            <v>N/A</v>
          </cell>
          <cell r="D16" t="str">
            <v>NHS Clinical Revenue</v>
          </cell>
          <cell r="E16" t="str">
            <v>NHS CLINICAL REVENUE</v>
          </cell>
          <cell r="F16" t="str">
            <v>NHS ACUTE ACTIVITY INCOME</v>
          </cell>
          <cell r="G16" t="str">
            <v>ELECTIVE INCOME</v>
          </cell>
          <cell r="H16" t="str">
            <v>Elective Inpatient</v>
          </cell>
          <cell r="I16" t="str">
            <v>n/a</v>
          </cell>
          <cell r="J16" t="str">
            <v>Income</v>
          </cell>
        </row>
        <row r="17">
          <cell r="A17" t="str">
            <v>10301000</v>
          </cell>
          <cell r="B17" t="str">
            <v>Non Elective - Tariff - PCT</v>
          </cell>
          <cell r="C17" t="str">
            <v>N/A</v>
          </cell>
          <cell r="D17" t="str">
            <v>NHS Clinical Revenue</v>
          </cell>
          <cell r="E17" t="str">
            <v>NHS CLINICAL REVENUE</v>
          </cell>
          <cell r="F17" t="str">
            <v>NHS ACUTE ACTIVITY INCOME</v>
          </cell>
          <cell r="G17" t="str">
            <v>NON ELECTIVE INCOME</v>
          </cell>
          <cell r="H17" t="str">
            <v>Non Elective Inpatient</v>
          </cell>
          <cell r="I17" t="str">
            <v>n/a</v>
          </cell>
          <cell r="J17" t="str">
            <v>Income</v>
          </cell>
        </row>
        <row r="18">
          <cell r="A18" t="str">
            <v>10301RVG</v>
          </cell>
          <cell r="B18" t="str">
            <v>Non Elective Tariff PCT RVG</v>
          </cell>
          <cell r="C18" t="str">
            <v>N/A</v>
          </cell>
          <cell r="D18" t="str">
            <v>NHS Clinical Revenue</v>
          </cell>
          <cell r="E18" t="str">
            <v>NHS CLINICAL REVENUE</v>
          </cell>
          <cell r="F18" t="str">
            <v>NHS ACUTE ACTIVITY INCOME</v>
          </cell>
          <cell r="G18" t="str">
            <v>NON ELECTIVE INCOME</v>
          </cell>
          <cell r="H18" t="str">
            <v>0</v>
          </cell>
          <cell r="I18" t="str">
            <v>n/a</v>
          </cell>
          <cell r="J18" t="str">
            <v>Income</v>
          </cell>
        </row>
        <row r="19">
          <cell r="A19" t="str">
            <v>10301WGA</v>
          </cell>
          <cell r="B19" t="str">
            <v>Non Elective - Tariff - WGA</v>
          </cell>
          <cell r="C19" t="str">
            <v>N/A</v>
          </cell>
          <cell r="D19" t="str">
            <v>NHS Clinical Revenue</v>
          </cell>
          <cell r="E19" t="str">
            <v>NHS CLINICAL REVENUE</v>
          </cell>
          <cell r="F19" t="str">
            <v>NHS ACUTE ACTIVITY INCOME</v>
          </cell>
          <cell r="G19" t="str">
            <v>NON ELECTIVE INCOME</v>
          </cell>
          <cell r="H19" t="str">
            <v>Non Elective Inpatient</v>
          </cell>
          <cell r="I19" t="str">
            <v>n/a</v>
          </cell>
          <cell r="J19" t="str">
            <v>Income</v>
          </cell>
        </row>
        <row r="20">
          <cell r="A20" t="str">
            <v>10302000</v>
          </cell>
          <cell r="B20" t="str">
            <v>Non Elective - Non Tariff-PCT</v>
          </cell>
          <cell r="C20" t="str">
            <v>N/A</v>
          </cell>
          <cell r="D20" t="str">
            <v>NHS Clinical Revenue</v>
          </cell>
          <cell r="E20" t="str">
            <v>NHS CLINICAL REVENUE</v>
          </cell>
          <cell r="F20" t="str">
            <v>NHS ACUTE ACTIVITY INCOME</v>
          </cell>
          <cell r="G20" t="str">
            <v>NON ELECTIVE INCOME</v>
          </cell>
          <cell r="H20" t="str">
            <v>Non Elective Inpatient</v>
          </cell>
          <cell r="I20" t="str">
            <v>n/a</v>
          </cell>
          <cell r="J20" t="str">
            <v>Income</v>
          </cell>
        </row>
        <row r="21">
          <cell r="A21" t="str">
            <v>10302WGA</v>
          </cell>
          <cell r="B21" t="str">
            <v>Non Elective - Non Tariff WGA</v>
          </cell>
          <cell r="C21" t="str">
            <v>N/A</v>
          </cell>
          <cell r="D21" t="str">
            <v>NHS Clinical Revenue</v>
          </cell>
          <cell r="E21" t="str">
            <v>NHS CLINICAL REVENUE</v>
          </cell>
          <cell r="F21" t="str">
            <v>NHS ACUTE ACTIVITY INCOME</v>
          </cell>
          <cell r="G21" t="str">
            <v>NON ELECTIVE INCOME</v>
          </cell>
          <cell r="H21" t="str">
            <v>Non Elective Inpatient</v>
          </cell>
          <cell r="I21" t="str">
            <v>n/a</v>
          </cell>
          <cell r="J21" t="str">
            <v>Income</v>
          </cell>
        </row>
        <row r="22">
          <cell r="A22" t="str">
            <v>10304000</v>
          </cell>
          <cell r="B22" t="str">
            <v>Non Elective - Readmiss Pen</v>
          </cell>
          <cell r="C22" t="str">
            <v>N/A</v>
          </cell>
          <cell r="D22" t="str">
            <v>NHS Clinical Revenue</v>
          </cell>
          <cell r="E22" t="str">
            <v>NHS CLINICAL REVENUE</v>
          </cell>
          <cell r="F22" t="str">
            <v>NHS ACUTE ACTIVITY INCOME</v>
          </cell>
          <cell r="G22" t="str">
            <v>NON ELECTIVE INCOME</v>
          </cell>
          <cell r="H22" t="str">
            <v>Non Elective Inpatient</v>
          </cell>
          <cell r="I22" t="str">
            <v>n/a</v>
          </cell>
          <cell r="J22" t="str">
            <v>Income</v>
          </cell>
        </row>
        <row r="23">
          <cell r="A23" t="str">
            <v>10305000</v>
          </cell>
          <cell r="B23" t="str">
            <v>Non Elective - Threshold</v>
          </cell>
          <cell r="C23" t="str">
            <v>N/A</v>
          </cell>
          <cell r="D23" t="str">
            <v>NHS Clinical Revenue</v>
          </cell>
          <cell r="E23" t="str">
            <v>NHS CLINICAL REVENUE</v>
          </cell>
          <cell r="F23" t="str">
            <v>NHS ACUTE ACTIVITY INCOME</v>
          </cell>
          <cell r="G23" t="str">
            <v>NON ELECTIVE INCOME</v>
          </cell>
          <cell r="H23" t="str">
            <v>Non Elective Inpatient</v>
          </cell>
          <cell r="I23" t="str">
            <v>n/a</v>
          </cell>
          <cell r="J23" t="str">
            <v>Income</v>
          </cell>
        </row>
        <row r="24">
          <cell r="A24" t="str">
            <v>10401000</v>
          </cell>
          <cell r="B24" t="str">
            <v>Outpatients 1st - Tariff-PCT</v>
          </cell>
          <cell r="C24" t="str">
            <v>N/A</v>
          </cell>
          <cell r="D24" t="str">
            <v>NHS Clinical Revenue</v>
          </cell>
          <cell r="E24" t="str">
            <v>NHS CLINICAL REVENUE</v>
          </cell>
          <cell r="F24" t="str">
            <v>NHS ACUTE ACTIVITY INCOME</v>
          </cell>
          <cell r="G24" t="str">
            <v>OUTPATIENTS INCOME</v>
          </cell>
          <cell r="H24" t="str">
            <v>Outpatient</v>
          </cell>
          <cell r="I24" t="str">
            <v>n/a</v>
          </cell>
          <cell r="J24" t="str">
            <v>Income</v>
          </cell>
        </row>
        <row r="25">
          <cell r="A25" t="str">
            <v>10401RVG</v>
          </cell>
          <cell r="B25" t="str">
            <v>Outpatients 1st - Tariff PCT</v>
          </cell>
          <cell r="C25" t="str">
            <v>N/A</v>
          </cell>
          <cell r="D25" t="str">
            <v>NHS Clinical Revenue</v>
          </cell>
          <cell r="E25" t="str">
            <v>NHS CLINICAL REVENUE</v>
          </cell>
          <cell r="F25" t="str">
            <v>NHS ACUTE ACTIVITY INCOME</v>
          </cell>
          <cell r="G25" t="str">
            <v>OUTPATIENTS INCOME</v>
          </cell>
          <cell r="H25" t="str">
            <v>Outpatient</v>
          </cell>
          <cell r="I25" t="str">
            <v>n/a</v>
          </cell>
          <cell r="J25" t="str">
            <v>Income</v>
          </cell>
        </row>
        <row r="26">
          <cell r="A26" t="str">
            <v>10401WGA</v>
          </cell>
          <cell r="B26" t="str">
            <v>1st OP Attendance</v>
          </cell>
          <cell r="C26" t="str">
            <v>N/A</v>
          </cell>
          <cell r="D26" t="str">
            <v>NHS Clinical Revenue</v>
          </cell>
          <cell r="E26" t="str">
            <v>NHS CLINICAL REVENUE</v>
          </cell>
          <cell r="F26" t="str">
            <v>NHS ACUTE ACTIVITY INCOME</v>
          </cell>
          <cell r="G26" t="str">
            <v>OUTPATIENTS INCOME</v>
          </cell>
          <cell r="H26" t="str">
            <v>Outpatient</v>
          </cell>
          <cell r="I26" t="str">
            <v>n/a</v>
          </cell>
          <cell r="J26" t="str">
            <v>Income</v>
          </cell>
        </row>
        <row r="27">
          <cell r="A27" t="str">
            <v>10402000</v>
          </cell>
          <cell r="B27" t="str">
            <v>OP 1st - Non Tariff - PCT</v>
          </cell>
          <cell r="C27" t="str">
            <v>N/A</v>
          </cell>
          <cell r="D27" t="str">
            <v>NHS Clinical Revenue</v>
          </cell>
          <cell r="E27" t="str">
            <v>NHS CLINICAL REVENUE</v>
          </cell>
          <cell r="F27" t="str">
            <v>NHS ACUTE ACTIVITY INCOME</v>
          </cell>
          <cell r="G27" t="str">
            <v>OUTPATIENTS INCOME</v>
          </cell>
          <cell r="H27" t="str">
            <v>Outpatient</v>
          </cell>
          <cell r="I27" t="str">
            <v>n/a</v>
          </cell>
          <cell r="J27" t="str">
            <v>Income</v>
          </cell>
        </row>
        <row r="28">
          <cell r="A28" t="str">
            <v>10402WGA</v>
          </cell>
          <cell r="B28" t="str">
            <v>OP 1st - Non Tariff</v>
          </cell>
          <cell r="C28" t="str">
            <v>N/A</v>
          </cell>
          <cell r="D28" t="str">
            <v>NHS Clinical Revenue</v>
          </cell>
          <cell r="E28" t="str">
            <v>NHS CLINICAL REVENUE</v>
          </cell>
          <cell r="F28" t="str">
            <v>NHS ACUTE ACTIVITY INCOME</v>
          </cell>
          <cell r="G28" t="str">
            <v>OUTPATIENTS INCOME</v>
          </cell>
          <cell r="H28" t="str">
            <v>Outpatient</v>
          </cell>
          <cell r="I28" t="str">
            <v>n/a</v>
          </cell>
          <cell r="J28" t="str">
            <v>Income</v>
          </cell>
        </row>
        <row r="29">
          <cell r="A29" t="str">
            <v>10404000</v>
          </cell>
          <cell r="B29" t="str">
            <v>18wk Penalty - Non-Admitted</v>
          </cell>
          <cell r="C29" t="str">
            <v>Income Statement</v>
          </cell>
          <cell r="D29" t="str">
            <v>NHS Clinical Revenue</v>
          </cell>
          <cell r="E29" t="str">
            <v>NHS CLINICAL REVENUE</v>
          </cell>
          <cell r="F29" t="str">
            <v>NHS ACUTE ACTIVITY INCOME</v>
          </cell>
          <cell r="G29" t="str">
            <v>OUTPATIENTS INCOME</v>
          </cell>
          <cell r="H29" t="str">
            <v>Outpatient</v>
          </cell>
          <cell r="I29" t="str">
            <v>n/a</v>
          </cell>
          <cell r="J29" t="str">
            <v>Income</v>
          </cell>
        </row>
        <row r="30">
          <cell r="A30" t="str">
            <v>10501000</v>
          </cell>
          <cell r="B30" t="str">
            <v>Outpatients FU - Tariff - PCT</v>
          </cell>
          <cell r="C30" t="str">
            <v>N/A</v>
          </cell>
          <cell r="D30" t="str">
            <v>NHS Clinical Revenue</v>
          </cell>
          <cell r="E30" t="str">
            <v>NHS CLINICAL REVENUE</v>
          </cell>
          <cell r="F30" t="str">
            <v>NHS ACUTE ACTIVITY INCOME</v>
          </cell>
          <cell r="G30" t="str">
            <v>OUTPATIENTS INCOME</v>
          </cell>
          <cell r="H30" t="str">
            <v>Outpatient</v>
          </cell>
          <cell r="I30" t="str">
            <v>n/a</v>
          </cell>
          <cell r="J30" t="str">
            <v>Income</v>
          </cell>
        </row>
        <row r="31">
          <cell r="A31" t="str">
            <v>10501RVG</v>
          </cell>
          <cell r="B31" t="str">
            <v>OutpatientFU Tariff PCT RVG</v>
          </cell>
          <cell r="C31" t="str">
            <v>N/A</v>
          </cell>
          <cell r="D31" t="str">
            <v>NHS Clinical Revenue</v>
          </cell>
          <cell r="E31" t="str">
            <v>NHS CLINICAL REVENUE</v>
          </cell>
          <cell r="F31" t="str">
            <v>NHS ACUTE ACTIVITY INCOME</v>
          </cell>
          <cell r="G31" t="str">
            <v>OUTPATIENTS INCOME</v>
          </cell>
          <cell r="H31" t="str">
            <v>Outpatient</v>
          </cell>
          <cell r="I31" t="str">
            <v>n/a</v>
          </cell>
          <cell r="J31" t="str">
            <v>Income</v>
          </cell>
        </row>
        <row r="32">
          <cell r="A32" t="str">
            <v>10501WGA</v>
          </cell>
          <cell r="B32" t="str">
            <v>OP FU - Tariff</v>
          </cell>
          <cell r="C32" t="str">
            <v>N/A</v>
          </cell>
          <cell r="D32" t="str">
            <v>NHS Clinical Revenue</v>
          </cell>
          <cell r="E32" t="str">
            <v>NHS CLINICAL REVENUE</v>
          </cell>
          <cell r="F32" t="str">
            <v>NHS ACUTE ACTIVITY INCOME</v>
          </cell>
          <cell r="G32" t="str">
            <v>OUTPATIENTS INCOME</v>
          </cell>
          <cell r="H32" t="str">
            <v>Outpatient</v>
          </cell>
          <cell r="I32" t="str">
            <v>n/a</v>
          </cell>
          <cell r="J32" t="str">
            <v>Income</v>
          </cell>
        </row>
        <row r="33">
          <cell r="A33" t="str">
            <v>10502000</v>
          </cell>
          <cell r="B33" t="str">
            <v>Outpatients FU-Non Tariff-PCT</v>
          </cell>
          <cell r="C33" t="str">
            <v>N/A</v>
          </cell>
          <cell r="D33" t="str">
            <v>NHS Clinical Revenue</v>
          </cell>
          <cell r="E33" t="str">
            <v>NHS CLINICAL REVENUE</v>
          </cell>
          <cell r="F33" t="str">
            <v>NHS ACUTE ACTIVITY INCOME</v>
          </cell>
          <cell r="G33" t="str">
            <v>OUTPATIENTS INCOME</v>
          </cell>
          <cell r="H33" t="str">
            <v>Outpatient</v>
          </cell>
          <cell r="I33" t="str">
            <v>n/a</v>
          </cell>
          <cell r="J33" t="str">
            <v>Income</v>
          </cell>
        </row>
        <row r="34">
          <cell r="A34" t="str">
            <v>10502RVG</v>
          </cell>
          <cell r="B34" t="str">
            <v>OutpatientFU NonTariff PCT RVG</v>
          </cell>
          <cell r="C34" t="str">
            <v>N/A</v>
          </cell>
          <cell r="D34" t="str">
            <v>NHS Clinical Revenue</v>
          </cell>
          <cell r="E34" t="str">
            <v>NHS CLINICAL REVENUE</v>
          </cell>
          <cell r="F34" t="str">
            <v>NHS ACUTE ACTIVITY INCOME</v>
          </cell>
          <cell r="G34" t="str">
            <v>OUTPATIENTS INCOME</v>
          </cell>
          <cell r="H34" t="str">
            <v>Outpatient</v>
          </cell>
          <cell r="I34" t="str">
            <v>n/a</v>
          </cell>
          <cell r="J34" t="str">
            <v>Income</v>
          </cell>
        </row>
        <row r="35">
          <cell r="A35" t="str">
            <v>10504000</v>
          </cell>
          <cell r="B35" t="str">
            <v>OP 1st to FUP Penalty</v>
          </cell>
          <cell r="C35" t="str">
            <v>Income Statement</v>
          </cell>
          <cell r="D35" t="str">
            <v>NHS Clinical Revenue</v>
          </cell>
          <cell r="E35" t="str">
            <v>NHS CLINICAL REVENUE</v>
          </cell>
          <cell r="F35" t="str">
            <v>NHS ACUTE ACTIVITY INCOME</v>
          </cell>
          <cell r="G35" t="str">
            <v>OUTPATIENTS INCOME</v>
          </cell>
          <cell r="H35" t="str">
            <v>Outpatient</v>
          </cell>
          <cell r="I35" t="str">
            <v>n/a</v>
          </cell>
          <cell r="J35" t="str">
            <v>Income</v>
          </cell>
        </row>
        <row r="36">
          <cell r="A36" t="str">
            <v>10601000</v>
          </cell>
          <cell r="B36" t="str">
            <v>OP Procs - Tariff - PCT</v>
          </cell>
          <cell r="C36" t="str">
            <v>N/A</v>
          </cell>
          <cell r="D36" t="str">
            <v>NHS Clinical Revenue</v>
          </cell>
          <cell r="E36" t="str">
            <v>NHS CLINICAL REVENUE</v>
          </cell>
          <cell r="F36" t="str">
            <v>NHS ACUTE ACTIVITY INCOME</v>
          </cell>
          <cell r="G36" t="str">
            <v>OUTPATIENTS INCOME</v>
          </cell>
          <cell r="H36" t="str">
            <v>Outpatient</v>
          </cell>
          <cell r="I36" t="str">
            <v>n/a</v>
          </cell>
          <cell r="J36" t="str">
            <v>Income</v>
          </cell>
        </row>
        <row r="37">
          <cell r="A37" t="str">
            <v>10601RVG</v>
          </cell>
          <cell r="B37" t="str">
            <v>OutpatientProcs Tariff PCT RVG</v>
          </cell>
          <cell r="C37" t="str">
            <v>N/A</v>
          </cell>
          <cell r="D37" t="str">
            <v>NHS Clinical Revenue</v>
          </cell>
          <cell r="E37" t="str">
            <v>NHS CLINICAL REVENUE</v>
          </cell>
          <cell r="F37" t="str">
            <v>NHS ACUTE ACTIVITY INCOME</v>
          </cell>
          <cell r="G37" t="str">
            <v>OUTPATIENTS INCOME</v>
          </cell>
          <cell r="H37" t="str">
            <v>Outpatient</v>
          </cell>
          <cell r="I37" t="str">
            <v>n/a</v>
          </cell>
          <cell r="J37" t="str">
            <v>Income</v>
          </cell>
        </row>
        <row r="38">
          <cell r="A38" t="str">
            <v>10602000</v>
          </cell>
          <cell r="B38" t="str">
            <v>OP Procs - Non Tariff - PCT</v>
          </cell>
          <cell r="C38" t="str">
            <v>N/A</v>
          </cell>
          <cell r="D38" t="str">
            <v>NHS Clinical Revenue</v>
          </cell>
          <cell r="E38" t="str">
            <v>NHS CLINICAL REVENUE</v>
          </cell>
          <cell r="F38" t="str">
            <v>NHS ACUTE ACTIVITY INCOME</v>
          </cell>
          <cell r="G38" t="str">
            <v>OUTPATIENTS INCOME</v>
          </cell>
          <cell r="H38" t="str">
            <v>Outpatient</v>
          </cell>
          <cell r="I38" t="str">
            <v>n/a</v>
          </cell>
          <cell r="J38" t="str">
            <v>Income</v>
          </cell>
        </row>
        <row r="39">
          <cell r="A39" t="str">
            <v>10602WGA</v>
          </cell>
          <cell r="B39" t="str">
            <v>OP P - Non Tariff - PCT</v>
          </cell>
          <cell r="C39" t="str">
            <v>N/A</v>
          </cell>
          <cell r="D39" t="str">
            <v>NHS Clinical Revenue</v>
          </cell>
          <cell r="E39" t="str">
            <v>NHS CLINICAL REVENUE</v>
          </cell>
          <cell r="F39" t="str">
            <v>NHS ACUTE ACTIVITY INCOME</v>
          </cell>
          <cell r="G39" t="str">
            <v>OUTPATIENTS INCOME</v>
          </cell>
          <cell r="H39" t="str">
            <v>Outpatient</v>
          </cell>
          <cell r="I39" t="str">
            <v>n/a</v>
          </cell>
          <cell r="J39" t="str">
            <v>Income</v>
          </cell>
        </row>
        <row r="40">
          <cell r="A40" t="str">
            <v>10701000</v>
          </cell>
          <cell r="B40" t="str">
            <v>OP Non FtF - Tariff - PCT</v>
          </cell>
          <cell r="C40" t="str">
            <v>N/A</v>
          </cell>
          <cell r="D40" t="str">
            <v>NHS Clinical Revenue</v>
          </cell>
          <cell r="E40" t="str">
            <v>NHS CLINICAL REVENUE</v>
          </cell>
          <cell r="F40" t="str">
            <v>NHS ACUTE ACTIVITY INCOME</v>
          </cell>
          <cell r="G40" t="str">
            <v>OUTPATIENTS INCOME</v>
          </cell>
          <cell r="H40" t="str">
            <v>Outpatient</v>
          </cell>
          <cell r="I40" t="str">
            <v>n/a</v>
          </cell>
          <cell r="J40" t="str">
            <v>Income</v>
          </cell>
        </row>
        <row r="41">
          <cell r="A41" t="str">
            <v>10702000</v>
          </cell>
          <cell r="B41" t="str">
            <v>OP Non FtF - Non Tariff - PCT</v>
          </cell>
          <cell r="C41" t="str">
            <v>Income Statement</v>
          </cell>
          <cell r="D41" t="str">
            <v>NHS Clinical Revenue</v>
          </cell>
          <cell r="E41" t="str">
            <v>NHS CLINICAL REVENUE</v>
          </cell>
          <cell r="F41" t="str">
            <v>NHS ACUTE ACTIVITY INCOME</v>
          </cell>
          <cell r="G41" t="str">
            <v>OUTPATIENTS INCOME</v>
          </cell>
          <cell r="H41" t="str">
            <v>Outpatient</v>
          </cell>
          <cell r="I41" t="str">
            <v>n/a</v>
          </cell>
          <cell r="J41" t="str">
            <v>Income</v>
          </cell>
        </row>
        <row r="42">
          <cell r="A42" t="str">
            <v>10801000</v>
          </cell>
          <cell r="B42" t="str">
            <v>A&amp;E - Tariff - PCT</v>
          </cell>
          <cell r="C42" t="str">
            <v>N/A</v>
          </cell>
          <cell r="D42" t="str">
            <v>NHS Clinical Revenue</v>
          </cell>
          <cell r="E42" t="str">
            <v>NHS CLINICAL REVENUE</v>
          </cell>
          <cell r="F42" t="str">
            <v>NHS ACUTE ACTIVITY INCOME</v>
          </cell>
          <cell r="G42" t="str">
            <v>A&amp;E INCOME</v>
          </cell>
          <cell r="H42" t="str">
            <v>Other Cost and Volume</v>
          </cell>
          <cell r="I42" t="str">
            <v>n/a</v>
          </cell>
          <cell r="J42" t="str">
            <v>Income</v>
          </cell>
        </row>
        <row r="43">
          <cell r="A43" t="str">
            <v>10801WGA</v>
          </cell>
          <cell r="B43" t="str">
            <v>A&amp;E - Tariff - WGA</v>
          </cell>
          <cell r="C43" t="str">
            <v>N/A</v>
          </cell>
          <cell r="D43" t="str">
            <v>NHS Clinical Revenue</v>
          </cell>
          <cell r="E43" t="str">
            <v>NHS CLINICAL REVENUE</v>
          </cell>
          <cell r="F43" t="str">
            <v>NHS ACUTE ACTIVITY INCOME</v>
          </cell>
          <cell r="G43" t="str">
            <v>A&amp;E INCOME</v>
          </cell>
          <cell r="H43" t="str">
            <v>0</v>
          </cell>
          <cell r="I43" t="str">
            <v>n/a</v>
          </cell>
          <cell r="J43" t="str">
            <v>Income</v>
          </cell>
        </row>
        <row r="44">
          <cell r="A44" t="str">
            <v>10802000</v>
          </cell>
          <cell r="B44" t="str">
            <v>A&amp;E - Non Tariff - PCT</v>
          </cell>
          <cell r="C44" t="str">
            <v>Income Statement</v>
          </cell>
          <cell r="D44">
            <v>0</v>
          </cell>
          <cell r="E44" t="str">
            <v>NHS Clinical Revenue</v>
          </cell>
          <cell r="F44" t="str">
            <v>NHS Acute Activity Income</v>
          </cell>
          <cell r="G44" t="str">
            <v>A&amp;E Income</v>
          </cell>
          <cell r="H44" t="str">
            <v>Other NHS Clinical Income</v>
          </cell>
          <cell r="I44" t="str">
            <v>n/a</v>
          </cell>
          <cell r="J44" t="str">
            <v>Income</v>
          </cell>
        </row>
        <row r="45">
          <cell r="A45" t="str">
            <v>10901000</v>
          </cell>
          <cell r="B45" t="str">
            <v>Other - Tariff - PCT</v>
          </cell>
          <cell r="C45" t="str">
            <v>N/A</v>
          </cell>
          <cell r="D45" t="str">
            <v>NHS Clinical Revenue</v>
          </cell>
          <cell r="E45" t="str">
            <v>NHS CLINICAL REVENUE</v>
          </cell>
          <cell r="F45" t="str">
            <v>NHS ACUTE ACTIVITY INCOME</v>
          </cell>
          <cell r="G45" t="str">
            <v>OTHER ACUTE ACTIVITY INCOME</v>
          </cell>
          <cell r="H45" t="str">
            <v>Elective Daycase</v>
          </cell>
          <cell r="I45" t="str">
            <v>n/a</v>
          </cell>
          <cell r="J45" t="str">
            <v>Income</v>
          </cell>
        </row>
        <row r="46">
          <cell r="A46" t="str">
            <v>10901WGA</v>
          </cell>
          <cell r="B46" t="str">
            <v>Other - Tariff - WGA</v>
          </cell>
          <cell r="C46" t="str">
            <v>N/A</v>
          </cell>
          <cell r="D46" t="str">
            <v>NHS Clinical Revenue</v>
          </cell>
          <cell r="E46" t="str">
            <v>NHS CLINICAL REVENUE</v>
          </cell>
          <cell r="F46" t="str">
            <v>NHS ACUTE ACTIVITY INCOME</v>
          </cell>
          <cell r="G46" t="str">
            <v>OTHER ACUTE ACTIVITY INCOME</v>
          </cell>
          <cell r="H46" t="str">
            <v>0</v>
          </cell>
          <cell r="I46" t="str">
            <v>n/a</v>
          </cell>
          <cell r="J46" t="str">
            <v>Income</v>
          </cell>
        </row>
        <row r="47">
          <cell r="A47" t="str">
            <v>10902000</v>
          </cell>
          <cell r="B47" t="str">
            <v>CQuin Income</v>
          </cell>
          <cell r="C47" t="str">
            <v>N/A</v>
          </cell>
          <cell r="D47" t="str">
            <v>NHS Clinical Revenue</v>
          </cell>
          <cell r="E47" t="str">
            <v>NHS CLINICAL REVENUE</v>
          </cell>
          <cell r="F47" t="str">
            <v>NHS ACUTE ACTIVITY INCOME</v>
          </cell>
          <cell r="G47" t="str">
            <v>OTHER ACUTE ACTIVITY INCOME</v>
          </cell>
          <cell r="H47" t="str">
            <v>Other Income</v>
          </cell>
          <cell r="I47" t="str">
            <v>n/a</v>
          </cell>
          <cell r="J47" t="str">
            <v>Income</v>
          </cell>
        </row>
        <row r="48">
          <cell r="A48" t="str">
            <v>10903000</v>
          </cell>
          <cell r="B48" t="str">
            <v>Other - MFF - PCT</v>
          </cell>
          <cell r="C48" t="str">
            <v>Income Statement</v>
          </cell>
          <cell r="D48">
            <v>0</v>
          </cell>
          <cell r="E48" t="str">
            <v>NHS Clinical Revenue</v>
          </cell>
          <cell r="F48" t="str">
            <v>NHS Acute Activity Income</v>
          </cell>
          <cell r="G48" t="str">
            <v>Other Acute Activity Income</v>
          </cell>
          <cell r="H48" t="str">
            <v>Other NHS Clinical Income</v>
          </cell>
          <cell r="I48" t="str">
            <v>n/a</v>
          </cell>
          <cell r="J48" t="str">
            <v>Income</v>
          </cell>
        </row>
        <row r="49">
          <cell r="A49" t="str">
            <v>10904000</v>
          </cell>
          <cell r="B49" t="str">
            <v>Other - Block - PCT</v>
          </cell>
          <cell r="C49" t="str">
            <v>N/A</v>
          </cell>
          <cell r="D49" t="str">
            <v>NHS Clinical Revenue</v>
          </cell>
          <cell r="E49" t="str">
            <v>NHS CLINICAL REVENUE</v>
          </cell>
          <cell r="F49" t="str">
            <v>NHS ACUTE ACTIVITY INCOME</v>
          </cell>
          <cell r="G49" t="str">
            <v>OTHER ACUTE ACTIVITY INCOME</v>
          </cell>
          <cell r="H49" t="str">
            <v>Other Income</v>
          </cell>
          <cell r="I49" t="str">
            <v>n/a</v>
          </cell>
          <cell r="J49" t="str">
            <v>Income</v>
          </cell>
        </row>
        <row r="50">
          <cell r="A50" t="str">
            <v>10904RVG</v>
          </cell>
          <cell r="B50" t="str">
            <v>Other Block PCT RVG</v>
          </cell>
          <cell r="C50" t="str">
            <v>N/A</v>
          </cell>
          <cell r="D50" t="str">
            <v>NHS Clinical Revenue</v>
          </cell>
          <cell r="E50" t="str">
            <v>NHS CLINICAL REVENUE</v>
          </cell>
          <cell r="F50" t="str">
            <v>NHS ACUTE ACTIVITY INCOME</v>
          </cell>
          <cell r="G50" t="str">
            <v>OTHER ACUTE ACTIVITY INCOME</v>
          </cell>
          <cell r="H50" t="str">
            <v>0</v>
          </cell>
          <cell r="I50" t="str">
            <v>n/a</v>
          </cell>
          <cell r="J50" t="str">
            <v>Income</v>
          </cell>
        </row>
        <row r="51">
          <cell r="A51" t="str">
            <v>10905000</v>
          </cell>
          <cell r="B51" t="str">
            <v>Other - Drugs - PCT</v>
          </cell>
          <cell r="C51" t="str">
            <v>N/A</v>
          </cell>
          <cell r="D51" t="str">
            <v>NHS Clinical Revenue</v>
          </cell>
          <cell r="E51" t="str">
            <v>NHS CLINICAL REVENUE</v>
          </cell>
          <cell r="F51" t="str">
            <v>NHS ACUTE ACTIVITY INCOME</v>
          </cell>
          <cell r="G51" t="str">
            <v>OTHER ACUTE ACTIVITY INCOME</v>
          </cell>
          <cell r="H51" t="str">
            <v>Other Cost and Volume</v>
          </cell>
          <cell r="I51" t="str">
            <v>n/a</v>
          </cell>
          <cell r="J51" t="str">
            <v>Income</v>
          </cell>
        </row>
        <row r="52">
          <cell r="A52" t="str">
            <v>10905RSK</v>
          </cell>
          <cell r="B52" t="str">
            <v>Other - Drugs - CCG Challenge</v>
          </cell>
          <cell r="C52" t="str">
            <v>N/A</v>
          </cell>
          <cell r="D52" t="str">
            <v>NHS Clinical Revenue</v>
          </cell>
          <cell r="E52" t="str">
            <v>NHS CLINICAL REVENUE</v>
          </cell>
          <cell r="F52" t="str">
            <v>NHS ACUTE ACTIVITY INCOME</v>
          </cell>
          <cell r="G52" t="str">
            <v>OTHER ACUTE ACTIVITY INCOME</v>
          </cell>
          <cell r="H52" t="str">
            <v>0</v>
          </cell>
          <cell r="I52" t="str">
            <v>n/a</v>
          </cell>
          <cell r="J52" t="str">
            <v>Income</v>
          </cell>
        </row>
        <row r="53">
          <cell r="A53" t="str">
            <v>10906000</v>
          </cell>
          <cell r="B53" t="str">
            <v>Other - C&amp;V - PCT</v>
          </cell>
          <cell r="C53" t="str">
            <v>N/A</v>
          </cell>
          <cell r="D53" t="str">
            <v>NHS Clinical Revenue</v>
          </cell>
          <cell r="E53" t="str">
            <v>NHS CLINICAL REVENUE</v>
          </cell>
          <cell r="F53" t="str">
            <v>NHS ACUTE ACTIVITY INCOME</v>
          </cell>
          <cell r="G53" t="str">
            <v>OTHER ACUTE ACTIVITY INCOME</v>
          </cell>
          <cell r="H53" t="str">
            <v>Other Cost and Volume</v>
          </cell>
          <cell r="I53" t="str">
            <v>n/a</v>
          </cell>
          <cell r="J53" t="str">
            <v>Income</v>
          </cell>
        </row>
        <row r="54">
          <cell r="A54" t="str">
            <v>10907000</v>
          </cell>
          <cell r="B54" t="str">
            <v>Other - Threshold Red'n - PCT</v>
          </cell>
          <cell r="C54" t="str">
            <v>Income Statement</v>
          </cell>
          <cell r="D54">
            <v>0</v>
          </cell>
          <cell r="E54" t="str">
            <v>NHS Clinical Revenue</v>
          </cell>
          <cell r="F54" t="str">
            <v>NHS Acute Activity Income</v>
          </cell>
          <cell r="G54" t="str">
            <v>Non Elective Income</v>
          </cell>
          <cell r="H54" t="str">
            <v>Non Elective Inpatient</v>
          </cell>
          <cell r="I54" t="str">
            <v>n/a</v>
          </cell>
          <cell r="J54" t="str">
            <v>Income</v>
          </cell>
        </row>
        <row r="55">
          <cell r="A55" t="str">
            <v>10910000</v>
          </cell>
          <cell r="B55" t="str">
            <v>Other - C&amp;V-PCT Critical Care</v>
          </cell>
          <cell r="C55" t="str">
            <v>N/A</v>
          </cell>
          <cell r="D55" t="str">
            <v>NHS Clinical Revenue</v>
          </cell>
          <cell r="E55" t="str">
            <v>NHS CLINICAL REVENUE</v>
          </cell>
          <cell r="F55" t="str">
            <v>NHS ACUTE ACTIVITY INCOME</v>
          </cell>
          <cell r="G55" t="str">
            <v>OTHER ACUTE ACTIVITY INCOME</v>
          </cell>
          <cell r="H55" t="str">
            <v>Other Cost and Volume</v>
          </cell>
          <cell r="I55" t="str">
            <v>n/a</v>
          </cell>
          <cell r="J55" t="str">
            <v>Income</v>
          </cell>
        </row>
        <row r="56">
          <cell r="A56" t="str">
            <v>10910WGA</v>
          </cell>
          <cell r="B56" t="str">
            <v>Other C&amp;V PCT Critic Care WGA</v>
          </cell>
          <cell r="C56" t="str">
            <v>N/A</v>
          </cell>
          <cell r="D56" t="str">
            <v>NHS Clinical Revenue</v>
          </cell>
          <cell r="E56" t="str">
            <v>NHS CLINICAL REVENUE</v>
          </cell>
          <cell r="F56" t="str">
            <v>NHS ACUTE ACTIVITY INCOME</v>
          </cell>
          <cell r="G56" t="str">
            <v>OTHER ACUTE ACTIVITY INCOME</v>
          </cell>
          <cell r="H56" t="str">
            <v>0</v>
          </cell>
          <cell r="I56" t="str">
            <v>n/a</v>
          </cell>
          <cell r="J56" t="str">
            <v>Income</v>
          </cell>
        </row>
        <row r="57">
          <cell r="A57" t="str">
            <v>10911000</v>
          </cell>
          <cell r="B57" t="str">
            <v>Other - C&amp;V-PCT Audiology</v>
          </cell>
          <cell r="C57" t="str">
            <v>N/A</v>
          </cell>
          <cell r="D57" t="str">
            <v>NHS Clinical Revenue</v>
          </cell>
          <cell r="E57" t="str">
            <v>NHS CLINICAL REVENUE</v>
          </cell>
          <cell r="F57" t="str">
            <v>NHS ACUTE ACTIVITY INCOME</v>
          </cell>
          <cell r="G57" t="str">
            <v>OTHER ACUTE ACTIVITY INCOME</v>
          </cell>
          <cell r="H57" t="str">
            <v>Other Cost and Volume</v>
          </cell>
          <cell r="I57" t="str">
            <v>n/a</v>
          </cell>
          <cell r="J57" t="str">
            <v>Income</v>
          </cell>
        </row>
        <row r="58">
          <cell r="A58" t="str">
            <v>10911WGA</v>
          </cell>
          <cell r="B58" t="str">
            <v>Other C&amp;V PCT Audiology WGA</v>
          </cell>
          <cell r="C58" t="str">
            <v>N/A</v>
          </cell>
          <cell r="D58" t="str">
            <v>NHS Clinical Revenue</v>
          </cell>
          <cell r="E58" t="str">
            <v>NHS CLINICAL REVENUE</v>
          </cell>
          <cell r="F58" t="str">
            <v>NHS ACUTE ACTIVITY INCOME</v>
          </cell>
          <cell r="G58" t="str">
            <v>OTHER ACUTE ACTIVITY INCOME</v>
          </cell>
          <cell r="H58" t="str">
            <v>0</v>
          </cell>
          <cell r="I58" t="str">
            <v>n/a</v>
          </cell>
          <cell r="J58" t="str">
            <v>Income</v>
          </cell>
        </row>
        <row r="59">
          <cell r="A59" t="str">
            <v>10912000</v>
          </cell>
          <cell r="B59" t="str">
            <v>Other - C&amp;V-PCT CPAP</v>
          </cell>
          <cell r="C59" t="str">
            <v>N/A</v>
          </cell>
          <cell r="D59" t="str">
            <v>NHS Clinical Revenue</v>
          </cell>
          <cell r="E59" t="str">
            <v>NHS CLINICAL REVENUE</v>
          </cell>
          <cell r="F59" t="str">
            <v>NHS ACUTE ACTIVITY INCOME</v>
          </cell>
          <cell r="G59" t="str">
            <v>OTHER ACUTE ACTIVITY INCOME</v>
          </cell>
          <cell r="H59" t="str">
            <v>Other Cost and Volume</v>
          </cell>
          <cell r="I59" t="str">
            <v>n/a</v>
          </cell>
          <cell r="J59" t="str">
            <v>Income</v>
          </cell>
        </row>
        <row r="60">
          <cell r="A60" t="str">
            <v>10913000</v>
          </cell>
          <cell r="B60" t="str">
            <v>Other - C&amp;V-PCT Renal Dialys</v>
          </cell>
          <cell r="C60" t="str">
            <v>N/A</v>
          </cell>
          <cell r="D60" t="str">
            <v>NHS Clinical Revenue</v>
          </cell>
          <cell r="E60" t="str">
            <v>NHS CLINICAL REVENUE</v>
          </cell>
          <cell r="F60" t="str">
            <v>NHS ACUTE ACTIVITY INCOME</v>
          </cell>
          <cell r="G60" t="str">
            <v>OTHER ACUTE ACTIVITY INCOME</v>
          </cell>
          <cell r="H60" t="str">
            <v>Other Cost and Volume</v>
          </cell>
          <cell r="I60" t="str">
            <v>n/a</v>
          </cell>
          <cell r="J60" t="str">
            <v>Income</v>
          </cell>
        </row>
        <row r="61">
          <cell r="A61" t="str">
            <v>10914000</v>
          </cell>
          <cell r="B61" t="str">
            <v>Other - C&amp;V-PCT Radiotherapy</v>
          </cell>
          <cell r="C61" t="str">
            <v>N/A</v>
          </cell>
          <cell r="D61" t="str">
            <v>NHS Clinical Revenue</v>
          </cell>
          <cell r="E61" t="str">
            <v>NHS CLINICAL REVENUE</v>
          </cell>
          <cell r="F61" t="str">
            <v>NHS ACUTE ACTIVITY INCOME</v>
          </cell>
          <cell r="G61" t="str">
            <v>OTHER ACUTE ACTIVITY INCOME</v>
          </cell>
          <cell r="H61" t="str">
            <v>Other Cost and Volume</v>
          </cell>
          <cell r="I61" t="str">
            <v>n/a</v>
          </cell>
          <cell r="J61" t="str">
            <v>Income</v>
          </cell>
        </row>
        <row r="62">
          <cell r="A62" t="str">
            <v>10914RVG</v>
          </cell>
          <cell r="B62" t="str">
            <v>Other C&amp;V PCT Radiotherapy RVG</v>
          </cell>
          <cell r="C62" t="str">
            <v>N/A</v>
          </cell>
          <cell r="D62" t="str">
            <v>NHS Clinical Revenue</v>
          </cell>
          <cell r="E62" t="str">
            <v>NHS CLINICAL REVENUE</v>
          </cell>
          <cell r="F62" t="str">
            <v>NHS ACUTE ACTIVITY INCOME</v>
          </cell>
          <cell r="G62" t="str">
            <v>OTHER ACUTE ACTIVITY INCOME</v>
          </cell>
          <cell r="H62" t="str">
            <v>0</v>
          </cell>
          <cell r="I62" t="str">
            <v>n/a</v>
          </cell>
          <cell r="J62" t="str">
            <v>Income</v>
          </cell>
        </row>
        <row r="63">
          <cell r="A63" t="str">
            <v>10915000</v>
          </cell>
          <cell r="B63" t="str">
            <v>Other - C&amp;V-PCT Palliative Med</v>
          </cell>
          <cell r="C63" t="str">
            <v>N/A</v>
          </cell>
          <cell r="D63" t="str">
            <v>NHS Clinical Revenue</v>
          </cell>
          <cell r="E63" t="str">
            <v>NHS CLINICAL REVENUE</v>
          </cell>
          <cell r="F63" t="str">
            <v>NHS ACUTE ACTIVITY INCOME</v>
          </cell>
          <cell r="G63" t="str">
            <v>OTHER ACUTE ACTIVITY INCOME</v>
          </cell>
          <cell r="H63" t="str">
            <v>Other Cost and Volume</v>
          </cell>
          <cell r="I63" t="str">
            <v>n/a</v>
          </cell>
          <cell r="J63" t="str">
            <v>Income</v>
          </cell>
        </row>
        <row r="64">
          <cell r="A64" t="str">
            <v>10916000</v>
          </cell>
          <cell r="B64" t="str">
            <v>Other - C&amp;V-PCT Radiology DA</v>
          </cell>
          <cell r="C64" t="str">
            <v>N/A</v>
          </cell>
          <cell r="D64" t="str">
            <v>NHS Clinical Revenue</v>
          </cell>
          <cell r="E64" t="str">
            <v>NHS CLINICAL REVENUE</v>
          </cell>
          <cell r="F64" t="str">
            <v>NHS ACUTE ACTIVITY INCOME</v>
          </cell>
          <cell r="G64" t="str">
            <v>OTHER ACUTE ACTIVITY INCOME</v>
          </cell>
          <cell r="H64" t="str">
            <v>Other Cost and Volume</v>
          </cell>
          <cell r="I64" t="str">
            <v>n/a</v>
          </cell>
          <cell r="J64" t="str">
            <v>Income</v>
          </cell>
        </row>
        <row r="65">
          <cell r="A65" t="str">
            <v>10916WGA</v>
          </cell>
          <cell r="B65" t="str">
            <v>Other - C&amp;V WGA Radiology DA</v>
          </cell>
          <cell r="C65" t="str">
            <v>N/A</v>
          </cell>
          <cell r="D65" t="str">
            <v>NHS Clinical Revenue</v>
          </cell>
          <cell r="E65" t="str">
            <v>NHS CLINICAL REVENUE</v>
          </cell>
          <cell r="F65" t="str">
            <v>NHS ACUTE ACTIVITY INCOME</v>
          </cell>
          <cell r="G65" t="str">
            <v>OTHER ACUTE ACTIVITY INCOME</v>
          </cell>
          <cell r="H65" t="str">
            <v>Other Cost and Volume</v>
          </cell>
          <cell r="I65" t="str">
            <v>n/a</v>
          </cell>
          <cell r="J65" t="str">
            <v>Income</v>
          </cell>
        </row>
        <row r="66">
          <cell r="A66" t="str">
            <v>10917000</v>
          </cell>
          <cell r="B66" t="str">
            <v>Other - C&amp;V-PCT Pathology DA</v>
          </cell>
          <cell r="C66" t="str">
            <v>N/A</v>
          </cell>
          <cell r="D66" t="str">
            <v>NHS Clinical Revenue</v>
          </cell>
          <cell r="E66" t="str">
            <v>NHS CLINICAL REVENUE</v>
          </cell>
          <cell r="F66" t="str">
            <v>NHS ACUTE ACTIVITY INCOME</v>
          </cell>
          <cell r="G66" t="str">
            <v>OTHER ACUTE ACTIVITY INCOME</v>
          </cell>
          <cell r="H66" t="str">
            <v>Other Cost and Volume</v>
          </cell>
          <cell r="I66" t="str">
            <v>n/a</v>
          </cell>
          <cell r="J66" t="str">
            <v>Income</v>
          </cell>
        </row>
        <row r="67">
          <cell r="A67" t="str">
            <v>10918000</v>
          </cell>
          <cell r="B67" t="str">
            <v>Other - C&amp;V-PCT Comm Dietetics</v>
          </cell>
          <cell r="C67" t="str">
            <v>N/A</v>
          </cell>
          <cell r="D67" t="str">
            <v>NHS Clinical Revenue</v>
          </cell>
          <cell r="E67" t="str">
            <v>NHS CLINICAL REVENUE</v>
          </cell>
          <cell r="F67" t="str">
            <v>NHS ACUTE ACTIVITY INCOME</v>
          </cell>
          <cell r="G67" t="str">
            <v>OTHER ACUTE ACTIVITY INCOME</v>
          </cell>
          <cell r="H67" t="str">
            <v>Other Cost and Volume</v>
          </cell>
          <cell r="I67" t="str">
            <v>n/a</v>
          </cell>
          <cell r="J67" t="str">
            <v>Income</v>
          </cell>
        </row>
        <row r="68">
          <cell r="A68" t="str">
            <v>10919000</v>
          </cell>
          <cell r="B68" t="str">
            <v>Other - C&amp;V PCTFamily Planning</v>
          </cell>
          <cell r="C68" t="str">
            <v>Income Statement</v>
          </cell>
          <cell r="D68" t="str">
            <v>NHS Clinical Revenue</v>
          </cell>
          <cell r="E68" t="str">
            <v>NHS CLINICAL REVENUE</v>
          </cell>
          <cell r="F68" t="str">
            <v>NHS ACUTE ACTIVITY INCOME</v>
          </cell>
          <cell r="G68" t="str">
            <v>OTHER ACUTE ACTIVITY INCOME</v>
          </cell>
          <cell r="H68" t="str">
            <v>Other Cost and Volume</v>
          </cell>
          <cell r="I68" t="str">
            <v>n/a</v>
          </cell>
          <cell r="J68" t="str">
            <v>Income</v>
          </cell>
        </row>
        <row r="69">
          <cell r="A69" t="str">
            <v>10920000</v>
          </cell>
          <cell r="B69" t="str">
            <v>Other - C&amp;V-PCT Paediatric HDU</v>
          </cell>
          <cell r="C69" t="str">
            <v>N/A</v>
          </cell>
          <cell r="D69" t="str">
            <v>NHS Clinical Revenue</v>
          </cell>
          <cell r="E69" t="str">
            <v>NHS CLINICAL REVENUE</v>
          </cell>
          <cell r="F69" t="str">
            <v>NHS ACUTE ACTIVITY INCOME</v>
          </cell>
          <cell r="G69" t="str">
            <v>OTHER ACUTE ACTIVITY INCOME</v>
          </cell>
          <cell r="H69" t="str">
            <v>Other Cost and Volume</v>
          </cell>
          <cell r="I69" t="str">
            <v>n/a</v>
          </cell>
          <cell r="J69" t="str">
            <v>Income</v>
          </cell>
        </row>
        <row r="70">
          <cell r="A70" t="str">
            <v>10921000</v>
          </cell>
          <cell r="B70" t="str">
            <v>Other - C&amp;V-PCT Neonatology</v>
          </cell>
          <cell r="C70" t="str">
            <v>N/A</v>
          </cell>
          <cell r="D70" t="str">
            <v>NHS Clinical Revenue</v>
          </cell>
          <cell r="E70" t="str">
            <v>NHS CLINICAL REVENUE</v>
          </cell>
          <cell r="F70" t="str">
            <v>NHS ACUTE ACTIVITY INCOME</v>
          </cell>
          <cell r="G70" t="str">
            <v>OTHER ACUTE ACTIVITY INCOME</v>
          </cell>
          <cell r="H70" t="str">
            <v>Other Cost and Volume</v>
          </cell>
          <cell r="I70" t="str">
            <v>n/a</v>
          </cell>
          <cell r="J70" t="str">
            <v>Income</v>
          </cell>
        </row>
        <row r="71">
          <cell r="A71" t="str">
            <v>10922000</v>
          </cell>
          <cell r="B71" t="str">
            <v>Other - C&amp;V - PCT MDT</v>
          </cell>
          <cell r="C71" t="str">
            <v>N/A</v>
          </cell>
          <cell r="D71" t="str">
            <v>NHS Clinical Revenue</v>
          </cell>
          <cell r="E71" t="str">
            <v>NHS CLINICAL REVENUE</v>
          </cell>
          <cell r="F71" t="str">
            <v>NHS ACUTE ACTIVITY INCOME</v>
          </cell>
          <cell r="G71" t="str">
            <v>OTHER ACUTE ACTIVITY INCOME</v>
          </cell>
          <cell r="H71" t="str">
            <v>Other Cost and Volume</v>
          </cell>
          <cell r="I71" t="str">
            <v>n/a</v>
          </cell>
          <cell r="J71" t="str">
            <v>Income</v>
          </cell>
        </row>
        <row r="72">
          <cell r="A72" t="str">
            <v>10923000</v>
          </cell>
          <cell r="B72" t="str">
            <v>Other - C&amp;V - PCT Phlebotomy</v>
          </cell>
          <cell r="C72" t="str">
            <v>Income Statement</v>
          </cell>
          <cell r="D72" t="str">
            <v>NHS Clinical Revenue</v>
          </cell>
          <cell r="E72" t="str">
            <v>NHS CLINICAL REVENUE</v>
          </cell>
          <cell r="F72" t="str">
            <v>NHS ACUTE ACTIVITY INCOME</v>
          </cell>
          <cell r="G72" t="str">
            <v>OTHER ACUTE ACTIVITY INCOME</v>
          </cell>
          <cell r="H72" t="str">
            <v>Other Cost and Volume</v>
          </cell>
          <cell r="I72" t="str">
            <v>n/a</v>
          </cell>
          <cell r="J72" t="str">
            <v>Income</v>
          </cell>
        </row>
        <row r="73">
          <cell r="A73" t="str">
            <v>10923WGA</v>
          </cell>
          <cell r="B73" t="str">
            <v>Other C&amp;V Phlebo WGA</v>
          </cell>
          <cell r="C73" t="str">
            <v>Income Statement</v>
          </cell>
          <cell r="D73" t="str">
            <v>NHS Clinical Revenue</v>
          </cell>
          <cell r="E73" t="str">
            <v>NHS CLINICAL REVENUE</v>
          </cell>
          <cell r="F73" t="str">
            <v>NHS ACUTE ACTIVITY INCOME</v>
          </cell>
          <cell r="G73" t="str">
            <v>OTHER ACUTE ACTIVITY INCOME</v>
          </cell>
          <cell r="H73" t="str">
            <v>Other Cost and Volume</v>
          </cell>
          <cell r="I73" t="str">
            <v>n/a</v>
          </cell>
          <cell r="J73" t="str">
            <v>Income</v>
          </cell>
        </row>
        <row r="74">
          <cell r="A74" t="str">
            <v>10924000</v>
          </cell>
          <cell r="B74" t="str">
            <v>Other - C&amp;V - PCT Year of Care</v>
          </cell>
          <cell r="C74" t="str">
            <v>N/A</v>
          </cell>
          <cell r="D74" t="str">
            <v>NHS Clinical Revenue</v>
          </cell>
          <cell r="E74" t="str">
            <v>NHS CLINICAL REVENUE</v>
          </cell>
          <cell r="F74" t="str">
            <v>NHS ACUTE ACTIVITY INCOME</v>
          </cell>
          <cell r="G74" t="str">
            <v>OTHER ACUTE ACTIVITY INCOME</v>
          </cell>
          <cell r="H74" t="str">
            <v>Other Cost and Volume</v>
          </cell>
          <cell r="I74" t="str">
            <v>n/a</v>
          </cell>
          <cell r="J74" t="str">
            <v>Income</v>
          </cell>
        </row>
        <row r="75">
          <cell r="A75" t="str">
            <v>10925000</v>
          </cell>
          <cell r="B75" t="str">
            <v>Other C&amp;V PCT Mat Ante Natal</v>
          </cell>
          <cell r="C75" t="str">
            <v>N/A</v>
          </cell>
          <cell r="D75" t="str">
            <v>NHS Clinical Revenue</v>
          </cell>
          <cell r="E75" t="str">
            <v>NHS CLINICAL REVENUE</v>
          </cell>
          <cell r="F75" t="str">
            <v>NHS ACUTE ACTIVITY INCOME</v>
          </cell>
          <cell r="G75" t="str">
            <v>OTHER ACUTE ACTIVITY INCOME</v>
          </cell>
          <cell r="H75" t="str">
            <v>Other Cost and Volume</v>
          </cell>
          <cell r="I75" t="str">
            <v>n/a</v>
          </cell>
          <cell r="J75" t="str">
            <v>Income</v>
          </cell>
        </row>
        <row r="76">
          <cell r="A76" t="str">
            <v>10925WGA</v>
          </cell>
          <cell r="B76" t="str">
            <v>Other C7V PCT Mat AnteNat WGA</v>
          </cell>
          <cell r="C76" t="str">
            <v>N/A</v>
          </cell>
          <cell r="D76" t="str">
            <v>NHS Clinical Revenue</v>
          </cell>
          <cell r="E76" t="str">
            <v>NHS CLINICAL REVENUE</v>
          </cell>
          <cell r="F76" t="str">
            <v>NHS ACUTE ACTIVITY INCOME</v>
          </cell>
          <cell r="G76" t="str">
            <v>OTHER ACUTE ACTIVITY INCOME</v>
          </cell>
          <cell r="H76" t="str">
            <v>0</v>
          </cell>
          <cell r="I76" t="str">
            <v>n/a</v>
          </cell>
          <cell r="J76" t="str">
            <v>Income</v>
          </cell>
        </row>
        <row r="77">
          <cell r="A77" t="str">
            <v>10926000</v>
          </cell>
          <cell r="B77" t="str">
            <v>Other - C&amp;V - PCT Post Natal</v>
          </cell>
          <cell r="C77" t="str">
            <v>N/A</v>
          </cell>
          <cell r="D77" t="str">
            <v>NHS Clinical Revenue</v>
          </cell>
          <cell r="E77" t="str">
            <v>NHS CLINICAL REVENUE</v>
          </cell>
          <cell r="F77" t="str">
            <v>NHS ACUTE ACTIVITY INCOME</v>
          </cell>
          <cell r="G77" t="str">
            <v>OTHER ACUTE ACTIVITY INCOME</v>
          </cell>
          <cell r="H77" t="str">
            <v>Other Cost and Volume</v>
          </cell>
          <cell r="I77" t="str">
            <v>n/a</v>
          </cell>
          <cell r="J77" t="str">
            <v>Income</v>
          </cell>
        </row>
        <row r="78">
          <cell r="A78" t="str">
            <v>10926WGA</v>
          </cell>
          <cell r="B78" t="str">
            <v>Other C&amp;V PCT Mat PostNat WGA</v>
          </cell>
          <cell r="C78" t="str">
            <v>N/A</v>
          </cell>
          <cell r="D78" t="str">
            <v>NHS Clinical Revenue</v>
          </cell>
          <cell r="E78" t="str">
            <v>NHS CLINICAL REVENUE</v>
          </cell>
          <cell r="F78" t="str">
            <v>NHS ACUTE ACTIVITY INCOME</v>
          </cell>
          <cell r="G78" t="str">
            <v>OTHER ACUTE ACTIVITY INCOME</v>
          </cell>
          <cell r="H78" t="str">
            <v>0</v>
          </cell>
          <cell r="I78" t="str">
            <v>n/a</v>
          </cell>
          <cell r="J78" t="str">
            <v>Income</v>
          </cell>
        </row>
        <row r="79">
          <cell r="A79" t="str">
            <v>10927000</v>
          </cell>
          <cell r="B79" t="str">
            <v>Other - C&amp;V - PCT Chemo</v>
          </cell>
          <cell r="C79" t="str">
            <v>N/A</v>
          </cell>
          <cell r="D79" t="str">
            <v>NHS Clinical Revenue</v>
          </cell>
          <cell r="E79" t="str">
            <v>NHS CLINICAL REVENUE</v>
          </cell>
          <cell r="F79" t="str">
            <v>NHS ACUTE ACTIVITY INCOME</v>
          </cell>
          <cell r="G79" t="str">
            <v>OTHER ACUTE ACTIVITY INCOME</v>
          </cell>
          <cell r="H79" t="str">
            <v>Other Cost and Volume</v>
          </cell>
          <cell r="I79" t="str">
            <v>n/a</v>
          </cell>
          <cell r="J79" t="str">
            <v>Income</v>
          </cell>
        </row>
        <row r="80">
          <cell r="A80" t="str">
            <v>10927RVG</v>
          </cell>
          <cell r="B80" t="str">
            <v>Other C&amp;V CCG Chemo RVG</v>
          </cell>
          <cell r="C80" t="str">
            <v>N/A</v>
          </cell>
          <cell r="D80" t="str">
            <v>NHS Clinical Revenue</v>
          </cell>
          <cell r="E80" t="str">
            <v>NHS CLINICAL REVENUE</v>
          </cell>
          <cell r="F80" t="str">
            <v>NHS ACUTE ACTIVITY INCOME</v>
          </cell>
          <cell r="G80" t="str">
            <v>OTHER ACUTE ACTIVITY INCOME</v>
          </cell>
          <cell r="H80" t="str">
            <v>0</v>
          </cell>
          <cell r="I80" t="str">
            <v>n/a</v>
          </cell>
          <cell r="J80" t="str">
            <v>Income</v>
          </cell>
        </row>
        <row r="81">
          <cell r="A81" t="str">
            <v>10928000</v>
          </cell>
          <cell r="B81" t="str">
            <v>Other - C&amp;V - PCT Radiol Unbun</v>
          </cell>
          <cell r="C81" t="str">
            <v>N/A</v>
          </cell>
          <cell r="D81" t="str">
            <v>NHS Clinical Revenue</v>
          </cell>
          <cell r="E81" t="str">
            <v>NHS CLINICAL REVENUE</v>
          </cell>
          <cell r="F81" t="str">
            <v>NHS ACUTE ACTIVITY INCOME</v>
          </cell>
          <cell r="G81" t="str">
            <v>OTHER ACUTE ACTIVITY INCOME</v>
          </cell>
          <cell r="H81" t="str">
            <v>Other Cost and Volume</v>
          </cell>
          <cell r="I81" t="str">
            <v>n/a</v>
          </cell>
          <cell r="J81" t="str">
            <v>Income</v>
          </cell>
        </row>
        <row r="82">
          <cell r="A82" t="str">
            <v>10929000</v>
          </cell>
          <cell r="B82" t="str">
            <v>Other-C&amp;V-PCT Orthotics</v>
          </cell>
          <cell r="C82" t="str">
            <v>N/A</v>
          </cell>
          <cell r="D82" t="str">
            <v>NHS Clinical Revenue</v>
          </cell>
          <cell r="E82" t="str">
            <v>NHS CLINICAL REVENUE</v>
          </cell>
          <cell r="F82" t="str">
            <v>NHS ACUTE ACTIVITY INCOME</v>
          </cell>
          <cell r="G82" t="str">
            <v>OTHER ACUTE ACTIVITY INCOME</v>
          </cell>
          <cell r="H82" t="str">
            <v>Other Cost and Volume</v>
          </cell>
          <cell r="I82" t="str">
            <v>n/a</v>
          </cell>
          <cell r="J82" t="str">
            <v>Income</v>
          </cell>
        </row>
        <row r="83">
          <cell r="A83" t="str">
            <v>10929WGA</v>
          </cell>
          <cell r="B83" t="str">
            <v>Other C&amp;V Orthotics WGA</v>
          </cell>
          <cell r="C83" t="str">
            <v>Income Statement</v>
          </cell>
          <cell r="D83" t="str">
            <v>NHS Clinical Revenue</v>
          </cell>
          <cell r="E83" t="str">
            <v>NHS CLINICAL REVENUE</v>
          </cell>
          <cell r="F83" t="str">
            <v>NHS ACUTE ACTIVITY INCOME</v>
          </cell>
          <cell r="G83" t="str">
            <v>OTHER ACUTE ACTIVITY INCOME</v>
          </cell>
          <cell r="H83" t="str">
            <v>Other Cost and Volume</v>
          </cell>
          <cell r="I83" t="str">
            <v>n/a</v>
          </cell>
          <cell r="J83" t="str">
            <v>Income</v>
          </cell>
        </row>
        <row r="84">
          <cell r="A84" t="str">
            <v>10930000</v>
          </cell>
          <cell r="B84" t="str">
            <v>Other - C&amp;V PCT - Comm Paed CL</v>
          </cell>
          <cell r="C84" t="str">
            <v>N/A</v>
          </cell>
          <cell r="D84" t="str">
            <v>NHS Clinical Revenue</v>
          </cell>
          <cell r="E84" t="str">
            <v>NHS CLINICAL REVENUE</v>
          </cell>
          <cell r="F84" t="str">
            <v>NHS ACUTE ACTIVITY INCOME</v>
          </cell>
          <cell r="G84" t="str">
            <v>OTHER ACUTE ACTIVITY INCOME</v>
          </cell>
          <cell r="H84" t="str">
            <v>Other Cost and Volume</v>
          </cell>
          <cell r="I84" t="str">
            <v>n/a</v>
          </cell>
          <cell r="J84" t="str">
            <v>Income</v>
          </cell>
        </row>
        <row r="85">
          <cell r="A85" t="str">
            <v>10931000</v>
          </cell>
          <cell r="B85" t="str">
            <v>Other - C&amp;V PCT Comms Paed NCL</v>
          </cell>
          <cell r="C85" t="str">
            <v>N/A</v>
          </cell>
          <cell r="D85" t="str">
            <v>NHS Clinical Revenue</v>
          </cell>
          <cell r="E85" t="str">
            <v>NHS CLINICAL REVENUE</v>
          </cell>
          <cell r="F85" t="str">
            <v>NHS ACUTE ACTIVITY INCOME</v>
          </cell>
          <cell r="G85" t="str">
            <v>OTHER ACUTE ACTIVITY INCOME</v>
          </cell>
          <cell r="H85" t="str">
            <v>Other Cost and Volume</v>
          </cell>
          <cell r="I85" t="str">
            <v>n/a</v>
          </cell>
          <cell r="J85" t="str">
            <v>Income</v>
          </cell>
        </row>
        <row r="86">
          <cell r="A86" t="str">
            <v>10932000</v>
          </cell>
          <cell r="B86" t="str">
            <v>Discharge Summary Penalties</v>
          </cell>
          <cell r="C86" t="str">
            <v>N/A</v>
          </cell>
          <cell r="D86" t="str">
            <v>NHS Clinical Revenue</v>
          </cell>
          <cell r="E86" t="str">
            <v>NHS CLINICAL REVENUE</v>
          </cell>
          <cell r="F86" t="str">
            <v>NHS ACUTE ACTIVITY INCOME</v>
          </cell>
          <cell r="G86" t="str">
            <v>OTHER ACUTE ACTIVITY INCOME</v>
          </cell>
          <cell r="H86" t="str">
            <v>Other Cost and Volume</v>
          </cell>
          <cell r="I86" t="str">
            <v>n/a</v>
          </cell>
          <cell r="J86" t="str">
            <v>Income</v>
          </cell>
        </row>
        <row r="87">
          <cell r="A87" t="str">
            <v>10933000</v>
          </cell>
          <cell r="B87" t="str">
            <v>Other C&amp;V 6wk breach</v>
          </cell>
          <cell r="C87" t="str">
            <v>N/A</v>
          </cell>
          <cell r="D87" t="str">
            <v>NHS Clinical Revenue</v>
          </cell>
          <cell r="E87" t="str">
            <v>NHS CLINICAL REVENUE</v>
          </cell>
          <cell r="F87" t="str">
            <v>NHS ACUTE ACTIVITY INCOME</v>
          </cell>
          <cell r="G87" t="str">
            <v>OTHER ACUTE ACTIVITY INCOME</v>
          </cell>
          <cell r="H87" t="str">
            <v>Other Cost and Volume</v>
          </cell>
          <cell r="I87" t="str">
            <v>n/a</v>
          </cell>
          <cell r="J87" t="str">
            <v>Income</v>
          </cell>
        </row>
        <row r="88">
          <cell r="A88" t="str">
            <v>10934000</v>
          </cell>
          <cell r="B88" t="str">
            <v>Other C&amp;V Ambulance breach</v>
          </cell>
          <cell r="C88" t="str">
            <v>N/A</v>
          </cell>
          <cell r="D88" t="str">
            <v>NHS Clinical Revenue</v>
          </cell>
          <cell r="E88" t="str">
            <v>NHS CLINICAL REVENUE</v>
          </cell>
          <cell r="F88" t="str">
            <v>NHS ACUTE ACTIVITY INCOME</v>
          </cell>
          <cell r="G88" t="str">
            <v>OTHER ACUTE ACTIVITY INCOME</v>
          </cell>
          <cell r="H88" t="str">
            <v>Other Cost and Volume</v>
          </cell>
          <cell r="I88" t="str">
            <v>n/a</v>
          </cell>
          <cell r="J88" t="str">
            <v>Income</v>
          </cell>
        </row>
        <row r="89">
          <cell r="A89" t="str">
            <v>10935000</v>
          </cell>
          <cell r="B89" t="str">
            <v>Other C&amp;V VTE Risk breach</v>
          </cell>
          <cell r="C89" t="str">
            <v>N/A</v>
          </cell>
          <cell r="D89" t="str">
            <v>NHS Clinical Revenue</v>
          </cell>
          <cell r="E89" t="str">
            <v>NHS CLINICAL REVENUE</v>
          </cell>
          <cell r="F89" t="str">
            <v>NHS ACUTE ACTIVITY INCOME</v>
          </cell>
          <cell r="G89" t="str">
            <v>OTHER ACUTE ACTIVITY INCOME</v>
          </cell>
          <cell r="H89" t="str">
            <v>Other Cost and Volume</v>
          </cell>
          <cell r="I89" t="str">
            <v>n/a</v>
          </cell>
          <cell r="J89" t="str">
            <v>Income</v>
          </cell>
        </row>
        <row r="90">
          <cell r="A90" t="str">
            <v>10936000</v>
          </cell>
          <cell r="B90" t="str">
            <v>Other C&amp;V Cancer Penalties</v>
          </cell>
          <cell r="C90" t="str">
            <v>N/A</v>
          </cell>
          <cell r="D90" t="str">
            <v>NHS Clinical Revenue</v>
          </cell>
          <cell r="E90" t="str">
            <v>NHS CLINICAL REVENUE</v>
          </cell>
          <cell r="F90" t="str">
            <v>NHS ACUTE ACTIVITY INCOME</v>
          </cell>
          <cell r="G90" t="str">
            <v>OTHER ACUTE ACTIVITY INCOME</v>
          </cell>
          <cell r="H90" t="str">
            <v>Other Cost and Volume</v>
          </cell>
          <cell r="I90" t="str">
            <v>n/a</v>
          </cell>
          <cell r="J90" t="str">
            <v>Income</v>
          </cell>
        </row>
        <row r="91">
          <cell r="A91" t="str">
            <v>10937000</v>
          </cell>
          <cell r="B91" t="str">
            <v>Other C&amp;V Procedure Cancelled</v>
          </cell>
          <cell r="C91" t="str">
            <v>N/A</v>
          </cell>
          <cell r="D91" t="str">
            <v>NHS Clinical Revenue</v>
          </cell>
          <cell r="E91" t="str">
            <v>NHS CLINICAL REVENUE</v>
          </cell>
          <cell r="F91" t="str">
            <v>NHS ACUTE ACTIVITY INCOME</v>
          </cell>
          <cell r="G91" t="str">
            <v>OTHER ACUTE ACTIVITY INCOME</v>
          </cell>
          <cell r="H91" t="str">
            <v>Other Cost and Volume</v>
          </cell>
          <cell r="I91" t="str">
            <v>n/a</v>
          </cell>
          <cell r="J91" t="str">
            <v>Income</v>
          </cell>
        </row>
        <row r="92">
          <cell r="A92" t="str">
            <v>10938000</v>
          </cell>
          <cell r="B92" t="str">
            <v>Other C&amp;V A&amp;E Penalty</v>
          </cell>
          <cell r="C92" t="str">
            <v>N/A</v>
          </cell>
          <cell r="D92" t="str">
            <v>NHS Clinical Revenue</v>
          </cell>
          <cell r="E92" t="str">
            <v>NHS CLINICAL REVENUE</v>
          </cell>
          <cell r="F92" t="str">
            <v>NHS ACUTE ACTIVITY INCOME</v>
          </cell>
          <cell r="G92" t="str">
            <v>OTHER ACUTE ACTIVITY INCOME</v>
          </cell>
          <cell r="H92" t="str">
            <v>Other Cost and Volume</v>
          </cell>
          <cell r="I92" t="str">
            <v>n/a</v>
          </cell>
          <cell r="J92" t="str">
            <v>Income</v>
          </cell>
        </row>
        <row r="93">
          <cell r="A93" t="str">
            <v>10939000</v>
          </cell>
          <cell r="B93" t="str">
            <v>Other C&amp;V Physio AQP Atts</v>
          </cell>
          <cell r="C93" t="str">
            <v>Income Statement</v>
          </cell>
          <cell r="D93" t="str">
            <v>NHS Clinical Revenue</v>
          </cell>
          <cell r="E93" t="str">
            <v>NHS CLINICAL REVENUE</v>
          </cell>
          <cell r="F93" t="str">
            <v>NHS ACUTE ACTIVITY INCOME</v>
          </cell>
          <cell r="G93" t="str">
            <v>OTHER ACUTE ACTIVITY INCOME</v>
          </cell>
          <cell r="H93" t="str">
            <v>Other Cost and Volume</v>
          </cell>
          <cell r="I93" t="str">
            <v>n/a</v>
          </cell>
          <cell r="J93" t="str">
            <v>Income</v>
          </cell>
        </row>
        <row r="94">
          <cell r="A94" t="str">
            <v>10940000</v>
          </cell>
          <cell r="B94" t="str">
            <v>Other C&amp;V 52 Wk RTT</v>
          </cell>
          <cell r="C94" t="str">
            <v>N/A</v>
          </cell>
          <cell r="D94" t="str">
            <v>NHS Clinical Revenue</v>
          </cell>
          <cell r="E94" t="str">
            <v>NHS CLINICAL REVENUE</v>
          </cell>
          <cell r="F94" t="str">
            <v>NHS ACUTE ACTIVITY INCOME</v>
          </cell>
          <cell r="G94" t="str">
            <v>OTHER ACUTE ACTIVITY INCOME</v>
          </cell>
          <cell r="H94" t="str">
            <v>Other Cost and Volume</v>
          </cell>
          <cell r="I94" t="str">
            <v>n/a</v>
          </cell>
          <cell r="J94" t="str">
            <v>Income</v>
          </cell>
        </row>
        <row r="95">
          <cell r="A95" t="str">
            <v>10941000</v>
          </cell>
          <cell r="B95" t="str">
            <v>Other C&amp;V IHA</v>
          </cell>
          <cell r="C95" t="str">
            <v>N/A</v>
          </cell>
          <cell r="D95" t="str">
            <v>NHS Clinical Revenue</v>
          </cell>
          <cell r="E95" t="str">
            <v>NHS CLINICAL REVENUE</v>
          </cell>
          <cell r="F95" t="str">
            <v>NHS ACUTE ACTIVITY INCOME</v>
          </cell>
          <cell r="G95" t="str">
            <v>OUTPATIENTS INCOME</v>
          </cell>
          <cell r="H95" t="str">
            <v>Outpatient</v>
          </cell>
          <cell r="I95" t="str">
            <v>n/a</v>
          </cell>
          <cell r="J95" t="str">
            <v>Income</v>
          </cell>
        </row>
        <row r="96">
          <cell r="A96" t="str">
            <v>10942000</v>
          </cell>
          <cell r="B96" t="str">
            <v>Other - Non Tariff - CCG</v>
          </cell>
          <cell r="C96" t="str">
            <v>N/A</v>
          </cell>
          <cell r="D96" t="str">
            <v>NHS Clinical Revenue</v>
          </cell>
          <cell r="E96" t="str">
            <v>NHS CLINICAL REVENUE</v>
          </cell>
          <cell r="F96" t="str">
            <v>NHS ACUTE ACTIVITY INCOME</v>
          </cell>
          <cell r="G96" t="str">
            <v>OTHER ACUTE ACTIVITY INCOME</v>
          </cell>
          <cell r="H96" t="str">
            <v>Other Cost and Volume</v>
          </cell>
          <cell r="I96" t="str">
            <v>n/a</v>
          </cell>
          <cell r="J96" t="str">
            <v>Income</v>
          </cell>
        </row>
        <row r="97">
          <cell r="A97" t="str">
            <v>10943000</v>
          </cell>
          <cell r="B97" t="str">
            <v>SCG Marginal Rate</v>
          </cell>
          <cell r="C97" t="str">
            <v>Income Statement</v>
          </cell>
          <cell r="D97" t="str">
            <v>NHS Clinical Revenue</v>
          </cell>
          <cell r="E97" t="str">
            <v>NHS CLINICAL REVENUE</v>
          </cell>
          <cell r="F97" t="str">
            <v>NHS ACUTE ACTIVITY INCOME</v>
          </cell>
          <cell r="G97" t="str">
            <v>OTHER ACUTE ACTIVITY INCOME</v>
          </cell>
          <cell r="H97" t="str">
            <v>Other Cost and Volume</v>
          </cell>
          <cell r="I97" t="str">
            <v>n/a</v>
          </cell>
          <cell r="J97" t="str">
            <v>Income</v>
          </cell>
        </row>
        <row r="98">
          <cell r="A98" t="str">
            <v>10945000</v>
          </cell>
          <cell r="B98" t="str">
            <v>Other C&amp;V Rehab Attendances</v>
          </cell>
          <cell r="C98" t="str">
            <v>Income Statement</v>
          </cell>
          <cell r="D98" t="str">
            <v>NHS Clinical Revenue</v>
          </cell>
          <cell r="E98" t="str">
            <v>NHS CLINICAL REVENUE</v>
          </cell>
          <cell r="F98" t="str">
            <v>NHS ACUTE ACTIVITY INCOME</v>
          </cell>
          <cell r="G98" t="str">
            <v>OTHER ACUTE ACTIVITY INCOME</v>
          </cell>
          <cell r="H98" t="str">
            <v>Other Cost and Volume</v>
          </cell>
          <cell r="I98" t="str">
            <v>n/a</v>
          </cell>
          <cell r="J98" t="str">
            <v>Income</v>
          </cell>
        </row>
        <row r="99">
          <cell r="A99" t="str">
            <v>10946000</v>
          </cell>
          <cell r="B99" t="str">
            <v>Other C&amp;V Cdiff Penalties</v>
          </cell>
          <cell r="C99" t="str">
            <v>Income Statement</v>
          </cell>
          <cell r="D99" t="str">
            <v>NHS Clinical Revenue</v>
          </cell>
          <cell r="E99" t="str">
            <v>NHS CLINICAL REVENUE</v>
          </cell>
          <cell r="F99" t="str">
            <v>NHS ACUTE ACTIVITY INCOME</v>
          </cell>
          <cell r="G99" t="str">
            <v>OTHER ACUTE ACTIVITY INCOME</v>
          </cell>
          <cell r="H99" t="str">
            <v>Other Cost and Volume</v>
          </cell>
          <cell r="I99" t="str">
            <v>n/a</v>
          </cell>
          <cell r="J99" t="str">
            <v>Income</v>
          </cell>
        </row>
        <row r="100">
          <cell r="A100" t="str">
            <v>10947000</v>
          </cell>
          <cell r="B100" t="str">
            <v>Other - PBR Excl Dev CCG</v>
          </cell>
          <cell r="C100" t="str">
            <v>N/A</v>
          </cell>
          <cell r="D100" t="str">
            <v>NHS Clinical Revenue</v>
          </cell>
          <cell r="E100" t="str">
            <v>NHS CLINICAL REVENUE</v>
          </cell>
          <cell r="F100" t="str">
            <v>NHS ACUTE ACTIVITY INCOME</v>
          </cell>
          <cell r="G100" t="str">
            <v>OTHER ACUTE ACTIVITY INCOME</v>
          </cell>
          <cell r="H100" t="str">
            <v>0</v>
          </cell>
          <cell r="I100" t="str">
            <v>n/a</v>
          </cell>
          <cell r="J100" t="str">
            <v>Income</v>
          </cell>
        </row>
        <row r="101">
          <cell r="A101" t="str">
            <v>10948000</v>
          </cell>
          <cell r="B101" t="str">
            <v>Other C&amp;V 12HR Trolley Penalty</v>
          </cell>
          <cell r="C101" t="str">
            <v>Income Statement</v>
          </cell>
          <cell r="D101" t="str">
            <v>NHS Clinical Revenue</v>
          </cell>
          <cell r="E101" t="str">
            <v>NHS CLINICAL REVENUE</v>
          </cell>
          <cell r="F101" t="str">
            <v>NHS ACUTE ACTIVITY INCOME</v>
          </cell>
          <cell r="G101" t="str">
            <v>OTHER ACUTE ACTIVITY INCOME</v>
          </cell>
          <cell r="H101" t="str">
            <v>Other Cost and Volume</v>
          </cell>
          <cell r="I101" t="str">
            <v>n/a</v>
          </cell>
          <cell r="J101" t="str">
            <v>Income</v>
          </cell>
        </row>
        <row r="102">
          <cell r="A102" t="str">
            <v>10950000</v>
          </cell>
          <cell r="B102" t="str">
            <v>Other C&amp;V MRSA</v>
          </cell>
          <cell r="C102" t="str">
            <v>N/A</v>
          </cell>
          <cell r="D102" t="str">
            <v>NHS Clinical Revenue</v>
          </cell>
          <cell r="E102" t="str">
            <v>NHS CLINICAL REVENUE</v>
          </cell>
          <cell r="F102" t="str">
            <v>NHS ACUTE ACTIVITY INCOME</v>
          </cell>
          <cell r="G102" t="str">
            <v>OTHER ACUTE ACTIVITY INCOME</v>
          </cell>
          <cell r="H102" t="str">
            <v>0</v>
          </cell>
          <cell r="I102" t="str">
            <v>n/a</v>
          </cell>
          <cell r="J102" t="str">
            <v>Income</v>
          </cell>
        </row>
        <row r="103">
          <cell r="A103" t="str">
            <v>10951000</v>
          </cell>
          <cell r="B103" t="str">
            <v>Oncotype DX Tests</v>
          </cell>
          <cell r="C103" t="str">
            <v>N/A</v>
          </cell>
          <cell r="D103" t="str">
            <v>NHS Clinical Revenue</v>
          </cell>
          <cell r="E103" t="str">
            <v>NHS CLINICAL REVENUE</v>
          </cell>
          <cell r="F103" t="str">
            <v>NHS ACUTE ACTIVITY INCOME</v>
          </cell>
          <cell r="G103" t="str">
            <v>OTHER ACUTE ACTIVITY INCOME</v>
          </cell>
          <cell r="H103" t="str">
            <v>0</v>
          </cell>
          <cell r="I103" t="str">
            <v>n/a</v>
          </cell>
          <cell r="J103" t="str">
            <v>Income</v>
          </cell>
        </row>
        <row r="104">
          <cell r="A104" t="str">
            <v>10952000</v>
          </cell>
          <cell r="B104" t="str">
            <v>High Risk Br Screening</v>
          </cell>
          <cell r="C104" t="str">
            <v>N/A</v>
          </cell>
          <cell r="D104" t="str">
            <v>NHS Clinical Revenue</v>
          </cell>
          <cell r="E104" t="str">
            <v>NHS CLINICAL REVENUE</v>
          </cell>
          <cell r="F104" t="str">
            <v>NHS ACUTE ACTIVITY INCOME</v>
          </cell>
          <cell r="G104" t="str">
            <v>OTHER ACUTE ACTIVITY INCOME</v>
          </cell>
          <cell r="H104" t="str">
            <v>0</v>
          </cell>
          <cell r="I104" t="str">
            <v>n/a</v>
          </cell>
          <cell r="J104" t="str">
            <v>Income</v>
          </cell>
        </row>
        <row r="105">
          <cell r="A105" t="str">
            <v>10953000</v>
          </cell>
          <cell r="B105" t="str">
            <v>Other Sustain &amp; Trans Fund</v>
          </cell>
          <cell r="C105" t="str">
            <v>N/A</v>
          </cell>
          <cell r="D105" t="str">
            <v>NHS Clinical Revenue</v>
          </cell>
          <cell r="E105" t="str">
            <v>NHS CLINICAL REVENUE</v>
          </cell>
          <cell r="F105" t="str">
            <v>NHS ACUTE ACTIVITY INCOME</v>
          </cell>
          <cell r="G105" t="str">
            <v>OTHER ACUTE ACTIVITY INCOME</v>
          </cell>
          <cell r="H105" t="str">
            <v>0</v>
          </cell>
          <cell r="I105" t="str">
            <v>n/a</v>
          </cell>
          <cell r="J105" t="str">
            <v>Income</v>
          </cell>
        </row>
        <row r="106">
          <cell r="A106" t="str">
            <v>11001000</v>
          </cell>
          <cell r="B106" t="str">
            <v>Other - Tariff - FT</v>
          </cell>
          <cell r="C106" t="str">
            <v>N/A</v>
          </cell>
          <cell r="D106" t="str">
            <v>NHS Clinical Revenue</v>
          </cell>
          <cell r="E106" t="str">
            <v>NHS CLINICAL REVENUE</v>
          </cell>
          <cell r="F106" t="str">
            <v>NHS ACUTE ACTIVITY INCOME</v>
          </cell>
          <cell r="G106" t="str">
            <v>OTHER ACUTE ACTIVITY INCOME</v>
          </cell>
          <cell r="H106" t="str">
            <v>Elective Daycase</v>
          </cell>
          <cell r="I106" t="str">
            <v>n/a</v>
          </cell>
          <cell r="J106" t="str">
            <v>Income</v>
          </cell>
        </row>
        <row r="107">
          <cell r="A107" t="str">
            <v>11002000</v>
          </cell>
          <cell r="B107" t="str">
            <v>Other - Non Tariff - FT</v>
          </cell>
          <cell r="C107" t="str">
            <v>N/A</v>
          </cell>
          <cell r="D107" t="str">
            <v>NHS Clinical Revenue</v>
          </cell>
          <cell r="E107" t="str">
            <v>NHS CLINICAL REVENUE</v>
          </cell>
          <cell r="F107" t="str">
            <v>NHS ACUTE ACTIVITY INCOME</v>
          </cell>
          <cell r="G107" t="str">
            <v>OTHER ACUTE ACTIVITY INCOME</v>
          </cell>
          <cell r="H107" t="str">
            <v>Elective Daycase</v>
          </cell>
          <cell r="I107" t="str">
            <v>n/a</v>
          </cell>
          <cell r="J107" t="str">
            <v>Income</v>
          </cell>
        </row>
        <row r="108">
          <cell r="A108" t="str">
            <v>11004000</v>
          </cell>
          <cell r="B108" t="str">
            <v>Other C&amp;V Mat Ante Natal FT</v>
          </cell>
          <cell r="C108" t="str">
            <v>N/A</v>
          </cell>
          <cell r="D108" t="str">
            <v>NHS Clinical Revenue</v>
          </cell>
          <cell r="E108" t="str">
            <v>NHS CLINICAL REVENUE</v>
          </cell>
          <cell r="F108" t="str">
            <v>NHS ACUTE ACTIVITY INCOME</v>
          </cell>
          <cell r="G108" t="str">
            <v>OTHER ACUTE ACTIVITY INCOME</v>
          </cell>
          <cell r="H108" t="str">
            <v>0</v>
          </cell>
          <cell r="I108" t="str">
            <v>n/a</v>
          </cell>
          <cell r="J108" t="str">
            <v>Income</v>
          </cell>
        </row>
        <row r="109">
          <cell r="A109" t="str">
            <v>11101000</v>
          </cell>
          <cell r="B109">
            <v>0</v>
          </cell>
          <cell r="C109" t="str">
            <v>N/A</v>
          </cell>
          <cell r="D109" t="str">
            <v>NHS Clinical Revenue</v>
          </cell>
          <cell r="E109" t="str">
            <v>NHS CLINICAL REVENUE</v>
          </cell>
          <cell r="F109" t="str">
            <v>NHS ACUTE ACTIVITY INCOME</v>
          </cell>
          <cell r="G109" t="str">
            <v>OTHER ACUTE ACTIVITY INCOME</v>
          </cell>
          <cell r="H109" t="str">
            <v>Other Income</v>
          </cell>
          <cell r="I109" t="str">
            <v>n/a</v>
          </cell>
          <cell r="J109" t="str">
            <v>Income</v>
          </cell>
        </row>
        <row r="110">
          <cell r="A110" t="str">
            <v>11102000</v>
          </cell>
          <cell r="B110" t="str">
            <v>Other - Non Tariff - NHST</v>
          </cell>
          <cell r="C110" t="str">
            <v>N/A</v>
          </cell>
          <cell r="D110" t="str">
            <v>NHS Clinical Revenue</v>
          </cell>
          <cell r="E110" t="str">
            <v>NHS CLINICAL REVENUE</v>
          </cell>
          <cell r="F110" t="str">
            <v>NHS ACUTE ACTIVITY INCOME</v>
          </cell>
          <cell r="G110" t="str">
            <v>OTHER ACUTE ACTIVITY INCOME</v>
          </cell>
          <cell r="H110" t="str">
            <v>Other Income</v>
          </cell>
          <cell r="I110" t="str">
            <v>n/a</v>
          </cell>
          <cell r="J110" t="str">
            <v>Income</v>
          </cell>
        </row>
        <row r="111">
          <cell r="A111" t="str">
            <v>11104000</v>
          </cell>
          <cell r="B111" t="str">
            <v>Other C&amp;V Mat Ante Natal NHST</v>
          </cell>
          <cell r="C111" t="str">
            <v>N/A</v>
          </cell>
          <cell r="D111" t="str">
            <v>NHS Clinical Revenue</v>
          </cell>
          <cell r="E111" t="str">
            <v>NHS CLINICAL REVENUE</v>
          </cell>
          <cell r="F111" t="str">
            <v>NHS ACUTE ACTIVITY INCOME</v>
          </cell>
          <cell r="G111" t="str">
            <v>OTHER ACUTE ACTIVITY INCOME</v>
          </cell>
          <cell r="H111" t="str">
            <v>0</v>
          </cell>
          <cell r="I111" t="str">
            <v>n/a</v>
          </cell>
          <cell r="J111" t="str">
            <v>Income</v>
          </cell>
        </row>
        <row r="112">
          <cell r="A112" t="str">
            <v>11202000</v>
          </cell>
          <cell r="B112" t="str">
            <v>Other - Non Tariff - DoH</v>
          </cell>
          <cell r="C112" t="str">
            <v>Income Statement</v>
          </cell>
          <cell r="D112" t="str">
            <v>NHS Clinical Revenue</v>
          </cell>
          <cell r="E112" t="str">
            <v>NHS CLINICAL REVENUE</v>
          </cell>
          <cell r="F112" t="str">
            <v>NHS ACUTE ACTIVITY INCOME</v>
          </cell>
          <cell r="G112" t="str">
            <v>OTHER ACUTE ACTIVITY INCOME</v>
          </cell>
          <cell r="H112" t="str">
            <v>Elective Daycase</v>
          </cell>
          <cell r="I112" t="str">
            <v>n/a</v>
          </cell>
          <cell r="J112" t="str">
            <v>Income</v>
          </cell>
        </row>
        <row r="113">
          <cell r="A113" t="str">
            <v>11302000</v>
          </cell>
          <cell r="B113" t="str">
            <v>Other - Non Tariff - Other NHS</v>
          </cell>
          <cell r="C113" t="str">
            <v>N/A</v>
          </cell>
          <cell r="D113" t="str">
            <v>NHS Clinical Revenue</v>
          </cell>
          <cell r="E113" t="str">
            <v>NHS CLINICAL REVENUE</v>
          </cell>
          <cell r="F113" t="str">
            <v>NHS ACUTE ACTIVITY INCOME</v>
          </cell>
          <cell r="G113" t="str">
            <v>OTHER ACUTE ACTIVITY INCOME</v>
          </cell>
          <cell r="H113" t="str">
            <v>Other Income</v>
          </cell>
          <cell r="I113" t="str">
            <v>n/a</v>
          </cell>
          <cell r="J113" t="str">
            <v>Income</v>
          </cell>
        </row>
        <row r="114">
          <cell r="A114" t="str">
            <v>11302CIP</v>
          </cell>
          <cell r="B114" t="str">
            <v>Other - Non Tariff Oth NHS CIP</v>
          </cell>
          <cell r="C114" t="str">
            <v>N/A</v>
          </cell>
          <cell r="D114" t="str">
            <v>NHS Clinical Revenue</v>
          </cell>
          <cell r="E114" t="str">
            <v>NHS CLINICAL REVENUE</v>
          </cell>
          <cell r="F114" t="str">
            <v>NHS ACUTE ACTIVITY INCOME</v>
          </cell>
          <cell r="G114" t="str">
            <v>OTHER ACUTE ACTIVITY INCOME</v>
          </cell>
          <cell r="H114" t="str">
            <v>0</v>
          </cell>
          <cell r="I114" t="str">
            <v>n/a</v>
          </cell>
          <cell r="J114" t="str">
            <v>Income</v>
          </cell>
        </row>
        <row r="115">
          <cell r="A115" t="str">
            <v>11330000</v>
          </cell>
          <cell r="B115" t="str">
            <v>Eye Examinations</v>
          </cell>
          <cell r="C115" t="str">
            <v>Income Statement</v>
          </cell>
          <cell r="D115" t="str">
            <v>NHS Clinical Revenue</v>
          </cell>
          <cell r="E115" t="str">
            <v>NHS CLINICAL REVENUE</v>
          </cell>
          <cell r="F115" t="str">
            <v>NHS ACUTE ACTIVITY INCOME</v>
          </cell>
          <cell r="G115" t="str">
            <v>OTHER ACUTE ACTIVITY INCOME</v>
          </cell>
          <cell r="H115" t="str">
            <v>Other Income</v>
          </cell>
          <cell r="I115" t="str">
            <v>n/a</v>
          </cell>
          <cell r="J115" t="str">
            <v>Income</v>
          </cell>
        </row>
        <row r="116">
          <cell r="A116" t="str">
            <v>11331000</v>
          </cell>
          <cell r="B116" t="str">
            <v>Dispensing Fees</v>
          </cell>
          <cell r="C116" t="str">
            <v>Income Statement</v>
          </cell>
          <cell r="D116" t="str">
            <v>NHS Clinical Revenue</v>
          </cell>
          <cell r="E116" t="str">
            <v>NHS CLINICAL REVENUE</v>
          </cell>
          <cell r="F116" t="str">
            <v>NHS ACUTE ACTIVITY INCOME</v>
          </cell>
          <cell r="G116" t="str">
            <v>OTHER ACUTE ACTIVITY INCOME</v>
          </cell>
          <cell r="H116" t="str">
            <v>Other</v>
          </cell>
          <cell r="I116" t="str">
            <v>n/a</v>
          </cell>
          <cell r="J116" t="str">
            <v>Income</v>
          </cell>
        </row>
        <row r="117">
          <cell r="A117" t="str">
            <v>11332000</v>
          </cell>
          <cell r="B117" t="str">
            <v>Spectacle Repairs</v>
          </cell>
          <cell r="C117" t="str">
            <v>Income Statement</v>
          </cell>
          <cell r="D117">
            <v>0</v>
          </cell>
          <cell r="E117" t="str">
            <v>NHS Clinical Revenue</v>
          </cell>
          <cell r="F117" t="str">
            <v>NHS Acute Activity Income</v>
          </cell>
          <cell r="G117" t="str">
            <v>Other Acute Activity Income</v>
          </cell>
          <cell r="H117" t="str">
            <v>Other NHS Clinical Income</v>
          </cell>
          <cell r="I117" t="str">
            <v>n/a</v>
          </cell>
          <cell r="J117" t="str">
            <v>Income</v>
          </cell>
        </row>
        <row r="118">
          <cell r="A118" t="str">
            <v>11451000</v>
          </cell>
          <cell r="B118" t="str">
            <v>Private Patient Day Case</v>
          </cell>
          <cell r="C118" t="str">
            <v>N/A</v>
          </cell>
          <cell r="D118" t="str">
            <v>Non NHS Clinical Revenue</v>
          </cell>
          <cell r="E118" t="str">
            <v>NON NHS CLINICAL REVENUE</v>
          </cell>
          <cell r="F118" t="str">
            <v>PRIVATE PATIENT REVENUE</v>
          </cell>
          <cell r="G118" t="str">
            <v>PRIVATE PATIENT INCOME</v>
          </cell>
          <cell r="H118" t="str">
            <v>Other Non NHS Clinical Income</v>
          </cell>
          <cell r="I118" t="str">
            <v>n/a</v>
          </cell>
          <cell r="J118" t="str">
            <v>Income</v>
          </cell>
        </row>
        <row r="119">
          <cell r="A119" t="str">
            <v>11452000</v>
          </cell>
          <cell r="B119" t="str">
            <v>Private Patient Outpatient</v>
          </cell>
          <cell r="C119" t="str">
            <v>N/A</v>
          </cell>
          <cell r="D119" t="str">
            <v>Non NHS Clinical Revenue</v>
          </cell>
          <cell r="E119" t="str">
            <v>NON NHS CLINICAL REVENUE</v>
          </cell>
          <cell r="F119" t="str">
            <v>PRIVATE PATIENT REVENUE</v>
          </cell>
          <cell r="G119" t="str">
            <v>PRIVATE PATIENT INCOME</v>
          </cell>
          <cell r="H119" t="str">
            <v>Other Non NHS Clinical Income</v>
          </cell>
          <cell r="I119" t="str">
            <v>n/a</v>
          </cell>
          <cell r="J119" t="str">
            <v>Income</v>
          </cell>
        </row>
        <row r="120">
          <cell r="A120" t="str">
            <v>11453000</v>
          </cell>
          <cell r="B120" t="str">
            <v>Private Patient Inpatient</v>
          </cell>
          <cell r="C120" t="str">
            <v>N/A</v>
          </cell>
          <cell r="D120" t="str">
            <v>Non NHS Clinical Revenue</v>
          </cell>
          <cell r="E120" t="str">
            <v>NON NHS CLINICAL REVENUE</v>
          </cell>
          <cell r="F120" t="str">
            <v>PRIVATE PATIENT REVENUE</v>
          </cell>
          <cell r="G120" t="str">
            <v>PRIVATE PATIENT INCOME</v>
          </cell>
          <cell r="H120" t="str">
            <v>Other Non NHS Clinical Income</v>
          </cell>
          <cell r="I120" t="str">
            <v>n/a</v>
          </cell>
          <cell r="J120" t="str">
            <v>Income</v>
          </cell>
        </row>
        <row r="121">
          <cell r="A121" t="str">
            <v>11454000</v>
          </cell>
          <cell r="B121" t="str">
            <v>Private Patient Other</v>
          </cell>
          <cell r="C121" t="str">
            <v>N/A</v>
          </cell>
          <cell r="D121" t="str">
            <v>Non NHS Clinical Revenue</v>
          </cell>
          <cell r="E121" t="str">
            <v>NON NHS CLINICAL REVENUE</v>
          </cell>
          <cell r="F121" t="str">
            <v>PRIVATE PATIENT REVENUE</v>
          </cell>
          <cell r="G121" t="str">
            <v>PRIVATE PATIENT INCOME</v>
          </cell>
          <cell r="H121" t="str">
            <v>Other Non NHS Clinical Income</v>
          </cell>
          <cell r="I121" t="str">
            <v>n/a</v>
          </cell>
          <cell r="J121" t="str">
            <v>Income</v>
          </cell>
        </row>
        <row r="122">
          <cell r="A122" t="str">
            <v>11455000</v>
          </cell>
          <cell r="B122" t="str">
            <v>Overseas Visitors Day Case</v>
          </cell>
          <cell r="C122" t="str">
            <v>N/A</v>
          </cell>
          <cell r="D122" t="str">
            <v>Non NHS Clinical Revenue</v>
          </cell>
          <cell r="E122" t="str">
            <v>NON NHS CLINICAL REVENUE</v>
          </cell>
          <cell r="F122" t="str">
            <v>PRIVATE PATIENT REVENUE</v>
          </cell>
          <cell r="G122" t="str">
            <v>PRIVATE PATIENT INCOME</v>
          </cell>
          <cell r="H122" t="str">
            <v>Other Non NHS Clinical Income</v>
          </cell>
          <cell r="I122" t="str">
            <v>n/a</v>
          </cell>
          <cell r="J122" t="str">
            <v>Income</v>
          </cell>
        </row>
        <row r="123">
          <cell r="A123" t="str">
            <v>11456000</v>
          </cell>
          <cell r="B123" t="str">
            <v>Overseas Visitors Outpatient</v>
          </cell>
          <cell r="C123" t="str">
            <v>N/A</v>
          </cell>
          <cell r="D123" t="str">
            <v>Non NHS Clinical Revenue</v>
          </cell>
          <cell r="E123" t="str">
            <v>NON NHS CLINICAL REVENUE</v>
          </cell>
          <cell r="F123" t="str">
            <v>PRIVATE PATIENT REVENUE</v>
          </cell>
          <cell r="G123" t="str">
            <v>PRIVATE PATIENT INCOME</v>
          </cell>
          <cell r="H123" t="str">
            <v>Other Non NHS Clinical Income</v>
          </cell>
          <cell r="I123" t="str">
            <v>n/a</v>
          </cell>
          <cell r="J123" t="str">
            <v>Income</v>
          </cell>
        </row>
        <row r="124">
          <cell r="A124" t="str">
            <v>11457000</v>
          </cell>
          <cell r="B124" t="str">
            <v>Overseas Visitors Inpatient</v>
          </cell>
          <cell r="C124" t="str">
            <v>N/A</v>
          </cell>
          <cell r="D124" t="str">
            <v>Non NHS Clinical Revenue</v>
          </cell>
          <cell r="E124" t="str">
            <v>NON NHS CLINICAL REVENUE</v>
          </cell>
          <cell r="F124" t="str">
            <v>PRIVATE PATIENT REVENUE</v>
          </cell>
          <cell r="G124" t="str">
            <v>PRIVATE PATIENT INCOME</v>
          </cell>
          <cell r="H124" t="str">
            <v>Other Non NHS Clinical Income</v>
          </cell>
          <cell r="I124" t="str">
            <v>n/a</v>
          </cell>
          <cell r="J124" t="str">
            <v>Income</v>
          </cell>
        </row>
        <row r="125">
          <cell r="A125" t="str">
            <v>11458000</v>
          </cell>
          <cell r="B125" t="str">
            <v>Overseas Visitors Other</v>
          </cell>
          <cell r="C125" t="str">
            <v>N/A</v>
          </cell>
          <cell r="D125" t="str">
            <v>Non NHS Clinical Revenue</v>
          </cell>
          <cell r="E125" t="str">
            <v>NON NHS CLINICAL REVENUE</v>
          </cell>
          <cell r="F125" t="str">
            <v>PRIVATE PATIENT REVENUE</v>
          </cell>
          <cell r="G125" t="str">
            <v>PRIVATE PATIENT INCOME</v>
          </cell>
          <cell r="H125" t="str">
            <v>Other Non NHS Clinical Income</v>
          </cell>
          <cell r="I125" t="str">
            <v>n/a</v>
          </cell>
          <cell r="J125" t="str">
            <v>Income</v>
          </cell>
        </row>
        <row r="126">
          <cell r="A126" t="str">
            <v>11501000</v>
          </cell>
          <cell r="B126" t="str">
            <v>Local Authorities</v>
          </cell>
          <cell r="C126" t="str">
            <v>N/A</v>
          </cell>
          <cell r="D126" t="str">
            <v>Non NHS Clinical Revenue</v>
          </cell>
          <cell r="E126" t="str">
            <v>NON NHS CLINICAL REVENUE</v>
          </cell>
          <cell r="F126" t="str">
            <v>NON NHS CLINICAL REVENUE</v>
          </cell>
          <cell r="G126" t="str">
            <v>OTH NON PROTECTED CLINICAL INC</v>
          </cell>
          <cell r="H126" t="str">
            <v>Other Non NHS Clinical Income</v>
          </cell>
          <cell r="I126" t="str">
            <v>n/a</v>
          </cell>
          <cell r="J126" t="str">
            <v>Income</v>
          </cell>
        </row>
        <row r="127">
          <cell r="A127" t="str">
            <v>11502000</v>
          </cell>
          <cell r="B127" t="str">
            <v>NHS Injury Scheme</v>
          </cell>
          <cell r="C127" t="str">
            <v>N/A</v>
          </cell>
          <cell r="D127" t="str">
            <v>Non NHS Clinical Revenue</v>
          </cell>
          <cell r="E127" t="str">
            <v>NON NHS CLINICAL REVENUE</v>
          </cell>
          <cell r="F127" t="str">
            <v>NON NHS CLINICAL REVENUE</v>
          </cell>
          <cell r="G127" t="str">
            <v>OTH NON PROTECTED CLINICAL INC</v>
          </cell>
          <cell r="H127" t="str">
            <v>Other Non NHS Clinical Income</v>
          </cell>
          <cell r="I127" t="str">
            <v>n/a</v>
          </cell>
          <cell r="J127" t="str">
            <v>Income</v>
          </cell>
        </row>
        <row r="128">
          <cell r="A128" t="str">
            <v>11503000</v>
          </cell>
          <cell r="B128" t="str">
            <v>Patient Appliances</v>
          </cell>
          <cell r="C128" t="str">
            <v>Income Statement</v>
          </cell>
          <cell r="D128">
            <v>0</v>
          </cell>
          <cell r="E128" t="str">
            <v>Non NHS Clinical Revenue</v>
          </cell>
          <cell r="F128" t="str">
            <v>Non NHS Clinical Revenue</v>
          </cell>
          <cell r="G128" t="str">
            <v>Other non protected clinical income</v>
          </cell>
          <cell r="H128" t="str">
            <v>Other Non NHS Clinical Income</v>
          </cell>
          <cell r="I128" t="str">
            <v>n/a</v>
          </cell>
          <cell r="J128" t="str">
            <v>Income</v>
          </cell>
        </row>
        <row r="129">
          <cell r="A129" t="str">
            <v>11504000</v>
          </cell>
          <cell r="B129" t="str">
            <v>Private Eye Examinations</v>
          </cell>
          <cell r="C129" t="str">
            <v>Income Statement</v>
          </cell>
          <cell r="D129">
            <v>0</v>
          </cell>
          <cell r="E129" t="str">
            <v>Non NHS Clinical Revenue</v>
          </cell>
          <cell r="F129" t="str">
            <v>Non NHS Clinical Revenue</v>
          </cell>
          <cell r="G129" t="str">
            <v>Other non protected clinical income</v>
          </cell>
          <cell r="H129" t="str">
            <v>Other Non NHS Clinical Income</v>
          </cell>
          <cell r="I129" t="str">
            <v>n/a</v>
          </cell>
          <cell r="J129" t="str">
            <v>Income</v>
          </cell>
        </row>
        <row r="130">
          <cell r="A130" t="str">
            <v>11505000</v>
          </cell>
          <cell r="B130" t="str">
            <v>Spectacles Repairs/Sundries</v>
          </cell>
          <cell r="C130" t="str">
            <v>N/A</v>
          </cell>
          <cell r="D130" t="str">
            <v>Non NHS Clinical Revenue</v>
          </cell>
          <cell r="E130" t="str">
            <v>NON NHS CLINICAL REVENUE</v>
          </cell>
          <cell r="F130" t="str">
            <v>NON NHS CLINICAL REVENUE</v>
          </cell>
          <cell r="G130" t="str">
            <v>OTH NON PROTECTED CLINICAL INC</v>
          </cell>
          <cell r="H130" t="str">
            <v>Other Non NHS Clinical Income</v>
          </cell>
          <cell r="I130" t="str">
            <v>n/a</v>
          </cell>
          <cell r="J130" t="str">
            <v>Income</v>
          </cell>
        </row>
        <row r="131">
          <cell r="A131" t="str">
            <v>11506000</v>
          </cell>
          <cell r="B131" t="str">
            <v>FP 10's Income</v>
          </cell>
          <cell r="C131" t="str">
            <v>Income Statement</v>
          </cell>
          <cell r="D131">
            <v>0</v>
          </cell>
          <cell r="E131" t="str">
            <v>Non NHS Clinical Revenue</v>
          </cell>
          <cell r="F131" t="str">
            <v>Non NHS Clinical Revenue</v>
          </cell>
          <cell r="G131" t="str">
            <v>Other non protected clinical income</v>
          </cell>
          <cell r="H131" t="str">
            <v>Other Non NHS Clinical Income</v>
          </cell>
          <cell r="I131" t="str">
            <v>n/a</v>
          </cell>
          <cell r="J131" t="str">
            <v>Income</v>
          </cell>
        </row>
        <row r="132">
          <cell r="A132" t="str">
            <v>11507000</v>
          </cell>
          <cell r="B132" t="str">
            <v>NHS Contact Lenses</v>
          </cell>
          <cell r="C132" t="str">
            <v>N/A</v>
          </cell>
          <cell r="D132" t="str">
            <v>Non NHS Clinical Revenue</v>
          </cell>
          <cell r="E132" t="str">
            <v>NON NHS CLINICAL REVENUE</v>
          </cell>
          <cell r="F132" t="str">
            <v>NON NHS CLINICAL REVENUE</v>
          </cell>
          <cell r="G132" t="str">
            <v>OTH NON PROTECTED CLINICAL INC</v>
          </cell>
          <cell r="H132" t="str">
            <v>Other Non NHS Clinical Income</v>
          </cell>
          <cell r="I132" t="str">
            <v>n/a</v>
          </cell>
          <cell r="J132" t="str">
            <v>Income</v>
          </cell>
        </row>
        <row r="133">
          <cell r="A133" t="str">
            <v>11508000</v>
          </cell>
          <cell r="B133" t="str">
            <v>Prescription Charges</v>
          </cell>
          <cell r="C133" t="str">
            <v>N/A</v>
          </cell>
          <cell r="D133" t="str">
            <v>Non NHS Clinical Revenue</v>
          </cell>
          <cell r="E133" t="str">
            <v>NON NHS CLINICAL REVENUE</v>
          </cell>
          <cell r="F133" t="str">
            <v>NON NHS CLINICAL REVENUE</v>
          </cell>
          <cell r="G133" t="str">
            <v>OTH NON PROTECTED CLINICAL INC</v>
          </cell>
          <cell r="H133" t="str">
            <v>Other Non NHS Clinical Income</v>
          </cell>
          <cell r="I133" t="str">
            <v>n/a</v>
          </cell>
          <cell r="J133" t="str">
            <v>Income</v>
          </cell>
        </row>
        <row r="134">
          <cell r="A134" t="str">
            <v>11509000</v>
          </cell>
          <cell r="B134" t="str">
            <v>Ministry of Defence</v>
          </cell>
          <cell r="C134" t="str">
            <v>Income Statement</v>
          </cell>
          <cell r="D134">
            <v>0</v>
          </cell>
          <cell r="E134" t="str">
            <v>Non NHS Clinical Revenue</v>
          </cell>
          <cell r="F134" t="str">
            <v>Non NHS Clinical Revenue</v>
          </cell>
          <cell r="G134" t="str">
            <v>Other non protected clinical income</v>
          </cell>
          <cell r="H134" t="str">
            <v>Other Non NHS Clinical Income</v>
          </cell>
          <cell r="I134" t="str">
            <v>n/a</v>
          </cell>
          <cell r="J134" t="str">
            <v>Income</v>
          </cell>
        </row>
        <row r="135">
          <cell r="A135" t="str">
            <v>11511000</v>
          </cell>
          <cell r="B135" t="str">
            <v>Amenity Accommodation</v>
          </cell>
          <cell r="C135" t="str">
            <v>Income Statement</v>
          </cell>
          <cell r="D135">
            <v>0</v>
          </cell>
          <cell r="E135" t="str">
            <v>Non NHS Clinical Revenue</v>
          </cell>
          <cell r="F135" t="str">
            <v>Non NHS Clinical Revenue</v>
          </cell>
          <cell r="G135" t="str">
            <v>Other non protected clinical income</v>
          </cell>
          <cell r="H135" t="str">
            <v>Other Non NHS Clinical Income</v>
          </cell>
          <cell r="I135" t="str">
            <v>n/a</v>
          </cell>
          <cell r="J135" t="str">
            <v>Income</v>
          </cell>
        </row>
        <row r="136">
          <cell r="A136" t="str">
            <v>11512000</v>
          </cell>
          <cell r="B136" t="str">
            <v>Category II Fees</v>
          </cell>
          <cell r="C136" t="str">
            <v>N/A</v>
          </cell>
          <cell r="D136" t="str">
            <v>Non NHS Clinical Revenue</v>
          </cell>
          <cell r="E136" t="str">
            <v>NON NHS CLINICAL REVENUE</v>
          </cell>
          <cell r="F136" t="str">
            <v>NON NHS CLINICAL REVENUE</v>
          </cell>
          <cell r="G136" t="str">
            <v>OTH NON PROTECTED CLINICAL INC</v>
          </cell>
          <cell r="H136" t="str">
            <v>Other Non NHS Clinical Income</v>
          </cell>
          <cell r="I136" t="str">
            <v>n/a</v>
          </cell>
          <cell r="J136" t="str">
            <v>Income</v>
          </cell>
        </row>
        <row r="137">
          <cell r="A137" t="str">
            <v>11513000</v>
          </cell>
          <cell r="B137" t="str">
            <v>Pregnancy Tests</v>
          </cell>
          <cell r="C137" t="str">
            <v>Income Statement</v>
          </cell>
          <cell r="D137">
            <v>0</v>
          </cell>
          <cell r="E137" t="str">
            <v>Non NHS Clinical Revenue</v>
          </cell>
          <cell r="F137" t="str">
            <v>Non NHS Clinical Revenue</v>
          </cell>
          <cell r="G137" t="str">
            <v>Other non protected clinical income</v>
          </cell>
          <cell r="H137" t="str">
            <v>Other Non NHS Clinical Income</v>
          </cell>
          <cell r="I137" t="str">
            <v>n/a</v>
          </cell>
          <cell r="J137" t="str">
            <v>Income</v>
          </cell>
        </row>
        <row r="138">
          <cell r="A138" t="str">
            <v>11515000</v>
          </cell>
          <cell r="B138" t="str">
            <v>Prescriptions</v>
          </cell>
          <cell r="C138" t="str">
            <v>N/A</v>
          </cell>
          <cell r="D138" t="str">
            <v>Non NHS Clinical Revenue</v>
          </cell>
          <cell r="E138" t="str">
            <v>NON NHS CLINICAL REVENUE</v>
          </cell>
          <cell r="F138" t="str">
            <v>NON NHS CLINICAL REVENUE</v>
          </cell>
          <cell r="G138" t="str">
            <v>OTH NON PROTECTED CLINICAL INC</v>
          </cell>
          <cell r="H138" t="str">
            <v>Other Non NHS Clinical Income</v>
          </cell>
          <cell r="I138" t="str">
            <v>n/a</v>
          </cell>
          <cell r="J138" t="str">
            <v>Income</v>
          </cell>
        </row>
        <row r="139">
          <cell r="A139" t="str">
            <v>11516000</v>
          </cell>
          <cell r="B139" t="str">
            <v>Income Other - Patients</v>
          </cell>
          <cell r="C139" t="str">
            <v>N/A</v>
          </cell>
          <cell r="D139" t="str">
            <v>Non NHS Clinical Revenue</v>
          </cell>
          <cell r="E139" t="str">
            <v>NON NHS CLINICAL REVENUE</v>
          </cell>
          <cell r="F139" t="str">
            <v>NON NHS CLINICAL REVENUE</v>
          </cell>
          <cell r="G139" t="str">
            <v>OTH NON PROTECTED CLINICAL INC</v>
          </cell>
          <cell r="H139" t="str">
            <v>Other Non NHS Clinical Income</v>
          </cell>
          <cell r="I139" t="str">
            <v>n/a</v>
          </cell>
          <cell r="J139" t="str">
            <v>Income</v>
          </cell>
        </row>
        <row r="140">
          <cell r="A140" t="str">
            <v>11516CIP</v>
          </cell>
          <cell r="B140" t="str">
            <v>Income Other Patients CIP</v>
          </cell>
          <cell r="C140" t="str">
            <v>N/A</v>
          </cell>
          <cell r="D140" t="str">
            <v>Non NHS Clinical Revenue</v>
          </cell>
          <cell r="E140" t="str">
            <v>NON NHS CLINICAL REVENUE</v>
          </cell>
          <cell r="F140" t="str">
            <v>NON NHS CLINICAL REVENUE</v>
          </cell>
          <cell r="G140" t="str">
            <v>OTH NON PROTECTED CLINICAL INC</v>
          </cell>
          <cell r="H140" t="str">
            <v>Other Non NHS Clinical Income</v>
          </cell>
          <cell r="I140" t="str">
            <v>n/a</v>
          </cell>
          <cell r="J140" t="str">
            <v>Income</v>
          </cell>
        </row>
        <row r="141">
          <cell r="A141" t="str">
            <v>11517000</v>
          </cell>
          <cell r="B141" t="str">
            <v>Patient Transport Services</v>
          </cell>
          <cell r="C141" t="str">
            <v>Income Statement</v>
          </cell>
          <cell r="D141">
            <v>0</v>
          </cell>
          <cell r="E141" t="str">
            <v>Non NHS Clinical Revenue</v>
          </cell>
          <cell r="F141" t="str">
            <v>Non NHS Clinical Revenue</v>
          </cell>
          <cell r="G141" t="str">
            <v>Other non protected clinical income</v>
          </cell>
          <cell r="H141" t="str">
            <v>Other Non NHS Clinical Income</v>
          </cell>
          <cell r="I141" t="str">
            <v>n/a</v>
          </cell>
          <cell r="J141" t="str">
            <v>Income</v>
          </cell>
        </row>
        <row r="142">
          <cell r="A142" t="str">
            <v>11518000</v>
          </cell>
          <cell r="B142" t="str">
            <v>OP Non FtF Tariff Local Auth</v>
          </cell>
          <cell r="C142" t="str">
            <v>N/A</v>
          </cell>
          <cell r="D142" t="str">
            <v>Non NHS Clinical Revenue</v>
          </cell>
          <cell r="E142" t="str">
            <v>NON NHS CLINICAL REVENUE</v>
          </cell>
          <cell r="F142" t="str">
            <v>NON NHS CLINICAL REVENUE</v>
          </cell>
          <cell r="G142" t="str">
            <v>OTH NON PROTECTED CLINICAL INC</v>
          </cell>
          <cell r="H142" t="str">
            <v>Other Non NHS Clinical Income</v>
          </cell>
          <cell r="I142" t="str">
            <v>n/a</v>
          </cell>
          <cell r="J142" t="str">
            <v>Income</v>
          </cell>
        </row>
        <row r="143">
          <cell r="A143" t="str">
            <v>11519000</v>
          </cell>
          <cell r="B143" t="str">
            <v>Other -C&amp;V- Family Planning LA</v>
          </cell>
          <cell r="C143" t="str">
            <v>N/A</v>
          </cell>
          <cell r="D143" t="str">
            <v>Non NHS Clinical Revenue</v>
          </cell>
          <cell r="E143" t="str">
            <v>NON NHS CLINICAL REVENUE</v>
          </cell>
          <cell r="F143" t="str">
            <v>NON NHS CLINICAL REVENUE</v>
          </cell>
          <cell r="G143" t="str">
            <v>OTH NON PROTECTED CLINICAL INC</v>
          </cell>
          <cell r="H143" t="str">
            <v>Other Non NHS Clinical Income</v>
          </cell>
          <cell r="I143" t="str">
            <v>n/a</v>
          </cell>
          <cell r="J143" t="str">
            <v>Income</v>
          </cell>
        </row>
        <row r="144">
          <cell r="A144" t="str">
            <v>11520000</v>
          </cell>
          <cell r="B144" t="str">
            <v>Outpatients 1st-Non Tariff LA</v>
          </cell>
          <cell r="C144" t="str">
            <v>N/A</v>
          </cell>
          <cell r="D144" t="str">
            <v>Non NHS Clinical Revenue</v>
          </cell>
          <cell r="E144" t="str">
            <v>NON NHS CLINICAL REVENUE</v>
          </cell>
          <cell r="F144" t="str">
            <v>NON NHS CLINICAL REVENUE</v>
          </cell>
          <cell r="G144" t="str">
            <v>OTH NON PROTECTED CLINICAL INC</v>
          </cell>
          <cell r="H144" t="str">
            <v>Other Non NHS Clinical Income</v>
          </cell>
          <cell r="I144" t="str">
            <v>n/a</v>
          </cell>
          <cell r="J144" t="str">
            <v>Income</v>
          </cell>
        </row>
        <row r="145">
          <cell r="A145" t="str">
            <v>11521000</v>
          </cell>
          <cell r="B145" t="str">
            <v>Outpatients FU Non Tariff LA</v>
          </cell>
          <cell r="C145" t="str">
            <v>N/A</v>
          </cell>
          <cell r="D145" t="str">
            <v>Non NHS Clinical Revenue</v>
          </cell>
          <cell r="E145" t="str">
            <v>NON NHS CLINICAL REVENUE</v>
          </cell>
          <cell r="F145" t="str">
            <v>NON NHS CLINICAL REVENUE</v>
          </cell>
          <cell r="G145" t="str">
            <v>OTH NON PROTECTED CLINICAL INC</v>
          </cell>
          <cell r="H145" t="str">
            <v>Other Non NHS Clinical Income</v>
          </cell>
          <cell r="I145" t="str">
            <v>n/a</v>
          </cell>
          <cell r="J145" t="str">
            <v>Income</v>
          </cell>
        </row>
        <row r="146">
          <cell r="A146" t="str">
            <v>11522000</v>
          </cell>
          <cell r="B146" t="str">
            <v>Block Clinical Income Non NHS</v>
          </cell>
          <cell r="C146" t="str">
            <v>N/A</v>
          </cell>
          <cell r="D146" t="str">
            <v>Non NHS Clinical Revenue</v>
          </cell>
          <cell r="E146" t="str">
            <v>NON NHS CLINICAL REVENUE</v>
          </cell>
          <cell r="F146" t="str">
            <v>NON NHS CLINICAL REVENUE</v>
          </cell>
          <cell r="G146" t="str">
            <v>OTH NON PROTECTED CLINICAL INC</v>
          </cell>
          <cell r="H146" t="str">
            <v>Other Non NHS Clinical Income</v>
          </cell>
          <cell r="I146" t="str">
            <v>n/a</v>
          </cell>
          <cell r="J146" t="str">
            <v>Income</v>
          </cell>
        </row>
        <row r="147">
          <cell r="A147" t="str">
            <v>11523000</v>
          </cell>
          <cell r="B147" t="str">
            <v>1st Outpatient Non NHS</v>
          </cell>
          <cell r="C147" t="str">
            <v>N/A</v>
          </cell>
          <cell r="D147" t="str">
            <v>Non NHS Clinical Revenue</v>
          </cell>
          <cell r="E147" t="str">
            <v>NON NHS CLINICAL REVENUE</v>
          </cell>
          <cell r="F147" t="str">
            <v>NON NHS CLINICAL REVENUE</v>
          </cell>
          <cell r="G147" t="str">
            <v>OTH NON PROTECTED CLINICAL INC</v>
          </cell>
          <cell r="H147" t="str">
            <v>Other Non NHS Clinical Income</v>
          </cell>
          <cell r="I147" t="str">
            <v>n/a</v>
          </cell>
          <cell r="J147" t="str">
            <v>Income</v>
          </cell>
        </row>
        <row r="148">
          <cell r="A148" t="str">
            <v>11524000</v>
          </cell>
          <cell r="B148" t="str">
            <v>FUP Outpatient Non NHS</v>
          </cell>
          <cell r="C148" t="str">
            <v>N/A</v>
          </cell>
          <cell r="D148" t="str">
            <v>Non NHS Clinical Revenue</v>
          </cell>
          <cell r="E148" t="str">
            <v>NON NHS CLINICAL REVENUE</v>
          </cell>
          <cell r="F148" t="str">
            <v>NON NHS CLINICAL REVENUE</v>
          </cell>
          <cell r="G148" t="str">
            <v>OTH NON PROTECTED CLINICAL INC</v>
          </cell>
          <cell r="H148" t="str">
            <v>Other Non NHS Clinical Income</v>
          </cell>
          <cell r="I148" t="str">
            <v>n/a</v>
          </cell>
          <cell r="J148" t="str">
            <v>Income</v>
          </cell>
        </row>
        <row r="149">
          <cell r="A149" t="str">
            <v>11524CIP</v>
          </cell>
          <cell r="B149" t="str">
            <v>FUP Outpatient Non NHS</v>
          </cell>
          <cell r="C149" t="str">
            <v>N/A</v>
          </cell>
          <cell r="D149" t="str">
            <v>Non NHS Clinical Revenue</v>
          </cell>
          <cell r="E149" t="str">
            <v>NON NHS CLINICAL REVENUE</v>
          </cell>
          <cell r="F149" t="str">
            <v>NON NHS CLINICAL REVENUE</v>
          </cell>
          <cell r="G149" t="str">
            <v>OTH NON PROTECTED CLINICAL INC</v>
          </cell>
          <cell r="H149" t="str">
            <v>Other Non NHS Clinical Income</v>
          </cell>
          <cell r="I149" t="str">
            <v>n/a</v>
          </cell>
          <cell r="J149" t="str">
            <v>Income</v>
          </cell>
        </row>
        <row r="150">
          <cell r="A150" t="str">
            <v>11525000</v>
          </cell>
          <cell r="B150" t="str">
            <v>Comm Dietetics Non NHS</v>
          </cell>
          <cell r="C150" t="str">
            <v>N/A</v>
          </cell>
          <cell r="D150" t="str">
            <v>Non NHS Clinical Revenue</v>
          </cell>
          <cell r="E150" t="str">
            <v>NON NHS CLINICAL REVENUE</v>
          </cell>
          <cell r="F150" t="str">
            <v>NON NHS CLINICAL REVENUE</v>
          </cell>
          <cell r="G150" t="str">
            <v>OTH NON PROTECTED CLINICAL INC</v>
          </cell>
          <cell r="H150" t="str">
            <v>Other Non NHS Clinical Income</v>
          </cell>
          <cell r="I150" t="str">
            <v>n/a</v>
          </cell>
          <cell r="J150" t="str">
            <v>Income</v>
          </cell>
        </row>
        <row r="151">
          <cell r="A151" t="str">
            <v>11526000</v>
          </cell>
          <cell r="B151" t="str">
            <v>Non F2F Non NHS</v>
          </cell>
          <cell r="C151" t="str">
            <v>N/A</v>
          </cell>
          <cell r="D151" t="str">
            <v>Non NHS Clinical Revenue</v>
          </cell>
          <cell r="E151" t="str">
            <v>NON NHS CLINICAL REVENUE</v>
          </cell>
          <cell r="F151" t="str">
            <v>NON NHS CLINICAL REVENUE</v>
          </cell>
          <cell r="G151" t="str">
            <v>OTH NON PROTECTED CLINICAL INC</v>
          </cell>
          <cell r="H151" t="str">
            <v>Other Non NHS Clinical Income</v>
          </cell>
          <cell r="I151" t="str">
            <v>n/a</v>
          </cell>
          <cell r="J151" t="str">
            <v>Income</v>
          </cell>
        </row>
        <row r="152">
          <cell r="A152" t="str">
            <v>11527000</v>
          </cell>
          <cell r="B152" t="str">
            <v>Pathology Tests Income</v>
          </cell>
          <cell r="C152" t="str">
            <v>N/A</v>
          </cell>
          <cell r="D152" t="str">
            <v>Non NHS Clinical Revenue</v>
          </cell>
          <cell r="E152" t="str">
            <v>NON NHS CLINICAL REVENUE</v>
          </cell>
          <cell r="F152" t="str">
            <v>NON NHS CLINICAL REVENUE</v>
          </cell>
          <cell r="G152" t="str">
            <v>OTH NON PROTECTED CLINICAL INC</v>
          </cell>
          <cell r="H152" t="str">
            <v>Other Non NHS Clinical Income</v>
          </cell>
          <cell r="I152" t="str">
            <v>n/a</v>
          </cell>
          <cell r="J152" t="str">
            <v>Income</v>
          </cell>
        </row>
        <row r="153">
          <cell r="A153" t="str">
            <v>11527CIP</v>
          </cell>
          <cell r="B153" t="str">
            <v>Pathology Test Income CIP</v>
          </cell>
          <cell r="C153" t="str">
            <v>N/A</v>
          </cell>
          <cell r="D153" t="str">
            <v>Non NHS Clinical Revenue</v>
          </cell>
          <cell r="E153" t="str">
            <v>NON NHS CLINICAL REVENUE</v>
          </cell>
          <cell r="F153" t="str">
            <v>NON NHS CLINICAL REVENUE</v>
          </cell>
          <cell r="G153" t="str">
            <v>OTH NON PROTECTED CLINICAL INC</v>
          </cell>
          <cell r="H153" t="str">
            <v>Other Non NHS Clinical Income</v>
          </cell>
          <cell r="I153" t="str">
            <v>n/a</v>
          </cell>
          <cell r="J153" t="str">
            <v>Income</v>
          </cell>
        </row>
        <row r="154">
          <cell r="A154" t="str">
            <v>21001000</v>
          </cell>
          <cell r="B154" t="str">
            <v>Train, Education &amp; Research</v>
          </cell>
          <cell r="C154" t="str">
            <v>Income Statement</v>
          </cell>
          <cell r="D154" t="str">
            <v>Other Operating Income</v>
          </cell>
          <cell r="E154" t="str">
            <v>OTHER OPERATING INCOME</v>
          </cell>
          <cell r="F154" t="str">
            <v>RESEARCH &amp; DEVELOPMENT INCOME</v>
          </cell>
          <cell r="G154" t="str">
            <v>RESEARCH &amp; DEVELOPMENT</v>
          </cell>
          <cell r="H154" t="str">
            <v>Other Operating Income</v>
          </cell>
          <cell r="I154" t="str">
            <v>n/a</v>
          </cell>
          <cell r="J154" t="str">
            <v>Income</v>
          </cell>
        </row>
        <row r="155">
          <cell r="A155" t="str">
            <v>21002000</v>
          </cell>
          <cell r="B155" t="str">
            <v>R&amp;D Levy</v>
          </cell>
          <cell r="C155" t="str">
            <v>N/A</v>
          </cell>
          <cell r="D155" t="str">
            <v>Other Operating Income</v>
          </cell>
          <cell r="E155" t="str">
            <v>OTHER OPERATING INCOME</v>
          </cell>
          <cell r="F155" t="str">
            <v>RESEARCH &amp; DEVELOPMENT INCOME</v>
          </cell>
          <cell r="G155" t="str">
            <v>RESEARCH &amp; DEVELOPMENT</v>
          </cell>
          <cell r="H155" t="str">
            <v>Other Operating Income</v>
          </cell>
          <cell r="I155" t="str">
            <v>n/a</v>
          </cell>
          <cell r="J155" t="str">
            <v>Income</v>
          </cell>
        </row>
        <row r="156">
          <cell r="A156" t="str">
            <v>21003000</v>
          </cell>
          <cell r="B156" t="str">
            <v>Research &amp; Development Surplus</v>
          </cell>
          <cell r="C156" t="str">
            <v>N/A</v>
          </cell>
          <cell r="D156" t="str">
            <v>Other Operating Income</v>
          </cell>
          <cell r="E156" t="str">
            <v>OTHER OPERATING INCOME</v>
          </cell>
          <cell r="F156" t="str">
            <v>RESEARCH &amp; DEVELOPMENT INCOME</v>
          </cell>
          <cell r="G156" t="str">
            <v>RESEARCH &amp; DEVELOPMENT</v>
          </cell>
          <cell r="H156" t="str">
            <v>Other Operating Income</v>
          </cell>
          <cell r="I156" t="str">
            <v>n/a</v>
          </cell>
          <cell r="J156" t="str">
            <v>Income</v>
          </cell>
        </row>
        <row r="157">
          <cell r="A157" t="str">
            <v>22001000</v>
          </cell>
          <cell r="B157" t="str">
            <v>Course Income</v>
          </cell>
          <cell r="C157" t="str">
            <v>N/A</v>
          </cell>
          <cell r="D157" t="str">
            <v>Other Operating Income</v>
          </cell>
          <cell r="E157" t="str">
            <v>OTHER OPERATING INCOME</v>
          </cell>
          <cell r="F157" t="str">
            <v>EDUCATION AND TRAINING INCOME</v>
          </cell>
          <cell r="G157" t="str">
            <v>EDUCATION &amp; TRAINING</v>
          </cell>
          <cell r="H157" t="str">
            <v>Other Operating Income</v>
          </cell>
          <cell r="I157" t="str">
            <v>n/a</v>
          </cell>
          <cell r="J157" t="str">
            <v>Income</v>
          </cell>
        </row>
        <row r="158">
          <cell r="A158" t="str">
            <v>22001002</v>
          </cell>
          <cell r="B158" t="str">
            <v>Cse Inc GP Course</v>
          </cell>
          <cell r="C158" t="str">
            <v>Income Statement</v>
          </cell>
          <cell r="D158">
            <v>0</v>
          </cell>
          <cell r="E158" t="str">
            <v>Other Operating Income</v>
          </cell>
          <cell r="F158" t="str">
            <v>Education and Training Income</v>
          </cell>
          <cell r="G158" t="str">
            <v>Education &amp; Training</v>
          </cell>
          <cell r="H158" t="str">
            <v>Other Operating Income</v>
          </cell>
          <cell r="I158" t="str">
            <v>n/a</v>
          </cell>
          <cell r="J158" t="str">
            <v>Income</v>
          </cell>
        </row>
        <row r="159">
          <cell r="A159" t="str">
            <v>22001003</v>
          </cell>
          <cell r="B159" t="str">
            <v>Cse Inc Next Steps Course</v>
          </cell>
          <cell r="C159" t="str">
            <v>Income Statement</v>
          </cell>
          <cell r="D159">
            <v>0</v>
          </cell>
          <cell r="E159" t="str">
            <v>Other Operating Income</v>
          </cell>
          <cell r="F159" t="str">
            <v>Education and Training Income</v>
          </cell>
          <cell r="G159" t="str">
            <v>Education &amp; Training</v>
          </cell>
          <cell r="H159" t="str">
            <v>Other Operating Income</v>
          </cell>
          <cell r="I159" t="str">
            <v>n/a</v>
          </cell>
          <cell r="J159" t="str">
            <v>Income</v>
          </cell>
        </row>
        <row r="160">
          <cell r="A160" t="str">
            <v>22001004</v>
          </cell>
          <cell r="B160" t="str">
            <v>Cse Inc MRCS Prep Course</v>
          </cell>
          <cell r="C160" t="str">
            <v>Income Statement</v>
          </cell>
          <cell r="D160">
            <v>0</v>
          </cell>
          <cell r="E160" t="str">
            <v>Other Operating Income</v>
          </cell>
          <cell r="F160" t="str">
            <v>Education and Training Income</v>
          </cell>
          <cell r="G160" t="str">
            <v>Education &amp; Training</v>
          </cell>
          <cell r="H160" t="str">
            <v>Other Operating Income</v>
          </cell>
          <cell r="I160" t="str">
            <v>n/a</v>
          </cell>
          <cell r="J160" t="str">
            <v>Income</v>
          </cell>
        </row>
        <row r="161">
          <cell r="A161" t="str">
            <v>22001005</v>
          </cell>
          <cell r="B161" t="str">
            <v>Cse Inc LAP Urology Course</v>
          </cell>
          <cell r="C161" t="str">
            <v>Income Statement</v>
          </cell>
          <cell r="D161">
            <v>0</v>
          </cell>
          <cell r="E161" t="str">
            <v>Other Operating Income</v>
          </cell>
          <cell r="F161" t="str">
            <v>Education and Training Income</v>
          </cell>
          <cell r="G161" t="str">
            <v>Education &amp; Training</v>
          </cell>
          <cell r="H161" t="str">
            <v>Other Operating Income</v>
          </cell>
          <cell r="I161" t="str">
            <v>n/a</v>
          </cell>
          <cell r="J161" t="str">
            <v>Income</v>
          </cell>
        </row>
        <row r="162">
          <cell r="A162" t="str">
            <v>22001006</v>
          </cell>
          <cell r="B162" t="str">
            <v>Cse Inc ATSM Laparoscopy C'rse</v>
          </cell>
          <cell r="C162" t="str">
            <v>Income Statement</v>
          </cell>
          <cell r="D162">
            <v>0</v>
          </cell>
          <cell r="E162" t="str">
            <v>Other Operating Income</v>
          </cell>
          <cell r="F162" t="str">
            <v>Education and Training Income</v>
          </cell>
          <cell r="G162" t="str">
            <v>Education &amp; Training</v>
          </cell>
          <cell r="H162" t="str">
            <v>Other Operating Income</v>
          </cell>
          <cell r="I162" t="str">
            <v>n/a</v>
          </cell>
          <cell r="J162" t="str">
            <v>Income</v>
          </cell>
        </row>
        <row r="163">
          <cell r="A163" t="str">
            <v>22001007</v>
          </cell>
          <cell r="B163" t="str">
            <v>Cse Inc ERP Study Day</v>
          </cell>
          <cell r="C163" t="str">
            <v>Income Statement</v>
          </cell>
          <cell r="D163">
            <v>0</v>
          </cell>
          <cell r="E163" t="str">
            <v>Other Operating Income</v>
          </cell>
          <cell r="F163" t="str">
            <v>Education and Training Income</v>
          </cell>
          <cell r="G163" t="str">
            <v>Education &amp; Training</v>
          </cell>
          <cell r="H163" t="str">
            <v>Other Operating Income</v>
          </cell>
          <cell r="I163" t="str">
            <v>n/a</v>
          </cell>
          <cell r="J163" t="str">
            <v>Income</v>
          </cell>
        </row>
        <row r="164">
          <cell r="A164" t="str">
            <v>22001008</v>
          </cell>
          <cell r="B164" t="str">
            <v>Cse Inc Knee Arthroscopy Crse</v>
          </cell>
          <cell r="C164" t="str">
            <v>Income Statement</v>
          </cell>
          <cell r="D164">
            <v>0</v>
          </cell>
          <cell r="E164" t="str">
            <v>Other Operating Income</v>
          </cell>
          <cell r="F164" t="str">
            <v>Education and Training Income</v>
          </cell>
          <cell r="G164" t="str">
            <v>Education &amp; Training</v>
          </cell>
          <cell r="H164" t="str">
            <v>Other Operating Income</v>
          </cell>
          <cell r="I164" t="str">
            <v>n/a</v>
          </cell>
          <cell r="J164" t="str">
            <v>Income</v>
          </cell>
        </row>
        <row r="165">
          <cell r="A165" t="str">
            <v>22001009</v>
          </cell>
          <cell r="B165" t="str">
            <v>Cse IncShoulder Athroscopy Cse</v>
          </cell>
          <cell r="C165" t="str">
            <v>Income Statement</v>
          </cell>
          <cell r="D165">
            <v>0</v>
          </cell>
          <cell r="E165" t="str">
            <v>Other Operating Income</v>
          </cell>
          <cell r="F165" t="str">
            <v>Education and Training Income</v>
          </cell>
          <cell r="G165" t="str">
            <v>Education &amp; Training</v>
          </cell>
          <cell r="H165" t="str">
            <v>Other Operating Income</v>
          </cell>
          <cell r="I165" t="str">
            <v>n/a</v>
          </cell>
          <cell r="J165" t="str">
            <v>Income</v>
          </cell>
        </row>
        <row r="166">
          <cell r="A166" t="str">
            <v>22001010</v>
          </cell>
          <cell r="B166" t="str">
            <v>Crse Inc Hernia Repair Course</v>
          </cell>
          <cell r="C166" t="str">
            <v>Income Statement</v>
          </cell>
          <cell r="D166">
            <v>0</v>
          </cell>
          <cell r="E166" t="str">
            <v>Other Operating Income</v>
          </cell>
          <cell r="F166" t="str">
            <v>Education and Training Income</v>
          </cell>
          <cell r="G166" t="str">
            <v>Education &amp; Training</v>
          </cell>
          <cell r="H166" t="str">
            <v>Other Operating Income</v>
          </cell>
          <cell r="I166" t="str">
            <v>n/a</v>
          </cell>
          <cell r="J166" t="str">
            <v>Income</v>
          </cell>
        </row>
        <row r="167">
          <cell r="A167" t="str">
            <v>22001011</v>
          </cell>
          <cell r="B167" t="str">
            <v>Cse Inc STEPS Prog 1 Stage 1</v>
          </cell>
          <cell r="C167" t="str">
            <v>Income Statement</v>
          </cell>
          <cell r="D167">
            <v>0</v>
          </cell>
          <cell r="E167" t="str">
            <v>Other Operating Income</v>
          </cell>
          <cell r="F167" t="str">
            <v>Education and Training Income</v>
          </cell>
          <cell r="G167" t="str">
            <v>Education &amp; Training</v>
          </cell>
          <cell r="H167" t="str">
            <v>Other Operating Income</v>
          </cell>
          <cell r="I167" t="str">
            <v>n/a</v>
          </cell>
          <cell r="J167" t="str">
            <v>Income</v>
          </cell>
        </row>
        <row r="168">
          <cell r="A168" t="str">
            <v>22001012</v>
          </cell>
          <cell r="B168" t="str">
            <v>Cse Inc GI Anastomosis Course</v>
          </cell>
          <cell r="C168" t="str">
            <v>Income Statement</v>
          </cell>
          <cell r="D168">
            <v>0</v>
          </cell>
          <cell r="E168" t="str">
            <v>Other Operating Income</v>
          </cell>
          <cell r="F168" t="str">
            <v>Education and Training Income</v>
          </cell>
          <cell r="G168" t="str">
            <v>Education &amp; Training</v>
          </cell>
          <cell r="H168" t="str">
            <v>Other Operating Income</v>
          </cell>
          <cell r="I168" t="str">
            <v>n/a</v>
          </cell>
          <cell r="J168" t="str">
            <v>Income</v>
          </cell>
        </row>
        <row r="169">
          <cell r="A169" t="str">
            <v>22001013</v>
          </cell>
          <cell r="B169" t="str">
            <v>Cse Inc GP Training Course</v>
          </cell>
          <cell r="C169" t="str">
            <v>Income Statement</v>
          </cell>
          <cell r="D169">
            <v>0</v>
          </cell>
          <cell r="E169" t="str">
            <v>Other Operating Income</v>
          </cell>
          <cell r="F169" t="str">
            <v>Education and Training Income</v>
          </cell>
          <cell r="G169" t="str">
            <v>Education &amp; Training</v>
          </cell>
          <cell r="H169" t="str">
            <v>Other Operating Income</v>
          </cell>
          <cell r="I169" t="str">
            <v>n/a</v>
          </cell>
          <cell r="J169" t="str">
            <v>Income</v>
          </cell>
        </row>
        <row r="170">
          <cell r="A170" t="str">
            <v>22001014</v>
          </cell>
          <cell r="B170" t="str">
            <v>Cse Inc Bile Duct Course</v>
          </cell>
          <cell r="C170" t="str">
            <v>Income Statement</v>
          </cell>
          <cell r="D170">
            <v>0</v>
          </cell>
          <cell r="E170" t="str">
            <v>Other Operating Income</v>
          </cell>
          <cell r="F170" t="str">
            <v>Education and Training Income</v>
          </cell>
          <cell r="G170" t="str">
            <v>Education &amp; Training</v>
          </cell>
          <cell r="H170" t="str">
            <v>Other Operating Income</v>
          </cell>
          <cell r="I170" t="str">
            <v>n/a</v>
          </cell>
          <cell r="J170" t="str">
            <v>Income</v>
          </cell>
        </row>
        <row r="171">
          <cell r="A171" t="str">
            <v>22001015</v>
          </cell>
          <cell r="B171" t="str">
            <v>Cse Inc MRCS Anatomy Prep cse</v>
          </cell>
          <cell r="C171" t="str">
            <v>Income Statement</v>
          </cell>
          <cell r="D171">
            <v>0</v>
          </cell>
          <cell r="E171" t="str">
            <v>Other Operating Income</v>
          </cell>
          <cell r="F171" t="str">
            <v>Education and Training Income</v>
          </cell>
          <cell r="G171" t="str">
            <v>Education &amp; Training</v>
          </cell>
          <cell r="H171" t="str">
            <v>Other Operating Income</v>
          </cell>
          <cell r="I171" t="str">
            <v>n/a</v>
          </cell>
          <cell r="J171" t="str">
            <v>Income</v>
          </cell>
        </row>
        <row r="172">
          <cell r="A172" t="str">
            <v>22001016</v>
          </cell>
          <cell r="B172" t="str">
            <v>Cse Inc Next Steps Course</v>
          </cell>
          <cell r="C172" t="str">
            <v>Income Statement</v>
          </cell>
          <cell r="D172">
            <v>0</v>
          </cell>
          <cell r="E172" t="str">
            <v>Other Operating Income</v>
          </cell>
          <cell r="F172" t="str">
            <v>Education and Training Income</v>
          </cell>
          <cell r="G172" t="str">
            <v>Education &amp; Training</v>
          </cell>
          <cell r="H172" t="str">
            <v>Other Operating Income</v>
          </cell>
          <cell r="I172" t="str">
            <v>n/a</v>
          </cell>
          <cell r="J172" t="str">
            <v>Income</v>
          </cell>
        </row>
        <row r="173">
          <cell r="A173" t="str">
            <v>22001017</v>
          </cell>
          <cell r="B173" t="str">
            <v>Cse Inc MRCS Anatomy Prep Cse</v>
          </cell>
          <cell r="C173" t="str">
            <v>Income Statement</v>
          </cell>
          <cell r="D173">
            <v>0</v>
          </cell>
          <cell r="E173" t="str">
            <v>Other Operating Income</v>
          </cell>
          <cell r="F173" t="str">
            <v>Education and Training Income</v>
          </cell>
          <cell r="G173" t="str">
            <v>Education &amp; Training</v>
          </cell>
          <cell r="H173" t="str">
            <v>Other Operating Income</v>
          </cell>
          <cell r="I173" t="str">
            <v>n/a</v>
          </cell>
          <cell r="J173" t="str">
            <v>Income</v>
          </cell>
        </row>
        <row r="174">
          <cell r="A174" t="str">
            <v>22001021</v>
          </cell>
          <cell r="B174" t="str">
            <v>Cse Inc MRCS Exam Prep Course</v>
          </cell>
          <cell r="C174" t="str">
            <v>Income Statement</v>
          </cell>
          <cell r="D174">
            <v>0</v>
          </cell>
          <cell r="E174" t="str">
            <v>Other Operating Income</v>
          </cell>
          <cell r="F174" t="str">
            <v>Education and Training Income</v>
          </cell>
          <cell r="G174" t="str">
            <v>Education &amp; Training</v>
          </cell>
          <cell r="H174" t="str">
            <v>Other Operating Income</v>
          </cell>
          <cell r="I174" t="str">
            <v>n/a</v>
          </cell>
          <cell r="J174" t="str">
            <v>Income</v>
          </cell>
        </row>
        <row r="175">
          <cell r="A175" t="str">
            <v>22001022</v>
          </cell>
          <cell r="B175" t="str">
            <v>Cse Inc Basic Surgical Skills</v>
          </cell>
          <cell r="C175" t="str">
            <v>Income Statement</v>
          </cell>
          <cell r="D175">
            <v>0</v>
          </cell>
          <cell r="E175" t="str">
            <v>Other Operating Income</v>
          </cell>
          <cell r="F175" t="str">
            <v>Education and Training Income</v>
          </cell>
          <cell r="G175" t="str">
            <v>Education &amp; Training</v>
          </cell>
          <cell r="H175" t="str">
            <v>Other Operating Income</v>
          </cell>
          <cell r="I175" t="str">
            <v>n/a</v>
          </cell>
          <cell r="J175" t="str">
            <v>Income</v>
          </cell>
        </row>
        <row r="176">
          <cell r="A176" t="str">
            <v>22001024</v>
          </cell>
          <cell r="B176" t="str">
            <v>Cse Inc CTG Study Day</v>
          </cell>
          <cell r="C176" t="str">
            <v>Income Statement</v>
          </cell>
          <cell r="D176">
            <v>0</v>
          </cell>
          <cell r="E176" t="str">
            <v>Other Operating Income</v>
          </cell>
          <cell r="F176" t="str">
            <v>Education and Training Income</v>
          </cell>
          <cell r="G176" t="str">
            <v>Education &amp; Training</v>
          </cell>
          <cell r="H176" t="str">
            <v>Other Operating Income</v>
          </cell>
          <cell r="I176" t="str">
            <v>n/a</v>
          </cell>
          <cell r="J176" t="str">
            <v>Income</v>
          </cell>
        </row>
        <row r="177">
          <cell r="A177" t="str">
            <v>22001025</v>
          </cell>
          <cell r="B177" t="str">
            <v>Cse Inc Urology Skills</v>
          </cell>
          <cell r="C177" t="str">
            <v>Income Statement</v>
          </cell>
          <cell r="D177">
            <v>0</v>
          </cell>
          <cell r="E177" t="str">
            <v>Other Operating Income</v>
          </cell>
          <cell r="F177" t="str">
            <v>Education and Training Income</v>
          </cell>
          <cell r="G177" t="str">
            <v>Education &amp; Training</v>
          </cell>
          <cell r="H177" t="str">
            <v>Other Operating Income</v>
          </cell>
          <cell r="I177" t="str">
            <v>n/a</v>
          </cell>
          <cell r="J177" t="str">
            <v>Income</v>
          </cell>
        </row>
        <row r="178">
          <cell r="A178" t="str">
            <v>22001026</v>
          </cell>
          <cell r="B178" t="str">
            <v>Cse Inc Conference</v>
          </cell>
          <cell r="C178" t="str">
            <v>Income Statement</v>
          </cell>
          <cell r="D178">
            <v>0</v>
          </cell>
          <cell r="E178" t="str">
            <v>Other Operating Income</v>
          </cell>
          <cell r="F178" t="str">
            <v>Education and Training Income</v>
          </cell>
          <cell r="G178" t="str">
            <v>Education &amp; Training</v>
          </cell>
          <cell r="H178" t="str">
            <v>Other Operating Income</v>
          </cell>
          <cell r="I178" t="str">
            <v>n/a</v>
          </cell>
          <cell r="J178" t="str">
            <v>Income</v>
          </cell>
        </row>
        <row r="179">
          <cell r="A179" t="str">
            <v>22001031</v>
          </cell>
          <cell r="B179" t="str">
            <v>Cse Inc STEPS Prog 2 Stage 1</v>
          </cell>
          <cell r="C179" t="str">
            <v>Income Statement</v>
          </cell>
          <cell r="D179">
            <v>0</v>
          </cell>
          <cell r="E179" t="str">
            <v>Other Operating Income</v>
          </cell>
          <cell r="F179" t="str">
            <v>Education and Training Income</v>
          </cell>
          <cell r="G179" t="str">
            <v>Education &amp; Training</v>
          </cell>
          <cell r="H179" t="str">
            <v>Other Operating Income</v>
          </cell>
          <cell r="I179" t="str">
            <v>n/a</v>
          </cell>
          <cell r="J179" t="str">
            <v>Income</v>
          </cell>
        </row>
        <row r="180">
          <cell r="A180" t="str">
            <v>22001032</v>
          </cell>
          <cell r="B180" t="str">
            <v>Cse Inc GI Anastomosis</v>
          </cell>
          <cell r="C180" t="str">
            <v>Income Statement</v>
          </cell>
          <cell r="D180">
            <v>0</v>
          </cell>
          <cell r="E180" t="str">
            <v>Other Operating Income</v>
          </cell>
          <cell r="F180" t="str">
            <v>Education and Training Income</v>
          </cell>
          <cell r="G180" t="str">
            <v>Education &amp; Training</v>
          </cell>
          <cell r="H180" t="str">
            <v>Other Operating Income</v>
          </cell>
          <cell r="I180" t="str">
            <v>n/a</v>
          </cell>
          <cell r="J180" t="str">
            <v>Income</v>
          </cell>
        </row>
        <row r="181">
          <cell r="A181" t="str">
            <v>22001033</v>
          </cell>
          <cell r="B181" t="str">
            <v>Cse Inc Next Steps Lap IBD</v>
          </cell>
          <cell r="C181" t="str">
            <v>Income Statement</v>
          </cell>
          <cell r="D181">
            <v>0</v>
          </cell>
          <cell r="E181" t="str">
            <v>Other Operating Income</v>
          </cell>
          <cell r="F181" t="str">
            <v>Education and Training Income</v>
          </cell>
          <cell r="G181" t="str">
            <v>Education &amp; Training</v>
          </cell>
          <cell r="H181" t="str">
            <v>Other Operating Income</v>
          </cell>
          <cell r="I181" t="str">
            <v>n/a</v>
          </cell>
          <cell r="J181" t="str">
            <v>Income</v>
          </cell>
        </row>
        <row r="182">
          <cell r="A182" t="str">
            <v>22001034</v>
          </cell>
          <cell r="B182" t="str">
            <v>Cse Inc Gynae Lap Course</v>
          </cell>
          <cell r="C182" t="str">
            <v>Income Statement</v>
          </cell>
          <cell r="D182">
            <v>0</v>
          </cell>
          <cell r="E182" t="str">
            <v>Other Operating Income</v>
          </cell>
          <cell r="F182" t="str">
            <v>Education and Training Income</v>
          </cell>
          <cell r="G182" t="str">
            <v>Education &amp; Training</v>
          </cell>
          <cell r="H182" t="str">
            <v>Other Operating Income</v>
          </cell>
          <cell r="I182" t="str">
            <v>n/a</v>
          </cell>
          <cell r="J182" t="str">
            <v>Income</v>
          </cell>
        </row>
        <row r="183">
          <cell r="A183" t="str">
            <v>22001035</v>
          </cell>
          <cell r="B183" t="str">
            <v>Cse Inc Man&amp;Surg Reflux Diseas</v>
          </cell>
          <cell r="C183" t="str">
            <v>Income Statement</v>
          </cell>
          <cell r="D183">
            <v>0</v>
          </cell>
          <cell r="E183" t="str">
            <v>Other Operating Income</v>
          </cell>
          <cell r="F183" t="str">
            <v>Education and Training Income</v>
          </cell>
          <cell r="G183" t="str">
            <v>Education &amp; Training</v>
          </cell>
          <cell r="H183" t="str">
            <v>Other Operating Income</v>
          </cell>
          <cell r="I183" t="str">
            <v>n/a</v>
          </cell>
          <cell r="J183" t="str">
            <v>Income</v>
          </cell>
        </row>
        <row r="184">
          <cell r="A184" t="str">
            <v>22001036</v>
          </cell>
          <cell r="B184" t="str">
            <v>Cse Inc STEPS Prog 2 Stge 3</v>
          </cell>
          <cell r="C184" t="str">
            <v>Income Statement</v>
          </cell>
          <cell r="D184">
            <v>0</v>
          </cell>
          <cell r="E184" t="str">
            <v>Other Operating Income</v>
          </cell>
          <cell r="F184" t="str">
            <v>Education and Training Income</v>
          </cell>
          <cell r="G184" t="str">
            <v>Education &amp; Training</v>
          </cell>
          <cell r="H184" t="str">
            <v>Other Operating Income</v>
          </cell>
          <cell r="I184" t="str">
            <v>n/a</v>
          </cell>
          <cell r="J184" t="str">
            <v>Income</v>
          </cell>
        </row>
        <row r="185">
          <cell r="A185" t="str">
            <v>22001037</v>
          </cell>
          <cell r="B185" t="str">
            <v>Cse Inc MRCS Anatomy Revision</v>
          </cell>
          <cell r="C185" t="str">
            <v>Income Statement</v>
          </cell>
          <cell r="D185">
            <v>0</v>
          </cell>
          <cell r="E185" t="str">
            <v>Other Operating Income</v>
          </cell>
          <cell r="F185" t="str">
            <v>Education and Training Income</v>
          </cell>
          <cell r="G185" t="str">
            <v>Education &amp; Training</v>
          </cell>
          <cell r="H185" t="str">
            <v>Other Operating Income</v>
          </cell>
          <cell r="I185" t="str">
            <v>n/a</v>
          </cell>
          <cell r="J185" t="str">
            <v>Income</v>
          </cell>
        </row>
        <row r="186">
          <cell r="A186" t="str">
            <v>22001051</v>
          </cell>
          <cell r="B186" t="str">
            <v>Cse Inc Basic Skills Surg</v>
          </cell>
          <cell r="C186" t="str">
            <v>Income Statement</v>
          </cell>
          <cell r="D186">
            <v>0</v>
          </cell>
          <cell r="E186" t="str">
            <v>Other Operating Income</v>
          </cell>
          <cell r="F186" t="str">
            <v>Education and Training Income</v>
          </cell>
          <cell r="G186" t="str">
            <v>Education &amp; Training</v>
          </cell>
          <cell r="H186" t="str">
            <v>Other Operating Income</v>
          </cell>
          <cell r="I186" t="str">
            <v>n/a</v>
          </cell>
          <cell r="J186" t="str">
            <v>Income</v>
          </cell>
        </row>
        <row r="187">
          <cell r="A187" t="str">
            <v>22001052</v>
          </cell>
          <cell r="B187" t="str">
            <v>Cse Inc Core Skills in Lap Sur</v>
          </cell>
          <cell r="C187" t="str">
            <v>Income Statement</v>
          </cell>
          <cell r="D187">
            <v>0</v>
          </cell>
          <cell r="E187" t="str">
            <v>Other Operating Income</v>
          </cell>
          <cell r="F187" t="str">
            <v>Education and Training Income</v>
          </cell>
          <cell r="G187" t="str">
            <v>Education &amp; Training</v>
          </cell>
          <cell r="H187" t="str">
            <v>Other Operating Income</v>
          </cell>
          <cell r="I187" t="str">
            <v>n/a</v>
          </cell>
          <cell r="J187" t="str">
            <v>Income</v>
          </cell>
        </row>
        <row r="188">
          <cell r="A188" t="str">
            <v>22001053</v>
          </cell>
          <cell r="B188" t="str">
            <v>Cse Inc GI Anastomosis</v>
          </cell>
          <cell r="C188" t="str">
            <v>Income Statement</v>
          </cell>
          <cell r="D188">
            <v>0</v>
          </cell>
          <cell r="E188" t="str">
            <v>Other Operating Income</v>
          </cell>
          <cell r="F188" t="str">
            <v>Education and Training Income</v>
          </cell>
          <cell r="G188" t="str">
            <v>Education &amp; Training</v>
          </cell>
          <cell r="H188" t="str">
            <v>Other Operating Income</v>
          </cell>
          <cell r="I188" t="str">
            <v>n/a</v>
          </cell>
          <cell r="J188" t="str">
            <v>Income</v>
          </cell>
        </row>
        <row r="189">
          <cell r="A189" t="str">
            <v>22001054</v>
          </cell>
          <cell r="B189" t="str">
            <v>Cse Inc Bile Duct &amp; Adv Lap</v>
          </cell>
          <cell r="C189" t="str">
            <v>Income Statement</v>
          </cell>
          <cell r="D189">
            <v>0</v>
          </cell>
          <cell r="E189" t="str">
            <v>Other Operating Income</v>
          </cell>
          <cell r="F189" t="str">
            <v>Education and Training Income</v>
          </cell>
          <cell r="G189" t="str">
            <v>Education &amp; Training</v>
          </cell>
          <cell r="H189" t="str">
            <v>Other Operating Income</v>
          </cell>
          <cell r="I189" t="str">
            <v>n/a</v>
          </cell>
          <cell r="J189" t="str">
            <v>Income</v>
          </cell>
        </row>
        <row r="190">
          <cell r="A190" t="str">
            <v>22001055</v>
          </cell>
          <cell r="B190" t="str">
            <v>Cse Inc Man&amp;Surg Reflux Diseas</v>
          </cell>
          <cell r="C190" t="str">
            <v>Income Statement</v>
          </cell>
          <cell r="D190">
            <v>0</v>
          </cell>
          <cell r="E190" t="str">
            <v>Other Operating Income</v>
          </cell>
          <cell r="F190" t="str">
            <v>Education and Training Income</v>
          </cell>
          <cell r="G190" t="str">
            <v>Education &amp; Training</v>
          </cell>
          <cell r="H190" t="str">
            <v>Other Operating Income</v>
          </cell>
          <cell r="I190" t="str">
            <v>n/a</v>
          </cell>
          <cell r="J190" t="str">
            <v>Income</v>
          </cell>
        </row>
        <row r="191">
          <cell r="A191" t="str">
            <v>22001056</v>
          </cell>
          <cell r="B191" t="str">
            <v>Cse Inc Ess'tial Skills Med St</v>
          </cell>
          <cell r="C191" t="str">
            <v>Income Statement</v>
          </cell>
          <cell r="D191">
            <v>0</v>
          </cell>
          <cell r="E191" t="str">
            <v>Other Operating Income</v>
          </cell>
          <cell r="F191" t="str">
            <v>Education and Training Income</v>
          </cell>
          <cell r="G191" t="str">
            <v>Education &amp; Training</v>
          </cell>
          <cell r="H191" t="str">
            <v>Other Operating Income</v>
          </cell>
          <cell r="I191" t="str">
            <v>n/a</v>
          </cell>
          <cell r="J191" t="str">
            <v>Income</v>
          </cell>
        </row>
        <row r="192">
          <cell r="A192" t="str">
            <v>22001057</v>
          </cell>
          <cell r="B192" t="str">
            <v>Cse Inc MCRS Anatomy Prep Cse</v>
          </cell>
          <cell r="C192" t="str">
            <v>Income Statement</v>
          </cell>
          <cell r="D192">
            <v>0</v>
          </cell>
          <cell r="E192" t="str">
            <v>Other Operating Income</v>
          </cell>
          <cell r="F192" t="str">
            <v>Education and Training Income</v>
          </cell>
          <cell r="G192" t="str">
            <v>Education &amp; Training</v>
          </cell>
          <cell r="H192" t="str">
            <v>Other Operating Income</v>
          </cell>
          <cell r="I192" t="str">
            <v>n/a</v>
          </cell>
          <cell r="J192" t="str">
            <v>Income</v>
          </cell>
        </row>
        <row r="193">
          <cell r="A193" t="str">
            <v>22001058</v>
          </cell>
          <cell r="B193" t="str">
            <v>Cse Inc MRCS Exam Prep Cse</v>
          </cell>
          <cell r="C193" t="str">
            <v>Income Statement</v>
          </cell>
          <cell r="D193">
            <v>0</v>
          </cell>
          <cell r="E193" t="str">
            <v>Other Operating Income</v>
          </cell>
          <cell r="F193" t="str">
            <v>Education and Training Income</v>
          </cell>
          <cell r="G193" t="str">
            <v>Education &amp; Training</v>
          </cell>
          <cell r="H193" t="str">
            <v>Other Operating Income</v>
          </cell>
          <cell r="I193" t="str">
            <v>n/a</v>
          </cell>
          <cell r="J193" t="str">
            <v>Income</v>
          </cell>
        </row>
        <row r="194">
          <cell r="A194" t="str">
            <v>22001059</v>
          </cell>
          <cell r="B194" t="str">
            <v>Cse Inc Lap Urology</v>
          </cell>
          <cell r="C194" t="str">
            <v>Income Statement</v>
          </cell>
          <cell r="D194">
            <v>0</v>
          </cell>
          <cell r="E194" t="str">
            <v>Other Operating Income</v>
          </cell>
          <cell r="F194" t="str">
            <v>Education and Training Income</v>
          </cell>
          <cell r="G194" t="str">
            <v>Education &amp; Training</v>
          </cell>
          <cell r="H194" t="str">
            <v>Other Operating Income</v>
          </cell>
          <cell r="I194" t="str">
            <v>n/a</v>
          </cell>
          <cell r="J194" t="str">
            <v>Income</v>
          </cell>
        </row>
        <row r="195">
          <cell r="A195" t="str">
            <v>22001060</v>
          </cell>
          <cell r="B195" t="str">
            <v>Cse Inc ATSM Laparoscopy</v>
          </cell>
          <cell r="C195" t="str">
            <v>Income Statement</v>
          </cell>
          <cell r="D195">
            <v>0</v>
          </cell>
          <cell r="E195" t="str">
            <v>Other Operating Income</v>
          </cell>
          <cell r="F195" t="str">
            <v>Education and Training Income</v>
          </cell>
          <cell r="G195" t="str">
            <v>Education &amp; Training</v>
          </cell>
          <cell r="H195" t="str">
            <v>Other Operating Income</v>
          </cell>
          <cell r="I195" t="str">
            <v>n/a</v>
          </cell>
          <cell r="J195" t="str">
            <v>Income</v>
          </cell>
        </row>
        <row r="196">
          <cell r="A196" t="str">
            <v>22002000</v>
          </cell>
          <cell r="B196" t="str">
            <v>Junior Doctor Training</v>
          </cell>
          <cell r="C196" t="str">
            <v>N/A</v>
          </cell>
          <cell r="D196" t="str">
            <v>Other Operating Income</v>
          </cell>
          <cell r="E196" t="str">
            <v>OTHER OPERATING INCOME</v>
          </cell>
          <cell r="F196" t="str">
            <v>EDUCATION AND TRAINING INCOME</v>
          </cell>
          <cell r="G196" t="str">
            <v>EDUCATION &amp; TRAINING</v>
          </cell>
          <cell r="H196" t="str">
            <v>Other Operating Income</v>
          </cell>
          <cell r="I196" t="str">
            <v>n/a</v>
          </cell>
          <cell r="J196" t="str">
            <v>Income</v>
          </cell>
        </row>
        <row r="197">
          <cell r="A197" t="str">
            <v>22002RAJ</v>
          </cell>
          <cell r="B197" t="str">
            <v>Junior Doctors Training RAJ</v>
          </cell>
          <cell r="C197" t="str">
            <v>N/A</v>
          </cell>
          <cell r="D197" t="str">
            <v>Other Operating Income</v>
          </cell>
          <cell r="E197" t="str">
            <v>OTHER OPERATING INCOME</v>
          </cell>
          <cell r="F197" t="str">
            <v>EDUCATION AND TRAINING INCOME</v>
          </cell>
          <cell r="G197" t="str">
            <v>EDUCATION &amp; TRAINING</v>
          </cell>
          <cell r="H197" t="str">
            <v>Other Operating Income</v>
          </cell>
          <cell r="I197" t="str">
            <v>n/a</v>
          </cell>
          <cell r="J197" t="str">
            <v>Income</v>
          </cell>
        </row>
        <row r="198">
          <cell r="A198" t="str">
            <v>22002RBN</v>
          </cell>
          <cell r="B198" t="str">
            <v>Junior Doctors Training RBN</v>
          </cell>
          <cell r="C198" t="str">
            <v>N/A</v>
          </cell>
          <cell r="D198" t="str">
            <v>Other Operating Income</v>
          </cell>
          <cell r="E198" t="str">
            <v>OTHER OPERATING INCOME</v>
          </cell>
          <cell r="F198" t="str">
            <v>EDUCATION AND TRAINING INCOME</v>
          </cell>
          <cell r="G198" t="str">
            <v>EDUCATION &amp; TRAINING</v>
          </cell>
          <cell r="H198" t="str">
            <v>Other Operating Income</v>
          </cell>
          <cell r="I198" t="str">
            <v>n/a</v>
          </cell>
          <cell r="J198" t="str">
            <v>Income</v>
          </cell>
        </row>
        <row r="199">
          <cell r="A199" t="str">
            <v>22003000</v>
          </cell>
          <cell r="B199" t="str">
            <v>Workforce Dev Confederation</v>
          </cell>
          <cell r="C199" t="str">
            <v>Income Statement</v>
          </cell>
          <cell r="D199">
            <v>0</v>
          </cell>
          <cell r="E199" t="str">
            <v>Other Operating Income</v>
          </cell>
          <cell r="F199" t="str">
            <v>Education and Training Income</v>
          </cell>
          <cell r="G199" t="str">
            <v>Education &amp; Training</v>
          </cell>
          <cell r="H199" t="str">
            <v>Other Operating Income</v>
          </cell>
          <cell r="I199" t="str">
            <v>n/a</v>
          </cell>
          <cell r="J199" t="str">
            <v>Income</v>
          </cell>
        </row>
        <row r="200">
          <cell r="A200" t="str">
            <v>22004000</v>
          </cell>
          <cell r="B200" t="str">
            <v>NMET</v>
          </cell>
          <cell r="C200" t="str">
            <v>N/A</v>
          </cell>
          <cell r="D200" t="str">
            <v>Other Operating Income</v>
          </cell>
          <cell r="E200" t="str">
            <v>OTHER OPERATING INCOME</v>
          </cell>
          <cell r="F200" t="str">
            <v>EDUCATION AND TRAINING INCOME</v>
          </cell>
          <cell r="G200" t="str">
            <v>EDUCATION &amp; TRAINING</v>
          </cell>
          <cell r="H200" t="str">
            <v>Other Operating Income</v>
          </cell>
          <cell r="I200" t="str">
            <v>n/a</v>
          </cell>
          <cell r="J200" t="str">
            <v>Income</v>
          </cell>
        </row>
        <row r="201">
          <cell r="A201" t="str">
            <v>22005000</v>
          </cell>
          <cell r="B201" t="str">
            <v>Other Training Income</v>
          </cell>
          <cell r="C201" t="str">
            <v>N/A</v>
          </cell>
          <cell r="D201" t="str">
            <v>Other Operating Income</v>
          </cell>
          <cell r="E201" t="str">
            <v>OTHER OPERATING INCOME</v>
          </cell>
          <cell r="F201" t="str">
            <v>EDUCATION AND TRAINING INCOME</v>
          </cell>
          <cell r="G201" t="str">
            <v>EDUCATION &amp; TRAINING</v>
          </cell>
          <cell r="H201" t="str">
            <v>Other Operating Income</v>
          </cell>
          <cell r="I201" t="str">
            <v>n/a</v>
          </cell>
          <cell r="J201" t="str">
            <v>Income</v>
          </cell>
        </row>
        <row r="202">
          <cell r="A202" t="str">
            <v>22006000</v>
          </cell>
          <cell r="B202" t="str">
            <v>Research Income</v>
          </cell>
          <cell r="C202" t="str">
            <v>N/A</v>
          </cell>
          <cell r="D202" t="str">
            <v>Other Operating Income</v>
          </cell>
          <cell r="E202" t="str">
            <v>OTHER OPERATING INCOME</v>
          </cell>
          <cell r="F202" t="str">
            <v>EDUCATION AND TRAINING INCOME</v>
          </cell>
          <cell r="G202" t="str">
            <v>EDUCATION &amp; TRAINING</v>
          </cell>
          <cell r="H202" t="str">
            <v>Other Operating Income</v>
          </cell>
          <cell r="I202" t="str">
            <v>n/a</v>
          </cell>
          <cell r="J202" t="str">
            <v>Income</v>
          </cell>
        </row>
        <row r="203">
          <cell r="A203" t="str">
            <v>22007000</v>
          </cell>
          <cell r="B203" t="str">
            <v>SIFT</v>
          </cell>
          <cell r="C203" t="str">
            <v>N/A</v>
          </cell>
          <cell r="D203" t="str">
            <v>Other Operating Income</v>
          </cell>
          <cell r="E203" t="str">
            <v>OTHER OPERATING INCOME</v>
          </cell>
          <cell r="F203" t="str">
            <v>EDUCATION AND TRAINING INCOME</v>
          </cell>
          <cell r="G203" t="str">
            <v>EDUCATION &amp; TRAINING</v>
          </cell>
          <cell r="H203" t="str">
            <v>Other Operating Income</v>
          </cell>
          <cell r="I203" t="str">
            <v>n/a</v>
          </cell>
          <cell r="J203" t="str">
            <v>Income</v>
          </cell>
        </row>
        <row r="204">
          <cell r="A204" t="str">
            <v>22008000</v>
          </cell>
          <cell r="B204" t="str">
            <v>Post Graduate Medical Centre</v>
          </cell>
          <cell r="C204" t="str">
            <v>N/A</v>
          </cell>
          <cell r="D204" t="str">
            <v>Other Operating Income</v>
          </cell>
          <cell r="E204" t="str">
            <v>OTHER OPERATING INCOME</v>
          </cell>
          <cell r="F204" t="str">
            <v>EDUCATION AND TRAINING INCOME</v>
          </cell>
          <cell r="G204" t="str">
            <v>EDUCATION &amp; TRAINING</v>
          </cell>
          <cell r="H204" t="str">
            <v>Other Operating Income</v>
          </cell>
          <cell r="I204" t="str">
            <v>n/a</v>
          </cell>
          <cell r="J204" t="str">
            <v>Income</v>
          </cell>
        </row>
        <row r="205">
          <cell r="A205" t="str">
            <v>22009000</v>
          </cell>
          <cell r="B205" t="str">
            <v>Lapco Training Income</v>
          </cell>
          <cell r="C205" t="str">
            <v>Income Statement</v>
          </cell>
          <cell r="D205" t="str">
            <v>Other Operating Income</v>
          </cell>
          <cell r="E205" t="str">
            <v>OTHER OPERATING INCOME</v>
          </cell>
          <cell r="F205" t="str">
            <v>EDUCATION AND TRAINING INCOME</v>
          </cell>
          <cell r="G205" t="str">
            <v>EDUCATION &amp; TRAINING</v>
          </cell>
          <cell r="H205" t="str">
            <v>Other Operating Income</v>
          </cell>
          <cell r="I205" t="str">
            <v>n/a</v>
          </cell>
          <cell r="J205" t="str">
            <v>Income</v>
          </cell>
        </row>
        <row r="206">
          <cell r="A206" t="str">
            <v>23001000</v>
          </cell>
          <cell r="B206" t="str">
            <v>PFI Specific Income</v>
          </cell>
          <cell r="C206" t="str">
            <v>N/A</v>
          </cell>
          <cell r="D206" t="str">
            <v>Other Operating Income</v>
          </cell>
          <cell r="E206" t="str">
            <v>OTHER OPERATING INCOME</v>
          </cell>
          <cell r="F206" t="str">
            <v>PFI SPECIFIC INCOME</v>
          </cell>
          <cell r="G206" t="str">
            <v>PFI SPECIFIC</v>
          </cell>
          <cell r="H206" t="str">
            <v>Other Operating Income</v>
          </cell>
          <cell r="I206" t="str">
            <v>n/a</v>
          </cell>
          <cell r="J206" t="str">
            <v>Income</v>
          </cell>
        </row>
        <row r="207">
          <cell r="A207" t="str">
            <v>24001000</v>
          </cell>
          <cell r="B207" t="str">
            <v>Charitable Income Charities</v>
          </cell>
          <cell r="C207" t="str">
            <v>N/A</v>
          </cell>
          <cell r="D207" t="str">
            <v>Other Operating Income</v>
          </cell>
          <cell r="E207" t="str">
            <v>OTHER OPERATING INCOME</v>
          </cell>
          <cell r="F207" t="str">
            <v>MISC. OTHER OPERATING INCOME</v>
          </cell>
          <cell r="G207" t="str">
            <v>CHARITABLE &amp; OTH CONTNS TO EXP</v>
          </cell>
          <cell r="H207" t="str">
            <v>Other Operating Income</v>
          </cell>
          <cell r="I207" t="str">
            <v>n/a</v>
          </cell>
          <cell r="J207" t="str">
            <v>Income</v>
          </cell>
        </row>
        <row r="208">
          <cell r="A208" t="str">
            <v>24002000</v>
          </cell>
          <cell r="B208" t="str">
            <v>Ch Capital Grant Charities</v>
          </cell>
          <cell r="C208" t="str">
            <v>N/A</v>
          </cell>
          <cell r="D208" t="str">
            <v>Other Operating Income</v>
          </cell>
          <cell r="E208" t="str">
            <v>OTHER OPERATING INCOME</v>
          </cell>
          <cell r="F208" t="str">
            <v>MISC. OTHER OPERATING INCOME</v>
          </cell>
          <cell r="G208" t="str">
            <v>CHARITABLE &amp; OTH CONTNS TO EXP</v>
          </cell>
          <cell r="H208" t="str">
            <v>Other Operating Income</v>
          </cell>
          <cell r="I208" t="str">
            <v>n/a</v>
          </cell>
          <cell r="J208" t="str">
            <v>Income</v>
          </cell>
        </row>
        <row r="209">
          <cell r="A209" t="str">
            <v>24003000</v>
          </cell>
          <cell r="B209" t="str">
            <v>Donated Asset Other Charities</v>
          </cell>
          <cell r="C209" t="str">
            <v>Income Statement</v>
          </cell>
          <cell r="D209" t="str">
            <v>Other Operating Income</v>
          </cell>
          <cell r="E209" t="str">
            <v>OTHER OPERATING INCOME</v>
          </cell>
          <cell r="F209" t="str">
            <v>MISC. OTHER OPERATING INCOME</v>
          </cell>
          <cell r="G209" t="str">
            <v>CHARITABLE &amp; OTH CONTNS TO EXP</v>
          </cell>
          <cell r="H209" t="str">
            <v>Other Operating Income</v>
          </cell>
          <cell r="I209" t="str">
            <v>n/a</v>
          </cell>
          <cell r="J209" t="str">
            <v>Income</v>
          </cell>
        </row>
        <row r="210">
          <cell r="A210" t="str">
            <v>24004000</v>
          </cell>
          <cell r="B210" t="str">
            <v>Charitable Income CoHoc</v>
          </cell>
          <cell r="C210" t="str">
            <v>N/A</v>
          </cell>
          <cell r="D210" t="str">
            <v>Other Operating Income</v>
          </cell>
          <cell r="E210" t="str">
            <v>OTHER OPERATING INCOME</v>
          </cell>
          <cell r="F210" t="str">
            <v>MISC. OTHER OPERATING INCOME</v>
          </cell>
          <cell r="G210" t="str">
            <v>CHARITABLE &amp; OTH CONTNS TO EXP</v>
          </cell>
          <cell r="H210" t="str">
            <v>Other Operating Income</v>
          </cell>
          <cell r="I210" t="str">
            <v>n/a</v>
          </cell>
          <cell r="J210" t="str">
            <v>Income</v>
          </cell>
        </row>
        <row r="211">
          <cell r="A211" t="str">
            <v>24005000</v>
          </cell>
          <cell r="B211" t="str">
            <v>Ch Capital Grant CoHoc</v>
          </cell>
          <cell r="C211" t="str">
            <v>Income Statement</v>
          </cell>
          <cell r="D211" t="str">
            <v>Other Operating Income</v>
          </cell>
          <cell r="E211" t="str">
            <v>OTHER OPERATING INCOME</v>
          </cell>
          <cell r="F211" t="str">
            <v>MISC. OTHER OPERATING INCOME</v>
          </cell>
          <cell r="G211" t="str">
            <v>CHARITABLE &amp; OTH CONTNS TO EXP</v>
          </cell>
          <cell r="H211" t="str">
            <v>Other Operating Income</v>
          </cell>
          <cell r="I211" t="str">
            <v>n/a</v>
          </cell>
          <cell r="J211" t="str">
            <v>Income</v>
          </cell>
        </row>
        <row r="212">
          <cell r="A212" t="str">
            <v>24006000</v>
          </cell>
          <cell r="B212" t="str">
            <v>Donated Asset CoHoc</v>
          </cell>
          <cell r="C212" t="str">
            <v>N/A</v>
          </cell>
          <cell r="D212" t="str">
            <v>Other Operating Income</v>
          </cell>
          <cell r="E212" t="str">
            <v>OTHER OPERATING INCOME</v>
          </cell>
          <cell r="F212" t="str">
            <v>MISC. OTHER OPERATING INCOME</v>
          </cell>
          <cell r="G212" t="str">
            <v>CHARITABLE &amp; OTH CONTNS TO EXP</v>
          </cell>
          <cell r="H212" t="str">
            <v>Other Operating Income</v>
          </cell>
          <cell r="I212" t="str">
            <v>n/a</v>
          </cell>
          <cell r="J212" t="str">
            <v>Income</v>
          </cell>
        </row>
        <row r="213">
          <cell r="A213" t="str">
            <v>24009000</v>
          </cell>
          <cell r="B213" t="str">
            <v>Donated Asset NHS Charity</v>
          </cell>
          <cell r="C213" t="str">
            <v>N/A</v>
          </cell>
          <cell r="D213" t="str">
            <v>Other Operating Income</v>
          </cell>
          <cell r="E213" t="str">
            <v>OTHER OPERATING INCOME</v>
          </cell>
          <cell r="F213" t="str">
            <v>MISC. OTHER OPERATING INCOME</v>
          </cell>
          <cell r="G213" t="str">
            <v>CHARITABLE &amp; OTH CONTNS TO EXP</v>
          </cell>
          <cell r="H213" t="str">
            <v>Other Operating Income</v>
          </cell>
          <cell r="I213" t="str">
            <v>n/a</v>
          </cell>
          <cell r="J213" t="str">
            <v>Income</v>
          </cell>
        </row>
        <row r="214">
          <cell r="A214" t="str">
            <v>25001000</v>
          </cell>
          <cell r="B214" t="str">
            <v>Depreciation - Donated Assets</v>
          </cell>
          <cell r="C214" t="str">
            <v>Income Statement</v>
          </cell>
          <cell r="D214">
            <v>0</v>
          </cell>
          <cell r="E214" t="str">
            <v>Other Operating Income</v>
          </cell>
          <cell r="F214" t="str">
            <v>Misc. Other Operating Income</v>
          </cell>
          <cell r="G214" t="str">
            <v>Transfers from donated and govnt grant reserve (nominal)</v>
          </cell>
          <cell r="H214" t="str">
            <v>Other Operating Income</v>
          </cell>
          <cell r="I214" t="str">
            <v>n/a</v>
          </cell>
          <cell r="J214" t="str">
            <v>Income</v>
          </cell>
        </row>
        <row r="215">
          <cell r="A215" t="str">
            <v>25002000</v>
          </cell>
          <cell r="B215" t="str">
            <v>Transfers Donation Reserve</v>
          </cell>
          <cell r="C215" t="str">
            <v>Income Statement</v>
          </cell>
          <cell r="D215">
            <v>0</v>
          </cell>
          <cell r="E215" t="str">
            <v>Other Operating Income</v>
          </cell>
          <cell r="F215" t="str">
            <v>Misc. Other Operating Income</v>
          </cell>
          <cell r="G215" t="str">
            <v>Transfers from donated and govnt grant reserve (nominal)</v>
          </cell>
          <cell r="H215" t="str">
            <v>Other Operating Income</v>
          </cell>
          <cell r="I215" t="str">
            <v>n/a</v>
          </cell>
          <cell r="J215" t="str">
            <v>Income</v>
          </cell>
        </row>
        <row r="216">
          <cell r="A216" t="str">
            <v>26001000</v>
          </cell>
          <cell r="B216" t="str">
            <v>HSDU/CSSD Income</v>
          </cell>
          <cell r="C216" t="str">
            <v>Income Statement</v>
          </cell>
          <cell r="D216" t="str">
            <v>Other Operating Income</v>
          </cell>
          <cell r="E216" t="str">
            <v>OTHER OPERATING INCOME</v>
          </cell>
          <cell r="F216" t="str">
            <v>MISC. OTHER OPERATING INCOME</v>
          </cell>
          <cell r="G216" t="str">
            <v>NON-PATIENT SERVS - OTH BODIES</v>
          </cell>
          <cell r="H216" t="str">
            <v>Other Operating Income</v>
          </cell>
          <cell r="I216" t="str">
            <v>n/a</v>
          </cell>
          <cell r="J216" t="str">
            <v>Income</v>
          </cell>
        </row>
        <row r="217">
          <cell r="A217" t="str">
            <v>26002000</v>
          </cell>
          <cell r="B217" t="str">
            <v>Mortuary Fees</v>
          </cell>
          <cell r="C217" t="str">
            <v>N/A</v>
          </cell>
          <cell r="D217" t="str">
            <v>Other Operating Income</v>
          </cell>
          <cell r="E217" t="str">
            <v>OTHER OPERATING INCOME</v>
          </cell>
          <cell r="F217" t="str">
            <v>MISC. OTHER OPERATING INCOME</v>
          </cell>
          <cell r="G217" t="str">
            <v>NON-PATIENT SERVS - OTH BODIES</v>
          </cell>
          <cell r="H217" t="str">
            <v>Other Operating Income</v>
          </cell>
          <cell r="I217" t="str">
            <v>n/a</v>
          </cell>
          <cell r="J217" t="str">
            <v>Income</v>
          </cell>
        </row>
        <row r="218">
          <cell r="A218" t="str">
            <v>26003000</v>
          </cell>
          <cell r="B218" t="str">
            <v>Plastic Surgery</v>
          </cell>
          <cell r="C218" t="str">
            <v>N/A</v>
          </cell>
          <cell r="D218" t="str">
            <v>Other Operating Income</v>
          </cell>
          <cell r="E218" t="str">
            <v>OTHER OPERATING INCOME</v>
          </cell>
          <cell r="F218" t="str">
            <v>MISC. OTHER OPERATING INCOME</v>
          </cell>
          <cell r="G218" t="str">
            <v>NON-PATIENT SERVS - OTH BODIES</v>
          </cell>
          <cell r="H218" t="str">
            <v>Other Operating Income</v>
          </cell>
          <cell r="I218" t="str">
            <v>n/a</v>
          </cell>
          <cell r="J218" t="str">
            <v>Income</v>
          </cell>
        </row>
        <row r="219">
          <cell r="A219" t="str">
            <v>26004000</v>
          </cell>
          <cell r="B219" t="str">
            <v>Other Non Patient Income</v>
          </cell>
          <cell r="C219" t="str">
            <v>N/A</v>
          </cell>
          <cell r="D219" t="str">
            <v>Other Operating Income</v>
          </cell>
          <cell r="E219" t="str">
            <v>OTHER OPERATING INCOME</v>
          </cell>
          <cell r="F219" t="str">
            <v>MISC. OTHER OPERATING INCOME</v>
          </cell>
          <cell r="G219" t="str">
            <v>NON-PATIENT SERVS - OTH BODIES</v>
          </cell>
          <cell r="H219" t="str">
            <v>Other Operating Income</v>
          </cell>
          <cell r="I219" t="str">
            <v>n/a</v>
          </cell>
          <cell r="J219" t="str">
            <v>Income</v>
          </cell>
        </row>
        <row r="220">
          <cell r="A220" t="str">
            <v>26004CIP</v>
          </cell>
          <cell r="B220" t="str">
            <v>Other Non Patient Income CIP</v>
          </cell>
          <cell r="C220" t="str">
            <v>N/A</v>
          </cell>
          <cell r="D220" t="str">
            <v>Other Operating Income</v>
          </cell>
          <cell r="E220" t="str">
            <v>OTHER OPERATING INCOME</v>
          </cell>
          <cell r="F220" t="str">
            <v>MISC. OTHER OPERATING INCOME</v>
          </cell>
          <cell r="G220" t="str">
            <v>NON-PATIENT SERVS - OTH BODIES</v>
          </cell>
          <cell r="H220" t="str">
            <v>Other Operating Income</v>
          </cell>
          <cell r="I220" t="str">
            <v>n/a</v>
          </cell>
          <cell r="J220" t="str">
            <v>Income</v>
          </cell>
        </row>
        <row r="221">
          <cell r="A221" t="str">
            <v>26005000</v>
          </cell>
          <cell r="B221" t="str">
            <v>Occ Health Contract Income</v>
          </cell>
          <cell r="C221" t="str">
            <v>Income Statement</v>
          </cell>
          <cell r="D221">
            <v>0</v>
          </cell>
          <cell r="E221" t="str">
            <v>Other Operating Income</v>
          </cell>
          <cell r="F221" t="str">
            <v>Misc. Other Operating Income</v>
          </cell>
          <cell r="G221" t="str">
            <v>Non-patient services to other bodies</v>
          </cell>
          <cell r="H221" t="str">
            <v>Other Operating Income</v>
          </cell>
          <cell r="I221" t="str">
            <v>n/a</v>
          </cell>
          <cell r="J221" t="str">
            <v>Income</v>
          </cell>
        </row>
        <row r="222">
          <cell r="A222" t="str">
            <v>26006000</v>
          </cell>
          <cell r="B222" t="str">
            <v>IHT Vascular Charges</v>
          </cell>
          <cell r="C222" t="str">
            <v>N/A</v>
          </cell>
          <cell r="D222" t="str">
            <v>Other Operating Income</v>
          </cell>
          <cell r="E222" t="str">
            <v>OTHER OPERATING INCOME</v>
          </cell>
          <cell r="F222" t="str">
            <v>MISC. OTHER OPERATING INCOME</v>
          </cell>
          <cell r="G222" t="str">
            <v>NON-PATIENT SERVS - OTH BODIES</v>
          </cell>
          <cell r="H222" t="str">
            <v>Other Operating Income</v>
          </cell>
          <cell r="I222" t="str">
            <v>n/a</v>
          </cell>
          <cell r="J222" t="str">
            <v>Income</v>
          </cell>
        </row>
        <row r="223">
          <cell r="A223" t="str">
            <v>27001000</v>
          </cell>
          <cell r="B223" t="str">
            <v>Car Parking Fixed Income</v>
          </cell>
          <cell r="C223" t="str">
            <v>N/A</v>
          </cell>
          <cell r="D223" t="str">
            <v>Other Operating Income</v>
          </cell>
          <cell r="E223" t="str">
            <v>OTHER OPERATING INCOME</v>
          </cell>
          <cell r="F223" t="str">
            <v>MISC. OTHER OPERATING INCOME</v>
          </cell>
          <cell r="G223" t="str">
            <v>OTHER INCOME</v>
          </cell>
          <cell r="H223" t="str">
            <v>Other Operating Income</v>
          </cell>
          <cell r="I223" t="str">
            <v>n/a</v>
          </cell>
          <cell r="J223" t="str">
            <v>Income</v>
          </cell>
        </row>
        <row r="224">
          <cell r="A224" t="str">
            <v>27002000</v>
          </cell>
          <cell r="B224" t="str">
            <v>Car Parking Variable Income</v>
          </cell>
          <cell r="C224" t="str">
            <v>N/A</v>
          </cell>
          <cell r="D224" t="str">
            <v>Other Operating Income</v>
          </cell>
          <cell r="E224" t="str">
            <v>OTHER OPERATING INCOME</v>
          </cell>
          <cell r="F224" t="str">
            <v>MISC. OTHER OPERATING INCOME</v>
          </cell>
          <cell r="G224" t="str">
            <v>OTHER INCOME</v>
          </cell>
          <cell r="H224" t="str">
            <v>Other Operating Income</v>
          </cell>
          <cell r="I224" t="str">
            <v>n/a</v>
          </cell>
          <cell r="J224" t="str">
            <v>Income</v>
          </cell>
        </row>
        <row r="225">
          <cell r="A225" t="str">
            <v>27002RVG</v>
          </cell>
          <cell r="B225" t="str">
            <v>Car Park Variable Income</v>
          </cell>
          <cell r="C225" t="str">
            <v>N/A</v>
          </cell>
          <cell r="D225" t="str">
            <v>Other Operating Income</v>
          </cell>
          <cell r="E225" t="str">
            <v>OTHER OPERATING INCOME</v>
          </cell>
          <cell r="F225" t="str">
            <v>MISC. OTHER OPERATING INCOME</v>
          </cell>
          <cell r="G225" t="str">
            <v>OTHER INCOME</v>
          </cell>
          <cell r="H225" t="str">
            <v>Other Operating Income</v>
          </cell>
          <cell r="I225" t="str">
            <v>n/a</v>
          </cell>
          <cell r="J225" t="str">
            <v>Income</v>
          </cell>
        </row>
        <row r="226">
          <cell r="A226" t="str">
            <v>27003000</v>
          </cell>
          <cell r="B226" t="str">
            <v>Restaurant Sales</v>
          </cell>
          <cell r="C226" t="str">
            <v>N/A</v>
          </cell>
          <cell r="D226" t="str">
            <v>Other Operating Income</v>
          </cell>
          <cell r="E226" t="str">
            <v>OTHER OPERATING INCOME</v>
          </cell>
          <cell r="F226" t="str">
            <v>MISC. OTHER OPERATING INCOME</v>
          </cell>
          <cell r="G226" t="str">
            <v>OTHER INCOME</v>
          </cell>
          <cell r="H226" t="str">
            <v>Other Operating Income</v>
          </cell>
          <cell r="I226" t="str">
            <v>n/a</v>
          </cell>
          <cell r="J226" t="str">
            <v>Income</v>
          </cell>
        </row>
        <row r="227">
          <cell r="A227" t="str">
            <v>27004000</v>
          </cell>
          <cell r="B227" t="str">
            <v>Cold Take Away Sales</v>
          </cell>
          <cell r="C227" t="str">
            <v>N/A</v>
          </cell>
          <cell r="D227" t="str">
            <v>Other Operating Income</v>
          </cell>
          <cell r="E227" t="str">
            <v>OTHER OPERATING INCOME</v>
          </cell>
          <cell r="F227" t="str">
            <v>MISC. OTHER OPERATING INCOME</v>
          </cell>
          <cell r="G227" t="str">
            <v>OTHER INCOME</v>
          </cell>
          <cell r="H227" t="str">
            <v>Other Operating Income</v>
          </cell>
          <cell r="I227" t="str">
            <v>n/a</v>
          </cell>
          <cell r="J227" t="str">
            <v>Income</v>
          </cell>
        </row>
        <row r="228">
          <cell r="A228" t="str">
            <v>27005000</v>
          </cell>
          <cell r="B228" t="str">
            <v>Car Parking Fines</v>
          </cell>
          <cell r="C228" t="str">
            <v>N/A</v>
          </cell>
          <cell r="D228" t="str">
            <v>Other Operating Income</v>
          </cell>
          <cell r="E228" t="str">
            <v>OTHER OPERATING INCOME</v>
          </cell>
          <cell r="F228" t="str">
            <v>MISC. OTHER OPERATING INCOME</v>
          </cell>
          <cell r="G228" t="str">
            <v>OTHER INCOME</v>
          </cell>
          <cell r="H228" t="str">
            <v>Other Operating Income</v>
          </cell>
          <cell r="I228" t="str">
            <v>n/a</v>
          </cell>
          <cell r="J228" t="str">
            <v>Income</v>
          </cell>
        </row>
        <row r="229">
          <cell r="A229" t="str">
            <v>27101000</v>
          </cell>
          <cell r="B229" t="str">
            <v>Accommodation Debtors</v>
          </cell>
          <cell r="C229" t="str">
            <v>N/A</v>
          </cell>
          <cell r="D229" t="str">
            <v>Other Operating Income</v>
          </cell>
          <cell r="E229" t="str">
            <v>OTHER OPERATING INCOME</v>
          </cell>
          <cell r="F229" t="str">
            <v>MISC. OTHER OPERATING INCOME</v>
          </cell>
          <cell r="G229" t="str">
            <v>OTHER INCOME</v>
          </cell>
          <cell r="H229" t="str">
            <v>Other Operating Income</v>
          </cell>
          <cell r="I229" t="str">
            <v>n/a</v>
          </cell>
          <cell r="J229" t="str">
            <v>Income</v>
          </cell>
        </row>
        <row r="230">
          <cell r="A230" t="str">
            <v>27102000</v>
          </cell>
          <cell r="B230" t="str">
            <v>Accommodation-Swan Properties</v>
          </cell>
          <cell r="C230" t="str">
            <v>Income Statement</v>
          </cell>
          <cell r="D230">
            <v>0</v>
          </cell>
          <cell r="E230" t="str">
            <v>Other Operating Income</v>
          </cell>
          <cell r="F230" t="str">
            <v>Misc. Other Operating Income</v>
          </cell>
          <cell r="G230" t="str">
            <v>Other income</v>
          </cell>
          <cell r="H230" t="str">
            <v>Other Operating Income</v>
          </cell>
          <cell r="I230" t="str">
            <v>n/a</v>
          </cell>
          <cell r="J230" t="str">
            <v>Income</v>
          </cell>
        </row>
        <row r="231">
          <cell r="A231" t="str">
            <v>27201000</v>
          </cell>
          <cell r="B231" t="str">
            <v>Catering Functions</v>
          </cell>
          <cell r="C231" t="str">
            <v>N/A</v>
          </cell>
          <cell r="D231" t="str">
            <v>Other Operating Income</v>
          </cell>
          <cell r="E231" t="str">
            <v>OTHER OPERATING INCOME</v>
          </cell>
          <cell r="F231" t="str">
            <v>MISC. OTHER OPERATING INCOME</v>
          </cell>
          <cell r="G231" t="str">
            <v>OTHER INCOME</v>
          </cell>
          <cell r="H231" t="str">
            <v>Other Operating Income</v>
          </cell>
          <cell r="I231" t="str">
            <v>n/a</v>
          </cell>
          <cell r="J231" t="str">
            <v>Income</v>
          </cell>
        </row>
        <row r="232">
          <cell r="A232" t="str">
            <v>27301000</v>
          </cell>
          <cell r="B232" t="str">
            <v>Estates Income Recharges</v>
          </cell>
          <cell r="C232" t="str">
            <v>N/A</v>
          </cell>
          <cell r="D232" t="str">
            <v>Other Operating Income</v>
          </cell>
          <cell r="E232" t="str">
            <v>OTHER OPERATING INCOME</v>
          </cell>
          <cell r="F232" t="str">
            <v>MISC. OTHER OPERATING INCOME</v>
          </cell>
          <cell r="G232" t="str">
            <v>OTHER INCOME</v>
          </cell>
          <cell r="H232" t="str">
            <v>Other Operating Income</v>
          </cell>
          <cell r="I232" t="str">
            <v>n/a</v>
          </cell>
          <cell r="J232" t="str">
            <v>Income</v>
          </cell>
        </row>
        <row r="233">
          <cell r="A233" t="str">
            <v>27302000</v>
          </cell>
          <cell r="B233" t="str">
            <v>IT recharges</v>
          </cell>
          <cell r="C233" t="str">
            <v>N/A</v>
          </cell>
          <cell r="D233" t="str">
            <v>Other Operating Income</v>
          </cell>
          <cell r="E233" t="str">
            <v>OTHER OPERATING INCOME</v>
          </cell>
          <cell r="F233" t="str">
            <v>MISC. OTHER OPERATING INCOME</v>
          </cell>
          <cell r="G233" t="str">
            <v>OTHER INCOME</v>
          </cell>
          <cell r="H233" t="str">
            <v>Other Operating Income</v>
          </cell>
          <cell r="I233" t="str">
            <v>n/a</v>
          </cell>
          <cell r="J233" t="str">
            <v>Income</v>
          </cell>
        </row>
        <row r="234">
          <cell r="A234" t="str">
            <v>27303000</v>
          </cell>
          <cell r="B234" t="str">
            <v>Staff Recharges</v>
          </cell>
          <cell r="C234" t="str">
            <v>N/A</v>
          </cell>
          <cell r="D234" t="str">
            <v>Other Operating Income</v>
          </cell>
          <cell r="E234" t="str">
            <v>OTHER OPERATING INCOME</v>
          </cell>
          <cell r="F234" t="str">
            <v>MISC. OTHER OPERATING INCOME</v>
          </cell>
          <cell r="G234" t="str">
            <v>OTHER INCOME</v>
          </cell>
          <cell r="H234" t="str">
            <v>Other Operating Income</v>
          </cell>
          <cell r="I234" t="str">
            <v>n/a</v>
          </cell>
          <cell r="J234" t="str">
            <v>Income</v>
          </cell>
        </row>
        <row r="235">
          <cell r="A235" t="str">
            <v>27303CIP</v>
          </cell>
          <cell r="B235" t="str">
            <v>Staff Recharge CIP</v>
          </cell>
          <cell r="C235" t="str">
            <v>N/A</v>
          </cell>
          <cell r="D235" t="str">
            <v>Other Operating Income</v>
          </cell>
          <cell r="E235" t="str">
            <v>OTHER OPERATING INCOME</v>
          </cell>
          <cell r="F235" t="str">
            <v>MISC. OTHER OPERATING INCOME</v>
          </cell>
          <cell r="G235" t="str">
            <v>OTHER INCOME</v>
          </cell>
          <cell r="H235" t="str">
            <v>Other Operating Income</v>
          </cell>
          <cell r="I235" t="str">
            <v>n/a</v>
          </cell>
          <cell r="J235" t="str">
            <v>Income</v>
          </cell>
        </row>
        <row r="236">
          <cell r="A236" t="str">
            <v>27401000</v>
          </cell>
          <cell r="B236" t="str">
            <v>NHS Pharmacy Sales</v>
          </cell>
          <cell r="C236" t="str">
            <v>N/A</v>
          </cell>
          <cell r="D236" t="str">
            <v>Other Operating Income</v>
          </cell>
          <cell r="E236" t="str">
            <v>OTHER OPERATING INCOME</v>
          </cell>
          <cell r="F236" t="str">
            <v>MISC. OTHER OPERATING INCOME</v>
          </cell>
          <cell r="G236" t="str">
            <v>OTHER INCOME</v>
          </cell>
          <cell r="H236" t="str">
            <v>Other Operating Income</v>
          </cell>
          <cell r="I236" t="str">
            <v>n/a</v>
          </cell>
          <cell r="J236" t="str">
            <v>Income</v>
          </cell>
        </row>
        <row r="237">
          <cell r="A237" t="str">
            <v>27402000</v>
          </cell>
          <cell r="B237" t="str">
            <v>Non NHS Pharmacy Sales</v>
          </cell>
          <cell r="C237" t="str">
            <v>N/A</v>
          </cell>
          <cell r="D237" t="str">
            <v>Other Operating Income</v>
          </cell>
          <cell r="E237" t="str">
            <v>OTHER OPERATING INCOME</v>
          </cell>
          <cell r="F237" t="str">
            <v>MISC. OTHER OPERATING INCOME</v>
          </cell>
          <cell r="G237" t="str">
            <v>OTHER INCOME</v>
          </cell>
          <cell r="H237" t="str">
            <v>Other Operating Income</v>
          </cell>
          <cell r="I237" t="str">
            <v>n/a</v>
          </cell>
          <cell r="J237" t="str">
            <v>Income</v>
          </cell>
        </row>
        <row r="238">
          <cell r="A238" t="str">
            <v>27502000</v>
          </cell>
          <cell r="B238" t="str">
            <v>Clinical tests</v>
          </cell>
          <cell r="C238" t="str">
            <v>N/A</v>
          </cell>
          <cell r="D238" t="str">
            <v>Other Operating Income</v>
          </cell>
          <cell r="E238" t="str">
            <v>OTHER OPERATING INCOME</v>
          </cell>
          <cell r="F238" t="str">
            <v>MISC. OTHER OPERATING INCOME</v>
          </cell>
          <cell r="G238" t="str">
            <v>OTHER INCOME</v>
          </cell>
          <cell r="H238" t="str">
            <v>Other Operating Income</v>
          </cell>
          <cell r="I238" t="str">
            <v>n/a</v>
          </cell>
          <cell r="J238" t="str">
            <v>Income</v>
          </cell>
        </row>
        <row r="239">
          <cell r="A239" t="str">
            <v>27503000</v>
          </cell>
          <cell r="B239" t="str">
            <v>Clinical excellence awards</v>
          </cell>
          <cell r="C239" t="str">
            <v>N/A</v>
          </cell>
          <cell r="D239" t="str">
            <v>Other Operating Income</v>
          </cell>
          <cell r="E239" t="str">
            <v>OTHER OPERATING INCOME</v>
          </cell>
          <cell r="F239" t="str">
            <v>MISC. OTHER OPERATING INCOME</v>
          </cell>
          <cell r="G239" t="str">
            <v>OTHER INCOME</v>
          </cell>
          <cell r="H239" t="str">
            <v>Other Operating Income</v>
          </cell>
          <cell r="I239" t="str">
            <v>n/a</v>
          </cell>
          <cell r="J239" t="str">
            <v>Income</v>
          </cell>
        </row>
        <row r="240">
          <cell r="A240" t="str">
            <v>27506000</v>
          </cell>
          <cell r="B240" t="str">
            <v>Lease Car Income</v>
          </cell>
          <cell r="C240" t="str">
            <v>N/A</v>
          </cell>
          <cell r="D240" t="str">
            <v>Other Operating Income</v>
          </cell>
          <cell r="E240" t="str">
            <v>OTHER OPERATING INCOME</v>
          </cell>
          <cell r="F240" t="str">
            <v>MISC. OTHER OPERATING INCOME</v>
          </cell>
          <cell r="G240" t="str">
            <v>OTHER INCOME</v>
          </cell>
          <cell r="H240" t="str">
            <v>Other Operating Income</v>
          </cell>
          <cell r="I240" t="str">
            <v>n/a</v>
          </cell>
          <cell r="J240" t="str">
            <v>Income</v>
          </cell>
        </row>
        <row r="241">
          <cell r="A241" t="str">
            <v>27506CIP</v>
          </cell>
          <cell r="B241" t="str">
            <v>Lease Car Income Rev Gen</v>
          </cell>
          <cell r="C241" t="str">
            <v>N/A</v>
          </cell>
          <cell r="D241" t="str">
            <v>Other Operating Income</v>
          </cell>
          <cell r="E241" t="str">
            <v>OTHER OPERATING INCOME</v>
          </cell>
          <cell r="F241" t="str">
            <v>MISC. OTHER OPERATING INCOME</v>
          </cell>
          <cell r="G241" t="str">
            <v>OTHER INCOME</v>
          </cell>
          <cell r="H241" t="str">
            <v>Other Operating Income</v>
          </cell>
          <cell r="I241" t="str">
            <v>n/a</v>
          </cell>
          <cell r="J241" t="str">
            <v>Income</v>
          </cell>
        </row>
        <row r="242">
          <cell r="A242" t="str">
            <v>28000000</v>
          </cell>
          <cell r="B242" t="str">
            <v>Sustainability Trans Fund</v>
          </cell>
          <cell r="C242" t="str">
            <v>N/A</v>
          </cell>
          <cell r="D242" t="str">
            <v>Other Operating Income</v>
          </cell>
          <cell r="E242" t="str">
            <v>OTHER OPERATING INCOME</v>
          </cell>
          <cell r="F242" t="str">
            <v>SUSTAINABILITY TRANS FUND</v>
          </cell>
          <cell r="G242" t="str">
            <v>SUSTAINABILITY TRANS FUND</v>
          </cell>
          <cell r="H242" t="str">
            <v>0</v>
          </cell>
          <cell r="I242" t="str">
            <v>n/a</v>
          </cell>
          <cell r="J242" t="str">
            <v>Income</v>
          </cell>
        </row>
        <row r="243">
          <cell r="A243" t="str">
            <v>29001000</v>
          </cell>
          <cell r="B243" t="str">
            <v>Administration Fee</v>
          </cell>
          <cell r="C243" t="str">
            <v>N/A</v>
          </cell>
          <cell r="D243" t="str">
            <v>Other Operating Income</v>
          </cell>
          <cell r="E243" t="str">
            <v>OTHER OPERATING INCOME</v>
          </cell>
          <cell r="F243" t="str">
            <v>MISC. OTHER OPERATING INCOME</v>
          </cell>
          <cell r="G243" t="str">
            <v>OTHER INCOME</v>
          </cell>
          <cell r="H243" t="str">
            <v>Other Operating Income</v>
          </cell>
          <cell r="I243" t="str">
            <v>n/a</v>
          </cell>
          <cell r="J243" t="str">
            <v>Income</v>
          </cell>
        </row>
        <row r="244">
          <cell r="A244" t="str">
            <v>29002000</v>
          </cell>
          <cell r="B244" t="str">
            <v>Advertising Income</v>
          </cell>
          <cell r="C244" t="str">
            <v>Income Statement</v>
          </cell>
          <cell r="D244">
            <v>0</v>
          </cell>
          <cell r="E244" t="str">
            <v>Other Operating Income</v>
          </cell>
          <cell r="F244" t="str">
            <v>Misc. Other Operating Income</v>
          </cell>
          <cell r="G244" t="str">
            <v>Other income</v>
          </cell>
          <cell r="H244" t="str">
            <v>Other Operating Income</v>
          </cell>
          <cell r="I244" t="str">
            <v>n/a</v>
          </cell>
          <cell r="J244" t="str">
            <v>Income</v>
          </cell>
        </row>
        <row r="245">
          <cell r="A245" t="str">
            <v>29003000</v>
          </cell>
          <cell r="B245" t="str">
            <v>Baby Photos</v>
          </cell>
          <cell r="C245" t="str">
            <v>N/A</v>
          </cell>
          <cell r="D245" t="str">
            <v>Other Operating Income</v>
          </cell>
          <cell r="E245" t="str">
            <v>OTHER OPERATING INCOME</v>
          </cell>
          <cell r="F245" t="str">
            <v>MISC. OTHER OPERATING INCOME</v>
          </cell>
          <cell r="G245" t="str">
            <v>OTHER INCOME</v>
          </cell>
          <cell r="H245" t="str">
            <v>Other Operating Income</v>
          </cell>
          <cell r="I245" t="str">
            <v>n/a</v>
          </cell>
          <cell r="J245" t="str">
            <v>Income</v>
          </cell>
        </row>
        <row r="246">
          <cell r="A246" t="str">
            <v>29004000</v>
          </cell>
          <cell r="B246" t="str">
            <v>Beverage Deductions</v>
          </cell>
          <cell r="C246" t="str">
            <v>N/A</v>
          </cell>
          <cell r="D246" t="str">
            <v>Other Operating Income</v>
          </cell>
          <cell r="E246" t="str">
            <v>OTHER OPERATING INCOME</v>
          </cell>
          <cell r="F246" t="str">
            <v>MISC. OTHER OPERATING INCOME</v>
          </cell>
          <cell r="G246" t="str">
            <v>OTHER INCOME</v>
          </cell>
          <cell r="H246" t="str">
            <v>Other Operating Income</v>
          </cell>
          <cell r="I246" t="str">
            <v>n/a</v>
          </cell>
          <cell r="J246" t="str">
            <v>Income</v>
          </cell>
        </row>
        <row r="247">
          <cell r="A247" t="str">
            <v>29005000</v>
          </cell>
          <cell r="B247" t="str">
            <v>Hire of Rooms Income</v>
          </cell>
          <cell r="C247" t="str">
            <v>N/A</v>
          </cell>
          <cell r="D247" t="str">
            <v>Other Operating Income</v>
          </cell>
          <cell r="E247" t="str">
            <v>OTHER OPERATING INCOME</v>
          </cell>
          <cell r="F247" t="str">
            <v>MISC. OTHER OPERATING INCOME</v>
          </cell>
          <cell r="G247" t="str">
            <v>OTHER INCOME</v>
          </cell>
          <cell r="H247" t="str">
            <v>Other Operating Income</v>
          </cell>
          <cell r="I247" t="str">
            <v>n/a</v>
          </cell>
          <cell r="J247" t="str">
            <v>Income</v>
          </cell>
        </row>
        <row r="248">
          <cell r="A248" t="str">
            <v>29006000</v>
          </cell>
          <cell r="B248" t="str">
            <v>Inc from Department of Health</v>
          </cell>
          <cell r="C248" t="str">
            <v>N/A</v>
          </cell>
          <cell r="D248" t="str">
            <v>Other Operating Income</v>
          </cell>
          <cell r="E248" t="str">
            <v>OTHER OPERATING INCOME</v>
          </cell>
          <cell r="F248" t="str">
            <v>MISC. OTHER OPERATING INCOME</v>
          </cell>
          <cell r="G248" t="str">
            <v>OTHER INCOME</v>
          </cell>
          <cell r="H248" t="str">
            <v>Other Operating Income</v>
          </cell>
          <cell r="I248" t="str">
            <v>n/a</v>
          </cell>
          <cell r="J248" t="str">
            <v>Income</v>
          </cell>
        </row>
        <row r="249">
          <cell r="A249" t="str">
            <v>29007000</v>
          </cell>
          <cell r="B249" t="str">
            <v>Income Generation</v>
          </cell>
          <cell r="C249" t="str">
            <v>N/A</v>
          </cell>
          <cell r="D249" t="str">
            <v>Other Operating Income</v>
          </cell>
          <cell r="E249" t="str">
            <v>OTHER OPERATING INCOME</v>
          </cell>
          <cell r="F249" t="str">
            <v>MISC. OTHER OPERATING INCOME</v>
          </cell>
          <cell r="G249" t="str">
            <v>OTHER INCOME</v>
          </cell>
          <cell r="H249" t="str">
            <v>Other Operating Income</v>
          </cell>
          <cell r="I249" t="str">
            <v>n/a</v>
          </cell>
          <cell r="J249" t="str">
            <v>Income</v>
          </cell>
        </row>
        <row r="250">
          <cell r="A250" t="str">
            <v>29007CIP</v>
          </cell>
          <cell r="B250" t="str">
            <v>Income Generation CIP</v>
          </cell>
          <cell r="C250" t="str">
            <v>N/A</v>
          </cell>
          <cell r="D250" t="str">
            <v>Other Operating Income</v>
          </cell>
          <cell r="E250" t="str">
            <v>OTHER OPERATING INCOME</v>
          </cell>
          <cell r="F250" t="str">
            <v>MISC. OTHER OPERATING INCOME</v>
          </cell>
          <cell r="G250" t="str">
            <v>OTHER INCOME</v>
          </cell>
          <cell r="H250" t="str">
            <v>Other Operating Income</v>
          </cell>
          <cell r="I250" t="str">
            <v>n/a</v>
          </cell>
          <cell r="J250" t="str">
            <v>Income</v>
          </cell>
        </row>
        <row r="251">
          <cell r="A251" t="str">
            <v>29008000</v>
          </cell>
          <cell r="B251" t="str">
            <v>Vending Machines Income</v>
          </cell>
          <cell r="C251" t="str">
            <v>N/A</v>
          </cell>
          <cell r="D251" t="str">
            <v>Other Operating Income</v>
          </cell>
          <cell r="E251" t="str">
            <v>OTHER OPERATING INCOME</v>
          </cell>
          <cell r="F251" t="str">
            <v>MISC. OTHER OPERATING INCOME</v>
          </cell>
          <cell r="G251" t="str">
            <v>OTHER INCOME</v>
          </cell>
          <cell r="H251" t="str">
            <v>Other Operating Income</v>
          </cell>
          <cell r="I251" t="str">
            <v>n/a</v>
          </cell>
          <cell r="J251" t="str">
            <v>Income</v>
          </cell>
        </row>
        <row r="252">
          <cell r="A252" t="str">
            <v>29009000</v>
          </cell>
          <cell r="B252" t="str">
            <v>Patients Taxi Income</v>
          </cell>
          <cell r="C252" t="str">
            <v>Income Statement</v>
          </cell>
          <cell r="D252" t="str">
            <v>Other Operating Income</v>
          </cell>
          <cell r="E252" t="str">
            <v>OTHER OPERATING INCOME</v>
          </cell>
          <cell r="F252" t="str">
            <v>MISC. OTHER OPERATING INCOME</v>
          </cell>
          <cell r="G252" t="str">
            <v>OTHER INCOME</v>
          </cell>
          <cell r="H252" t="str">
            <v>Other Operating Income</v>
          </cell>
          <cell r="I252" t="str">
            <v>n/a</v>
          </cell>
          <cell r="J252" t="str">
            <v>Income</v>
          </cell>
        </row>
        <row r="253">
          <cell r="A253" t="str">
            <v>29010000</v>
          </cell>
          <cell r="B253" t="str">
            <v>Reports etc</v>
          </cell>
          <cell r="C253" t="str">
            <v>N/A</v>
          </cell>
          <cell r="D253" t="str">
            <v>Other Operating Income</v>
          </cell>
          <cell r="E253" t="str">
            <v>OTHER OPERATING INCOME</v>
          </cell>
          <cell r="F253" t="str">
            <v>MISC. OTHER OPERATING INCOME</v>
          </cell>
          <cell r="G253" t="str">
            <v>OTHER INCOME</v>
          </cell>
          <cell r="H253" t="str">
            <v>Other Operating Income</v>
          </cell>
          <cell r="I253" t="str">
            <v>n/a</v>
          </cell>
          <cell r="J253" t="str">
            <v>Income</v>
          </cell>
        </row>
        <row r="254">
          <cell r="A254" t="str">
            <v>29011000</v>
          </cell>
          <cell r="B254" t="str">
            <v>Silver Recovery</v>
          </cell>
          <cell r="C254" t="str">
            <v>Income Statement</v>
          </cell>
          <cell r="D254">
            <v>0</v>
          </cell>
          <cell r="E254" t="str">
            <v>Other Operating Income</v>
          </cell>
          <cell r="F254" t="str">
            <v>Misc. Other Operating Income</v>
          </cell>
          <cell r="G254" t="str">
            <v>Other income</v>
          </cell>
          <cell r="H254" t="str">
            <v>Other Operating Income</v>
          </cell>
          <cell r="I254" t="str">
            <v>n/a</v>
          </cell>
          <cell r="J254" t="str">
            <v>Income</v>
          </cell>
        </row>
        <row r="255">
          <cell r="A255" t="str">
            <v>29012000</v>
          </cell>
          <cell r="B255" t="str">
            <v>Telephone</v>
          </cell>
          <cell r="C255" t="str">
            <v>Income Statement</v>
          </cell>
          <cell r="D255" t="str">
            <v>Other Operating Income</v>
          </cell>
          <cell r="E255" t="str">
            <v>OTHER OPERATING INCOME</v>
          </cell>
          <cell r="F255" t="str">
            <v>MISC. OTHER OPERATING INCOME</v>
          </cell>
          <cell r="G255" t="str">
            <v>OTHER INCOME</v>
          </cell>
          <cell r="H255" t="str">
            <v>Other Operating Income</v>
          </cell>
          <cell r="I255" t="str">
            <v>n/a</v>
          </cell>
          <cell r="J255" t="str">
            <v>Income</v>
          </cell>
        </row>
        <row r="256">
          <cell r="A256" t="str">
            <v>29013000</v>
          </cell>
          <cell r="B256" t="str">
            <v>Miscellaneous</v>
          </cell>
          <cell r="C256" t="str">
            <v>N/A</v>
          </cell>
          <cell r="D256" t="str">
            <v>Other Operating Income</v>
          </cell>
          <cell r="E256" t="str">
            <v>OTHER OPERATING INCOME</v>
          </cell>
          <cell r="F256" t="str">
            <v>MISC. OTHER OPERATING INCOME</v>
          </cell>
          <cell r="G256" t="str">
            <v>OTHER INCOME</v>
          </cell>
          <cell r="H256" t="str">
            <v>Other Operating Income</v>
          </cell>
          <cell r="I256" t="str">
            <v>n/a</v>
          </cell>
          <cell r="J256" t="str">
            <v>Income</v>
          </cell>
        </row>
        <row r="257">
          <cell r="A257" t="str">
            <v>29013RVG</v>
          </cell>
          <cell r="B257" t="str">
            <v>Misc Income</v>
          </cell>
          <cell r="C257" t="str">
            <v>N/A</v>
          </cell>
          <cell r="D257" t="str">
            <v>Other Operating Income</v>
          </cell>
          <cell r="E257" t="str">
            <v>OTHER OPERATING INCOME</v>
          </cell>
          <cell r="F257" t="str">
            <v>MISC. OTHER OPERATING INCOME</v>
          </cell>
          <cell r="G257" t="str">
            <v>OTHER INCOME</v>
          </cell>
          <cell r="H257" t="str">
            <v>Other Operating Income</v>
          </cell>
          <cell r="I257" t="str">
            <v>n/a</v>
          </cell>
          <cell r="J257" t="str">
            <v>Income</v>
          </cell>
        </row>
        <row r="258">
          <cell r="A258" t="str">
            <v>29014000</v>
          </cell>
          <cell r="B258" t="str">
            <v>Other Income</v>
          </cell>
          <cell r="C258" t="str">
            <v>N/A</v>
          </cell>
          <cell r="D258" t="str">
            <v>Other Operating Income</v>
          </cell>
          <cell r="E258" t="str">
            <v>OTHER OPERATING INCOME</v>
          </cell>
          <cell r="F258" t="str">
            <v>MISC. OTHER OPERATING INCOME</v>
          </cell>
          <cell r="G258" t="str">
            <v>OTHER INCOME</v>
          </cell>
          <cell r="H258" t="str">
            <v>Other Operating Income</v>
          </cell>
          <cell r="I258" t="str">
            <v>n/a</v>
          </cell>
          <cell r="J258" t="str">
            <v>Income</v>
          </cell>
        </row>
        <row r="259">
          <cell r="A259" t="str">
            <v>29014CIP</v>
          </cell>
          <cell r="B259" t="str">
            <v>Other Income EY</v>
          </cell>
          <cell r="C259" t="str">
            <v>N/A</v>
          </cell>
          <cell r="D259" t="str">
            <v>Other Operating Income</v>
          </cell>
          <cell r="E259" t="str">
            <v>OTHER OPERATING INCOME</v>
          </cell>
          <cell r="F259" t="str">
            <v>MISC. OTHER OPERATING INCOME</v>
          </cell>
          <cell r="G259" t="str">
            <v>OTHER INCOME</v>
          </cell>
          <cell r="H259" t="str">
            <v>Other Operating Income</v>
          </cell>
          <cell r="I259" t="str">
            <v>n/a</v>
          </cell>
          <cell r="J259" t="str">
            <v>Income</v>
          </cell>
        </row>
        <row r="260">
          <cell r="A260" t="str">
            <v>29015000</v>
          </cell>
          <cell r="B260" t="str">
            <v>Transport Recharges</v>
          </cell>
          <cell r="C260" t="str">
            <v>N/A</v>
          </cell>
          <cell r="D260" t="str">
            <v>Other Operating Income</v>
          </cell>
          <cell r="E260" t="str">
            <v>OTHER OPERATING INCOME</v>
          </cell>
          <cell r="F260" t="str">
            <v>MISC. OTHER OPERATING INCOME</v>
          </cell>
          <cell r="G260" t="str">
            <v>OTHER INCOME</v>
          </cell>
          <cell r="H260" t="str">
            <v>Other Operating Income</v>
          </cell>
          <cell r="I260" t="str">
            <v>n/a</v>
          </cell>
          <cell r="J260" t="str">
            <v>Income</v>
          </cell>
        </row>
        <row r="261">
          <cell r="A261" t="str">
            <v>29016000</v>
          </cell>
          <cell r="B261" t="str">
            <v>Non Clinical Block PCT</v>
          </cell>
          <cell r="C261" t="str">
            <v>N/A</v>
          </cell>
          <cell r="D261" t="str">
            <v>Other Operating Income</v>
          </cell>
          <cell r="E261" t="str">
            <v>OTHER OPERATING INCOME</v>
          </cell>
          <cell r="F261" t="str">
            <v>MISC. OTHER OPERATING INCOME</v>
          </cell>
          <cell r="G261" t="str">
            <v>OTHER INCOME</v>
          </cell>
          <cell r="H261" t="str">
            <v>Other Operating Income</v>
          </cell>
          <cell r="I261" t="str">
            <v>n/a</v>
          </cell>
          <cell r="J261" t="str">
            <v>Income</v>
          </cell>
        </row>
        <row r="262">
          <cell r="A262" t="str">
            <v>29017000</v>
          </cell>
          <cell r="B262" t="str">
            <v>Operating Lease Income</v>
          </cell>
          <cell r="C262" t="str">
            <v>N/A</v>
          </cell>
          <cell r="D262" t="str">
            <v>Other Operating Income</v>
          </cell>
          <cell r="E262" t="str">
            <v>OTHER OPERATING INCOME</v>
          </cell>
          <cell r="F262" t="str">
            <v>MISC. OTHER OPERATING INCOME</v>
          </cell>
          <cell r="G262" t="str">
            <v>OTHER INCOME</v>
          </cell>
          <cell r="H262" t="str">
            <v>Other Operating Income</v>
          </cell>
          <cell r="I262" t="str">
            <v>n/a</v>
          </cell>
          <cell r="J262" t="str">
            <v>Income</v>
          </cell>
        </row>
        <row r="263">
          <cell r="A263" t="str">
            <v>31021000</v>
          </cell>
          <cell r="B263" t="str">
            <v>Consultants</v>
          </cell>
          <cell r="C263" t="str">
            <v>N/A</v>
          </cell>
          <cell r="D263" t="str">
            <v>Operating Expenses</v>
          </cell>
          <cell r="E263" t="str">
            <v>PAY</v>
          </cell>
          <cell r="F263" t="str">
            <v>EMPLOYEE BENEFITS EXPENSES</v>
          </cell>
          <cell r="G263" t="str">
            <v>CONSULTANT</v>
          </cell>
          <cell r="H263" t="str">
            <v>Consultants</v>
          </cell>
          <cell r="I263" t="str">
            <v>Consultants</v>
          </cell>
          <cell r="J263" t="str">
            <v>Pay</v>
          </cell>
        </row>
        <row r="264">
          <cell r="A264" t="str">
            <v>31021ADS</v>
          </cell>
          <cell r="B264" t="str">
            <v>Consultants</v>
          </cell>
          <cell r="C264" t="str">
            <v>N/A</v>
          </cell>
          <cell r="D264" t="str">
            <v>Operating Expenses</v>
          </cell>
          <cell r="E264" t="str">
            <v>PAY</v>
          </cell>
          <cell r="F264" t="str">
            <v>EMPLOYEE BENEFITS EXPENSES</v>
          </cell>
          <cell r="G264" t="str">
            <v>CONSULTANT</v>
          </cell>
          <cell r="H264" t="str">
            <v>Consultants</v>
          </cell>
          <cell r="I264" t="str">
            <v>Consultants</v>
          </cell>
          <cell r="J264" t="str">
            <v>Pay</v>
          </cell>
        </row>
        <row r="265">
          <cell r="A265" t="str">
            <v>31021CIP</v>
          </cell>
          <cell r="B265" t="str">
            <v>Consultants CIP</v>
          </cell>
          <cell r="C265" t="str">
            <v>N/A</v>
          </cell>
          <cell r="D265" t="str">
            <v>Operating Expenses</v>
          </cell>
          <cell r="E265" t="str">
            <v>PAY</v>
          </cell>
          <cell r="F265" t="str">
            <v>EMPLOYEE BENEFITS EXPENSES</v>
          </cell>
          <cell r="G265" t="str">
            <v>CONSULTANT</v>
          </cell>
          <cell r="H265" t="str">
            <v>Consultants</v>
          </cell>
          <cell r="I265" t="str">
            <v>Consultants</v>
          </cell>
          <cell r="J265" t="str">
            <v>Pay</v>
          </cell>
        </row>
        <row r="266">
          <cell r="A266" t="str">
            <v>31021RVG</v>
          </cell>
          <cell r="B266" t="str">
            <v>Consultants RVG</v>
          </cell>
          <cell r="C266" t="str">
            <v>N/A</v>
          </cell>
          <cell r="D266" t="str">
            <v>Operating Expenses</v>
          </cell>
          <cell r="E266" t="str">
            <v>PAY</v>
          </cell>
          <cell r="F266" t="str">
            <v>EMPLOYEE BENEFITS EXPENSES</v>
          </cell>
          <cell r="G266" t="str">
            <v>CONSULTANT</v>
          </cell>
          <cell r="H266" t="str">
            <v>Consultants</v>
          </cell>
          <cell r="I266" t="str">
            <v>Consultants</v>
          </cell>
          <cell r="J266" t="str">
            <v>Pay</v>
          </cell>
        </row>
        <row r="267">
          <cell r="A267" t="str">
            <v>31022000</v>
          </cell>
          <cell r="B267" t="str">
            <v>FP Procedures</v>
          </cell>
          <cell r="C267" t="str">
            <v>N/A</v>
          </cell>
          <cell r="D267" t="str">
            <v>Operating Expenses</v>
          </cell>
          <cell r="E267" t="str">
            <v>PAY</v>
          </cell>
          <cell r="F267" t="str">
            <v>EMPLOYEE BENEFITS EXPENSES</v>
          </cell>
          <cell r="G267" t="str">
            <v>CONSULTANT</v>
          </cell>
          <cell r="H267" t="str">
            <v>Consultants</v>
          </cell>
          <cell r="I267" t="str">
            <v>Consultants</v>
          </cell>
          <cell r="J267" t="str">
            <v>Pay</v>
          </cell>
        </row>
        <row r="268">
          <cell r="A268" t="str">
            <v>31022CIP</v>
          </cell>
          <cell r="B268" t="str">
            <v>FP Procedures CIP</v>
          </cell>
          <cell r="C268" t="str">
            <v>N/A</v>
          </cell>
          <cell r="D268" t="str">
            <v>Operating Expenses</v>
          </cell>
          <cell r="E268" t="str">
            <v>PAY</v>
          </cell>
          <cell r="F268" t="str">
            <v>EMPLOYEE BENEFITS EXPENSES</v>
          </cell>
          <cell r="G268" t="str">
            <v>CONSULTANT</v>
          </cell>
          <cell r="H268" t="str">
            <v>Consultants</v>
          </cell>
          <cell r="I268" t="str">
            <v>Consultants</v>
          </cell>
          <cell r="J268" t="str">
            <v>Pay</v>
          </cell>
        </row>
        <row r="269">
          <cell r="A269" t="str">
            <v>31023000</v>
          </cell>
          <cell r="B269" t="str">
            <v>Domicillary Fees</v>
          </cell>
          <cell r="C269" t="str">
            <v>N/A</v>
          </cell>
          <cell r="D269" t="str">
            <v>Operating Expenses</v>
          </cell>
          <cell r="E269" t="str">
            <v>PAY</v>
          </cell>
          <cell r="F269" t="str">
            <v>EMPLOYEE BENEFITS EXPENSES</v>
          </cell>
          <cell r="G269" t="str">
            <v>CONSULTANT</v>
          </cell>
          <cell r="H269" t="str">
            <v>Consultants</v>
          </cell>
          <cell r="I269" t="str">
            <v>Consultants</v>
          </cell>
          <cell r="J269" t="str">
            <v>Pay</v>
          </cell>
        </row>
        <row r="270">
          <cell r="A270" t="str">
            <v>31092000</v>
          </cell>
          <cell r="B270" t="str">
            <v>Consultant - Locum</v>
          </cell>
          <cell r="C270" t="str">
            <v>N/A</v>
          </cell>
          <cell r="D270" t="str">
            <v>Operating Expenses</v>
          </cell>
          <cell r="E270" t="str">
            <v>PAY</v>
          </cell>
          <cell r="F270" t="str">
            <v>EMPLOYEE BENEFITS EXPENSES</v>
          </cell>
          <cell r="G270" t="str">
            <v>CONSULTANT</v>
          </cell>
          <cell r="H270" t="str">
            <v>Consultants</v>
          </cell>
          <cell r="I270" t="str">
            <v>Cons Locum</v>
          </cell>
          <cell r="J270" t="str">
            <v>Pay</v>
          </cell>
        </row>
        <row r="271">
          <cell r="A271" t="str">
            <v>31092CIP</v>
          </cell>
          <cell r="B271" t="str">
            <v>Consultant Locum CIP</v>
          </cell>
          <cell r="C271" t="str">
            <v>N/A</v>
          </cell>
          <cell r="D271" t="str">
            <v>Operating Expenses</v>
          </cell>
          <cell r="E271" t="str">
            <v>PAY</v>
          </cell>
          <cell r="F271" t="str">
            <v>EMPLOYEE BENEFITS EXPENSES</v>
          </cell>
          <cell r="G271" t="str">
            <v>CONSULTANT</v>
          </cell>
          <cell r="H271" t="str">
            <v>Consultants</v>
          </cell>
          <cell r="I271" t="str">
            <v>Cons Locum</v>
          </cell>
          <cell r="J271" t="str">
            <v>Pay</v>
          </cell>
        </row>
        <row r="272">
          <cell r="A272" t="str">
            <v>31099000</v>
          </cell>
          <cell r="B272" t="str">
            <v>Consultant - Non NHS</v>
          </cell>
          <cell r="C272" t="str">
            <v>N/A</v>
          </cell>
          <cell r="D272" t="str">
            <v>Operating Expenses</v>
          </cell>
          <cell r="E272" t="str">
            <v>PAY</v>
          </cell>
          <cell r="F272" t="str">
            <v>EMPLOYEE BENEFITS EXPENSES</v>
          </cell>
          <cell r="G272" t="str">
            <v>CONSULTANT</v>
          </cell>
          <cell r="H272" t="str">
            <v>Consultants</v>
          </cell>
          <cell r="I272" t="str">
            <v>Cons Agency</v>
          </cell>
          <cell r="J272" t="str">
            <v>Pay</v>
          </cell>
        </row>
        <row r="273">
          <cell r="A273" t="str">
            <v>31099CIP</v>
          </cell>
          <cell r="B273" t="str">
            <v>Consultant Non NHS CIP</v>
          </cell>
          <cell r="C273" t="str">
            <v>N/A</v>
          </cell>
          <cell r="D273" t="str">
            <v>Operating Expenses</v>
          </cell>
          <cell r="E273" t="str">
            <v>PAY</v>
          </cell>
          <cell r="F273" t="str">
            <v>EMPLOYEE BENEFITS EXPENSES</v>
          </cell>
          <cell r="G273" t="str">
            <v>CONSULTANT</v>
          </cell>
          <cell r="H273" t="str">
            <v>Consultants</v>
          </cell>
          <cell r="I273" t="str">
            <v>Cons Agency</v>
          </cell>
          <cell r="J273" t="str">
            <v>Pay</v>
          </cell>
        </row>
        <row r="274">
          <cell r="A274" t="str">
            <v>32024000</v>
          </cell>
          <cell r="B274" t="str">
            <v>Associate Specialists</v>
          </cell>
          <cell r="C274" t="str">
            <v>N/A</v>
          </cell>
          <cell r="D274" t="str">
            <v>Operating Expenses</v>
          </cell>
          <cell r="E274" t="str">
            <v>PAY</v>
          </cell>
          <cell r="F274" t="str">
            <v>EMPLOYEE BENEFITS EXPENSES</v>
          </cell>
          <cell r="G274" t="str">
            <v>JUNIOR MEDICAL</v>
          </cell>
          <cell r="H274" t="str">
            <v>Junior Medical</v>
          </cell>
          <cell r="I274" t="str">
            <v>JUNIOR MEDICAL</v>
          </cell>
          <cell r="J274" t="str">
            <v>Pay</v>
          </cell>
        </row>
        <row r="275">
          <cell r="A275" t="str">
            <v>32024ADS</v>
          </cell>
          <cell r="B275" t="str">
            <v>Associate Specialists</v>
          </cell>
          <cell r="C275" t="str">
            <v>N/A</v>
          </cell>
          <cell r="D275" t="str">
            <v>Operating Expenses</v>
          </cell>
          <cell r="E275" t="str">
            <v>PAY</v>
          </cell>
          <cell r="F275" t="str">
            <v>EMPLOYEE BENEFITS EXPENSES</v>
          </cell>
          <cell r="G275" t="str">
            <v>JUNIOR MEDICAL</v>
          </cell>
          <cell r="H275" t="str">
            <v>Junior Medical</v>
          </cell>
          <cell r="I275" t="str">
            <v>JUNIOR MEDICAL</v>
          </cell>
          <cell r="J275" t="str">
            <v>Pay</v>
          </cell>
        </row>
        <row r="276">
          <cell r="A276" t="str">
            <v>32024CIP</v>
          </cell>
          <cell r="B276" t="str">
            <v>CIP Associate Specialists</v>
          </cell>
          <cell r="C276" t="str">
            <v>N/A</v>
          </cell>
          <cell r="D276" t="str">
            <v>Operating Expenses</v>
          </cell>
          <cell r="E276" t="str">
            <v>PAY</v>
          </cell>
          <cell r="F276" t="str">
            <v>EMPLOYEE BENEFITS EXPENSES</v>
          </cell>
          <cell r="G276" t="str">
            <v>JUNIOR MEDICAL</v>
          </cell>
          <cell r="H276" t="str">
            <v>Junior Medical</v>
          </cell>
          <cell r="I276" t="str">
            <v>JUNIOR MEDICAL</v>
          </cell>
          <cell r="J276" t="str">
            <v>Pay</v>
          </cell>
        </row>
        <row r="277">
          <cell r="A277" t="str">
            <v>32092000</v>
          </cell>
          <cell r="B277" t="str">
            <v>Associate Specialists - Locum</v>
          </cell>
          <cell r="C277" t="str">
            <v>N/A</v>
          </cell>
          <cell r="D277" t="str">
            <v>Operating Expenses</v>
          </cell>
          <cell r="E277" t="str">
            <v>PAY</v>
          </cell>
          <cell r="F277" t="str">
            <v>EMPLOYEE BENEFITS EXPENSES</v>
          </cell>
          <cell r="G277" t="str">
            <v>JUNIOR MEDICAL</v>
          </cell>
          <cell r="H277" t="str">
            <v>Junior Medical</v>
          </cell>
          <cell r="I277" t="str">
            <v>Jun Med - Locum</v>
          </cell>
          <cell r="J277" t="str">
            <v>Pay</v>
          </cell>
        </row>
        <row r="278">
          <cell r="A278" t="str">
            <v>32099000</v>
          </cell>
          <cell r="B278" t="str">
            <v>Associate Specialists-Non NHS</v>
          </cell>
          <cell r="C278" t="str">
            <v>N/A</v>
          </cell>
          <cell r="D278" t="str">
            <v>Operating Expenses</v>
          </cell>
          <cell r="E278" t="str">
            <v>PAY</v>
          </cell>
          <cell r="F278" t="str">
            <v>EMPLOYEE BENEFITS EXPENSES</v>
          </cell>
          <cell r="G278" t="str">
            <v>JUNIOR MEDICAL</v>
          </cell>
          <cell r="H278" t="str">
            <v>Junior Medical</v>
          </cell>
          <cell r="I278" t="str">
            <v>Jun Med - Agency</v>
          </cell>
          <cell r="J278" t="str">
            <v>Pay</v>
          </cell>
        </row>
        <row r="279">
          <cell r="A279" t="str">
            <v>32125000</v>
          </cell>
          <cell r="B279" t="str">
            <v>Specialty Doctors</v>
          </cell>
          <cell r="C279" t="str">
            <v>N/A</v>
          </cell>
          <cell r="D279" t="str">
            <v>Operating Expenses</v>
          </cell>
          <cell r="E279" t="str">
            <v>PAY</v>
          </cell>
          <cell r="F279" t="str">
            <v>EMPLOYEE BENEFITS EXPENSES</v>
          </cell>
          <cell r="G279" t="str">
            <v>JUNIOR MEDICAL</v>
          </cell>
          <cell r="H279" t="str">
            <v>Junior Medical</v>
          </cell>
          <cell r="I279" t="str">
            <v>JUNIOR MEDICAL</v>
          </cell>
          <cell r="J279" t="str">
            <v>Pay</v>
          </cell>
        </row>
        <row r="280">
          <cell r="A280" t="str">
            <v>32125ADS</v>
          </cell>
          <cell r="B280" t="str">
            <v>Specialty Doctors</v>
          </cell>
          <cell r="C280" t="str">
            <v>N/A</v>
          </cell>
          <cell r="D280" t="str">
            <v>Operating Expenses</v>
          </cell>
          <cell r="E280" t="str">
            <v>PAY</v>
          </cell>
          <cell r="F280" t="str">
            <v>EMPLOYEE BENEFITS EXPENSES</v>
          </cell>
          <cell r="G280" t="str">
            <v>JUNIOR MEDICAL</v>
          </cell>
          <cell r="H280" t="str">
            <v>Junior Medical</v>
          </cell>
          <cell r="I280" t="str">
            <v>JUNIOR MEDICAL</v>
          </cell>
          <cell r="J280" t="str">
            <v>Pay</v>
          </cell>
        </row>
        <row r="281">
          <cell r="A281" t="str">
            <v>32125CIP</v>
          </cell>
          <cell r="B281" t="str">
            <v>Specialty doctor</v>
          </cell>
          <cell r="C281" t="str">
            <v>N/A</v>
          </cell>
          <cell r="D281" t="str">
            <v>Operating Expenses</v>
          </cell>
          <cell r="E281" t="str">
            <v>PAY</v>
          </cell>
          <cell r="F281" t="str">
            <v>EMPLOYEE BENEFITS EXPENSES</v>
          </cell>
          <cell r="G281" t="str">
            <v>JUNIOR MEDICAL</v>
          </cell>
          <cell r="H281" t="str">
            <v>Junior Medical</v>
          </cell>
          <cell r="I281" t="str">
            <v>JUNIOR MEDICAL</v>
          </cell>
          <cell r="J281" t="str">
            <v>Pay</v>
          </cell>
        </row>
        <row r="282">
          <cell r="A282" t="str">
            <v>32125DRE</v>
          </cell>
          <cell r="B282" t="str">
            <v>Dreem Doctor</v>
          </cell>
          <cell r="C282" t="str">
            <v>N/A</v>
          </cell>
          <cell r="D282" t="str">
            <v>Operating Expenses</v>
          </cell>
          <cell r="E282" t="str">
            <v>PAY</v>
          </cell>
          <cell r="F282" t="str">
            <v>EMPLOYEE BENEFITS EXPENSES</v>
          </cell>
          <cell r="G282" t="str">
            <v>JUNIOR MEDICAL</v>
          </cell>
          <cell r="H282" t="str">
            <v>Junior Medical</v>
          </cell>
          <cell r="I282" t="str">
            <v>JUNIOR MEDICAL</v>
          </cell>
          <cell r="J282" t="str">
            <v>Pay</v>
          </cell>
        </row>
        <row r="283">
          <cell r="A283" t="str">
            <v>32126000</v>
          </cell>
          <cell r="B283" t="str">
            <v>Staff Grades</v>
          </cell>
          <cell r="C283" t="str">
            <v>N/A</v>
          </cell>
          <cell r="D283" t="str">
            <v>Operating Expenses</v>
          </cell>
          <cell r="E283" t="str">
            <v>PAY</v>
          </cell>
          <cell r="F283" t="str">
            <v>EMPLOYEE BENEFITS EXPENSES</v>
          </cell>
          <cell r="G283" t="str">
            <v>JUNIOR MEDICAL</v>
          </cell>
          <cell r="H283" t="str">
            <v>Junior Medical</v>
          </cell>
          <cell r="I283" t="str">
            <v>JUNIOR MEDICAL</v>
          </cell>
          <cell r="J283" t="str">
            <v>Pay</v>
          </cell>
        </row>
        <row r="284">
          <cell r="A284" t="str">
            <v>32126ADS</v>
          </cell>
          <cell r="B284" t="str">
            <v>Staff Grades</v>
          </cell>
          <cell r="C284" t="str">
            <v>N/A</v>
          </cell>
          <cell r="D284" t="str">
            <v>Operating Expenses</v>
          </cell>
          <cell r="E284" t="str">
            <v>PAY</v>
          </cell>
          <cell r="F284" t="str">
            <v>EMPLOYEE BENEFITS EXPENSES</v>
          </cell>
          <cell r="G284" t="str">
            <v>JUNIOR MEDICAL</v>
          </cell>
          <cell r="H284" t="str">
            <v>Junior Medical</v>
          </cell>
          <cell r="I284" t="str">
            <v>JUNIOR MEDICAL</v>
          </cell>
          <cell r="J284" t="str">
            <v>Pay</v>
          </cell>
        </row>
        <row r="285">
          <cell r="A285" t="str">
            <v>32192000</v>
          </cell>
          <cell r="B285" t="str">
            <v>Specialty Doctors - Locum</v>
          </cell>
          <cell r="C285" t="str">
            <v>N/A</v>
          </cell>
          <cell r="D285" t="str">
            <v>Operating Expenses</v>
          </cell>
          <cell r="E285" t="str">
            <v>PAY</v>
          </cell>
          <cell r="F285" t="str">
            <v>EMPLOYEE BENEFITS EXPENSES</v>
          </cell>
          <cell r="G285" t="str">
            <v>JUNIOR MEDICAL</v>
          </cell>
          <cell r="H285" t="str">
            <v>Junior Medical</v>
          </cell>
          <cell r="I285" t="str">
            <v>Jun Med - Locum</v>
          </cell>
          <cell r="J285" t="str">
            <v>Pay</v>
          </cell>
        </row>
        <row r="286">
          <cell r="A286" t="str">
            <v>32192CIP</v>
          </cell>
          <cell r="B286" t="str">
            <v>Specialty Doctors Locum CIP</v>
          </cell>
          <cell r="C286" t="str">
            <v>N/A</v>
          </cell>
          <cell r="D286" t="str">
            <v>Operating Expenses</v>
          </cell>
          <cell r="E286" t="str">
            <v>PAY</v>
          </cell>
          <cell r="F286" t="str">
            <v>EMPLOYEE BENEFITS EXPENSES</v>
          </cell>
          <cell r="G286" t="str">
            <v>JUNIOR MEDICAL</v>
          </cell>
          <cell r="H286" t="str">
            <v>Junior Medical</v>
          </cell>
          <cell r="I286" t="str">
            <v>JUNIOR MEDICAL</v>
          </cell>
          <cell r="J286" t="str">
            <v>Pay</v>
          </cell>
        </row>
        <row r="287">
          <cell r="A287" t="str">
            <v>32199000</v>
          </cell>
          <cell r="B287" t="str">
            <v>Staff Grades - Non NHS</v>
          </cell>
          <cell r="C287" t="str">
            <v>N/A</v>
          </cell>
          <cell r="D287" t="str">
            <v>Operating Expenses</v>
          </cell>
          <cell r="E287" t="str">
            <v>PAY</v>
          </cell>
          <cell r="F287" t="str">
            <v>EMPLOYEE BENEFITS EXPENSES</v>
          </cell>
          <cell r="G287" t="str">
            <v>JUNIOR MEDICAL</v>
          </cell>
          <cell r="H287" t="str">
            <v>Junior Medical</v>
          </cell>
          <cell r="I287" t="str">
            <v>Jun Med - Agency</v>
          </cell>
          <cell r="J287" t="str">
            <v>Pay</v>
          </cell>
        </row>
        <row r="288">
          <cell r="A288" t="str">
            <v>32199CIP</v>
          </cell>
          <cell r="B288" t="str">
            <v>Staff Grades - Non NHS CIP</v>
          </cell>
          <cell r="C288" t="str">
            <v>N/A</v>
          </cell>
          <cell r="D288" t="str">
            <v>Operating Expenses</v>
          </cell>
          <cell r="E288" t="str">
            <v>PAY</v>
          </cell>
          <cell r="F288" t="str">
            <v>EMPLOYEE BENEFITS EXPENSES</v>
          </cell>
          <cell r="G288" t="str">
            <v>JUNIOR MEDICAL</v>
          </cell>
          <cell r="H288" t="str">
            <v>Junior Medical</v>
          </cell>
          <cell r="I288" t="str">
            <v>JUNIOR MEDICAL</v>
          </cell>
          <cell r="J288" t="str">
            <v>Pay</v>
          </cell>
        </row>
        <row r="289">
          <cell r="A289" t="str">
            <v>32227000</v>
          </cell>
          <cell r="B289" t="str">
            <v>Hospital Practitioners</v>
          </cell>
          <cell r="C289" t="str">
            <v>N/A</v>
          </cell>
          <cell r="D289" t="str">
            <v>Operating Expenses</v>
          </cell>
          <cell r="E289" t="str">
            <v>PAY</v>
          </cell>
          <cell r="F289" t="str">
            <v>EMPLOYEE BENEFITS EXPENSES</v>
          </cell>
          <cell r="G289" t="str">
            <v>JUNIOR MEDICAL</v>
          </cell>
          <cell r="H289" t="str">
            <v>Junior Medical</v>
          </cell>
          <cell r="I289" t="str">
            <v>JUNIOR MEDICAL</v>
          </cell>
          <cell r="J289" t="str">
            <v>Pay</v>
          </cell>
        </row>
        <row r="290">
          <cell r="A290" t="str">
            <v>32228000</v>
          </cell>
          <cell r="B290" t="str">
            <v>CMOs</v>
          </cell>
          <cell r="C290" t="str">
            <v>N/A</v>
          </cell>
          <cell r="D290" t="str">
            <v>Operating Expenses</v>
          </cell>
          <cell r="E290" t="str">
            <v>PAY</v>
          </cell>
          <cell r="F290" t="str">
            <v>EMPLOYEE BENEFITS EXPENSES</v>
          </cell>
          <cell r="G290" t="str">
            <v>JUNIOR MEDICAL</v>
          </cell>
          <cell r="H290" t="str">
            <v>Junior Medical</v>
          </cell>
          <cell r="I290" t="str">
            <v>Junior Medical</v>
          </cell>
          <cell r="J290" t="str">
            <v>Pay</v>
          </cell>
        </row>
        <row r="291">
          <cell r="A291" t="str">
            <v>32229000</v>
          </cell>
          <cell r="B291" t="str">
            <v>Clinical Assistants</v>
          </cell>
          <cell r="C291" t="str">
            <v>N/A</v>
          </cell>
          <cell r="D291" t="str">
            <v>Operating Expenses</v>
          </cell>
          <cell r="E291" t="str">
            <v>PAY</v>
          </cell>
          <cell r="F291" t="str">
            <v>EMPLOYEE BENEFITS EXPENSES</v>
          </cell>
          <cell r="G291" t="str">
            <v>JUNIOR MEDICAL</v>
          </cell>
          <cell r="H291" t="str">
            <v>Junior Medical</v>
          </cell>
          <cell r="I291" t="str">
            <v>JUNIOR MEDICAL</v>
          </cell>
          <cell r="J291" t="str">
            <v>Pay</v>
          </cell>
        </row>
        <row r="292">
          <cell r="A292" t="str">
            <v>32229ADS</v>
          </cell>
          <cell r="B292" t="str">
            <v>Clinical Assistants</v>
          </cell>
          <cell r="C292" t="str">
            <v>N/A</v>
          </cell>
          <cell r="D292" t="str">
            <v>Operating Expenses</v>
          </cell>
          <cell r="E292" t="str">
            <v>PAY</v>
          </cell>
          <cell r="F292" t="str">
            <v>EMPLOYEE BENEFITS EXPENSES</v>
          </cell>
          <cell r="G292" t="str">
            <v>JUNIOR MEDICAL</v>
          </cell>
          <cell r="H292" t="str">
            <v>Junior Medical</v>
          </cell>
          <cell r="I292" t="str">
            <v>JUNIOR MEDICAL</v>
          </cell>
          <cell r="J292" t="str">
            <v>Pay</v>
          </cell>
        </row>
        <row r="293">
          <cell r="A293" t="str">
            <v>32229CIP</v>
          </cell>
          <cell r="B293" t="str">
            <v>Clinical Assistants</v>
          </cell>
          <cell r="C293" t="str">
            <v>N/A</v>
          </cell>
          <cell r="D293" t="str">
            <v>Operating Expenses</v>
          </cell>
          <cell r="E293" t="str">
            <v>PAY</v>
          </cell>
          <cell r="F293" t="str">
            <v>EMPLOYEE BENEFITS EXPENSES</v>
          </cell>
          <cell r="G293" t="str">
            <v>JUNIOR MEDICAL</v>
          </cell>
          <cell r="H293" t="str">
            <v>Junior Medical</v>
          </cell>
          <cell r="I293" t="str">
            <v>JUNIOR MEDICAL</v>
          </cell>
          <cell r="J293" t="str">
            <v>Pay</v>
          </cell>
        </row>
        <row r="294">
          <cell r="A294" t="str">
            <v>32292000</v>
          </cell>
          <cell r="B294" t="str">
            <v>Career Grade Doctors - Locum</v>
          </cell>
          <cell r="C294" t="str">
            <v>N/A</v>
          </cell>
          <cell r="D294" t="str">
            <v>Operating Expenses</v>
          </cell>
          <cell r="E294" t="str">
            <v>PAY</v>
          </cell>
          <cell r="F294" t="str">
            <v>EMPLOYEE BENEFITS EXPENSES</v>
          </cell>
          <cell r="G294" t="str">
            <v>JUNIOR MEDICAL</v>
          </cell>
          <cell r="H294" t="str">
            <v>Junior Medical</v>
          </cell>
          <cell r="I294" t="str">
            <v>Jun Med - Locum</v>
          </cell>
          <cell r="J294" t="str">
            <v>Pay</v>
          </cell>
        </row>
        <row r="295">
          <cell r="A295" t="str">
            <v>32330000</v>
          </cell>
          <cell r="B295" t="str">
            <v>Specialist Registrars</v>
          </cell>
          <cell r="C295" t="str">
            <v>N/A</v>
          </cell>
          <cell r="D295" t="str">
            <v>Operating Expenses</v>
          </cell>
          <cell r="E295" t="str">
            <v>PAY</v>
          </cell>
          <cell r="F295" t="str">
            <v>EMPLOYEE BENEFITS EXPENSES</v>
          </cell>
          <cell r="G295" t="str">
            <v>JUNIOR MEDICAL</v>
          </cell>
          <cell r="H295" t="str">
            <v>Junior Medical</v>
          </cell>
          <cell r="I295" t="str">
            <v>JUNIOR MEDICAL</v>
          </cell>
          <cell r="J295" t="str">
            <v>Pay</v>
          </cell>
        </row>
        <row r="296">
          <cell r="A296" t="str">
            <v>32330ADS</v>
          </cell>
          <cell r="B296" t="str">
            <v>Specialist Registrars</v>
          </cell>
          <cell r="C296" t="str">
            <v>N/A</v>
          </cell>
          <cell r="D296" t="str">
            <v>Operating Expenses</v>
          </cell>
          <cell r="E296" t="str">
            <v>PAY</v>
          </cell>
          <cell r="F296" t="str">
            <v>EMPLOYEE BENEFITS EXPENSES</v>
          </cell>
          <cell r="G296" t="str">
            <v>JUNIOR MEDICAL</v>
          </cell>
          <cell r="H296" t="str">
            <v>Junior Medical</v>
          </cell>
          <cell r="I296" t="str">
            <v>JUNIOR MEDICAL</v>
          </cell>
          <cell r="J296" t="str">
            <v>Pay</v>
          </cell>
        </row>
        <row r="297">
          <cell r="A297" t="str">
            <v>32331000</v>
          </cell>
          <cell r="B297" t="str">
            <v>Specialty Reg (StR) ST3</v>
          </cell>
          <cell r="C297" t="str">
            <v>N/A</v>
          </cell>
          <cell r="D297" t="str">
            <v>Operating Expenses</v>
          </cell>
          <cell r="E297" t="str">
            <v>PAY</v>
          </cell>
          <cell r="F297" t="str">
            <v>EMPLOYEE BENEFITS EXPENSES</v>
          </cell>
          <cell r="G297" t="str">
            <v>JUNIOR MEDICAL</v>
          </cell>
          <cell r="H297" t="str">
            <v>Junior Medical</v>
          </cell>
          <cell r="I297" t="str">
            <v>JUNIOR MEDICAL</v>
          </cell>
          <cell r="J297" t="str">
            <v>Pay</v>
          </cell>
        </row>
        <row r="298">
          <cell r="A298" t="str">
            <v>32331ADS</v>
          </cell>
          <cell r="B298" t="str">
            <v>Specialty Reg (StR) ST3</v>
          </cell>
          <cell r="C298" t="str">
            <v>N/A</v>
          </cell>
          <cell r="D298" t="str">
            <v>Operating Expenses</v>
          </cell>
          <cell r="E298" t="str">
            <v>PAY</v>
          </cell>
          <cell r="F298" t="str">
            <v>EMPLOYEE BENEFITS EXPENSES</v>
          </cell>
          <cell r="G298" t="str">
            <v>JUNIOR MEDICAL</v>
          </cell>
          <cell r="H298" t="str">
            <v>Junior Medical</v>
          </cell>
          <cell r="I298" t="str">
            <v>JUNIOR MEDICAL</v>
          </cell>
          <cell r="J298" t="str">
            <v>Pay</v>
          </cell>
        </row>
        <row r="299">
          <cell r="A299" t="str">
            <v>32331CIP</v>
          </cell>
          <cell r="B299" t="str">
            <v>CIP Specialty Reg STr ST3</v>
          </cell>
          <cell r="C299" t="str">
            <v>N/A</v>
          </cell>
          <cell r="D299" t="str">
            <v>Operating Expenses</v>
          </cell>
          <cell r="E299" t="str">
            <v>PAY</v>
          </cell>
          <cell r="F299" t="str">
            <v>EMPLOYEE BENEFITS EXPENSES</v>
          </cell>
          <cell r="G299" t="str">
            <v>JUNIOR MEDICAL</v>
          </cell>
          <cell r="H299" t="str">
            <v>Junior Medical</v>
          </cell>
          <cell r="I299" t="str">
            <v>JUNIOR MEDICAL</v>
          </cell>
          <cell r="J299" t="str">
            <v>Pay</v>
          </cell>
        </row>
        <row r="300">
          <cell r="A300" t="str">
            <v>32332000</v>
          </cell>
          <cell r="B300" t="str">
            <v>Specialty Reg (StR) ST1-2</v>
          </cell>
          <cell r="C300" t="str">
            <v>N/A</v>
          </cell>
          <cell r="D300" t="str">
            <v>Operating Expenses</v>
          </cell>
          <cell r="E300" t="str">
            <v>PAY</v>
          </cell>
          <cell r="F300" t="str">
            <v>EMPLOYEE BENEFITS EXPENSES</v>
          </cell>
          <cell r="G300" t="str">
            <v>JUNIOR MEDICAL</v>
          </cell>
          <cell r="H300" t="str">
            <v>Junior Medical</v>
          </cell>
          <cell r="I300" t="str">
            <v>JUNIOR MEDICAL</v>
          </cell>
          <cell r="J300" t="str">
            <v>Pay</v>
          </cell>
        </row>
        <row r="301">
          <cell r="A301" t="str">
            <v>32332ADS</v>
          </cell>
          <cell r="B301" t="str">
            <v>Specialty Reg (StR) ST1-2</v>
          </cell>
          <cell r="C301" t="str">
            <v>N/A</v>
          </cell>
          <cell r="D301" t="str">
            <v>Operating Expenses</v>
          </cell>
          <cell r="E301" t="str">
            <v>PAY</v>
          </cell>
          <cell r="F301" t="str">
            <v>EMPLOYEE BENEFITS EXPENSES</v>
          </cell>
          <cell r="G301" t="str">
            <v>JUNIOR MEDICAL</v>
          </cell>
          <cell r="H301" t="str">
            <v>Junior Medical</v>
          </cell>
          <cell r="I301" t="str">
            <v>JUNIOR MEDICAL</v>
          </cell>
          <cell r="J301" t="str">
            <v>Pay</v>
          </cell>
        </row>
        <row r="302">
          <cell r="A302" t="str">
            <v>32332CIP</v>
          </cell>
          <cell r="B302" t="str">
            <v>Speciality Reg (StR) ST1-2</v>
          </cell>
          <cell r="C302" t="str">
            <v>N/A</v>
          </cell>
          <cell r="D302" t="str">
            <v>Operating Expenses</v>
          </cell>
          <cell r="E302" t="str">
            <v>PAY</v>
          </cell>
          <cell r="F302" t="str">
            <v>EMPLOYEE BENEFITS EXPENSES</v>
          </cell>
          <cell r="G302" t="str">
            <v>JUNIOR MEDICAL</v>
          </cell>
          <cell r="H302" t="str">
            <v>Junior Medical</v>
          </cell>
          <cell r="I302" t="str">
            <v>JUNIOR MEDICAL</v>
          </cell>
          <cell r="J302" t="str">
            <v>Pay</v>
          </cell>
        </row>
        <row r="303">
          <cell r="A303" t="str">
            <v>32392000</v>
          </cell>
          <cell r="B303" t="str">
            <v>Specialist Registrars - Locum</v>
          </cell>
          <cell r="C303" t="str">
            <v>N/A</v>
          </cell>
          <cell r="D303" t="str">
            <v>Operating Expenses</v>
          </cell>
          <cell r="E303" t="str">
            <v>PAY</v>
          </cell>
          <cell r="F303" t="str">
            <v>EMPLOYEE BENEFITS EXPENSES</v>
          </cell>
          <cell r="G303" t="str">
            <v>JUNIOR MEDICAL</v>
          </cell>
          <cell r="H303" t="str">
            <v>Junior Medical</v>
          </cell>
          <cell r="I303" t="str">
            <v>Jun Med - Locum</v>
          </cell>
          <cell r="J303" t="str">
            <v>Pay</v>
          </cell>
        </row>
        <row r="304">
          <cell r="A304" t="str">
            <v>32399000</v>
          </cell>
          <cell r="B304" t="str">
            <v>Specialist Registrars-Non NHS</v>
          </cell>
          <cell r="C304" t="str">
            <v>N/A</v>
          </cell>
          <cell r="D304" t="str">
            <v>Operating Expenses</v>
          </cell>
          <cell r="E304" t="str">
            <v>PAY</v>
          </cell>
          <cell r="F304" t="str">
            <v>EMPLOYEE BENEFITS EXPENSES</v>
          </cell>
          <cell r="G304" t="str">
            <v>JUNIOR MEDICAL</v>
          </cell>
          <cell r="H304" t="str">
            <v>Junior Medical</v>
          </cell>
          <cell r="I304" t="str">
            <v>Jun Med - Agency</v>
          </cell>
          <cell r="J304" t="str">
            <v>Pay</v>
          </cell>
        </row>
        <row r="305">
          <cell r="A305" t="str">
            <v>32399CIP</v>
          </cell>
          <cell r="B305" t="str">
            <v>Specialist Registrars-Non NHS</v>
          </cell>
          <cell r="C305" t="str">
            <v>N/A</v>
          </cell>
          <cell r="D305" t="str">
            <v>Operating Expenses</v>
          </cell>
          <cell r="E305" t="str">
            <v>PAY</v>
          </cell>
          <cell r="F305" t="str">
            <v>EMPLOYEE BENEFITS EXPENSES</v>
          </cell>
          <cell r="G305" t="str">
            <v>JUNIOR MEDICAL</v>
          </cell>
          <cell r="H305" t="str">
            <v>Junior Medical</v>
          </cell>
          <cell r="I305" t="str">
            <v>JUNIOR MEDICAL</v>
          </cell>
          <cell r="J305" t="str">
            <v>Pay</v>
          </cell>
        </row>
        <row r="306">
          <cell r="A306" t="str">
            <v>32433000</v>
          </cell>
          <cell r="B306" t="str">
            <v>Senior House Officers (SHO)</v>
          </cell>
          <cell r="C306" t="str">
            <v>N/A</v>
          </cell>
          <cell r="D306" t="str">
            <v>Operating Expenses</v>
          </cell>
          <cell r="E306" t="str">
            <v>PAY</v>
          </cell>
          <cell r="F306" t="str">
            <v>EMPLOYEE BENEFITS EXPENSES</v>
          </cell>
          <cell r="G306" t="str">
            <v>JUNIOR MEDICAL</v>
          </cell>
          <cell r="H306" t="str">
            <v>Junior Medical</v>
          </cell>
          <cell r="I306" t="str">
            <v>JUNIOR MEDICAL</v>
          </cell>
          <cell r="J306" t="str">
            <v>Pay</v>
          </cell>
        </row>
        <row r="307">
          <cell r="A307" t="str">
            <v>32433ADS</v>
          </cell>
          <cell r="B307" t="str">
            <v>Senior House Officers (SHO)</v>
          </cell>
          <cell r="C307" t="str">
            <v>N/A</v>
          </cell>
          <cell r="D307" t="str">
            <v>Operating Expenses</v>
          </cell>
          <cell r="E307" t="str">
            <v>PAY</v>
          </cell>
          <cell r="F307" t="str">
            <v>EMPLOYEE BENEFITS EXPENSES</v>
          </cell>
          <cell r="G307" t="str">
            <v>JUNIOR MEDICAL</v>
          </cell>
          <cell r="H307" t="str">
            <v>Junior Medical</v>
          </cell>
          <cell r="I307" t="str">
            <v>JUNIOR MEDICAL</v>
          </cell>
          <cell r="J307" t="str">
            <v>Pay</v>
          </cell>
        </row>
        <row r="308">
          <cell r="A308" t="str">
            <v>32492000</v>
          </cell>
          <cell r="B308" t="str">
            <v>Senior House Officers - Locum</v>
          </cell>
          <cell r="C308" t="str">
            <v>N/A</v>
          </cell>
          <cell r="D308" t="str">
            <v>Operating Expenses</v>
          </cell>
          <cell r="E308" t="str">
            <v>PAY</v>
          </cell>
          <cell r="F308" t="str">
            <v>EMPLOYEE BENEFITS EXPENSES</v>
          </cell>
          <cell r="G308" t="str">
            <v>JUNIOR MEDICAL</v>
          </cell>
          <cell r="H308" t="str">
            <v>Junior Medical</v>
          </cell>
          <cell r="I308" t="str">
            <v>Jun Med - Locum</v>
          </cell>
          <cell r="J308" t="str">
            <v>Pay</v>
          </cell>
        </row>
        <row r="309">
          <cell r="A309" t="str">
            <v>32499000</v>
          </cell>
          <cell r="B309" t="str">
            <v>Senior House Officers-Non NHS</v>
          </cell>
          <cell r="C309" t="str">
            <v>N/A</v>
          </cell>
          <cell r="D309" t="str">
            <v>Operating Expenses</v>
          </cell>
          <cell r="E309" t="str">
            <v>PAY</v>
          </cell>
          <cell r="F309" t="str">
            <v>EMPLOYEE BENEFITS EXPENSES</v>
          </cell>
          <cell r="G309" t="str">
            <v>JUNIOR MEDICAL</v>
          </cell>
          <cell r="H309" t="str">
            <v>Junior Medical</v>
          </cell>
          <cell r="I309" t="str">
            <v>Jun Med - Agency</v>
          </cell>
          <cell r="J309" t="str">
            <v>Pay</v>
          </cell>
        </row>
        <row r="310">
          <cell r="A310" t="str">
            <v>32534000</v>
          </cell>
          <cell r="B310" t="str">
            <v>FHO 2</v>
          </cell>
          <cell r="C310" t="str">
            <v>N/A</v>
          </cell>
          <cell r="D310" t="str">
            <v>Operating Expenses</v>
          </cell>
          <cell r="E310" t="str">
            <v>PAY</v>
          </cell>
          <cell r="F310" t="str">
            <v>EMPLOYEE BENEFITS EXPENSES</v>
          </cell>
          <cell r="G310" t="str">
            <v>JUNIOR MEDICAL</v>
          </cell>
          <cell r="H310" t="str">
            <v>Junior Medical</v>
          </cell>
          <cell r="I310" t="str">
            <v>JUNIOR MEDICAL</v>
          </cell>
          <cell r="J310" t="str">
            <v>Pay</v>
          </cell>
        </row>
        <row r="311">
          <cell r="A311" t="str">
            <v>32534ADS</v>
          </cell>
          <cell r="B311" t="str">
            <v>FHO 2</v>
          </cell>
          <cell r="C311" t="str">
            <v>N/A</v>
          </cell>
          <cell r="D311" t="str">
            <v>Operating Expenses</v>
          </cell>
          <cell r="E311" t="str">
            <v>PAY</v>
          </cell>
          <cell r="F311" t="str">
            <v>EMPLOYEE BENEFITS EXPENSES</v>
          </cell>
          <cell r="G311" t="str">
            <v>JUNIOR MEDICAL</v>
          </cell>
          <cell r="H311" t="str">
            <v>Junior Medical</v>
          </cell>
          <cell r="I311" t="str">
            <v>JUNIOR MEDICAL</v>
          </cell>
          <cell r="J311" t="str">
            <v>Pay</v>
          </cell>
        </row>
        <row r="312">
          <cell r="A312" t="str">
            <v>32534CIP</v>
          </cell>
          <cell r="B312" t="str">
            <v>FHO 2 CIP</v>
          </cell>
          <cell r="C312" t="str">
            <v>N/A</v>
          </cell>
          <cell r="D312" t="str">
            <v>Operating Expenses</v>
          </cell>
          <cell r="E312" t="str">
            <v>PAY</v>
          </cell>
          <cell r="F312" t="str">
            <v>EMPLOYEE BENEFITS EXPENSES</v>
          </cell>
          <cell r="G312" t="str">
            <v>JUNIOR MEDICAL</v>
          </cell>
          <cell r="H312" t="str">
            <v>Junior Medical</v>
          </cell>
          <cell r="I312" t="str">
            <v>JUNIOR MEDICAL</v>
          </cell>
          <cell r="J312" t="str">
            <v>Pay</v>
          </cell>
        </row>
        <row r="313">
          <cell r="A313" t="str">
            <v>32592000</v>
          </cell>
          <cell r="B313" t="str">
            <v>FHO 2 - Locum</v>
          </cell>
          <cell r="C313" t="str">
            <v>N/A</v>
          </cell>
          <cell r="D313" t="str">
            <v>Operating Expenses</v>
          </cell>
          <cell r="E313" t="str">
            <v>PAY</v>
          </cell>
          <cell r="F313" t="str">
            <v>EMPLOYEE BENEFITS EXPENSES</v>
          </cell>
          <cell r="G313" t="str">
            <v>JUNIOR MEDICAL</v>
          </cell>
          <cell r="H313" t="str">
            <v>Junior Medical</v>
          </cell>
          <cell r="I313" t="str">
            <v>Jun Med - Locum</v>
          </cell>
          <cell r="J313" t="str">
            <v>Pay</v>
          </cell>
        </row>
        <row r="314">
          <cell r="A314" t="str">
            <v>32635000</v>
          </cell>
          <cell r="B314" t="str">
            <v>FHO 1</v>
          </cell>
          <cell r="C314" t="str">
            <v>N/A</v>
          </cell>
          <cell r="D314" t="str">
            <v>Operating Expenses</v>
          </cell>
          <cell r="E314" t="str">
            <v>PAY</v>
          </cell>
          <cell r="F314" t="str">
            <v>EMPLOYEE BENEFITS EXPENSES</v>
          </cell>
          <cell r="G314" t="str">
            <v>JUNIOR MEDICAL</v>
          </cell>
          <cell r="H314" t="str">
            <v>Junior Medical</v>
          </cell>
          <cell r="I314" t="str">
            <v>JUNIOR MEDICAL</v>
          </cell>
          <cell r="J314" t="str">
            <v>Pay</v>
          </cell>
        </row>
        <row r="315">
          <cell r="A315" t="str">
            <v>32635ADS</v>
          </cell>
          <cell r="B315" t="str">
            <v>FHO 1</v>
          </cell>
          <cell r="C315" t="str">
            <v>N/A</v>
          </cell>
          <cell r="D315" t="str">
            <v>Operating Expenses</v>
          </cell>
          <cell r="E315" t="str">
            <v>PAY</v>
          </cell>
          <cell r="F315" t="str">
            <v>EMPLOYEE BENEFITS EXPENSES</v>
          </cell>
          <cell r="G315" t="str">
            <v>JUNIOR MEDICAL</v>
          </cell>
          <cell r="H315" t="str">
            <v>Junior Medical</v>
          </cell>
          <cell r="I315" t="str">
            <v>JUNIOR MEDICAL</v>
          </cell>
          <cell r="J315" t="str">
            <v>Pay</v>
          </cell>
        </row>
        <row r="316">
          <cell r="A316" t="str">
            <v>32636000</v>
          </cell>
          <cell r="B316" t="str">
            <v>House Officers (HO)</v>
          </cell>
          <cell r="C316" t="str">
            <v>N/A</v>
          </cell>
          <cell r="D316" t="str">
            <v>Operating Expenses</v>
          </cell>
          <cell r="E316" t="str">
            <v>PAY</v>
          </cell>
          <cell r="F316" t="str">
            <v>EMPLOYEE BENEFITS EXPENSES</v>
          </cell>
          <cell r="G316" t="str">
            <v>JUNIOR MEDICAL</v>
          </cell>
          <cell r="H316" t="str">
            <v>Junior Medical</v>
          </cell>
          <cell r="I316" t="str">
            <v>JUNIOR MEDICAL</v>
          </cell>
          <cell r="J316" t="str">
            <v>Pay</v>
          </cell>
        </row>
        <row r="317">
          <cell r="A317" t="str">
            <v>32636ADS</v>
          </cell>
          <cell r="B317" t="str">
            <v>House Officers (HO)</v>
          </cell>
          <cell r="C317" t="str">
            <v>N/A</v>
          </cell>
          <cell r="D317" t="str">
            <v>Operating Expenses</v>
          </cell>
          <cell r="E317" t="str">
            <v>PAY</v>
          </cell>
          <cell r="F317" t="str">
            <v>EMPLOYEE BENEFITS EXPENSES</v>
          </cell>
          <cell r="G317" t="str">
            <v>JUNIOR MEDICAL</v>
          </cell>
          <cell r="H317" t="str">
            <v>Junior Medical</v>
          </cell>
          <cell r="I317" t="str">
            <v>JUNIOR MEDICAL</v>
          </cell>
          <cell r="J317" t="str">
            <v>Pay</v>
          </cell>
        </row>
        <row r="318">
          <cell r="A318" t="str">
            <v>32692000</v>
          </cell>
          <cell r="B318" t="str">
            <v>FHO 1 - Locum</v>
          </cell>
          <cell r="C318" t="str">
            <v>N/A</v>
          </cell>
          <cell r="D318" t="str">
            <v>Operating Expenses</v>
          </cell>
          <cell r="E318" t="str">
            <v>PAY</v>
          </cell>
          <cell r="F318" t="str">
            <v>EMPLOYEE BENEFITS EXPENSES</v>
          </cell>
          <cell r="G318" t="str">
            <v>JUNIOR MEDICAL</v>
          </cell>
          <cell r="H318" t="str">
            <v>Junior Medical</v>
          </cell>
          <cell r="I318" t="str">
            <v>JUNIOR MEDICAL</v>
          </cell>
          <cell r="J318" t="str">
            <v>Pay</v>
          </cell>
        </row>
        <row r="319">
          <cell r="A319" t="str">
            <v>32699000</v>
          </cell>
          <cell r="B319" t="str">
            <v>House Officers (HO) - Non NHS</v>
          </cell>
          <cell r="C319" t="str">
            <v>N/A</v>
          </cell>
          <cell r="D319" t="str">
            <v>Operating Expenses</v>
          </cell>
          <cell r="E319" t="str">
            <v>PAY</v>
          </cell>
          <cell r="F319" t="str">
            <v>EMPLOYEE BENEFITS EXPENSES</v>
          </cell>
          <cell r="G319" t="str">
            <v>JUNIOR MEDICAL</v>
          </cell>
          <cell r="H319" t="str">
            <v>Junior Medical</v>
          </cell>
          <cell r="I319" t="str">
            <v>Jun Med - Agency</v>
          </cell>
          <cell r="J319" t="str">
            <v>Pay</v>
          </cell>
        </row>
        <row r="320">
          <cell r="A320" t="str">
            <v>33021000</v>
          </cell>
          <cell r="B320" t="str">
            <v>Dental Consultants</v>
          </cell>
          <cell r="C320" t="str">
            <v>Income Statement</v>
          </cell>
          <cell r="D320" t="str">
            <v>Operating Expenses</v>
          </cell>
          <cell r="E320" t="str">
            <v>PAY</v>
          </cell>
          <cell r="F320" t="str">
            <v>EMPLOYEE BENEFITS EXPENSES</v>
          </cell>
          <cell r="G320" t="str">
            <v>DENTAL</v>
          </cell>
          <cell r="H320" t="str">
            <v>Dental</v>
          </cell>
          <cell r="I320" t="str">
            <v>Dental Staff</v>
          </cell>
          <cell r="J320" t="str">
            <v>Pay</v>
          </cell>
        </row>
        <row r="321">
          <cell r="A321" t="str">
            <v>33024000</v>
          </cell>
          <cell r="B321" t="str">
            <v>Dental Associate Specialists</v>
          </cell>
          <cell r="C321" t="str">
            <v>Income Statement</v>
          </cell>
          <cell r="D321">
            <v>0</v>
          </cell>
          <cell r="E321" t="str">
            <v>Pay</v>
          </cell>
          <cell r="F321" t="str">
            <v>Employee Benefits Expenses</v>
          </cell>
          <cell r="G321" t="str">
            <v>Dental</v>
          </cell>
          <cell r="H321" t="str">
            <v>Dental</v>
          </cell>
          <cell r="I321" t="str">
            <v>Dental Staff</v>
          </cell>
          <cell r="J321" t="str">
            <v>Pay</v>
          </cell>
        </row>
        <row r="322">
          <cell r="A322" t="str">
            <v>33026000</v>
          </cell>
          <cell r="B322" t="str">
            <v>Dental Staff Grades</v>
          </cell>
          <cell r="C322" t="str">
            <v>Income Statement</v>
          </cell>
          <cell r="D322">
            <v>0</v>
          </cell>
          <cell r="E322" t="str">
            <v>Pay</v>
          </cell>
          <cell r="F322" t="str">
            <v>Employee Benefits Expenses</v>
          </cell>
          <cell r="G322" t="str">
            <v>Dental</v>
          </cell>
          <cell r="H322" t="str">
            <v>Dental</v>
          </cell>
          <cell r="I322" t="str">
            <v>Dental Staff</v>
          </cell>
          <cell r="J322" t="str">
            <v>Pay</v>
          </cell>
        </row>
        <row r="323">
          <cell r="A323" t="str">
            <v>33027000</v>
          </cell>
          <cell r="B323">
            <v>0</v>
          </cell>
          <cell r="C323" t="str">
            <v>N/A</v>
          </cell>
          <cell r="D323" t="str">
            <v>Operating Expenses</v>
          </cell>
          <cell r="E323" t="str">
            <v>PAY</v>
          </cell>
          <cell r="F323" t="str">
            <v>EMPLOYEE BENEFITS EXPENSES</v>
          </cell>
          <cell r="G323" t="str">
            <v>JUNIOR MEDICAL</v>
          </cell>
          <cell r="H323" t="str">
            <v>Junior Medical</v>
          </cell>
          <cell r="I323" t="str">
            <v>JUNIOR MEDICAL</v>
          </cell>
          <cell r="J323" t="str">
            <v>Pay</v>
          </cell>
        </row>
        <row r="324">
          <cell r="A324" t="str">
            <v>33030000</v>
          </cell>
          <cell r="B324" t="str">
            <v>Dental Specialist Registrars</v>
          </cell>
          <cell r="C324" t="str">
            <v>Income Statement</v>
          </cell>
          <cell r="D324">
            <v>0</v>
          </cell>
          <cell r="E324" t="str">
            <v>Pay</v>
          </cell>
          <cell r="F324" t="str">
            <v>Employee Benefits Expenses</v>
          </cell>
          <cell r="G324" t="str">
            <v>Dental</v>
          </cell>
          <cell r="H324" t="str">
            <v>Dental</v>
          </cell>
          <cell r="I324" t="str">
            <v>Dental Staff</v>
          </cell>
          <cell r="J324" t="str">
            <v>Pay</v>
          </cell>
        </row>
        <row r="325">
          <cell r="A325" t="str">
            <v>33037000</v>
          </cell>
          <cell r="B325" t="str">
            <v>Community Health - Dos</v>
          </cell>
          <cell r="C325" t="str">
            <v>Income Statement</v>
          </cell>
          <cell r="D325">
            <v>0</v>
          </cell>
          <cell r="E325" t="str">
            <v>Pay</v>
          </cell>
          <cell r="F325" t="str">
            <v>Employee Benefits Expenses</v>
          </cell>
          <cell r="G325" t="str">
            <v>Dental</v>
          </cell>
          <cell r="H325" t="str">
            <v>Dental</v>
          </cell>
          <cell r="I325" t="str">
            <v>Dental Staff</v>
          </cell>
          <cell r="J325" t="str">
            <v>Pay</v>
          </cell>
        </row>
        <row r="326">
          <cell r="A326" t="str">
            <v>33038000</v>
          </cell>
          <cell r="B326" t="str">
            <v>Dental SDHOs</v>
          </cell>
          <cell r="C326" t="str">
            <v>Income Statement</v>
          </cell>
          <cell r="D326">
            <v>0</v>
          </cell>
          <cell r="E326" t="str">
            <v>Pay</v>
          </cell>
          <cell r="F326" t="str">
            <v>Employee Benefits Expenses</v>
          </cell>
          <cell r="G326" t="str">
            <v>Dental</v>
          </cell>
          <cell r="H326" t="str">
            <v>Dental</v>
          </cell>
          <cell r="I326" t="str">
            <v>Dental Staff</v>
          </cell>
          <cell r="J326" t="str">
            <v>Pay</v>
          </cell>
        </row>
        <row r="327">
          <cell r="A327" t="str">
            <v>33092000</v>
          </cell>
          <cell r="B327" t="str">
            <v>Dental Staff Grades - Locum</v>
          </cell>
          <cell r="C327" t="str">
            <v>Income Statement</v>
          </cell>
          <cell r="D327">
            <v>0</v>
          </cell>
          <cell r="E327" t="str">
            <v>Pay</v>
          </cell>
          <cell r="F327" t="str">
            <v>Employee Benefits Expenses</v>
          </cell>
          <cell r="G327" t="str">
            <v>Dental</v>
          </cell>
          <cell r="H327" t="str">
            <v>Dental</v>
          </cell>
          <cell r="I327" t="str">
            <v>Dental - Agency</v>
          </cell>
          <cell r="J327" t="str">
            <v>Pay</v>
          </cell>
        </row>
        <row r="328">
          <cell r="A328" t="str">
            <v>33099000</v>
          </cell>
          <cell r="B328" t="str">
            <v>Dental Consultants - Non NHS</v>
          </cell>
          <cell r="C328" t="str">
            <v>Income Statement</v>
          </cell>
          <cell r="D328">
            <v>0</v>
          </cell>
          <cell r="E328" t="str">
            <v>Pay</v>
          </cell>
          <cell r="F328" t="str">
            <v>Employee Benefits Expenses</v>
          </cell>
          <cell r="G328" t="str">
            <v>Dental</v>
          </cell>
          <cell r="H328" t="str">
            <v>Dental</v>
          </cell>
          <cell r="I328" t="str">
            <v>Dental - Agency</v>
          </cell>
          <cell r="J328" t="str">
            <v>Pay</v>
          </cell>
        </row>
        <row r="329">
          <cell r="A329" t="str">
            <v>34000000</v>
          </cell>
          <cell r="B329" t="str">
            <v>Nursing - Non A4C Salaries</v>
          </cell>
          <cell r="C329" t="str">
            <v>N/A</v>
          </cell>
          <cell r="D329" t="str">
            <v>Operating Expenses</v>
          </cell>
          <cell r="E329" t="str">
            <v>PAY</v>
          </cell>
          <cell r="F329" t="str">
            <v>EMPLOYEE BENEFITS EXPENSES</v>
          </cell>
          <cell r="G329" t="str">
            <v>NURSING, MIDWIFERY &amp; HEALTH</v>
          </cell>
          <cell r="H329" t="str">
            <v>Nursing Midwifery and Health Visitors</v>
          </cell>
          <cell r="I329" t="str">
            <v>Nursing Staff</v>
          </cell>
          <cell r="J329" t="str">
            <v>Pay</v>
          </cell>
        </row>
        <row r="330">
          <cell r="A330" t="str">
            <v>34002000</v>
          </cell>
          <cell r="B330" t="str">
            <v>Nurses Band 2</v>
          </cell>
          <cell r="C330" t="str">
            <v>N/A</v>
          </cell>
          <cell r="D330" t="str">
            <v>Operating Expenses</v>
          </cell>
          <cell r="E330" t="str">
            <v>PAY</v>
          </cell>
          <cell r="F330" t="str">
            <v>EMPLOYEE BENEFITS EXPENSES</v>
          </cell>
          <cell r="G330" t="str">
            <v>NURSING, MIDWIFERY &amp; HEALTH</v>
          </cell>
          <cell r="H330" t="str">
            <v>Nursing Midwifery and Health Visitors</v>
          </cell>
          <cell r="I330" t="str">
            <v>Nursing Staff</v>
          </cell>
          <cell r="J330" t="str">
            <v>Pay</v>
          </cell>
        </row>
        <row r="331">
          <cell r="A331" t="str">
            <v>34002CIP</v>
          </cell>
          <cell r="B331" t="str">
            <v>Nurses Band 2 CIP</v>
          </cell>
          <cell r="C331" t="str">
            <v>N/A</v>
          </cell>
          <cell r="D331" t="str">
            <v>Operating Expenses</v>
          </cell>
          <cell r="E331" t="str">
            <v>PAY</v>
          </cell>
          <cell r="F331" t="str">
            <v>EMPLOYEE BENEFITS EXPENSES</v>
          </cell>
          <cell r="G331" t="str">
            <v>NURSING, MIDWIFERY &amp; HEALTH</v>
          </cell>
          <cell r="H331" t="str">
            <v>Nursing Midwifery and Health Visitors</v>
          </cell>
          <cell r="I331" t="str">
            <v>Nursing Staff</v>
          </cell>
          <cell r="J331" t="str">
            <v>Pay</v>
          </cell>
        </row>
        <row r="332">
          <cell r="A332" t="str">
            <v>34002DPA</v>
          </cell>
          <cell r="B332" t="str">
            <v>Department Assistant</v>
          </cell>
          <cell r="C332" t="str">
            <v>N/A</v>
          </cell>
          <cell r="D332" t="str">
            <v>Operating Expenses</v>
          </cell>
          <cell r="E332" t="str">
            <v>PAY</v>
          </cell>
          <cell r="F332" t="str">
            <v>EMPLOYEE BENEFITS EXPENSES</v>
          </cell>
          <cell r="G332" t="str">
            <v>NURSING, MIDWIFERY &amp; HEALTH</v>
          </cell>
          <cell r="H332" t="str">
            <v>Nursing Midwifery and Health Visitors</v>
          </cell>
          <cell r="I332" t="str">
            <v>Nursing Staff</v>
          </cell>
          <cell r="J332" t="str">
            <v>Pay</v>
          </cell>
        </row>
        <row r="333">
          <cell r="A333" t="str">
            <v>34002LDF</v>
          </cell>
          <cell r="B333" t="str">
            <v>Nurses Band 2 Long Day</v>
          </cell>
          <cell r="C333" t="str">
            <v>N/A</v>
          </cell>
          <cell r="D333" t="str">
            <v>Operating Expenses</v>
          </cell>
          <cell r="E333" t="str">
            <v>PAY</v>
          </cell>
          <cell r="F333" t="str">
            <v>EMPLOYEE BENEFITS EXPENSES</v>
          </cell>
          <cell r="G333" t="str">
            <v>NURSING, MIDWIFERY &amp; HEALTH</v>
          </cell>
          <cell r="H333" t="str">
            <v>Nursing Midwifery and Health Visitors</v>
          </cell>
          <cell r="I333" t="str">
            <v>Nursing Staff</v>
          </cell>
          <cell r="J333" t="str">
            <v>Pay</v>
          </cell>
        </row>
        <row r="334">
          <cell r="A334" t="str">
            <v>34002RVG</v>
          </cell>
          <cell r="B334" t="str">
            <v>Nurses Band 2 RVG</v>
          </cell>
          <cell r="C334" t="str">
            <v>N/A</v>
          </cell>
          <cell r="D334" t="str">
            <v>Operating Expenses</v>
          </cell>
          <cell r="E334" t="str">
            <v>PAY</v>
          </cell>
          <cell r="F334" t="str">
            <v>EMPLOYEE BENEFITS EXPENSES</v>
          </cell>
          <cell r="G334" t="str">
            <v>NURSING, MIDWIFERY &amp; HEALTH</v>
          </cell>
          <cell r="H334" t="str">
            <v>Nursing Midwifery and Health Visitors</v>
          </cell>
          <cell r="I334" t="str">
            <v>Nursing Staff</v>
          </cell>
          <cell r="J334" t="str">
            <v>Pay</v>
          </cell>
        </row>
        <row r="335">
          <cell r="A335" t="str">
            <v>34003000</v>
          </cell>
          <cell r="B335" t="str">
            <v>Nurses Band 3</v>
          </cell>
          <cell r="C335" t="str">
            <v>N/A</v>
          </cell>
          <cell r="D335" t="str">
            <v>Operating Expenses</v>
          </cell>
          <cell r="E335" t="str">
            <v>PAY</v>
          </cell>
          <cell r="F335" t="str">
            <v>EMPLOYEE BENEFITS EXPENSES</v>
          </cell>
          <cell r="G335" t="str">
            <v>NURSING, MIDWIFERY &amp; HEALTH</v>
          </cell>
          <cell r="H335" t="str">
            <v>Nursing Midwifery and Health Visitors</v>
          </cell>
          <cell r="I335" t="str">
            <v>Nursing Staff</v>
          </cell>
          <cell r="J335" t="str">
            <v>Pay</v>
          </cell>
        </row>
        <row r="336">
          <cell r="A336" t="str">
            <v>34003CIP</v>
          </cell>
          <cell r="B336" t="str">
            <v>Nurses Band 3 CIP</v>
          </cell>
          <cell r="C336" t="str">
            <v>N/A</v>
          </cell>
          <cell r="D336" t="str">
            <v>Operating Expenses</v>
          </cell>
          <cell r="E336" t="str">
            <v>PAY</v>
          </cell>
          <cell r="F336" t="str">
            <v>EMPLOYEE BENEFITS EXPENSES</v>
          </cell>
          <cell r="G336" t="str">
            <v>NURSING, MIDWIFERY &amp; HEALTH</v>
          </cell>
          <cell r="H336" t="str">
            <v>Nursing Midwifery and Health Visitors</v>
          </cell>
          <cell r="I336" t="str">
            <v>Nursing Staff</v>
          </cell>
          <cell r="J336" t="str">
            <v>Pay</v>
          </cell>
        </row>
        <row r="337">
          <cell r="A337" t="str">
            <v>34004000</v>
          </cell>
          <cell r="B337" t="str">
            <v>Nurses Band 4</v>
          </cell>
          <cell r="C337" t="str">
            <v>N/A</v>
          </cell>
          <cell r="D337" t="str">
            <v>Operating Expenses</v>
          </cell>
          <cell r="E337" t="str">
            <v>PAY</v>
          </cell>
          <cell r="F337" t="str">
            <v>EMPLOYEE BENEFITS EXPENSES</v>
          </cell>
          <cell r="G337" t="str">
            <v>NURSING, MIDWIFERY &amp; HEALTH</v>
          </cell>
          <cell r="H337" t="str">
            <v>Nursing Midwifery and Health Visitors</v>
          </cell>
          <cell r="I337" t="str">
            <v>Nursing Staff</v>
          </cell>
          <cell r="J337" t="str">
            <v>Pay</v>
          </cell>
        </row>
        <row r="338">
          <cell r="A338" t="str">
            <v>34004CIP</v>
          </cell>
          <cell r="B338" t="str">
            <v>Nurse Band 4 CIP</v>
          </cell>
          <cell r="C338" t="str">
            <v>N/A</v>
          </cell>
          <cell r="D338" t="str">
            <v>Operating Expenses</v>
          </cell>
          <cell r="E338" t="str">
            <v>PAY</v>
          </cell>
          <cell r="F338" t="str">
            <v>EMPLOYEE BENEFITS EXPENSES</v>
          </cell>
          <cell r="G338" t="str">
            <v>NURSING, MIDWIFERY &amp; HEALTH</v>
          </cell>
          <cell r="H338" t="str">
            <v>Nursing Midwifery and Health Visitors</v>
          </cell>
          <cell r="I338" t="str">
            <v>Nursing Staff</v>
          </cell>
          <cell r="J338" t="str">
            <v>Pay</v>
          </cell>
        </row>
        <row r="339">
          <cell r="A339" t="str">
            <v>34004LDF</v>
          </cell>
          <cell r="B339" t="str">
            <v>Nurses Band 4 Long Day</v>
          </cell>
          <cell r="C339" t="str">
            <v>N/A</v>
          </cell>
          <cell r="D339" t="str">
            <v>Operating Expenses</v>
          </cell>
          <cell r="E339" t="str">
            <v>PAY</v>
          </cell>
          <cell r="F339" t="str">
            <v>EMPLOYEE BENEFITS EXPENSES</v>
          </cell>
          <cell r="G339" t="str">
            <v>NURSING, MIDWIFERY &amp; HEALTH</v>
          </cell>
          <cell r="H339" t="str">
            <v>Nursing Midwifery and Health Visitors</v>
          </cell>
          <cell r="I339" t="str">
            <v>Nursing Staff</v>
          </cell>
          <cell r="J339" t="str">
            <v>Pay</v>
          </cell>
        </row>
        <row r="340">
          <cell r="A340" t="str">
            <v>34005000</v>
          </cell>
          <cell r="B340" t="str">
            <v>Nurses Band 5</v>
          </cell>
          <cell r="C340" t="str">
            <v>N/A</v>
          </cell>
          <cell r="D340" t="str">
            <v>Operating Expenses</v>
          </cell>
          <cell r="E340" t="str">
            <v>PAY</v>
          </cell>
          <cell r="F340" t="str">
            <v>EMPLOYEE BENEFITS EXPENSES</v>
          </cell>
          <cell r="G340" t="str">
            <v>NURSING, MIDWIFERY &amp; HEALTH</v>
          </cell>
          <cell r="H340" t="str">
            <v>Nursing Midwifery and Health Visitors</v>
          </cell>
          <cell r="I340" t="str">
            <v>Nursing Staff</v>
          </cell>
          <cell r="J340" t="str">
            <v>Pay</v>
          </cell>
        </row>
        <row r="341">
          <cell r="A341" t="str">
            <v>34005CIP</v>
          </cell>
          <cell r="B341" t="str">
            <v>Nurses Band 5 CIP</v>
          </cell>
          <cell r="C341" t="str">
            <v>N/A</v>
          </cell>
          <cell r="D341" t="str">
            <v>Operating Expenses</v>
          </cell>
          <cell r="E341" t="str">
            <v>PAY</v>
          </cell>
          <cell r="F341" t="str">
            <v>EMPLOYEE BENEFITS EXPENSES</v>
          </cell>
          <cell r="G341" t="str">
            <v>NURSING, MIDWIFERY &amp; HEALTH</v>
          </cell>
          <cell r="H341" t="str">
            <v>Nursing Midwifery and Health Visitors</v>
          </cell>
          <cell r="I341" t="str">
            <v>Nursing Staff</v>
          </cell>
          <cell r="J341" t="str">
            <v>Pay</v>
          </cell>
        </row>
        <row r="342">
          <cell r="A342" t="str">
            <v>34005LDF</v>
          </cell>
          <cell r="B342" t="str">
            <v>Nurses Band 5 Long Day</v>
          </cell>
          <cell r="C342" t="str">
            <v>N/A</v>
          </cell>
          <cell r="D342" t="str">
            <v>Operating Expenses</v>
          </cell>
          <cell r="E342" t="str">
            <v>PAY</v>
          </cell>
          <cell r="F342" t="str">
            <v>EMPLOYEE BENEFITS EXPENSES</v>
          </cell>
          <cell r="G342" t="str">
            <v>NURSING, MIDWIFERY &amp; HEALTH</v>
          </cell>
          <cell r="H342" t="str">
            <v>Nursing Midwifery and Health Visitors</v>
          </cell>
          <cell r="I342" t="str">
            <v>Nursing Staff</v>
          </cell>
          <cell r="J342" t="str">
            <v>Pay</v>
          </cell>
        </row>
        <row r="343">
          <cell r="A343" t="str">
            <v>34005RVG</v>
          </cell>
          <cell r="B343" t="str">
            <v>Nurses Band 5 RVG</v>
          </cell>
          <cell r="C343" t="str">
            <v>N/A</v>
          </cell>
          <cell r="D343" t="str">
            <v>Operating Expenses</v>
          </cell>
          <cell r="E343" t="str">
            <v>PAY</v>
          </cell>
          <cell r="F343" t="str">
            <v>EMPLOYEE BENEFITS EXPENSES</v>
          </cell>
          <cell r="G343" t="str">
            <v>NURSING, MIDWIFERY &amp; HEALTH</v>
          </cell>
          <cell r="H343" t="str">
            <v>Nursing Midwifery and Health Visitors</v>
          </cell>
          <cell r="I343" t="str">
            <v>Nursing Staff</v>
          </cell>
          <cell r="J343" t="str">
            <v>Pay</v>
          </cell>
        </row>
        <row r="344">
          <cell r="A344" t="str">
            <v>34006000</v>
          </cell>
          <cell r="B344" t="str">
            <v>Nurses Band 6</v>
          </cell>
          <cell r="C344" t="str">
            <v>N/A</v>
          </cell>
          <cell r="D344" t="str">
            <v>Operating Expenses</v>
          </cell>
          <cell r="E344" t="str">
            <v>PAY</v>
          </cell>
          <cell r="F344" t="str">
            <v>EMPLOYEE BENEFITS EXPENSES</v>
          </cell>
          <cell r="G344" t="str">
            <v>NURSING, MIDWIFERY &amp; HEALTH</v>
          </cell>
          <cell r="H344" t="str">
            <v>Nursing Midwifery and Health Visitors</v>
          </cell>
          <cell r="I344" t="str">
            <v>Nursing Staff</v>
          </cell>
          <cell r="J344" t="str">
            <v>Pay</v>
          </cell>
        </row>
        <row r="345">
          <cell r="A345" t="str">
            <v>34006ASN</v>
          </cell>
          <cell r="B345" t="str">
            <v>Nurses Band 6 ASN</v>
          </cell>
          <cell r="C345" t="str">
            <v>N/A</v>
          </cell>
          <cell r="D345" t="str">
            <v>Operating Expenses</v>
          </cell>
          <cell r="E345" t="str">
            <v>PAY</v>
          </cell>
          <cell r="F345" t="str">
            <v>EMPLOYEE BENEFITS EXPENSES</v>
          </cell>
          <cell r="G345" t="str">
            <v>NURSING, MIDWIFERY &amp; HEALTH</v>
          </cell>
          <cell r="H345" t="str">
            <v>Nursing Midwifery and Health Visitors</v>
          </cell>
          <cell r="I345" t="str">
            <v>Nursing Staff</v>
          </cell>
          <cell r="J345" t="str">
            <v>Pay</v>
          </cell>
        </row>
        <row r="346">
          <cell r="A346" t="str">
            <v>34006CIP</v>
          </cell>
          <cell r="B346" t="str">
            <v>CIP Nurses Band 6 ASN</v>
          </cell>
          <cell r="C346" t="str">
            <v>N/A</v>
          </cell>
          <cell r="D346" t="str">
            <v>Operating Expenses</v>
          </cell>
          <cell r="E346" t="str">
            <v>PAY</v>
          </cell>
          <cell r="F346" t="str">
            <v>EMPLOYEE BENEFITS EXPENSES</v>
          </cell>
          <cell r="G346" t="str">
            <v>NURSING, MIDWIFERY &amp; HEALTH</v>
          </cell>
          <cell r="H346" t="str">
            <v>Nursing Midwifery and Health Visitors</v>
          </cell>
          <cell r="I346" t="str">
            <v>Nursing Staff</v>
          </cell>
          <cell r="J346" t="str">
            <v>Pay</v>
          </cell>
        </row>
        <row r="347">
          <cell r="A347" t="str">
            <v>34006LDF</v>
          </cell>
          <cell r="B347" t="str">
            <v>Nurses Band 6 Long Day</v>
          </cell>
          <cell r="C347" t="str">
            <v>N/A</v>
          </cell>
          <cell r="D347" t="str">
            <v>Operating Expenses</v>
          </cell>
          <cell r="E347" t="str">
            <v>PAY</v>
          </cell>
          <cell r="F347" t="str">
            <v>EMPLOYEE BENEFITS EXPENSES</v>
          </cell>
          <cell r="G347" t="str">
            <v>NURSING, MIDWIFERY &amp; HEALTH</v>
          </cell>
          <cell r="H347" t="str">
            <v>Nursing Midwifery and Health Visitors</v>
          </cell>
          <cell r="I347" t="str">
            <v>Nursing Staff</v>
          </cell>
          <cell r="J347" t="str">
            <v>Pay</v>
          </cell>
        </row>
        <row r="348">
          <cell r="A348" t="str">
            <v>34006RVG</v>
          </cell>
          <cell r="B348" t="str">
            <v>Nurses Band 6 RVG</v>
          </cell>
          <cell r="C348" t="str">
            <v>N/A</v>
          </cell>
          <cell r="D348" t="str">
            <v>Operating Expenses</v>
          </cell>
          <cell r="E348" t="str">
            <v>PAY</v>
          </cell>
          <cell r="F348" t="str">
            <v>EMPLOYEE BENEFITS EXPENSES</v>
          </cell>
          <cell r="G348" t="str">
            <v>NURSING, MIDWIFERY &amp; HEALTH</v>
          </cell>
          <cell r="H348" t="str">
            <v>Nursing Midwifery and Health Visitors</v>
          </cell>
          <cell r="I348" t="str">
            <v>Nursing Staff</v>
          </cell>
          <cell r="J348" t="str">
            <v>Pay</v>
          </cell>
        </row>
        <row r="349">
          <cell r="A349" t="str">
            <v>34007000</v>
          </cell>
          <cell r="B349" t="str">
            <v>Nurses Band 7</v>
          </cell>
          <cell r="C349" t="str">
            <v>N/A</v>
          </cell>
          <cell r="D349" t="str">
            <v>Operating Expenses</v>
          </cell>
          <cell r="E349" t="str">
            <v>PAY</v>
          </cell>
          <cell r="F349" t="str">
            <v>EMPLOYEE BENEFITS EXPENSES</v>
          </cell>
          <cell r="G349" t="str">
            <v>NURSING, MIDWIFERY &amp; HEALTH</v>
          </cell>
          <cell r="H349" t="str">
            <v>Nursing Midwifery and Health Visitors</v>
          </cell>
          <cell r="I349" t="str">
            <v>Nursing Staff</v>
          </cell>
          <cell r="J349" t="str">
            <v>Pay</v>
          </cell>
        </row>
        <row r="350">
          <cell r="A350" t="str">
            <v>34007CIP</v>
          </cell>
          <cell r="B350" t="str">
            <v>Nurse Band 7 CIP</v>
          </cell>
          <cell r="C350" t="str">
            <v>N/A</v>
          </cell>
          <cell r="D350" t="str">
            <v>Operating Expenses</v>
          </cell>
          <cell r="E350" t="str">
            <v>PAY</v>
          </cell>
          <cell r="F350" t="str">
            <v>EMPLOYEE BENEFITS EXPENSES</v>
          </cell>
          <cell r="G350" t="str">
            <v>NURSING, MIDWIFERY &amp; HEALTH</v>
          </cell>
          <cell r="H350" t="str">
            <v>Nursing Midwifery and Health Visitors</v>
          </cell>
          <cell r="I350" t="str">
            <v>Nursing Staff</v>
          </cell>
          <cell r="J350" t="str">
            <v>Pay</v>
          </cell>
        </row>
        <row r="351">
          <cell r="A351" t="str">
            <v>34041000</v>
          </cell>
          <cell r="B351" t="str">
            <v>Nurse Consultants</v>
          </cell>
          <cell r="C351" t="str">
            <v>N/A</v>
          </cell>
          <cell r="D351" t="str">
            <v>Operating Expenses</v>
          </cell>
          <cell r="E351" t="str">
            <v>PAY</v>
          </cell>
          <cell r="F351" t="str">
            <v>EMPLOYEE BENEFITS EXPENSES</v>
          </cell>
          <cell r="G351" t="str">
            <v>NURSING, MIDWIFERY &amp; HEALTH</v>
          </cell>
          <cell r="H351" t="str">
            <v>Nursing Midwifery and Health Visitors</v>
          </cell>
          <cell r="I351" t="str">
            <v>Nursing Staff</v>
          </cell>
          <cell r="J351" t="str">
            <v>Pay</v>
          </cell>
        </row>
        <row r="352">
          <cell r="A352" t="str">
            <v>3408A000</v>
          </cell>
          <cell r="B352" t="str">
            <v>Nurses Band 8A</v>
          </cell>
          <cell r="C352" t="str">
            <v>N/A</v>
          </cell>
          <cell r="D352" t="str">
            <v>Operating Expenses</v>
          </cell>
          <cell r="E352" t="str">
            <v>PAY</v>
          </cell>
          <cell r="F352" t="str">
            <v>EMPLOYEE BENEFITS EXPENSES</v>
          </cell>
          <cell r="G352" t="str">
            <v>NURSING, MIDWIFERY &amp; HEALTH</v>
          </cell>
          <cell r="H352" t="str">
            <v>Nursing Midwifery and Health Visitors</v>
          </cell>
          <cell r="I352" t="str">
            <v>Nursing Staff</v>
          </cell>
          <cell r="J352" t="str">
            <v>Pay</v>
          </cell>
        </row>
        <row r="353">
          <cell r="A353" t="str">
            <v>3408AADS</v>
          </cell>
          <cell r="B353" t="str">
            <v>Nurse Band 8A ADS</v>
          </cell>
          <cell r="C353" t="str">
            <v>N/A</v>
          </cell>
          <cell r="D353" t="str">
            <v>Operating Expenses</v>
          </cell>
          <cell r="E353" t="str">
            <v>PAY</v>
          </cell>
          <cell r="F353" t="str">
            <v>EMPLOYEE BENEFITS EXPENSES</v>
          </cell>
          <cell r="G353" t="str">
            <v>NURSING, MIDWIFERY &amp; HEALTH</v>
          </cell>
          <cell r="H353" t="str">
            <v>Nursing Midwifery and Health Visitors</v>
          </cell>
          <cell r="I353" t="str">
            <v>Nursing Staff</v>
          </cell>
          <cell r="J353" t="str">
            <v>Pay</v>
          </cell>
        </row>
        <row r="354">
          <cell r="A354" t="str">
            <v>3408ACIP</v>
          </cell>
          <cell r="B354" t="str">
            <v>Nurses Band 8A CIP</v>
          </cell>
          <cell r="C354" t="str">
            <v>N/A</v>
          </cell>
          <cell r="D354" t="str">
            <v>Operating Expenses</v>
          </cell>
          <cell r="E354" t="str">
            <v>PAY</v>
          </cell>
          <cell r="F354" t="str">
            <v>EMPLOYEE BENEFITS EXPENSES</v>
          </cell>
          <cell r="G354" t="str">
            <v>NURSING, MIDWIFERY &amp; HEALTH</v>
          </cell>
          <cell r="H354" t="str">
            <v>Nursing Midwifery and Health Visitors</v>
          </cell>
          <cell r="I354" t="str">
            <v>Nursing Staff</v>
          </cell>
          <cell r="J354" t="str">
            <v>Pay</v>
          </cell>
        </row>
        <row r="355">
          <cell r="A355" t="str">
            <v>3408B000</v>
          </cell>
          <cell r="B355" t="str">
            <v>Nurses Band 8B</v>
          </cell>
          <cell r="C355" t="str">
            <v>N/A</v>
          </cell>
          <cell r="D355" t="str">
            <v>Operating Expenses</v>
          </cell>
          <cell r="E355" t="str">
            <v>PAY</v>
          </cell>
          <cell r="F355" t="str">
            <v>EMPLOYEE BENEFITS EXPENSES</v>
          </cell>
          <cell r="G355" t="str">
            <v>NURSING, MIDWIFERY &amp; HEALTH</v>
          </cell>
          <cell r="H355" t="str">
            <v>Nursing Midwifery and Health Visitors</v>
          </cell>
          <cell r="I355" t="str">
            <v>Nursing Staff</v>
          </cell>
          <cell r="J355" t="str">
            <v>Pay</v>
          </cell>
        </row>
        <row r="356">
          <cell r="A356" t="str">
            <v>3408D000</v>
          </cell>
          <cell r="B356" t="str">
            <v>Nurses Band 8D</v>
          </cell>
          <cell r="C356" t="str">
            <v>N/A</v>
          </cell>
          <cell r="D356" t="str">
            <v>Operating Expenses</v>
          </cell>
          <cell r="E356" t="str">
            <v>PAY</v>
          </cell>
          <cell r="F356" t="str">
            <v>EMPLOYEE BENEFITS EXPENSES</v>
          </cell>
          <cell r="G356" t="str">
            <v>NURSING, MIDWIFERY &amp; HEALTH</v>
          </cell>
          <cell r="H356" t="str">
            <v>Nursing Midwifery and Health Visitors</v>
          </cell>
          <cell r="I356" t="str">
            <v>Nursing Staff</v>
          </cell>
          <cell r="J356" t="str">
            <v>Pay</v>
          </cell>
        </row>
        <row r="357">
          <cell r="A357" t="str">
            <v>3408DCIP</v>
          </cell>
          <cell r="B357" t="str">
            <v>Nurse Band 8D</v>
          </cell>
          <cell r="C357" t="str">
            <v>N/A</v>
          </cell>
          <cell r="D357" t="str">
            <v>Operating Expenses</v>
          </cell>
          <cell r="E357" t="str">
            <v>PAY</v>
          </cell>
          <cell r="F357" t="str">
            <v>EMPLOYEE BENEFITS EXPENSES</v>
          </cell>
          <cell r="G357" t="str">
            <v>NURSING, MIDWIFERY &amp; HEALTH</v>
          </cell>
          <cell r="H357" t="str">
            <v>Nursing Midwifery and Health Visitors</v>
          </cell>
          <cell r="I357" t="str">
            <v>Nursing Staff</v>
          </cell>
          <cell r="J357" t="str">
            <v>Pay</v>
          </cell>
        </row>
        <row r="358">
          <cell r="A358" t="str">
            <v>34099000</v>
          </cell>
          <cell r="B358" t="str">
            <v>Nurses - Non NHS</v>
          </cell>
          <cell r="C358" t="str">
            <v>N/A</v>
          </cell>
          <cell r="D358" t="str">
            <v>Operating Expenses</v>
          </cell>
          <cell r="E358" t="str">
            <v>PAY</v>
          </cell>
          <cell r="F358" t="str">
            <v>EMPLOYEE BENEFITS EXPENSES</v>
          </cell>
          <cell r="G358" t="str">
            <v>NURSING, MIDWIFERY &amp; HEALTH</v>
          </cell>
          <cell r="H358" t="str">
            <v>Nursing Midwifery and Health Visitors</v>
          </cell>
          <cell r="I358" t="str">
            <v>Nursing - Agency</v>
          </cell>
          <cell r="J358" t="str">
            <v>Pay</v>
          </cell>
        </row>
        <row r="359">
          <cell r="A359" t="str">
            <v>34099PAR</v>
          </cell>
          <cell r="B359" t="str">
            <v>Paramedics Qualified - Non NHS</v>
          </cell>
          <cell r="C359" t="str">
            <v>N/A</v>
          </cell>
          <cell r="D359" t="str">
            <v>Operating Expenses</v>
          </cell>
          <cell r="E359" t="str">
            <v>PAY</v>
          </cell>
          <cell r="F359" t="str">
            <v>EMPLOYEE BENEFITS EXPENSES</v>
          </cell>
          <cell r="G359" t="str">
            <v>NURSING, MIDWIFERY &amp; HEALTH</v>
          </cell>
          <cell r="H359" t="str">
            <v>Nursing Midwifery and Health Visitors</v>
          </cell>
          <cell r="I359" t="str">
            <v>Nursing - Agency</v>
          </cell>
          <cell r="J359" t="str">
            <v>Pay</v>
          </cell>
        </row>
        <row r="360">
          <cell r="A360" t="str">
            <v>34099QUA</v>
          </cell>
          <cell r="B360" t="str">
            <v>Nurses Qualified - Non NHS</v>
          </cell>
          <cell r="C360" t="str">
            <v>N/A</v>
          </cell>
          <cell r="D360" t="str">
            <v>Operating Expenses</v>
          </cell>
          <cell r="E360" t="str">
            <v>PAY</v>
          </cell>
          <cell r="F360" t="str">
            <v>EMPLOYEE BENEFITS EXPENSES</v>
          </cell>
          <cell r="G360" t="str">
            <v>NURSING, MIDWIFERY &amp; HEALTH</v>
          </cell>
          <cell r="H360" t="str">
            <v>Nursing Midwifery and Health Visitors</v>
          </cell>
          <cell r="I360" t="str">
            <v>Nursing - Agency</v>
          </cell>
          <cell r="J360" t="str">
            <v>Pay</v>
          </cell>
        </row>
        <row r="361">
          <cell r="A361" t="str">
            <v>34099UNQ</v>
          </cell>
          <cell r="B361" t="str">
            <v>Nurses Un Qualified - Non NHS</v>
          </cell>
          <cell r="C361" t="str">
            <v>N/A</v>
          </cell>
          <cell r="D361" t="str">
            <v>Operating Expenses</v>
          </cell>
          <cell r="E361" t="str">
            <v>PAY</v>
          </cell>
          <cell r="F361" t="str">
            <v>EMPLOYEE BENEFITS EXPENSES</v>
          </cell>
          <cell r="G361" t="str">
            <v>NURSING, MIDWIFERY &amp; HEALTH</v>
          </cell>
          <cell r="H361" t="str">
            <v>Nursing Midwifery and Health Visitors</v>
          </cell>
          <cell r="I361" t="str">
            <v>Nursing - Agency</v>
          </cell>
          <cell r="J361" t="str">
            <v>Pay</v>
          </cell>
        </row>
        <row r="362">
          <cell r="A362" t="str">
            <v>340N4000</v>
          </cell>
          <cell r="B362" t="str">
            <v>Nurses Band 4-Newly Qualified</v>
          </cell>
          <cell r="C362" t="str">
            <v>N/A</v>
          </cell>
          <cell r="D362" t="str">
            <v>Operating Expenses</v>
          </cell>
          <cell r="E362" t="str">
            <v>PAY</v>
          </cell>
          <cell r="F362" t="str">
            <v>EMPLOYEE BENEFITS EXPENSES</v>
          </cell>
          <cell r="G362" t="str">
            <v>NURSING, MIDWIFERY &amp; HEALTH</v>
          </cell>
          <cell r="H362" t="str">
            <v>Nursing Midwifery and Health Visitors</v>
          </cell>
          <cell r="I362" t="str">
            <v>Nursing Staff</v>
          </cell>
          <cell r="J362" t="str">
            <v>Pay</v>
          </cell>
        </row>
        <row r="363">
          <cell r="A363" t="str">
            <v>34102000</v>
          </cell>
          <cell r="B363" t="str">
            <v>Bank Nurses Band 2</v>
          </cell>
          <cell r="C363" t="str">
            <v>N/A</v>
          </cell>
          <cell r="D363" t="str">
            <v>Operating Expenses</v>
          </cell>
          <cell r="E363" t="str">
            <v>PAY</v>
          </cell>
          <cell r="F363" t="str">
            <v>EMPLOYEE BENEFITS EXPENSES</v>
          </cell>
          <cell r="G363" t="str">
            <v>NURSING, MIDWIFERY &amp; HEALTH</v>
          </cell>
          <cell r="H363" t="str">
            <v>Nursing Midwifery and Health Visitors</v>
          </cell>
          <cell r="I363" t="str">
            <v>Nursing - Bank</v>
          </cell>
          <cell r="J363" t="str">
            <v>Pay</v>
          </cell>
        </row>
        <row r="364">
          <cell r="A364" t="str">
            <v>34103000</v>
          </cell>
          <cell r="B364" t="str">
            <v>Bank Nurses Band 3</v>
          </cell>
          <cell r="C364" t="str">
            <v>N/A</v>
          </cell>
          <cell r="D364" t="str">
            <v>Operating Expenses</v>
          </cell>
          <cell r="E364" t="str">
            <v>PAY</v>
          </cell>
          <cell r="F364" t="str">
            <v>EMPLOYEE BENEFITS EXPENSES</v>
          </cell>
          <cell r="G364" t="str">
            <v>NURSING, MIDWIFERY &amp; HEALTH</v>
          </cell>
          <cell r="H364" t="str">
            <v>Nursing Midwifery and Health Visitors</v>
          </cell>
          <cell r="I364" t="str">
            <v>Nursing - Bank</v>
          </cell>
          <cell r="J364" t="str">
            <v>Pay</v>
          </cell>
        </row>
        <row r="365">
          <cell r="A365" t="str">
            <v>34104000</v>
          </cell>
          <cell r="B365" t="str">
            <v>Bank Nurses Band 4</v>
          </cell>
          <cell r="C365" t="str">
            <v>N/A</v>
          </cell>
          <cell r="D365" t="str">
            <v>Operating Expenses</v>
          </cell>
          <cell r="E365" t="str">
            <v>PAY</v>
          </cell>
          <cell r="F365" t="str">
            <v>EMPLOYEE BENEFITS EXPENSES</v>
          </cell>
          <cell r="G365" t="str">
            <v>NURSING, MIDWIFERY &amp; HEALTH</v>
          </cell>
          <cell r="H365" t="str">
            <v>Nursing Midwifery and Health Visitors</v>
          </cell>
          <cell r="I365" t="str">
            <v>Nursing - Bank</v>
          </cell>
          <cell r="J365" t="str">
            <v>Pay</v>
          </cell>
        </row>
        <row r="366">
          <cell r="A366" t="str">
            <v>34105000</v>
          </cell>
          <cell r="B366" t="str">
            <v>Bank Nurses Band 5</v>
          </cell>
          <cell r="C366" t="str">
            <v>N/A</v>
          </cell>
          <cell r="D366" t="str">
            <v>Operating Expenses</v>
          </cell>
          <cell r="E366" t="str">
            <v>PAY</v>
          </cell>
          <cell r="F366" t="str">
            <v>EMPLOYEE BENEFITS EXPENSES</v>
          </cell>
          <cell r="G366" t="str">
            <v>NURSING, MIDWIFERY &amp; HEALTH</v>
          </cell>
          <cell r="H366" t="str">
            <v>Nursing Midwifery and Health Visitors</v>
          </cell>
          <cell r="I366" t="str">
            <v>Nursing - Bank</v>
          </cell>
          <cell r="J366" t="str">
            <v>Pay</v>
          </cell>
        </row>
        <row r="367">
          <cell r="A367" t="str">
            <v>34106000</v>
          </cell>
          <cell r="B367" t="str">
            <v>Bank Nurses Band 6</v>
          </cell>
          <cell r="C367" t="str">
            <v>N/A</v>
          </cell>
          <cell r="D367" t="str">
            <v>Operating Expenses</v>
          </cell>
          <cell r="E367" t="str">
            <v>PAY</v>
          </cell>
          <cell r="F367" t="str">
            <v>EMPLOYEE BENEFITS EXPENSES</v>
          </cell>
          <cell r="G367" t="str">
            <v>NURSING, MIDWIFERY &amp; HEALTH</v>
          </cell>
          <cell r="H367" t="str">
            <v>Nursing Midwifery and Health Visitors</v>
          </cell>
          <cell r="I367" t="str">
            <v>Nursing - Bank</v>
          </cell>
          <cell r="J367" t="str">
            <v>Pay</v>
          </cell>
        </row>
        <row r="368">
          <cell r="A368" t="str">
            <v>34107000</v>
          </cell>
          <cell r="B368" t="str">
            <v>Bank Nurses Band 7</v>
          </cell>
          <cell r="C368" t="str">
            <v>N/A</v>
          </cell>
          <cell r="D368" t="str">
            <v>Operating Expenses</v>
          </cell>
          <cell r="E368" t="str">
            <v>PAY</v>
          </cell>
          <cell r="F368" t="str">
            <v>EMPLOYEE BENEFITS EXPENSES</v>
          </cell>
          <cell r="G368" t="str">
            <v>NURSING, MIDWIFERY &amp; HEALTH</v>
          </cell>
          <cell r="H368" t="str">
            <v>Nursing Midwifery and Health Visitors</v>
          </cell>
          <cell r="I368" t="str">
            <v>Nursing - Bank</v>
          </cell>
          <cell r="J368" t="str">
            <v>Pay</v>
          </cell>
        </row>
        <row r="369">
          <cell r="A369" t="str">
            <v>34202000</v>
          </cell>
          <cell r="B369" t="str">
            <v>Midwifes Band 2</v>
          </cell>
          <cell r="C369" t="str">
            <v>Income Statement</v>
          </cell>
          <cell r="D369" t="str">
            <v>Operating Expenses</v>
          </cell>
          <cell r="E369" t="str">
            <v>PAY</v>
          </cell>
          <cell r="F369" t="str">
            <v>EMPLOYEE BENEFITS EXPENSES</v>
          </cell>
          <cell r="G369" t="str">
            <v>NURSING, MIDWIFERY &amp; HEALTH</v>
          </cell>
          <cell r="H369" t="str">
            <v>Nursing Midwifery and Health Visitors</v>
          </cell>
          <cell r="I369" t="str">
            <v>Nursing Staff</v>
          </cell>
          <cell r="J369" t="str">
            <v>Pay</v>
          </cell>
        </row>
        <row r="370">
          <cell r="A370" t="str">
            <v>34204000</v>
          </cell>
          <cell r="B370" t="str">
            <v>Midwifes Band 4</v>
          </cell>
          <cell r="C370" t="str">
            <v>Income Statement</v>
          </cell>
          <cell r="D370" t="str">
            <v>Operating Expenses</v>
          </cell>
          <cell r="E370" t="str">
            <v>PAY</v>
          </cell>
          <cell r="F370" t="str">
            <v>EMPLOYEE BENEFITS EXPENSES</v>
          </cell>
          <cell r="G370" t="str">
            <v>NURSING, MIDWIFERY &amp; HEALTH</v>
          </cell>
          <cell r="H370" t="str">
            <v>Nursing Midwifery and Health Visitors</v>
          </cell>
          <cell r="I370" t="str">
            <v>Nursing Staff</v>
          </cell>
          <cell r="J370" t="str">
            <v>Pay</v>
          </cell>
        </row>
        <row r="371">
          <cell r="A371" t="str">
            <v>34205000</v>
          </cell>
          <cell r="B371" t="str">
            <v>Midwifes Band 5</v>
          </cell>
          <cell r="C371" t="str">
            <v>N/A</v>
          </cell>
          <cell r="D371" t="str">
            <v>Operating Expenses</v>
          </cell>
          <cell r="E371" t="str">
            <v>PAY</v>
          </cell>
          <cell r="F371" t="str">
            <v>EMPLOYEE BENEFITS EXPENSES</v>
          </cell>
          <cell r="G371" t="str">
            <v>NURSING, MIDWIFERY &amp; HEALTH</v>
          </cell>
          <cell r="H371" t="str">
            <v>Nursing Midwifery and Health Visitors</v>
          </cell>
          <cell r="I371" t="str">
            <v>Nursing Staff</v>
          </cell>
          <cell r="J371" t="str">
            <v>Pay</v>
          </cell>
        </row>
        <row r="372">
          <cell r="A372" t="str">
            <v>34206000</v>
          </cell>
          <cell r="B372" t="str">
            <v>Midwifes Band 6</v>
          </cell>
          <cell r="C372" t="str">
            <v>N/A</v>
          </cell>
          <cell r="D372" t="str">
            <v>Operating Expenses</v>
          </cell>
          <cell r="E372" t="str">
            <v>PAY</v>
          </cell>
          <cell r="F372" t="str">
            <v>EMPLOYEE BENEFITS EXPENSES</v>
          </cell>
          <cell r="G372" t="str">
            <v>NURSING, MIDWIFERY &amp; HEALTH</v>
          </cell>
          <cell r="H372" t="str">
            <v>Nursing Midwifery and Health Visitors</v>
          </cell>
          <cell r="I372" t="str">
            <v>Nursing Staff</v>
          </cell>
          <cell r="J372" t="str">
            <v>Pay</v>
          </cell>
        </row>
        <row r="373">
          <cell r="A373" t="str">
            <v>34206CIP</v>
          </cell>
          <cell r="B373" t="str">
            <v>CIP Midwife Band 6</v>
          </cell>
          <cell r="C373" t="str">
            <v>N/A</v>
          </cell>
          <cell r="D373" t="str">
            <v>Operating Expenses</v>
          </cell>
          <cell r="E373" t="str">
            <v>PAY</v>
          </cell>
          <cell r="F373" t="str">
            <v>EMPLOYEE BENEFITS EXPENSES</v>
          </cell>
          <cell r="G373" t="str">
            <v>NURSING, MIDWIFERY &amp; HEALTH</v>
          </cell>
          <cell r="H373" t="str">
            <v>Nursing Midwifery and Health Visitors</v>
          </cell>
          <cell r="I373" t="str">
            <v>Nursing Staff</v>
          </cell>
          <cell r="J373" t="str">
            <v>Pay</v>
          </cell>
        </row>
        <row r="374">
          <cell r="A374" t="str">
            <v>34207000</v>
          </cell>
          <cell r="B374" t="str">
            <v>Midwifes Band 7</v>
          </cell>
          <cell r="C374" t="str">
            <v>N/A</v>
          </cell>
          <cell r="D374" t="str">
            <v>Operating Expenses</v>
          </cell>
          <cell r="E374" t="str">
            <v>PAY</v>
          </cell>
          <cell r="F374" t="str">
            <v>EMPLOYEE BENEFITS EXPENSES</v>
          </cell>
          <cell r="G374" t="str">
            <v>NURSING, MIDWIFERY &amp; HEALTH</v>
          </cell>
          <cell r="H374" t="str">
            <v>Nursing Midwifery and Health Visitors</v>
          </cell>
          <cell r="I374" t="str">
            <v>Nursing Staff</v>
          </cell>
          <cell r="J374" t="str">
            <v>Pay</v>
          </cell>
        </row>
        <row r="375">
          <cell r="A375" t="str">
            <v>34207CIP</v>
          </cell>
          <cell r="B375" t="str">
            <v>CIP Midwife Band 7</v>
          </cell>
          <cell r="C375" t="str">
            <v>N/A</v>
          </cell>
          <cell r="D375" t="str">
            <v>Operating Expenses</v>
          </cell>
          <cell r="E375" t="str">
            <v>PAY</v>
          </cell>
          <cell r="F375" t="str">
            <v>EMPLOYEE BENEFITS EXPENSES</v>
          </cell>
          <cell r="G375" t="str">
            <v>NURSING, MIDWIFERY &amp; HEALTH</v>
          </cell>
          <cell r="H375" t="str">
            <v>Nursing Midwifery and Health Visitors</v>
          </cell>
          <cell r="I375" t="str">
            <v>Nursing Staff</v>
          </cell>
          <cell r="J375" t="str">
            <v>Pay</v>
          </cell>
        </row>
        <row r="376">
          <cell r="A376" t="str">
            <v>3428A000</v>
          </cell>
          <cell r="B376" t="str">
            <v>Midwifes Band 8A</v>
          </cell>
          <cell r="C376" t="str">
            <v>N/A</v>
          </cell>
          <cell r="D376" t="str">
            <v>Operating Expenses</v>
          </cell>
          <cell r="E376" t="str">
            <v>PAY</v>
          </cell>
          <cell r="F376" t="str">
            <v>EMPLOYEE BENEFITS EXPENSES</v>
          </cell>
          <cell r="G376" t="str">
            <v>NURSING, MIDWIFERY &amp; HEALTH</v>
          </cell>
          <cell r="H376" t="str">
            <v>Nursing Midwifery and Health Visitors</v>
          </cell>
          <cell r="I376" t="str">
            <v>Nursing Staff</v>
          </cell>
          <cell r="J376" t="str">
            <v>Pay</v>
          </cell>
        </row>
        <row r="377">
          <cell r="A377" t="str">
            <v>3428B000</v>
          </cell>
          <cell r="B377" t="str">
            <v>Midwifes Band 8B</v>
          </cell>
          <cell r="C377" t="str">
            <v>N/A</v>
          </cell>
          <cell r="D377" t="str">
            <v>Operating Expenses</v>
          </cell>
          <cell r="E377" t="str">
            <v>PAY</v>
          </cell>
          <cell r="F377" t="str">
            <v>EMPLOYEE BENEFITS EXPENSES</v>
          </cell>
          <cell r="G377" t="str">
            <v>NURSING, MIDWIFERY &amp; HEALTH</v>
          </cell>
          <cell r="H377" t="str">
            <v>Nursing, Midwifery &amp; Health Visitors</v>
          </cell>
          <cell r="I377" t="str">
            <v>Nursing Staff</v>
          </cell>
          <cell r="J377" t="str">
            <v>Pay</v>
          </cell>
        </row>
        <row r="378">
          <cell r="A378" t="str">
            <v>3428D000</v>
          </cell>
          <cell r="B378" t="str">
            <v>Midwife Band 8D</v>
          </cell>
          <cell r="C378" t="str">
            <v>N/A</v>
          </cell>
          <cell r="D378" t="str">
            <v>Operating Expenses</v>
          </cell>
          <cell r="E378" t="str">
            <v>PAY</v>
          </cell>
          <cell r="F378" t="str">
            <v>EMPLOYEE BENEFITS EXPENSES</v>
          </cell>
          <cell r="G378" t="str">
            <v>NURSING, MIDWIFERY &amp; HEALTH</v>
          </cell>
          <cell r="H378" t="str">
            <v>Nursing Midwifery and Health Visitors</v>
          </cell>
          <cell r="I378" t="str">
            <v>Nursing Staff</v>
          </cell>
          <cell r="J378" t="str">
            <v>Pay</v>
          </cell>
        </row>
        <row r="379">
          <cell r="A379" t="str">
            <v>342N4000</v>
          </cell>
          <cell r="B379" t="str">
            <v>Midwifes Bd 4 Newly Qualified</v>
          </cell>
          <cell r="C379" t="str">
            <v>N/A</v>
          </cell>
          <cell r="D379" t="str">
            <v>Operating Expenses</v>
          </cell>
          <cell r="E379" t="str">
            <v>PAY</v>
          </cell>
          <cell r="F379" t="str">
            <v>EMPLOYEE BENEFITS EXPENSES</v>
          </cell>
          <cell r="G379" t="str">
            <v>NURSING, MIDWIFERY &amp; HEALTH</v>
          </cell>
          <cell r="H379" t="str">
            <v>Nursing Midwifery and Health Visitors</v>
          </cell>
          <cell r="I379" t="str">
            <v>Nursing Staff</v>
          </cell>
          <cell r="J379" t="str">
            <v>Pay</v>
          </cell>
        </row>
        <row r="380">
          <cell r="A380" t="str">
            <v>34393000</v>
          </cell>
          <cell r="B380" t="str">
            <v>Midwifes - On Call</v>
          </cell>
          <cell r="C380" t="str">
            <v>N/A</v>
          </cell>
          <cell r="D380" t="str">
            <v>Operating Expenses</v>
          </cell>
          <cell r="E380" t="str">
            <v>PAY</v>
          </cell>
          <cell r="F380" t="str">
            <v>EMPLOYEE BENEFITS EXPENSES</v>
          </cell>
          <cell r="G380" t="str">
            <v>NURSING, MIDWIFERY &amp; HEALTH</v>
          </cell>
          <cell r="H380" t="str">
            <v>Nursing Midwifery and Health Visitors</v>
          </cell>
          <cell r="I380" t="str">
            <v>Nursing Staff</v>
          </cell>
          <cell r="J380" t="str">
            <v>Pay</v>
          </cell>
        </row>
        <row r="381">
          <cell r="A381" t="str">
            <v>34393CIP</v>
          </cell>
          <cell r="B381" t="str">
            <v>On Call CIP</v>
          </cell>
          <cell r="C381" t="str">
            <v>N/A</v>
          </cell>
          <cell r="D381" t="str">
            <v>Operating Expenses</v>
          </cell>
          <cell r="E381" t="str">
            <v>PAY</v>
          </cell>
          <cell r="F381" t="str">
            <v>EMPLOYEE BENEFITS EXPENSES</v>
          </cell>
          <cell r="G381" t="str">
            <v>NURSING, MIDWIFERY &amp; HEALTH</v>
          </cell>
          <cell r="H381" t="str">
            <v>Nursing Midwifery and Health Visitors</v>
          </cell>
          <cell r="I381" t="str">
            <v>Nursing Staff</v>
          </cell>
          <cell r="J381" t="str">
            <v>Pay</v>
          </cell>
        </row>
        <row r="382">
          <cell r="A382" t="str">
            <v>34402000</v>
          </cell>
          <cell r="B382" t="str">
            <v>Childrens Nurse Band 2</v>
          </cell>
          <cell r="C382" t="str">
            <v>N/A</v>
          </cell>
          <cell r="D382" t="str">
            <v>Operating Expenses</v>
          </cell>
          <cell r="E382" t="str">
            <v>PAY</v>
          </cell>
          <cell r="F382" t="str">
            <v>EMPLOYEE BENEFITS EXPENSES</v>
          </cell>
          <cell r="G382" t="str">
            <v>NURSING, MIDWIFERY &amp; HEALTH</v>
          </cell>
          <cell r="H382" t="str">
            <v>Nursing Midwifery and Health Visitors</v>
          </cell>
          <cell r="I382" t="str">
            <v>Nursing Staff</v>
          </cell>
          <cell r="J382" t="str">
            <v>Pay</v>
          </cell>
        </row>
        <row r="383">
          <cell r="A383" t="str">
            <v>34403000</v>
          </cell>
          <cell r="B383" t="str">
            <v>Childrens Nurse Band 3</v>
          </cell>
          <cell r="C383" t="str">
            <v>N/A</v>
          </cell>
          <cell r="D383" t="str">
            <v>Operating Expenses</v>
          </cell>
          <cell r="E383" t="str">
            <v>PAY</v>
          </cell>
          <cell r="F383" t="str">
            <v>EMPLOYEE BENEFITS EXPENSES</v>
          </cell>
          <cell r="G383" t="str">
            <v>NURSING, MIDWIFERY &amp; HEALTH</v>
          </cell>
          <cell r="H383" t="str">
            <v>Nursing Midwifery and Health Visitors</v>
          </cell>
          <cell r="I383" t="str">
            <v>Nursing Staff</v>
          </cell>
          <cell r="J383" t="str">
            <v>Pay</v>
          </cell>
        </row>
        <row r="384">
          <cell r="A384" t="str">
            <v>34404000</v>
          </cell>
          <cell r="B384" t="str">
            <v>Childrens Nurse Band 4</v>
          </cell>
          <cell r="C384" t="str">
            <v>N/A</v>
          </cell>
          <cell r="D384" t="str">
            <v>Operating Expenses</v>
          </cell>
          <cell r="E384" t="str">
            <v>PAY</v>
          </cell>
          <cell r="F384" t="str">
            <v>EMPLOYEE BENEFITS EXPENSES</v>
          </cell>
          <cell r="G384" t="str">
            <v>NURSING, MIDWIFERY &amp; HEALTH</v>
          </cell>
          <cell r="H384" t="str">
            <v>Nursing Midwifery and Health Visitors</v>
          </cell>
          <cell r="I384" t="str">
            <v>Nursing Staff</v>
          </cell>
          <cell r="J384" t="str">
            <v>Pay</v>
          </cell>
        </row>
        <row r="385">
          <cell r="A385" t="str">
            <v>34405000</v>
          </cell>
          <cell r="B385" t="str">
            <v>Childrens Nurse Band 5</v>
          </cell>
          <cell r="C385" t="str">
            <v>N/A</v>
          </cell>
          <cell r="D385" t="str">
            <v>Operating Expenses</v>
          </cell>
          <cell r="E385" t="str">
            <v>PAY</v>
          </cell>
          <cell r="F385" t="str">
            <v>EMPLOYEE BENEFITS EXPENSES</v>
          </cell>
          <cell r="G385" t="str">
            <v>NURSING, MIDWIFERY &amp; HEALTH</v>
          </cell>
          <cell r="H385" t="str">
            <v>Nursing Midwifery and Health Visitors</v>
          </cell>
          <cell r="I385" t="str">
            <v>Nursing Staff</v>
          </cell>
          <cell r="J385" t="str">
            <v>Pay</v>
          </cell>
        </row>
        <row r="386">
          <cell r="A386" t="str">
            <v>34405CIP</v>
          </cell>
          <cell r="B386" t="str">
            <v>Childrens Nurse Band 5</v>
          </cell>
          <cell r="C386" t="str">
            <v>N/A</v>
          </cell>
          <cell r="D386" t="str">
            <v>Operating Expenses</v>
          </cell>
          <cell r="E386" t="str">
            <v>PAY</v>
          </cell>
          <cell r="F386" t="str">
            <v>EMPLOYEE BENEFITS EXPENSES</v>
          </cell>
          <cell r="G386" t="str">
            <v>NURSING, MIDWIFERY &amp; HEALTH</v>
          </cell>
          <cell r="H386" t="str">
            <v>Nursing Midwifery and Health Visitors</v>
          </cell>
          <cell r="I386" t="str">
            <v>Nursing Staff</v>
          </cell>
          <cell r="J386" t="str">
            <v>Pay</v>
          </cell>
        </row>
        <row r="387">
          <cell r="A387" t="str">
            <v>34406000</v>
          </cell>
          <cell r="B387" t="str">
            <v>Childrens Nurse Band 6</v>
          </cell>
          <cell r="C387" t="str">
            <v>N/A</v>
          </cell>
          <cell r="D387" t="str">
            <v>Operating Expenses</v>
          </cell>
          <cell r="E387" t="str">
            <v>PAY</v>
          </cell>
          <cell r="F387" t="str">
            <v>EMPLOYEE BENEFITS EXPENSES</v>
          </cell>
          <cell r="G387" t="str">
            <v>NURSING, MIDWIFERY &amp; HEALTH</v>
          </cell>
          <cell r="H387" t="str">
            <v>Nursing Midwifery and Health Visitors</v>
          </cell>
          <cell r="I387" t="str">
            <v>Nursing Staff</v>
          </cell>
          <cell r="J387" t="str">
            <v>Pay</v>
          </cell>
        </row>
        <row r="388">
          <cell r="A388" t="str">
            <v>34407000</v>
          </cell>
          <cell r="B388" t="str">
            <v>Childrens Nurse Band 7</v>
          </cell>
          <cell r="C388" t="str">
            <v>N/A</v>
          </cell>
          <cell r="D388" t="str">
            <v>Operating Expenses</v>
          </cell>
          <cell r="E388" t="str">
            <v>PAY</v>
          </cell>
          <cell r="F388" t="str">
            <v>EMPLOYEE BENEFITS EXPENSES</v>
          </cell>
          <cell r="G388" t="str">
            <v>NURSING, MIDWIFERY &amp; HEALTH</v>
          </cell>
          <cell r="H388" t="str">
            <v>Nursing Midwifery and Health Visitors</v>
          </cell>
          <cell r="I388" t="str">
            <v>Nursing Staff</v>
          </cell>
          <cell r="J388" t="str">
            <v>Pay</v>
          </cell>
        </row>
        <row r="389">
          <cell r="A389" t="str">
            <v>34493000</v>
          </cell>
          <cell r="B389" t="str">
            <v>Childrens Nurse On Call</v>
          </cell>
          <cell r="C389" t="str">
            <v>N/A</v>
          </cell>
          <cell r="D389" t="str">
            <v>Operating Expenses</v>
          </cell>
          <cell r="E389" t="str">
            <v>PAY</v>
          </cell>
          <cell r="F389" t="str">
            <v>EMPLOYEE BENEFITS EXPENSES</v>
          </cell>
          <cell r="G389" t="str">
            <v>NURSING, MIDWIFERY &amp; HEALTH</v>
          </cell>
          <cell r="H389" t="str">
            <v>Nursing Midwifery and Health Visitors</v>
          </cell>
          <cell r="I389" t="str">
            <v>Nursing Staff</v>
          </cell>
          <cell r="J389" t="str">
            <v>Pay</v>
          </cell>
        </row>
        <row r="390">
          <cell r="A390" t="str">
            <v>34506CIP</v>
          </cell>
          <cell r="B390" t="str">
            <v>Radiographers Band 6</v>
          </cell>
          <cell r="C390" t="str">
            <v>N/A</v>
          </cell>
          <cell r="D390" t="str">
            <v>Operating Expenses</v>
          </cell>
          <cell r="E390" t="str">
            <v>PAY</v>
          </cell>
          <cell r="F390" t="str">
            <v>EMPLOYEE BENEFITS EXPENSES</v>
          </cell>
          <cell r="G390" t="str">
            <v>SCIENTIFIC, THERAPEUTIC &amp; TECH</v>
          </cell>
          <cell r="H390" t="str">
            <v>Scientific Therapeutic and Technical</v>
          </cell>
          <cell r="I390" t="str">
            <v>SCIENTIFIC, THERAPEUTIC &amp; TECH</v>
          </cell>
          <cell r="J390" t="str">
            <v>Pay</v>
          </cell>
        </row>
        <row r="391">
          <cell r="A391" t="str">
            <v>35003000</v>
          </cell>
          <cell r="B391" t="str">
            <v>Dieticians Band 3</v>
          </cell>
          <cell r="C391" t="str">
            <v>N/A</v>
          </cell>
          <cell r="D391" t="str">
            <v>Operating Expenses</v>
          </cell>
          <cell r="E391" t="str">
            <v>PAY</v>
          </cell>
          <cell r="F391" t="str">
            <v>EMPLOYEE BENEFITS EXPENSES</v>
          </cell>
          <cell r="G391" t="str">
            <v>SCIENTIFIC, THERAPEUTIC &amp; TECH</v>
          </cell>
          <cell r="H391" t="str">
            <v>Scientific Therapeutic and Technical</v>
          </cell>
          <cell r="I391" t="str">
            <v>SCIENTIFIC, THERAPEUTIC &amp; TECH</v>
          </cell>
          <cell r="J391" t="str">
            <v>Pay</v>
          </cell>
        </row>
        <row r="392">
          <cell r="A392" t="str">
            <v>35004000</v>
          </cell>
          <cell r="B392" t="str">
            <v>Dieticians Band 4</v>
          </cell>
          <cell r="C392" t="str">
            <v>N/A</v>
          </cell>
          <cell r="D392" t="str">
            <v>Operating Expenses</v>
          </cell>
          <cell r="E392" t="str">
            <v>PAY</v>
          </cell>
          <cell r="F392" t="str">
            <v>EMPLOYEE BENEFITS EXPENSES</v>
          </cell>
          <cell r="G392" t="str">
            <v>SCIENTIFIC, THERAPEUTIC &amp; TECH</v>
          </cell>
          <cell r="H392" t="str">
            <v>Scientific Therapeutic and Technical</v>
          </cell>
          <cell r="I392" t="str">
            <v>SCIENTIFIC, THERAPEUTIC &amp; TECH</v>
          </cell>
          <cell r="J392" t="str">
            <v>Pay</v>
          </cell>
        </row>
        <row r="393">
          <cell r="A393" t="str">
            <v>35005000</v>
          </cell>
          <cell r="B393" t="str">
            <v>Dieticians Band 5</v>
          </cell>
          <cell r="C393" t="str">
            <v>N/A</v>
          </cell>
          <cell r="D393" t="str">
            <v>Operating Expenses</v>
          </cell>
          <cell r="E393" t="str">
            <v>PAY</v>
          </cell>
          <cell r="F393" t="str">
            <v>EMPLOYEE BENEFITS EXPENSES</v>
          </cell>
          <cell r="G393" t="str">
            <v>SCIENTIFIC, THERAPEUTIC &amp; TECH</v>
          </cell>
          <cell r="H393" t="str">
            <v>Scientific Therapeutic and Technical</v>
          </cell>
          <cell r="I393" t="str">
            <v>SCIENTIFIC, THERAPEUTIC &amp; TECH</v>
          </cell>
          <cell r="J393" t="str">
            <v>Pay</v>
          </cell>
        </row>
        <row r="394">
          <cell r="A394" t="str">
            <v>35006000</v>
          </cell>
          <cell r="B394" t="str">
            <v>Dieticians Band 6</v>
          </cell>
          <cell r="C394" t="str">
            <v>N/A</v>
          </cell>
          <cell r="D394" t="str">
            <v>Operating Expenses</v>
          </cell>
          <cell r="E394" t="str">
            <v>PAY</v>
          </cell>
          <cell r="F394" t="str">
            <v>EMPLOYEE BENEFITS EXPENSES</v>
          </cell>
          <cell r="G394" t="str">
            <v>SCIENTIFIC, THERAPEUTIC &amp; TECH</v>
          </cell>
          <cell r="H394" t="str">
            <v>Scientific Therapeutic and Technical</v>
          </cell>
          <cell r="I394" t="str">
            <v>SCIENTIFIC, THERAPEUTIC &amp; TECH</v>
          </cell>
          <cell r="J394" t="str">
            <v>Pay</v>
          </cell>
        </row>
        <row r="395">
          <cell r="A395" t="str">
            <v>35007000</v>
          </cell>
          <cell r="B395" t="str">
            <v>Dieticians Band 7</v>
          </cell>
          <cell r="C395" t="str">
            <v>N/A</v>
          </cell>
          <cell r="D395" t="str">
            <v>Operating Expenses</v>
          </cell>
          <cell r="E395" t="str">
            <v>PAY</v>
          </cell>
          <cell r="F395" t="str">
            <v>EMPLOYEE BENEFITS EXPENSES</v>
          </cell>
          <cell r="G395" t="str">
            <v>SCIENTIFIC, THERAPEUTIC &amp; TECH</v>
          </cell>
          <cell r="H395" t="str">
            <v>Scientific Therapeutic and Technical</v>
          </cell>
          <cell r="I395" t="str">
            <v>SCIENTIFIC, THERAPEUTIC &amp; TECH</v>
          </cell>
          <cell r="J395" t="str">
            <v>Pay</v>
          </cell>
        </row>
        <row r="396">
          <cell r="A396" t="str">
            <v>3508A000</v>
          </cell>
          <cell r="B396" t="str">
            <v>Dieticians Band 8A</v>
          </cell>
          <cell r="C396" t="str">
            <v>N/A</v>
          </cell>
          <cell r="D396" t="str">
            <v>Operating Expenses</v>
          </cell>
          <cell r="E396" t="str">
            <v>PAY</v>
          </cell>
          <cell r="F396" t="str">
            <v>EMPLOYEE BENEFITS EXPENSES</v>
          </cell>
          <cell r="G396" t="str">
            <v>SCIENTIFIC, THERAPEUTIC &amp; TECH</v>
          </cell>
          <cell r="H396" t="str">
            <v>Scientific Therapeutic and Technical</v>
          </cell>
          <cell r="I396" t="str">
            <v>SCIENTIFIC, THERAPEUTIC &amp; TECH</v>
          </cell>
          <cell r="J396" t="str">
            <v>Pay</v>
          </cell>
        </row>
        <row r="397">
          <cell r="A397" t="str">
            <v>3508B000</v>
          </cell>
          <cell r="B397" t="str">
            <v>Dieticians Band 8B</v>
          </cell>
          <cell r="C397" t="str">
            <v>N/A</v>
          </cell>
          <cell r="D397" t="str">
            <v>Operating Expenses</v>
          </cell>
          <cell r="E397" t="str">
            <v>PAY</v>
          </cell>
          <cell r="F397" t="str">
            <v>EMPLOYEE BENEFITS EXPENSES</v>
          </cell>
          <cell r="G397" t="str">
            <v>SCIENTIFIC, THERAPEUTIC &amp; TECH</v>
          </cell>
          <cell r="H397" t="str">
            <v>Scientific Therapeutic and Technical</v>
          </cell>
          <cell r="I397" t="str">
            <v>SCIENTIFIC, THERAPEUTIC &amp; TECH</v>
          </cell>
          <cell r="J397" t="str">
            <v>Pay</v>
          </cell>
        </row>
        <row r="398">
          <cell r="A398" t="str">
            <v>35099000</v>
          </cell>
          <cell r="B398" t="str">
            <v>Dieticians - Non NHS</v>
          </cell>
          <cell r="C398" t="str">
            <v>N/A</v>
          </cell>
          <cell r="D398" t="str">
            <v>Operating Expenses</v>
          </cell>
          <cell r="E398" t="str">
            <v>PAY</v>
          </cell>
          <cell r="F398" t="str">
            <v>EMPLOYEE BENEFITS EXPENSES</v>
          </cell>
          <cell r="G398" t="str">
            <v>SCIENTIFIC, THERAPEUTIC &amp; TECH</v>
          </cell>
          <cell r="H398" t="str">
            <v>Scientific Therapeutic and Technical</v>
          </cell>
          <cell r="I398" t="str">
            <v>STT - Agency</v>
          </cell>
          <cell r="J398" t="str">
            <v>Pay</v>
          </cell>
        </row>
        <row r="399">
          <cell r="A399" t="str">
            <v>35102000</v>
          </cell>
          <cell r="B399" t="str">
            <v>Occ Therapists Band 2</v>
          </cell>
          <cell r="C399" t="str">
            <v>N/A</v>
          </cell>
          <cell r="D399" t="str">
            <v>Operating Expenses</v>
          </cell>
          <cell r="E399" t="str">
            <v>PAY</v>
          </cell>
          <cell r="F399" t="str">
            <v>EMPLOYEE BENEFITS EXPENSES</v>
          </cell>
          <cell r="G399" t="str">
            <v>SCIENTIFIC, THERAPEUTIC &amp; TECH</v>
          </cell>
          <cell r="H399" t="str">
            <v>Scientific Therapeutic and Technical</v>
          </cell>
          <cell r="I399" t="str">
            <v>SCIENTIFIC, THERAPEUTIC &amp; TECH</v>
          </cell>
          <cell r="J399" t="str">
            <v>Pay</v>
          </cell>
        </row>
        <row r="400">
          <cell r="A400" t="str">
            <v>35103000</v>
          </cell>
          <cell r="B400" t="str">
            <v>Occ Therapists Band 3</v>
          </cell>
          <cell r="C400" t="str">
            <v>N/A</v>
          </cell>
          <cell r="D400" t="str">
            <v>Operating Expenses</v>
          </cell>
          <cell r="E400" t="str">
            <v>PAY</v>
          </cell>
          <cell r="F400" t="str">
            <v>EMPLOYEE BENEFITS EXPENSES</v>
          </cell>
          <cell r="G400" t="str">
            <v>SCIENTIFIC, THERAPEUTIC &amp; TECH</v>
          </cell>
          <cell r="H400" t="str">
            <v>Scientific Therapeutic and Technical</v>
          </cell>
          <cell r="I400" t="str">
            <v>SCIENTIFIC, THERAPEUTIC &amp; TECH</v>
          </cell>
          <cell r="J400" t="str">
            <v>Pay</v>
          </cell>
        </row>
        <row r="401">
          <cell r="A401" t="str">
            <v>35104000</v>
          </cell>
          <cell r="B401" t="str">
            <v>Occ Therapists Band 4</v>
          </cell>
          <cell r="C401" t="str">
            <v>N/A</v>
          </cell>
          <cell r="D401" t="str">
            <v>Operating Expenses</v>
          </cell>
          <cell r="E401" t="str">
            <v>PAY</v>
          </cell>
          <cell r="F401" t="str">
            <v>EMPLOYEE BENEFITS EXPENSES</v>
          </cell>
          <cell r="G401" t="str">
            <v>SCIENTIFIC, THERAPEUTIC &amp; TECH</v>
          </cell>
          <cell r="H401" t="str">
            <v>Scientific Therapeutic and Technical</v>
          </cell>
          <cell r="I401" t="str">
            <v>SCIENTIFIC, THERAPEUTIC &amp; TECH</v>
          </cell>
          <cell r="J401" t="str">
            <v>Pay</v>
          </cell>
        </row>
        <row r="402">
          <cell r="A402" t="str">
            <v>35105000</v>
          </cell>
          <cell r="B402" t="str">
            <v>Occ Therapists Band 5</v>
          </cell>
          <cell r="C402" t="str">
            <v>N/A</v>
          </cell>
          <cell r="D402" t="str">
            <v>Operating Expenses</v>
          </cell>
          <cell r="E402" t="str">
            <v>PAY</v>
          </cell>
          <cell r="F402" t="str">
            <v>EMPLOYEE BENEFITS EXPENSES</v>
          </cell>
          <cell r="G402" t="str">
            <v>SCIENTIFIC, THERAPEUTIC &amp; TECH</v>
          </cell>
          <cell r="H402" t="str">
            <v>Scientific Therapeutic and Technical</v>
          </cell>
          <cell r="I402" t="str">
            <v>SCIENTIFIC, THERAPEUTIC &amp; TECH</v>
          </cell>
          <cell r="J402" t="str">
            <v>Pay</v>
          </cell>
        </row>
        <row r="403">
          <cell r="A403" t="str">
            <v>35106000</v>
          </cell>
          <cell r="B403" t="str">
            <v>Occ Therapists Band 6</v>
          </cell>
          <cell r="C403" t="str">
            <v>N/A</v>
          </cell>
          <cell r="D403" t="str">
            <v>Operating Expenses</v>
          </cell>
          <cell r="E403" t="str">
            <v>PAY</v>
          </cell>
          <cell r="F403" t="str">
            <v>EMPLOYEE BENEFITS EXPENSES</v>
          </cell>
          <cell r="G403" t="str">
            <v>SCIENTIFIC, THERAPEUTIC &amp; TECH</v>
          </cell>
          <cell r="H403" t="str">
            <v>Scientific Therapeutic and Technical</v>
          </cell>
          <cell r="I403" t="str">
            <v>SCIENTIFIC, THERAPEUTIC &amp; TECH</v>
          </cell>
          <cell r="J403" t="str">
            <v>Pay</v>
          </cell>
        </row>
        <row r="404">
          <cell r="A404" t="str">
            <v>35106CIP</v>
          </cell>
          <cell r="B404" t="str">
            <v>Occ Therapists Band 6 CIP</v>
          </cell>
          <cell r="C404" t="str">
            <v>N/A</v>
          </cell>
          <cell r="D404" t="str">
            <v>Operating Expenses</v>
          </cell>
          <cell r="E404" t="str">
            <v>PAY</v>
          </cell>
          <cell r="F404" t="str">
            <v>EMPLOYEE BENEFITS EXPENSES</v>
          </cell>
          <cell r="G404" t="str">
            <v>SCIENTIFIC, THERAPEUTIC &amp; TECH</v>
          </cell>
          <cell r="H404" t="str">
            <v>Scientific Therapeutic and Technical</v>
          </cell>
          <cell r="I404" t="str">
            <v>SCIENTIFIC, THERAPEUTIC &amp; TECH</v>
          </cell>
          <cell r="J404" t="str">
            <v>Pay</v>
          </cell>
        </row>
        <row r="405">
          <cell r="A405" t="str">
            <v>35107000</v>
          </cell>
          <cell r="B405" t="str">
            <v>Occ Therapists Band 7</v>
          </cell>
          <cell r="C405" t="str">
            <v>N/A</v>
          </cell>
          <cell r="D405" t="str">
            <v>Operating Expenses</v>
          </cell>
          <cell r="E405" t="str">
            <v>PAY</v>
          </cell>
          <cell r="F405" t="str">
            <v>EMPLOYEE BENEFITS EXPENSES</v>
          </cell>
          <cell r="G405" t="str">
            <v>SCIENTIFIC, THERAPEUTIC &amp; TECH</v>
          </cell>
          <cell r="H405" t="str">
            <v>Scientific Therapeutic and Technical</v>
          </cell>
          <cell r="I405" t="str">
            <v>SCIENTIFIC, THERAPEUTIC &amp; TECH</v>
          </cell>
          <cell r="J405" t="str">
            <v>Pay</v>
          </cell>
        </row>
        <row r="406">
          <cell r="A406" t="str">
            <v>3518A000</v>
          </cell>
          <cell r="B406" t="str">
            <v>Occ Therapists Band 8A</v>
          </cell>
          <cell r="C406" t="str">
            <v>N/A</v>
          </cell>
          <cell r="D406" t="str">
            <v>Operating Expenses</v>
          </cell>
          <cell r="E406" t="str">
            <v>PAY</v>
          </cell>
          <cell r="F406" t="str">
            <v>EMPLOYEE BENEFITS EXPENSES</v>
          </cell>
          <cell r="G406" t="str">
            <v>SCIENTIFIC, THERAPEUTIC &amp; TECH</v>
          </cell>
          <cell r="H406" t="str">
            <v>Scientific Therapeutic and Technical</v>
          </cell>
          <cell r="I406" t="str">
            <v>SCIENTIFIC, THERAPEUTIC &amp; TECH</v>
          </cell>
          <cell r="J406" t="str">
            <v>Pay</v>
          </cell>
        </row>
        <row r="407">
          <cell r="A407" t="str">
            <v>3518B000</v>
          </cell>
          <cell r="B407" t="str">
            <v>Occ Therapists Band 8B</v>
          </cell>
          <cell r="C407" t="str">
            <v>N/A</v>
          </cell>
          <cell r="D407" t="str">
            <v>Operating Expenses</v>
          </cell>
          <cell r="E407" t="str">
            <v>PAY</v>
          </cell>
          <cell r="F407" t="str">
            <v>EMPLOYEE BENEFITS EXPENSES</v>
          </cell>
          <cell r="G407" t="str">
            <v>SCIENTIFIC, THERAPEUTIC &amp; TECH</v>
          </cell>
          <cell r="H407" t="str">
            <v>Scientific Therapeutic and Technical</v>
          </cell>
          <cell r="I407" t="str">
            <v>SCIENTIFIC, THERAPEUTIC &amp; TECH</v>
          </cell>
          <cell r="J407" t="str">
            <v>Pay</v>
          </cell>
        </row>
        <row r="408">
          <cell r="A408" t="str">
            <v>35199000</v>
          </cell>
          <cell r="B408" t="str">
            <v>Occ Therapists - Non NHS</v>
          </cell>
          <cell r="C408" t="str">
            <v>N/A</v>
          </cell>
          <cell r="D408" t="str">
            <v>Operating Expenses</v>
          </cell>
          <cell r="E408" t="str">
            <v>PAY</v>
          </cell>
          <cell r="F408" t="str">
            <v>EMPLOYEE BENEFITS EXPENSES</v>
          </cell>
          <cell r="G408" t="str">
            <v>SCIENTIFIC, THERAPEUTIC &amp; TECH</v>
          </cell>
          <cell r="H408" t="str">
            <v>Scientific Therapeutic and Technical</v>
          </cell>
          <cell r="I408" t="str">
            <v>STT - Agency</v>
          </cell>
          <cell r="J408" t="str">
            <v>Pay</v>
          </cell>
        </row>
        <row r="409">
          <cell r="A409" t="str">
            <v>35205000</v>
          </cell>
          <cell r="B409" t="str">
            <v>Orthoptists Band 5</v>
          </cell>
          <cell r="C409" t="str">
            <v>N/A</v>
          </cell>
          <cell r="D409" t="str">
            <v>Operating Expenses</v>
          </cell>
          <cell r="E409" t="str">
            <v>PAY</v>
          </cell>
          <cell r="F409" t="str">
            <v>EMPLOYEE BENEFITS EXPENSES</v>
          </cell>
          <cell r="G409" t="str">
            <v>SCIENTIFIC, THERAPEUTIC &amp; TECH</v>
          </cell>
          <cell r="H409" t="str">
            <v>Scientific Therapeutic and Technical</v>
          </cell>
          <cell r="I409" t="str">
            <v>SCIENTIFIC, THERAPEUTIC &amp; TECH</v>
          </cell>
          <cell r="J409" t="str">
            <v>Pay</v>
          </cell>
        </row>
        <row r="410">
          <cell r="A410" t="str">
            <v>35206000</v>
          </cell>
          <cell r="B410" t="str">
            <v>Orthoptists Band 6</v>
          </cell>
          <cell r="C410" t="str">
            <v>N/A</v>
          </cell>
          <cell r="D410" t="str">
            <v>Operating Expenses</v>
          </cell>
          <cell r="E410" t="str">
            <v>PAY</v>
          </cell>
          <cell r="F410" t="str">
            <v>EMPLOYEE BENEFITS EXPENSES</v>
          </cell>
          <cell r="G410" t="str">
            <v>SCIENTIFIC, THERAPEUTIC &amp; TECH</v>
          </cell>
          <cell r="H410" t="str">
            <v>Scientific Therapeutic and Technical</v>
          </cell>
          <cell r="I410" t="str">
            <v>SCIENTIFIC, THERAPEUTIC &amp; TECH</v>
          </cell>
          <cell r="J410" t="str">
            <v>Pay</v>
          </cell>
        </row>
        <row r="411">
          <cell r="A411" t="str">
            <v>35207000</v>
          </cell>
          <cell r="B411" t="str">
            <v>Orthoptists Band 7</v>
          </cell>
          <cell r="C411" t="str">
            <v>N/A</v>
          </cell>
          <cell r="D411" t="str">
            <v>Operating Expenses</v>
          </cell>
          <cell r="E411" t="str">
            <v>PAY</v>
          </cell>
          <cell r="F411" t="str">
            <v>EMPLOYEE BENEFITS EXPENSES</v>
          </cell>
          <cell r="G411" t="str">
            <v>SCIENTIFIC, THERAPEUTIC &amp; TECH</v>
          </cell>
          <cell r="H411" t="str">
            <v>Scientific Therapeutic and Technical</v>
          </cell>
          <cell r="I411" t="str">
            <v>SCIENTIFIC, THERAPEUTIC &amp; TECH</v>
          </cell>
          <cell r="J411" t="str">
            <v>Pay</v>
          </cell>
        </row>
        <row r="412">
          <cell r="A412" t="str">
            <v>35216000</v>
          </cell>
          <cell r="B412" t="str">
            <v>Orthoptist Bank Non NHS</v>
          </cell>
          <cell r="C412" t="str">
            <v>N/A</v>
          </cell>
          <cell r="D412" t="str">
            <v>Operating Expenses</v>
          </cell>
          <cell r="E412" t="str">
            <v>PAY</v>
          </cell>
          <cell r="F412" t="str">
            <v>EMPLOYEE BENEFITS EXPENSES</v>
          </cell>
          <cell r="G412" t="str">
            <v>SCIENTIFIC, THERAPEUTIC &amp; TECH</v>
          </cell>
          <cell r="H412" t="str">
            <v>Scientific Therapeutic and Technical</v>
          </cell>
          <cell r="I412" t="str">
            <v>SCIENTIFIC, THERAPEUTIC &amp; TECH</v>
          </cell>
          <cell r="J412" t="str">
            <v>Pay</v>
          </cell>
        </row>
        <row r="413">
          <cell r="A413" t="str">
            <v>3528A000</v>
          </cell>
          <cell r="B413" t="str">
            <v>Orthoptists Band 8A</v>
          </cell>
          <cell r="C413" t="str">
            <v>N/A</v>
          </cell>
          <cell r="D413" t="str">
            <v>Operating Expenses</v>
          </cell>
          <cell r="E413" t="str">
            <v>PAY</v>
          </cell>
          <cell r="F413" t="str">
            <v>EMPLOYEE BENEFITS EXPENSES</v>
          </cell>
          <cell r="G413" t="str">
            <v>SCIENTIFIC, THERAPEUTIC &amp; TECH</v>
          </cell>
          <cell r="H413" t="str">
            <v>Scientific Therapeutic and Technical</v>
          </cell>
          <cell r="I413" t="str">
            <v>SCIENTIFIC, THERAPEUTIC &amp; TECH</v>
          </cell>
          <cell r="J413" t="str">
            <v>Pay</v>
          </cell>
        </row>
        <row r="414">
          <cell r="A414" t="str">
            <v>3528B000</v>
          </cell>
          <cell r="B414" t="str">
            <v>Orthoptists Band 8B</v>
          </cell>
          <cell r="C414" t="str">
            <v>N/A</v>
          </cell>
          <cell r="D414" t="str">
            <v>Operating Expenses</v>
          </cell>
          <cell r="E414" t="str">
            <v>PAY</v>
          </cell>
          <cell r="F414" t="str">
            <v>EMPLOYEE BENEFITS EXPENSES</v>
          </cell>
          <cell r="G414" t="str">
            <v>SCIENTIFIC, THERAPEUTIC &amp; TECH</v>
          </cell>
          <cell r="H414" t="str">
            <v>Scientific Therapeutic and Technical</v>
          </cell>
          <cell r="I414" t="str">
            <v>SCIENTIFIC, THERAPEUTIC &amp; TECH</v>
          </cell>
          <cell r="J414" t="str">
            <v>Pay</v>
          </cell>
        </row>
        <row r="415">
          <cell r="A415" t="str">
            <v>35302000</v>
          </cell>
          <cell r="B415" t="str">
            <v>Physiotherapists Band 2</v>
          </cell>
          <cell r="C415" t="str">
            <v>N/A</v>
          </cell>
          <cell r="D415" t="str">
            <v>Operating Expenses</v>
          </cell>
          <cell r="E415" t="str">
            <v>PAY</v>
          </cell>
          <cell r="F415" t="str">
            <v>EMPLOYEE BENEFITS EXPENSES</v>
          </cell>
          <cell r="G415" t="str">
            <v>SCIENTIFIC, THERAPEUTIC &amp; TECH</v>
          </cell>
          <cell r="H415" t="str">
            <v>Scientific Therapeutic and Technical</v>
          </cell>
          <cell r="I415" t="str">
            <v>SCIENTIFIC, THERAPEUTIC &amp; TECH</v>
          </cell>
          <cell r="J415" t="str">
            <v>Pay</v>
          </cell>
        </row>
        <row r="416">
          <cell r="A416" t="str">
            <v>35303000</v>
          </cell>
          <cell r="B416" t="str">
            <v>Physiotherapists Band 3</v>
          </cell>
          <cell r="C416" t="str">
            <v>N/A</v>
          </cell>
          <cell r="D416" t="str">
            <v>Operating Expenses</v>
          </cell>
          <cell r="E416" t="str">
            <v>PAY</v>
          </cell>
          <cell r="F416" t="str">
            <v>EMPLOYEE BENEFITS EXPENSES</v>
          </cell>
          <cell r="G416" t="str">
            <v>SCIENTIFIC, THERAPEUTIC &amp; TECH</v>
          </cell>
          <cell r="H416" t="str">
            <v>Scientific Therapeutic and Technical</v>
          </cell>
          <cell r="I416" t="str">
            <v>SCIENTIFIC, THERAPEUTIC &amp; TECH</v>
          </cell>
          <cell r="J416" t="str">
            <v>Pay</v>
          </cell>
        </row>
        <row r="417">
          <cell r="A417" t="str">
            <v>35304000</v>
          </cell>
          <cell r="B417" t="str">
            <v>Physiotherapists Band 4</v>
          </cell>
          <cell r="C417" t="str">
            <v>N/A</v>
          </cell>
          <cell r="D417" t="str">
            <v>Operating Expenses</v>
          </cell>
          <cell r="E417" t="str">
            <v>PAY</v>
          </cell>
          <cell r="F417" t="str">
            <v>EMPLOYEE BENEFITS EXPENSES</v>
          </cell>
          <cell r="G417" t="str">
            <v>SCIENTIFIC, THERAPEUTIC &amp; TECH</v>
          </cell>
          <cell r="H417" t="str">
            <v>Scientific Therapeutic and Technical</v>
          </cell>
          <cell r="I417" t="str">
            <v>SCIENTIFIC, THERAPEUTIC &amp; TECH</v>
          </cell>
          <cell r="J417" t="str">
            <v>Pay</v>
          </cell>
        </row>
        <row r="418">
          <cell r="A418" t="str">
            <v>35305000</v>
          </cell>
          <cell r="B418" t="str">
            <v>Physiotherapists Band 5</v>
          </cell>
          <cell r="C418" t="str">
            <v>N/A</v>
          </cell>
          <cell r="D418" t="str">
            <v>Operating Expenses</v>
          </cell>
          <cell r="E418" t="str">
            <v>PAY</v>
          </cell>
          <cell r="F418" t="str">
            <v>EMPLOYEE BENEFITS EXPENSES</v>
          </cell>
          <cell r="G418" t="str">
            <v>SCIENTIFIC, THERAPEUTIC &amp; TECH</v>
          </cell>
          <cell r="H418" t="str">
            <v>Scientific Therapeutic and Technical</v>
          </cell>
          <cell r="I418" t="str">
            <v>SCIENTIFIC, THERAPEUTIC &amp; TECH</v>
          </cell>
          <cell r="J418" t="str">
            <v>Pay</v>
          </cell>
        </row>
        <row r="419">
          <cell r="A419" t="str">
            <v>35305CIP</v>
          </cell>
          <cell r="B419" t="str">
            <v>Physio Band 5 CIP</v>
          </cell>
          <cell r="C419" t="str">
            <v>N/A</v>
          </cell>
          <cell r="D419" t="str">
            <v>Operating Expenses</v>
          </cell>
          <cell r="E419" t="str">
            <v>PAY</v>
          </cell>
          <cell r="F419" t="str">
            <v>EMPLOYEE BENEFITS EXPENSES</v>
          </cell>
          <cell r="G419" t="str">
            <v>SCIENTIFIC, THERAPEUTIC &amp; TECH</v>
          </cell>
          <cell r="H419" t="str">
            <v>Scientific Therapeutic and Technical</v>
          </cell>
          <cell r="I419" t="str">
            <v>SCIENTIFIC, THERAPEUTIC &amp; TECH</v>
          </cell>
          <cell r="J419" t="str">
            <v>Pay</v>
          </cell>
        </row>
        <row r="420">
          <cell r="A420" t="str">
            <v>35306000</v>
          </cell>
          <cell r="B420" t="str">
            <v>Physiotherapists Band 6</v>
          </cell>
          <cell r="C420" t="str">
            <v>N/A</v>
          </cell>
          <cell r="D420" t="str">
            <v>Operating Expenses</v>
          </cell>
          <cell r="E420" t="str">
            <v>PAY</v>
          </cell>
          <cell r="F420" t="str">
            <v>EMPLOYEE BENEFITS EXPENSES</v>
          </cell>
          <cell r="G420" t="str">
            <v>SCIENTIFIC, THERAPEUTIC &amp; TECH</v>
          </cell>
          <cell r="H420" t="str">
            <v>Scientific Therapeutic and Technical</v>
          </cell>
          <cell r="I420" t="str">
            <v>SCIENTIFIC, THERAPEUTIC &amp; TECH</v>
          </cell>
          <cell r="J420" t="str">
            <v>Pay</v>
          </cell>
        </row>
        <row r="421">
          <cell r="A421" t="str">
            <v>35306RVG</v>
          </cell>
          <cell r="B421" t="str">
            <v>Physiotherapist Band 6</v>
          </cell>
          <cell r="C421" t="str">
            <v>N/A</v>
          </cell>
          <cell r="D421" t="str">
            <v>Operating Expenses</v>
          </cell>
          <cell r="E421" t="str">
            <v>PAY</v>
          </cell>
          <cell r="F421" t="str">
            <v>EMPLOYEE BENEFITS EXPENSES</v>
          </cell>
          <cell r="G421" t="str">
            <v>SCIENTIFIC, THERAPEUTIC &amp; TECH</v>
          </cell>
          <cell r="H421" t="str">
            <v>Scientific Therapeutic and Technical</v>
          </cell>
          <cell r="I421" t="str">
            <v>SCIENTIFIC, THERAPEUTIC &amp; TECH</v>
          </cell>
          <cell r="J421" t="str">
            <v>Pay</v>
          </cell>
        </row>
        <row r="422">
          <cell r="A422" t="str">
            <v>35307000</v>
          </cell>
          <cell r="B422" t="str">
            <v>Physiotherapists Band 7</v>
          </cell>
          <cell r="C422" t="str">
            <v>N/A</v>
          </cell>
          <cell r="D422" t="str">
            <v>Operating Expenses</v>
          </cell>
          <cell r="E422" t="str">
            <v>PAY</v>
          </cell>
          <cell r="F422" t="str">
            <v>EMPLOYEE BENEFITS EXPENSES</v>
          </cell>
          <cell r="G422" t="str">
            <v>SCIENTIFIC, THERAPEUTIC &amp; TECH</v>
          </cell>
          <cell r="H422" t="str">
            <v>Scientific Therapeutic and Technical</v>
          </cell>
          <cell r="I422" t="str">
            <v>SCIENTIFIC, THERAPEUTIC &amp; TECH</v>
          </cell>
          <cell r="J422" t="str">
            <v>Pay</v>
          </cell>
        </row>
        <row r="423">
          <cell r="A423" t="str">
            <v>3538A000</v>
          </cell>
          <cell r="B423" t="str">
            <v>Physiotherapists Band 8A</v>
          </cell>
          <cell r="C423" t="str">
            <v>N/A</v>
          </cell>
          <cell r="D423" t="str">
            <v>Operating Expenses</v>
          </cell>
          <cell r="E423" t="str">
            <v>PAY</v>
          </cell>
          <cell r="F423" t="str">
            <v>EMPLOYEE BENEFITS EXPENSES</v>
          </cell>
          <cell r="G423" t="str">
            <v>SCIENTIFIC, THERAPEUTIC &amp; TECH</v>
          </cell>
          <cell r="H423" t="str">
            <v>Scientific Therapeutic and Technical</v>
          </cell>
          <cell r="I423" t="str">
            <v>SCIENTIFIC, THERAPEUTIC &amp; TECH</v>
          </cell>
          <cell r="J423" t="str">
            <v>Pay</v>
          </cell>
        </row>
        <row r="424">
          <cell r="A424" t="str">
            <v>3538B000</v>
          </cell>
          <cell r="B424" t="str">
            <v>Physiotherapists Band 8B</v>
          </cell>
          <cell r="C424" t="str">
            <v>N/A</v>
          </cell>
          <cell r="D424" t="str">
            <v>Operating Expenses</v>
          </cell>
          <cell r="E424" t="str">
            <v>PAY</v>
          </cell>
          <cell r="F424" t="str">
            <v>EMPLOYEE BENEFITS EXPENSES</v>
          </cell>
          <cell r="G424" t="str">
            <v>SCIENTIFIC, THERAPEUTIC &amp; TECH</v>
          </cell>
          <cell r="H424" t="str">
            <v>Scientific Therapeutic and Technical</v>
          </cell>
          <cell r="I424" t="str">
            <v>SCIENTIFIC, THERAPEUTIC &amp; TECH</v>
          </cell>
          <cell r="J424" t="str">
            <v>Pay</v>
          </cell>
        </row>
        <row r="425">
          <cell r="A425" t="str">
            <v>35393000</v>
          </cell>
          <cell r="B425" t="str">
            <v>Physiotherapists - On-call</v>
          </cell>
          <cell r="C425" t="str">
            <v>N/A</v>
          </cell>
          <cell r="D425" t="str">
            <v>Operating Expenses</v>
          </cell>
          <cell r="E425" t="str">
            <v>PAY</v>
          </cell>
          <cell r="F425" t="str">
            <v>EMPLOYEE BENEFITS EXPENSES</v>
          </cell>
          <cell r="G425" t="str">
            <v>SCIENTIFIC, THERAPEUTIC &amp; TECH</v>
          </cell>
          <cell r="H425" t="str">
            <v>Scientific Therapeutic and Technical</v>
          </cell>
          <cell r="I425" t="str">
            <v>SCIENTIFIC, THERAPEUTIC &amp; TECH</v>
          </cell>
          <cell r="J425" t="str">
            <v>Pay</v>
          </cell>
        </row>
        <row r="426">
          <cell r="A426" t="str">
            <v>35399000</v>
          </cell>
          <cell r="B426" t="str">
            <v>Physiotherapists - Non NHS</v>
          </cell>
          <cell r="C426" t="str">
            <v>N/A</v>
          </cell>
          <cell r="D426" t="str">
            <v>Operating Expenses</v>
          </cell>
          <cell r="E426" t="str">
            <v>PAY</v>
          </cell>
          <cell r="F426" t="str">
            <v>EMPLOYEE BENEFITS EXPENSES</v>
          </cell>
          <cell r="G426" t="str">
            <v>SCIENTIFIC, THERAPEUTIC &amp; TECH</v>
          </cell>
          <cell r="H426" t="str">
            <v>Scientific Therapeutic and Technical</v>
          </cell>
          <cell r="I426" t="str">
            <v>STT - Agency</v>
          </cell>
          <cell r="J426" t="str">
            <v>Pay</v>
          </cell>
        </row>
        <row r="427">
          <cell r="A427" t="str">
            <v>35402000</v>
          </cell>
          <cell r="B427" t="str">
            <v>Radiographers Band 2</v>
          </cell>
          <cell r="C427" t="str">
            <v>N/A</v>
          </cell>
          <cell r="D427" t="str">
            <v>Operating Expenses</v>
          </cell>
          <cell r="E427" t="str">
            <v>PAY</v>
          </cell>
          <cell r="F427" t="str">
            <v>EMPLOYEE BENEFITS EXPENSES</v>
          </cell>
          <cell r="G427" t="str">
            <v>SCIENTIFIC, THERAPEUTIC &amp; TECH</v>
          </cell>
          <cell r="H427" t="str">
            <v>Scientific Therapeutic and Technical</v>
          </cell>
          <cell r="I427" t="str">
            <v>SCIENTIFIC, THERAPEUTIC &amp; TECH</v>
          </cell>
          <cell r="J427" t="str">
            <v>Pay</v>
          </cell>
        </row>
        <row r="428">
          <cell r="A428" t="str">
            <v>35403000</v>
          </cell>
          <cell r="B428" t="str">
            <v>Radiographers Band 3</v>
          </cell>
          <cell r="C428" t="str">
            <v>N/A</v>
          </cell>
          <cell r="D428" t="str">
            <v>Operating Expenses</v>
          </cell>
          <cell r="E428" t="str">
            <v>PAY</v>
          </cell>
          <cell r="F428" t="str">
            <v>EMPLOYEE BENEFITS EXPENSES</v>
          </cell>
          <cell r="G428" t="str">
            <v>SCIENTIFIC, THERAPEUTIC &amp; TECH</v>
          </cell>
          <cell r="H428" t="str">
            <v>Scientific Therapeutic and Technical</v>
          </cell>
          <cell r="I428" t="str">
            <v>SCIENTIFIC, THERAPEUTIC &amp; TECH</v>
          </cell>
          <cell r="J428" t="str">
            <v>Pay</v>
          </cell>
        </row>
        <row r="429">
          <cell r="A429" t="str">
            <v>35404000</v>
          </cell>
          <cell r="B429" t="str">
            <v>Radiographers Band 4</v>
          </cell>
          <cell r="C429" t="str">
            <v>N/A</v>
          </cell>
          <cell r="D429" t="str">
            <v>Operating Expenses</v>
          </cell>
          <cell r="E429" t="str">
            <v>PAY</v>
          </cell>
          <cell r="F429" t="str">
            <v>EMPLOYEE BENEFITS EXPENSES</v>
          </cell>
          <cell r="G429" t="str">
            <v>SCIENTIFIC, THERAPEUTIC &amp; TECH</v>
          </cell>
          <cell r="H429" t="str">
            <v>Scientific Therapeutic and Technical</v>
          </cell>
          <cell r="I429" t="str">
            <v>SCIENTIFIC, THERAPEUTIC &amp; TECH</v>
          </cell>
          <cell r="J429" t="str">
            <v>Pay</v>
          </cell>
        </row>
        <row r="430">
          <cell r="A430" t="str">
            <v>35405000</v>
          </cell>
          <cell r="B430" t="str">
            <v>Radiographers Band 5</v>
          </cell>
          <cell r="C430" t="str">
            <v>N/A</v>
          </cell>
          <cell r="D430" t="str">
            <v>Operating Expenses</v>
          </cell>
          <cell r="E430" t="str">
            <v>PAY</v>
          </cell>
          <cell r="F430" t="str">
            <v>EMPLOYEE BENEFITS EXPENSES</v>
          </cell>
          <cell r="G430" t="str">
            <v>SCIENTIFIC, THERAPEUTIC &amp; TECH</v>
          </cell>
          <cell r="H430" t="str">
            <v>Scientific Therapeutic and Technical</v>
          </cell>
          <cell r="I430" t="str">
            <v>SCIENTIFIC, THERAPEUTIC &amp; TECH</v>
          </cell>
          <cell r="J430" t="str">
            <v>Pay</v>
          </cell>
        </row>
        <row r="431">
          <cell r="A431" t="str">
            <v>35406000</v>
          </cell>
          <cell r="B431" t="str">
            <v>Radiographers Band 6</v>
          </cell>
          <cell r="C431" t="str">
            <v>N/A</v>
          </cell>
          <cell r="D431" t="str">
            <v>Operating Expenses</v>
          </cell>
          <cell r="E431" t="str">
            <v>PAY</v>
          </cell>
          <cell r="F431" t="str">
            <v>EMPLOYEE BENEFITS EXPENSES</v>
          </cell>
          <cell r="G431" t="str">
            <v>SCIENTIFIC, THERAPEUTIC &amp; TECH</v>
          </cell>
          <cell r="H431" t="str">
            <v>Scientific Therapeutic and Technical</v>
          </cell>
          <cell r="I431" t="str">
            <v>SCIENTIFIC, THERAPEUTIC &amp; TECH</v>
          </cell>
          <cell r="J431" t="str">
            <v>Pay</v>
          </cell>
        </row>
        <row r="432">
          <cell r="A432" t="str">
            <v>35407000</v>
          </cell>
          <cell r="B432" t="str">
            <v>Radiographers Band 7</v>
          </cell>
          <cell r="C432" t="str">
            <v>N/A</v>
          </cell>
          <cell r="D432" t="str">
            <v>Operating Expenses</v>
          </cell>
          <cell r="E432" t="str">
            <v>PAY</v>
          </cell>
          <cell r="F432" t="str">
            <v>EMPLOYEE BENEFITS EXPENSES</v>
          </cell>
          <cell r="G432" t="str">
            <v>SCIENTIFIC, THERAPEUTIC &amp; TECH</v>
          </cell>
          <cell r="H432" t="str">
            <v>Scientific Therapeutic and Technical</v>
          </cell>
          <cell r="I432" t="str">
            <v>SCIENTIFIC, THERAPEUTIC &amp; TECH</v>
          </cell>
          <cell r="J432" t="str">
            <v>Pay</v>
          </cell>
        </row>
        <row r="433">
          <cell r="A433" t="str">
            <v>35415000</v>
          </cell>
          <cell r="B433" t="str">
            <v>Radiographer Bank B5</v>
          </cell>
          <cell r="C433" t="str">
            <v>N/A</v>
          </cell>
          <cell r="D433" t="str">
            <v>Operating Expenses</v>
          </cell>
          <cell r="E433" t="str">
            <v>PAY</v>
          </cell>
          <cell r="F433" t="str">
            <v>EMPLOYEE BENEFITS EXPENSES</v>
          </cell>
          <cell r="G433" t="str">
            <v>SCIENTIFIC, THERAPEUTIC &amp; TECH</v>
          </cell>
          <cell r="H433" t="str">
            <v>Scientific Therapeutic and Technical</v>
          </cell>
          <cell r="I433" t="str">
            <v>SCIENTIFIC, THERAPEUTIC &amp; TECH</v>
          </cell>
          <cell r="J433" t="str">
            <v>Pay</v>
          </cell>
        </row>
        <row r="434">
          <cell r="A434" t="str">
            <v>35416000</v>
          </cell>
          <cell r="B434" t="str">
            <v>Radiographer Bank B6</v>
          </cell>
          <cell r="C434" t="str">
            <v>N/A</v>
          </cell>
          <cell r="D434" t="str">
            <v>Operating Expenses</v>
          </cell>
          <cell r="E434" t="str">
            <v>PAY</v>
          </cell>
          <cell r="F434" t="str">
            <v>EMPLOYEE BENEFITS EXPENSES</v>
          </cell>
          <cell r="G434" t="str">
            <v>SCIENTIFIC, THERAPEUTIC &amp; TECH</v>
          </cell>
          <cell r="H434" t="str">
            <v>Scientific Therapeutic and Technical</v>
          </cell>
          <cell r="I434" t="str">
            <v>SCIENTIFIC, THERAPEUTIC &amp; TECH</v>
          </cell>
          <cell r="J434" t="str">
            <v>Pay</v>
          </cell>
        </row>
        <row r="435">
          <cell r="A435" t="str">
            <v>35417000</v>
          </cell>
          <cell r="B435" t="str">
            <v>Radiographer Bank B7</v>
          </cell>
          <cell r="C435" t="str">
            <v>N/A</v>
          </cell>
          <cell r="D435" t="str">
            <v>Operating Expenses</v>
          </cell>
          <cell r="E435" t="str">
            <v>PAY</v>
          </cell>
          <cell r="F435" t="str">
            <v>EMPLOYEE BENEFITS EXPENSES</v>
          </cell>
          <cell r="G435" t="str">
            <v>SCIENTIFIC, THERAPEUTIC &amp; TECH</v>
          </cell>
          <cell r="H435" t="str">
            <v>Scientific Therapeutic and Technical</v>
          </cell>
          <cell r="I435" t="str">
            <v>STT - Bank</v>
          </cell>
          <cell r="J435" t="str">
            <v>Pay</v>
          </cell>
        </row>
        <row r="436">
          <cell r="A436" t="str">
            <v>3548A000</v>
          </cell>
          <cell r="B436" t="str">
            <v>Radiographers Band 8A</v>
          </cell>
          <cell r="C436" t="str">
            <v>N/A</v>
          </cell>
          <cell r="D436" t="str">
            <v>Operating Expenses</v>
          </cell>
          <cell r="E436" t="str">
            <v>PAY</v>
          </cell>
          <cell r="F436" t="str">
            <v>EMPLOYEE BENEFITS EXPENSES</v>
          </cell>
          <cell r="G436" t="str">
            <v>SCIENTIFIC, THERAPEUTIC &amp; TECH</v>
          </cell>
          <cell r="H436" t="str">
            <v>Scientific Therapeutic and Technical</v>
          </cell>
          <cell r="I436" t="str">
            <v>SCIENTIFIC, THERAPEUTIC &amp; TECH</v>
          </cell>
          <cell r="J436" t="str">
            <v>Pay</v>
          </cell>
        </row>
        <row r="437">
          <cell r="A437" t="str">
            <v>3548B000</v>
          </cell>
          <cell r="B437" t="str">
            <v>Radiographers Band 8B</v>
          </cell>
          <cell r="C437" t="str">
            <v>N/A</v>
          </cell>
          <cell r="D437" t="str">
            <v>Operating Expenses</v>
          </cell>
          <cell r="E437" t="str">
            <v>PAY</v>
          </cell>
          <cell r="F437" t="str">
            <v>EMPLOYEE BENEFITS EXPENSES</v>
          </cell>
          <cell r="G437" t="str">
            <v>SCIENTIFIC, THERAPEUTIC &amp; TECH</v>
          </cell>
          <cell r="H437" t="str">
            <v>Scientific Therapeutic and Technical</v>
          </cell>
          <cell r="I437" t="str">
            <v>SCIENTIFIC, THERAPEUTIC &amp; TECH</v>
          </cell>
          <cell r="J437" t="str">
            <v>Pay</v>
          </cell>
        </row>
        <row r="438">
          <cell r="A438" t="str">
            <v>35493000</v>
          </cell>
          <cell r="B438" t="str">
            <v>Radiographers - On-call</v>
          </cell>
          <cell r="C438" t="str">
            <v>N/A</v>
          </cell>
          <cell r="D438" t="str">
            <v>Operating Expenses</v>
          </cell>
          <cell r="E438" t="str">
            <v>PAY</v>
          </cell>
          <cell r="F438" t="str">
            <v>EMPLOYEE BENEFITS EXPENSES</v>
          </cell>
          <cell r="G438" t="str">
            <v>SCIENTIFIC, THERAPEUTIC &amp; TECH</v>
          </cell>
          <cell r="H438" t="str">
            <v>Scientific Therapeutic and Technical</v>
          </cell>
          <cell r="I438" t="str">
            <v>SCIENTIFIC, THERAPEUTIC &amp; TECH</v>
          </cell>
          <cell r="J438" t="str">
            <v>Pay</v>
          </cell>
        </row>
        <row r="439">
          <cell r="A439" t="str">
            <v>35499000</v>
          </cell>
          <cell r="B439" t="str">
            <v>Radiographers - Non NHS</v>
          </cell>
          <cell r="C439" t="str">
            <v>N/A</v>
          </cell>
          <cell r="D439" t="str">
            <v>Operating Expenses</v>
          </cell>
          <cell r="E439" t="str">
            <v>PAY</v>
          </cell>
          <cell r="F439" t="str">
            <v>EMPLOYEE BENEFITS EXPENSES</v>
          </cell>
          <cell r="G439" t="str">
            <v>SCIENTIFIC, THERAPEUTIC &amp; TECH</v>
          </cell>
          <cell r="H439" t="str">
            <v>Scientific Therapeutic and Technical</v>
          </cell>
          <cell r="I439" t="str">
            <v>STT - Agency</v>
          </cell>
          <cell r="J439" t="str">
            <v>Pay</v>
          </cell>
        </row>
        <row r="440">
          <cell r="A440" t="str">
            <v>35502000</v>
          </cell>
          <cell r="B440" t="str">
            <v>Speech Therapists Band 2</v>
          </cell>
          <cell r="C440" t="str">
            <v>N/A</v>
          </cell>
          <cell r="D440" t="str">
            <v>Operating Expenses</v>
          </cell>
          <cell r="E440" t="str">
            <v>PAY</v>
          </cell>
          <cell r="F440" t="str">
            <v>EMPLOYEE BENEFITS EXPENSES</v>
          </cell>
          <cell r="G440" t="str">
            <v>SCIENTIFIC, THERAPEUTIC &amp; TECH</v>
          </cell>
          <cell r="H440" t="str">
            <v>Scientific Therapeutic and Technical</v>
          </cell>
          <cell r="I440" t="str">
            <v>SCIENTIFIC, THERAPEUTIC &amp; TECH</v>
          </cell>
          <cell r="J440" t="str">
            <v>Pay</v>
          </cell>
        </row>
        <row r="441">
          <cell r="A441" t="str">
            <v>35503000</v>
          </cell>
          <cell r="B441" t="str">
            <v>Speech and Lang Therapist Bd 3</v>
          </cell>
          <cell r="C441" t="str">
            <v>N/A</v>
          </cell>
          <cell r="D441" t="str">
            <v>Operating Expenses</v>
          </cell>
          <cell r="E441" t="str">
            <v>PAY</v>
          </cell>
          <cell r="F441" t="str">
            <v>EMPLOYEE BENEFITS EXPENSES</v>
          </cell>
          <cell r="G441" t="str">
            <v>SCIENTIFIC, THERAPEUTIC &amp; TECH</v>
          </cell>
          <cell r="H441" t="str">
            <v>Scientific Therapeutic and Technical</v>
          </cell>
          <cell r="I441" t="str">
            <v>SCIENTIFIC, THERAPEUTIC &amp; TECH</v>
          </cell>
          <cell r="J441" t="str">
            <v>Pay</v>
          </cell>
        </row>
        <row r="442">
          <cell r="A442" t="str">
            <v>35504000</v>
          </cell>
          <cell r="B442" t="str">
            <v>Speech and Lang Therapist Bd 4</v>
          </cell>
          <cell r="C442" t="str">
            <v>N/A</v>
          </cell>
          <cell r="D442" t="str">
            <v>Operating Expenses</v>
          </cell>
          <cell r="E442" t="str">
            <v>PAY</v>
          </cell>
          <cell r="F442" t="str">
            <v>EMPLOYEE BENEFITS EXPENSES</v>
          </cell>
          <cell r="G442" t="str">
            <v>SCIENTIFIC, THERAPEUTIC &amp; TECH</v>
          </cell>
          <cell r="H442" t="str">
            <v>Scientific Therapeutic and Technical</v>
          </cell>
          <cell r="I442" t="str">
            <v>SCIENTIFIC, THERAPEUTIC &amp; TECH</v>
          </cell>
          <cell r="J442" t="str">
            <v>Pay</v>
          </cell>
        </row>
        <row r="443">
          <cell r="A443" t="str">
            <v>35505000</v>
          </cell>
          <cell r="B443" t="str">
            <v>Speech and Lang Therapist Bd 5</v>
          </cell>
          <cell r="C443" t="str">
            <v>N/A</v>
          </cell>
          <cell r="D443" t="str">
            <v>Operating Expenses</v>
          </cell>
          <cell r="E443" t="str">
            <v>PAY</v>
          </cell>
          <cell r="F443" t="str">
            <v>EMPLOYEE BENEFITS EXPENSES</v>
          </cell>
          <cell r="G443" t="str">
            <v>SCIENTIFIC, THERAPEUTIC &amp; TECH</v>
          </cell>
          <cell r="H443" t="str">
            <v>Scientific Therapeutic and Technical</v>
          </cell>
          <cell r="I443" t="str">
            <v>SCIENTIFIC, THERAPEUTIC &amp; TECH</v>
          </cell>
          <cell r="J443" t="str">
            <v>Pay</v>
          </cell>
        </row>
        <row r="444">
          <cell r="A444" t="str">
            <v>35506000</v>
          </cell>
          <cell r="B444" t="str">
            <v>Speech Therapists Band 6</v>
          </cell>
          <cell r="C444" t="str">
            <v>N/A</v>
          </cell>
          <cell r="D444" t="str">
            <v>Operating Expenses</v>
          </cell>
          <cell r="E444" t="str">
            <v>PAY</v>
          </cell>
          <cell r="F444" t="str">
            <v>EMPLOYEE BENEFITS EXPENSES</v>
          </cell>
          <cell r="G444" t="str">
            <v>SCIENTIFIC, THERAPEUTIC &amp; TECH</v>
          </cell>
          <cell r="H444" t="str">
            <v>Scientific Therapeutic and Technical</v>
          </cell>
          <cell r="I444" t="str">
            <v>SCIENTIFIC, THERAPEUTIC &amp; TECH</v>
          </cell>
          <cell r="J444" t="str">
            <v>Pay</v>
          </cell>
        </row>
        <row r="445">
          <cell r="A445" t="str">
            <v>35507000</v>
          </cell>
          <cell r="B445" t="str">
            <v>Speech Therapists Band 7</v>
          </cell>
          <cell r="C445" t="str">
            <v>N/A</v>
          </cell>
          <cell r="D445" t="str">
            <v>Operating Expenses</v>
          </cell>
          <cell r="E445" t="str">
            <v>PAY</v>
          </cell>
          <cell r="F445" t="str">
            <v>EMPLOYEE BENEFITS EXPENSES</v>
          </cell>
          <cell r="G445" t="str">
            <v>SCIENTIFIC, THERAPEUTIC &amp; TECH</v>
          </cell>
          <cell r="H445" t="str">
            <v>Scientific Therapeutic and Technical</v>
          </cell>
          <cell r="I445" t="str">
            <v>SCIENTIFIC, THERAPEUTIC &amp; TECH</v>
          </cell>
          <cell r="J445" t="str">
            <v>Pay</v>
          </cell>
        </row>
        <row r="446">
          <cell r="A446" t="str">
            <v>3558A000</v>
          </cell>
          <cell r="B446" t="str">
            <v>Speech and Lan Therapist Bd 8A</v>
          </cell>
          <cell r="C446" t="str">
            <v>N/A</v>
          </cell>
          <cell r="D446" t="str">
            <v>Operating Expenses</v>
          </cell>
          <cell r="E446" t="str">
            <v>PAY</v>
          </cell>
          <cell r="F446" t="str">
            <v>EMPLOYEE BENEFITS EXPENSES</v>
          </cell>
          <cell r="G446" t="str">
            <v>SCIENTIFIC, THERAPEUTIC &amp; TECH</v>
          </cell>
          <cell r="H446" t="str">
            <v>Scientific Therapeutic and Technical</v>
          </cell>
          <cell r="I446" t="str">
            <v>SCIENTIFIC, THERAPEUTIC &amp; TECH</v>
          </cell>
          <cell r="J446" t="str">
            <v>Pay</v>
          </cell>
        </row>
        <row r="447">
          <cell r="A447" t="str">
            <v>35599000</v>
          </cell>
          <cell r="B447" t="str">
            <v>Speech Therapists - Non NHS</v>
          </cell>
          <cell r="C447" t="str">
            <v>N/A</v>
          </cell>
          <cell r="D447" t="str">
            <v>Operating Expenses</v>
          </cell>
          <cell r="E447" t="str">
            <v>PAY</v>
          </cell>
          <cell r="F447" t="str">
            <v>EMPLOYEE BENEFITS EXPENSES</v>
          </cell>
          <cell r="G447" t="str">
            <v>SCIENTIFIC, THERAPEUTIC &amp; TECH</v>
          </cell>
          <cell r="H447" t="str">
            <v>Scientific Therapeutic and Technical</v>
          </cell>
          <cell r="I447" t="str">
            <v>STT - Agency</v>
          </cell>
          <cell r="J447" t="str">
            <v>Pay</v>
          </cell>
        </row>
        <row r="448">
          <cell r="A448" t="str">
            <v>35607000</v>
          </cell>
          <cell r="B448" t="str">
            <v>Podiatrist Band 7</v>
          </cell>
          <cell r="C448" t="str">
            <v>N/A</v>
          </cell>
          <cell r="D448" t="str">
            <v>Operating Expenses</v>
          </cell>
          <cell r="E448" t="str">
            <v>PAY</v>
          </cell>
          <cell r="F448" t="str">
            <v>EMPLOYEE BENEFITS EXPENSES</v>
          </cell>
          <cell r="G448" t="str">
            <v>SCIENTIFIC, THERAPEUTIC &amp; TECH</v>
          </cell>
          <cell r="H448" t="str">
            <v>Scientific Therapeutic and Technical</v>
          </cell>
          <cell r="I448" t="str">
            <v>SCIENTIFIC, THERAPEUTIC &amp; TECH</v>
          </cell>
          <cell r="J448" t="str">
            <v>Pay</v>
          </cell>
        </row>
        <row r="449">
          <cell r="A449" t="str">
            <v>3568A000</v>
          </cell>
          <cell r="B449" t="str">
            <v>Podiatrist Band 8A</v>
          </cell>
          <cell r="C449" t="str">
            <v>N/A</v>
          </cell>
          <cell r="D449" t="str">
            <v>Operating Expenses</v>
          </cell>
          <cell r="E449" t="str">
            <v>PAY</v>
          </cell>
          <cell r="F449" t="str">
            <v>EMPLOYEE BENEFITS EXPENSES</v>
          </cell>
          <cell r="G449" t="str">
            <v>SCIENTIFIC, THERAPEUTIC &amp; TECH</v>
          </cell>
          <cell r="H449" t="str">
            <v>Scientific Therapeutic and Technical</v>
          </cell>
          <cell r="I449" t="str">
            <v>SCIENTIFIC, THERAPEUTIC &amp; TECH</v>
          </cell>
          <cell r="J449" t="str">
            <v>Pay</v>
          </cell>
        </row>
        <row r="450">
          <cell r="A450" t="str">
            <v>3568D000</v>
          </cell>
          <cell r="B450" t="str">
            <v>Podiatrist Band 8D</v>
          </cell>
          <cell r="C450" t="str">
            <v>N/A</v>
          </cell>
          <cell r="D450" t="str">
            <v>Operating Expenses</v>
          </cell>
          <cell r="E450" t="str">
            <v>PAY</v>
          </cell>
          <cell r="F450" t="str">
            <v>EMPLOYEE BENEFITS EXPENSES</v>
          </cell>
          <cell r="G450" t="str">
            <v>SCIENTIFIC, THERAPEUTIC &amp; TECH</v>
          </cell>
          <cell r="H450" t="str">
            <v>Scientific Therapeutic and Technical</v>
          </cell>
          <cell r="I450" t="str">
            <v>SCIENTIFIC, THERAPEUTIC &amp; TECH</v>
          </cell>
          <cell r="J450" t="str">
            <v>Pay</v>
          </cell>
        </row>
        <row r="451">
          <cell r="A451" t="str">
            <v>35703000</v>
          </cell>
          <cell r="B451" t="str">
            <v>Play Specialist Band 3</v>
          </cell>
          <cell r="C451" t="str">
            <v>N/A</v>
          </cell>
          <cell r="D451" t="str">
            <v>Operating Expenses</v>
          </cell>
          <cell r="E451" t="str">
            <v>PAY</v>
          </cell>
          <cell r="F451" t="str">
            <v>EMPLOYEE BENEFITS EXPENSES</v>
          </cell>
          <cell r="G451" t="str">
            <v>SCIENTIFIC, THERAPEUTIC &amp; TECH</v>
          </cell>
          <cell r="H451" t="str">
            <v>Scientific Therapeutic and Technical</v>
          </cell>
          <cell r="I451" t="str">
            <v>SCIENTIFIC, THERAPEUTIC &amp; TECH</v>
          </cell>
          <cell r="J451" t="str">
            <v>Pay</v>
          </cell>
        </row>
        <row r="452">
          <cell r="A452" t="str">
            <v>35704000</v>
          </cell>
          <cell r="B452" t="str">
            <v>Play Specialist Band 4</v>
          </cell>
          <cell r="C452" t="str">
            <v>N/A</v>
          </cell>
          <cell r="D452" t="str">
            <v>Operating Expenses</v>
          </cell>
          <cell r="E452" t="str">
            <v>PAY</v>
          </cell>
          <cell r="F452" t="str">
            <v>EMPLOYEE BENEFITS EXPENSES</v>
          </cell>
          <cell r="G452" t="str">
            <v>SCIENTIFIC, THERAPEUTIC &amp; TECH</v>
          </cell>
          <cell r="H452" t="str">
            <v>Scientific Therapeutic and Technical</v>
          </cell>
          <cell r="I452" t="str">
            <v>SCIENTIFIC, THERAPEUTIC &amp; TECH</v>
          </cell>
          <cell r="J452" t="str">
            <v>Pay</v>
          </cell>
        </row>
        <row r="453">
          <cell r="A453" t="str">
            <v>35705000</v>
          </cell>
          <cell r="B453" t="str">
            <v>Play Specialist Band 5</v>
          </cell>
          <cell r="C453" t="str">
            <v>N/A</v>
          </cell>
          <cell r="D453" t="str">
            <v>Operating Expenses</v>
          </cell>
          <cell r="E453" t="str">
            <v>PAY</v>
          </cell>
          <cell r="F453" t="str">
            <v>EMPLOYEE BENEFITS EXPENSES</v>
          </cell>
          <cell r="G453" t="str">
            <v>SCIENTIFIC, THERAPEUTIC &amp; TECH</v>
          </cell>
          <cell r="H453" t="str">
            <v>Scientific Therapeutic and Technical</v>
          </cell>
          <cell r="I453" t="str">
            <v>SCIENTIFIC, THERAPEUTIC &amp; TECH</v>
          </cell>
          <cell r="J453" t="str">
            <v>Pay</v>
          </cell>
        </row>
        <row r="454">
          <cell r="A454" t="str">
            <v>36006000</v>
          </cell>
          <cell r="B454" t="str">
            <v>Clinical Scientists Band 6</v>
          </cell>
          <cell r="C454" t="str">
            <v>N/A</v>
          </cell>
          <cell r="D454" t="str">
            <v>Operating Expenses</v>
          </cell>
          <cell r="E454" t="str">
            <v>PAY</v>
          </cell>
          <cell r="F454" t="str">
            <v>EMPLOYEE BENEFITS EXPENSES</v>
          </cell>
          <cell r="G454" t="str">
            <v>SCIENTIFIC, THERAPEUTIC &amp; TECH</v>
          </cell>
          <cell r="H454" t="str">
            <v>Scientific Therapeutic and Technical</v>
          </cell>
          <cell r="I454" t="str">
            <v>SCIENTIFIC, THERAPEUTIC &amp; TECH</v>
          </cell>
          <cell r="J454" t="str">
            <v>Pay</v>
          </cell>
        </row>
        <row r="455">
          <cell r="A455" t="str">
            <v>36007000</v>
          </cell>
          <cell r="B455" t="str">
            <v>Clinical Scientists Band 7</v>
          </cell>
          <cell r="C455" t="str">
            <v>N/A</v>
          </cell>
          <cell r="D455" t="str">
            <v>Operating Expenses</v>
          </cell>
          <cell r="E455" t="str">
            <v>PAY</v>
          </cell>
          <cell r="F455" t="str">
            <v>EMPLOYEE BENEFITS EXPENSES</v>
          </cell>
          <cell r="G455" t="str">
            <v>SCIENTIFIC, THERAPEUTIC &amp; TECH</v>
          </cell>
          <cell r="H455" t="str">
            <v>Scientific Therapeutic and Technical</v>
          </cell>
          <cell r="I455" t="str">
            <v>SCIENTIFIC, THERAPEUTIC &amp; TECH</v>
          </cell>
          <cell r="J455" t="str">
            <v>Pay</v>
          </cell>
        </row>
        <row r="456">
          <cell r="A456" t="str">
            <v>3608A000</v>
          </cell>
          <cell r="B456" t="str">
            <v>Clinical Scientists Band 8A</v>
          </cell>
          <cell r="C456" t="str">
            <v>N/A</v>
          </cell>
          <cell r="D456" t="str">
            <v>Operating Expenses</v>
          </cell>
          <cell r="E456" t="str">
            <v>PAY</v>
          </cell>
          <cell r="F456" t="str">
            <v>EMPLOYEE BENEFITS EXPENSES</v>
          </cell>
          <cell r="G456" t="str">
            <v>SCIENTIFIC, THERAPEUTIC &amp; TECH</v>
          </cell>
          <cell r="H456" t="str">
            <v>Scientific Therapeutic and Technical</v>
          </cell>
          <cell r="I456" t="str">
            <v>SCIENTIFIC, THERAPEUTIC &amp; TECH</v>
          </cell>
          <cell r="J456" t="str">
            <v>Pay</v>
          </cell>
        </row>
        <row r="457">
          <cell r="A457" t="str">
            <v>3608B000</v>
          </cell>
          <cell r="B457" t="str">
            <v>Clinical Scientists Band 8B</v>
          </cell>
          <cell r="C457" t="str">
            <v>N/A</v>
          </cell>
          <cell r="D457" t="str">
            <v>Operating Expenses</v>
          </cell>
          <cell r="E457" t="str">
            <v>PAY</v>
          </cell>
          <cell r="F457" t="str">
            <v>EMPLOYEE BENEFITS EXPENSES</v>
          </cell>
          <cell r="G457" t="str">
            <v>SCIENTIFIC, THERAPEUTIC &amp; TECH</v>
          </cell>
          <cell r="H457" t="str">
            <v>Scientific Therapeutic and Technical</v>
          </cell>
          <cell r="I457" t="str">
            <v>SCIENTIFIC, THERAPEUTIC &amp; TECH</v>
          </cell>
          <cell r="J457" t="str">
            <v>Pay</v>
          </cell>
        </row>
        <row r="458">
          <cell r="A458" t="str">
            <v>3608BCIP</v>
          </cell>
          <cell r="B458" t="str">
            <v>Clinical Scientist Band 8B CIP</v>
          </cell>
          <cell r="C458" t="str">
            <v>N/A</v>
          </cell>
          <cell r="D458" t="str">
            <v>Operating Expenses</v>
          </cell>
          <cell r="E458" t="str">
            <v>PAY</v>
          </cell>
          <cell r="F458" t="str">
            <v>EMPLOYEE BENEFITS EXPENSES</v>
          </cell>
          <cell r="G458" t="str">
            <v>SCIENTIFIC, THERAPEUTIC &amp; TECH</v>
          </cell>
          <cell r="H458" t="str">
            <v>Scientific Therapeutic and Technical</v>
          </cell>
          <cell r="I458" t="str">
            <v>SCIENTIFIC, THERAPEUTIC &amp; TECH</v>
          </cell>
          <cell r="J458" t="str">
            <v>Pay</v>
          </cell>
        </row>
        <row r="459">
          <cell r="A459" t="str">
            <v>3608C000</v>
          </cell>
          <cell r="B459" t="str">
            <v>Clinical Scientists Band 8C</v>
          </cell>
          <cell r="C459" t="str">
            <v>N/A</v>
          </cell>
          <cell r="D459" t="str">
            <v>Operating Expenses</v>
          </cell>
          <cell r="E459" t="str">
            <v>PAY</v>
          </cell>
          <cell r="F459" t="str">
            <v>EMPLOYEE BENEFITS EXPENSES</v>
          </cell>
          <cell r="G459" t="str">
            <v>SCIENTIFIC, THERAPEUTIC &amp; TECH</v>
          </cell>
          <cell r="H459" t="str">
            <v>Scientific Therapeutic and Technical</v>
          </cell>
          <cell r="I459" t="str">
            <v>SCIENTIFIC, THERAPEUTIC &amp; TECH</v>
          </cell>
          <cell r="J459" t="str">
            <v>Pay</v>
          </cell>
        </row>
        <row r="460">
          <cell r="A460" t="str">
            <v>3608D000</v>
          </cell>
          <cell r="B460" t="str">
            <v>Clinical Scientists Band 8D</v>
          </cell>
          <cell r="C460" t="str">
            <v>N/A</v>
          </cell>
          <cell r="D460" t="str">
            <v>Operating Expenses</v>
          </cell>
          <cell r="E460" t="str">
            <v>PAY</v>
          </cell>
          <cell r="F460" t="str">
            <v>EMPLOYEE BENEFITS EXPENSES</v>
          </cell>
          <cell r="G460" t="str">
            <v>SCIENTIFIC, THERAPEUTIC &amp; TECH</v>
          </cell>
          <cell r="H460" t="str">
            <v>Scientific Therapeutic and Technical</v>
          </cell>
          <cell r="I460" t="str">
            <v>SCIENTIFIC, THERAPEUTIC &amp; TECH</v>
          </cell>
          <cell r="J460" t="str">
            <v>Pay</v>
          </cell>
        </row>
        <row r="461">
          <cell r="A461" t="str">
            <v>36091000</v>
          </cell>
          <cell r="B461" t="str">
            <v>Clinical Scientist Bank</v>
          </cell>
          <cell r="C461" t="str">
            <v>N/A</v>
          </cell>
          <cell r="D461" t="str">
            <v>Operating Expenses</v>
          </cell>
          <cell r="E461" t="str">
            <v>PAY</v>
          </cell>
          <cell r="F461" t="str">
            <v>EMPLOYEE BENEFITS EXPENSES</v>
          </cell>
          <cell r="G461" t="str">
            <v>SCIENTIFIC, THERAPEUTIC &amp; TECH</v>
          </cell>
          <cell r="H461" t="str">
            <v>Scientific Therapeutic and Technical</v>
          </cell>
          <cell r="I461" t="str">
            <v>STT - Bank</v>
          </cell>
          <cell r="J461" t="str">
            <v>Pay</v>
          </cell>
        </row>
        <row r="462">
          <cell r="A462" t="str">
            <v>36092000</v>
          </cell>
          <cell r="B462" t="str">
            <v>Clinical Scientist - Locum</v>
          </cell>
          <cell r="C462" t="str">
            <v>N/A</v>
          </cell>
          <cell r="D462" t="str">
            <v>Operating Expenses</v>
          </cell>
          <cell r="E462" t="str">
            <v>PAY</v>
          </cell>
          <cell r="F462" t="str">
            <v>EMPLOYEE BENEFITS EXPENSES</v>
          </cell>
          <cell r="G462" t="str">
            <v>SCIENTIFIC, THERAPEUTIC &amp; TECH</v>
          </cell>
          <cell r="H462" t="str">
            <v>Scientific Therapeutic and Technical</v>
          </cell>
          <cell r="I462" t="str">
            <v>STT - Agency</v>
          </cell>
          <cell r="J462" t="str">
            <v>Pay</v>
          </cell>
        </row>
        <row r="463">
          <cell r="A463" t="str">
            <v>36099000</v>
          </cell>
          <cell r="B463" t="str">
            <v>Clinical Scientists Non-NHS</v>
          </cell>
          <cell r="C463" t="str">
            <v>N/A</v>
          </cell>
          <cell r="D463" t="str">
            <v>Operating Expenses</v>
          </cell>
          <cell r="E463" t="str">
            <v>PAY</v>
          </cell>
          <cell r="F463" t="str">
            <v>EMPLOYEE BENEFITS EXPENSES</v>
          </cell>
          <cell r="G463" t="str">
            <v>SCIENTIFIC, THERAPEUTIC &amp; TECH</v>
          </cell>
          <cell r="H463" t="str">
            <v>Scientific Therapeutic and Technical</v>
          </cell>
          <cell r="I463" t="str">
            <v>STT - Agency</v>
          </cell>
          <cell r="J463" t="str">
            <v>Pay</v>
          </cell>
        </row>
        <row r="464">
          <cell r="A464" t="str">
            <v>36103000</v>
          </cell>
          <cell r="B464" t="str">
            <v>Dental Assistants Band 3</v>
          </cell>
          <cell r="C464" t="str">
            <v>N/A</v>
          </cell>
          <cell r="D464" t="str">
            <v>Operating Expenses</v>
          </cell>
          <cell r="E464" t="str">
            <v>PAY</v>
          </cell>
          <cell r="F464" t="str">
            <v>EMPLOYEE BENEFITS EXPENSES</v>
          </cell>
          <cell r="G464" t="str">
            <v>SCIENTIFIC, THERAPEUTIC &amp; TECH</v>
          </cell>
          <cell r="H464" t="str">
            <v>Scientific Therapeutic and Technical</v>
          </cell>
          <cell r="I464" t="str">
            <v>Scientific, therapeutic, &amp; technical</v>
          </cell>
          <cell r="J464" t="str">
            <v>Pay</v>
          </cell>
        </row>
        <row r="465">
          <cell r="A465" t="str">
            <v>36104000</v>
          </cell>
          <cell r="B465" t="str">
            <v>Dental Assistants Band 4</v>
          </cell>
          <cell r="C465" t="str">
            <v>N/A</v>
          </cell>
          <cell r="D465" t="str">
            <v>Operating Expenses</v>
          </cell>
          <cell r="E465" t="str">
            <v>PAY</v>
          </cell>
          <cell r="F465" t="str">
            <v>EMPLOYEE BENEFITS EXPENSES</v>
          </cell>
          <cell r="G465" t="str">
            <v>SCIENTIFIC, THERAPEUTIC &amp; TECH</v>
          </cell>
          <cell r="H465" t="str">
            <v>Scientific Therapeutic and Technical</v>
          </cell>
          <cell r="I465" t="str">
            <v>Scientific, therapeutic, &amp; technical</v>
          </cell>
          <cell r="J465" t="str">
            <v>Pay</v>
          </cell>
        </row>
        <row r="466">
          <cell r="A466" t="str">
            <v>36105000</v>
          </cell>
          <cell r="B466">
            <v>0</v>
          </cell>
          <cell r="C466" t="str">
            <v>N/A</v>
          </cell>
          <cell r="D466" t="str">
            <v>Operating Expenses</v>
          </cell>
          <cell r="E466" t="str">
            <v>PAY</v>
          </cell>
          <cell r="F466" t="str">
            <v>EMPLOYEE BENEFITS EXPENSES</v>
          </cell>
          <cell r="G466" t="str">
            <v>SCIENTIFIC, THERAPEUTIC &amp; TECH</v>
          </cell>
          <cell r="H466" t="str">
            <v>Scientific Therapeutic and Technical</v>
          </cell>
          <cell r="I466" t="str">
            <v>SCIENTIFIC, THERAPEUTIC &amp; TECH</v>
          </cell>
          <cell r="J466" t="str">
            <v>Pay</v>
          </cell>
        </row>
        <row r="467">
          <cell r="A467" t="str">
            <v>36202000</v>
          </cell>
          <cell r="B467" t="str">
            <v>MLSOs Band 2</v>
          </cell>
          <cell r="C467" t="str">
            <v>N/A</v>
          </cell>
          <cell r="D467" t="str">
            <v>Operating Expenses</v>
          </cell>
          <cell r="E467" t="str">
            <v>PAY</v>
          </cell>
          <cell r="F467" t="str">
            <v>EMPLOYEE BENEFITS EXPENSES</v>
          </cell>
          <cell r="G467" t="str">
            <v>SCIENTIFIC, THERAPEUTIC &amp; TECH</v>
          </cell>
          <cell r="H467" t="str">
            <v>Scientific Therapeutic and Technical</v>
          </cell>
          <cell r="I467" t="str">
            <v>SCIENTIFIC, THERAPEUTIC &amp; TECH</v>
          </cell>
          <cell r="J467" t="str">
            <v>Pay</v>
          </cell>
        </row>
        <row r="468">
          <cell r="A468" t="str">
            <v>36203000</v>
          </cell>
          <cell r="B468" t="str">
            <v>MLSOs Band 3</v>
          </cell>
          <cell r="C468" t="str">
            <v>N/A</v>
          </cell>
          <cell r="D468" t="str">
            <v>Operating Expenses</v>
          </cell>
          <cell r="E468" t="str">
            <v>PAY</v>
          </cell>
          <cell r="F468" t="str">
            <v>EMPLOYEE BENEFITS EXPENSES</v>
          </cell>
          <cell r="G468" t="str">
            <v>SCIENTIFIC, THERAPEUTIC &amp; TECH</v>
          </cell>
          <cell r="H468" t="str">
            <v>Scientific Therapeutic and Technical</v>
          </cell>
          <cell r="I468" t="str">
            <v>SCIENTIFIC, THERAPEUTIC &amp; TECH</v>
          </cell>
          <cell r="J468" t="str">
            <v>Pay</v>
          </cell>
        </row>
        <row r="469">
          <cell r="A469" t="str">
            <v>36204000</v>
          </cell>
          <cell r="B469" t="str">
            <v>MLSOs Band 4</v>
          </cell>
          <cell r="C469" t="str">
            <v>N/A</v>
          </cell>
          <cell r="D469" t="str">
            <v>Operating Expenses</v>
          </cell>
          <cell r="E469" t="str">
            <v>PAY</v>
          </cell>
          <cell r="F469" t="str">
            <v>EMPLOYEE BENEFITS EXPENSES</v>
          </cell>
          <cell r="G469" t="str">
            <v>SCIENTIFIC, THERAPEUTIC &amp; TECH</v>
          </cell>
          <cell r="H469" t="str">
            <v>Scientific Therapeutic and Technical</v>
          </cell>
          <cell r="I469" t="str">
            <v>SCIENTIFIC, THERAPEUTIC &amp; TECH</v>
          </cell>
          <cell r="J469" t="str">
            <v>Pay</v>
          </cell>
        </row>
        <row r="470">
          <cell r="A470" t="str">
            <v>36205000</v>
          </cell>
          <cell r="B470" t="str">
            <v>MLSOs Band 5</v>
          </cell>
          <cell r="C470" t="str">
            <v>N/A</v>
          </cell>
          <cell r="D470" t="str">
            <v>Operating Expenses</v>
          </cell>
          <cell r="E470" t="str">
            <v>PAY</v>
          </cell>
          <cell r="F470" t="str">
            <v>EMPLOYEE BENEFITS EXPENSES</v>
          </cell>
          <cell r="G470" t="str">
            <v>SCIENTIFIC, THERAPEUTIC &amp; TECH</v>
          </cell>
          <cell r="H470" t="str">
            <v>Scientific Therapeutic and Technical</v>
          </cell>
          <cell r="I470" t="str">
            <v>SCIENTIFIC, THERAPEUTIC &amp; TECH</v>
          </cell>
          <cell r="J470" t="str">
            <v>Pay</v>
          </cell>
        </row>
        <row r="471">
          <cell r="A471" t="str">
            <v>36206000</v>
          </cell>
          <cell r="B471" t="str">
            <v>MLSOs Band 6</v>
          </cell>
          <cell r="C471" t="str">
            <v>N/A</v>
          </cell>
          <cell r="D471" t="str">
            <v>Operating Expenses</v>
          </cell>
          <cell r="E471" t="str">
            <v>PAY</v>
          </cell>
          <cell r="F471" t="str">
            <v>EMPLOYEE BENEFITS EXPENSES</v>
          </cell>
          <cell r="G471" t="str">
            <v>SCIENTIFIC, THERAPEUTIC &amp; TECH</v>
          </cell>
          <cell r="H471" t="str">
            <v>Scientific Therapeutic and Technical</v>
          </cell>
          <cell r="I471" t="str">
            <v>SCIENTIFIC, THERAPEUTIC &amp; TECH</v>
          </cell>
          <cell r="J471" t="str">
            <v>Pay</v>
          </cell>
        </row>
        <row r="472">
          <cell r="A472" t="str">
            <v>36207000</v>
          </cell>
          <cell r="B472" t="str">
            <v>MLSOs Band 7</v>
          </cell>
          <cell r="C472" t="str">
            <v>N/A</v>
          </cell>
          <cell r="D472" t="str">
            <v>Operating Expenses</v>
          </cell>
          <cell r="E472" t="str">
            <v>PAY</v>
          </cell>
          <cell r="F472" t="str">
            <v>EMPLOYEE BENEFITS EXPENSES</v>
          </cell>
          <cell r="G472" t="str">
            <v>SCIENTIFIC, THERAPEUTIC &amp; TECH</v>
          </cell>
          <cell r="H472" t="str">
            <v>Scientific Therapeutic and Technical</v>
          </cell>
          <cell r="I472" t="str">
            <v>SCIENTIFIC, THERAPEUTIC &amp; TECH</v>
          </cell>
          <cell r="J472" t="str">
            <v>Pay</v>
          </cell>
        </row>
        <row r="473">
          <cell r="A473" t="str">
            <v>36216000</v>
          </cell>
          <cell r="B473" t="str">
            <v>MLSOs Bank Band 6</v>
          </cell>
          <cell r="C473" t="str">
            <v>N/A</v>
          </cell>
          <cell r="D473" t="str">
            <v>Operating Expenses</v>
          </cell>
          <cell r="E473" t="str">
            <v>PAY</v>
          </cell>
          <cell r="F473" t="str">
            <v>EMPLOYEE BENEFITS EXPENSES</v>
          </cell>
          <cell r="G473" t="str">
            <v>SCIENTIFIC, THERAPEUTIC &amp; TECH</v>
          </cell>
          <cell r="H473" t="str">
            <v>Scientific Therapeutic and Technical</v>
          </cell>
          <cell r="I473" t="str">
            <v>SCIENTIFIC, THERAPEUTIC &amp; TECH</v>
          </cell>
          <cell r="J473" t="str">
            <v>Pay</v>
          </cell>
        </row>
        <row r="474">
          <cell r="A474" t="str">
            <v>3628A000</v>
          </cell>
          <cell r="B474" t="str">
            <v>MLSOs Band 8A</v>
          </cell>
          <cell r="C474" t="str">
            <v>N/A</v>
          </cell>
          <cell r="D474" t="str">
            <v>Operating Expenses</v>
          </cell>
          <cell r="E474" t="str">
            <v>PAY</v>
          </cell>
          <cell r="F474" t="str">
            <v>EMPLOYEE BENEFITS EXPENSES</v>
          </cell>
          <cell r="G474" t="str">
            <v>SCIENTIFIC, THERAPEUTIC &amp; TECH</v>
          </cell>
          <cell r="H474" t="str">
            <v>Scientific Therapeutic and Technical</v>
          </cell>
          <cell r="I474" t="str">
            <v>SCIENTIFIC, THERAPEUTIC &amp; TECH</v>
          </cell>
          <cell r="J474" t="str">
            <v>Pay</v>
          </cell>
        </row>
        <row r="475">
          <cell r="A475" t="str">
            <v>3628B000</v>
          </cell>
          <cell r="B475" t="str">
            <v>MLSOs Band 8B</v>
          </cell>
          <cell r="C475" t="str">
            <v>N/A</v>
          </cell>
          <cell r="D475" t="str">
            <v>Operating Expenses</v>
          </cell>
          <cell r="E475" t="str">
            <v>PAY</v>
          </cell>
          <cell r="F475" t="str">
            <v>EMPLOYEE BENEFITS EXPENSES</v>
          </cell>
          <cell r="G475" t="str">
            <v>SCIENTIFIC, THERAPEUTIC &amp; TECH</v>
          </cell>
          <cell r="H475" t="str">
            <v>Scientific Therapeutic and Technical</v>
          </cell>
          <cell r="I475" t="str">
            <v>SCIENTIFIC, THERAPEUTIC &amp; TECH</v>
          </cell>
          <cell r="J475" t="str">
            <v>Pay</v>
          </cell>
        </row>
        <row r="476">
          <cell r="A476" t="str">
            <v>3628C000</v>
          </cell>
          <cell r="B476" t="str">
            <v>MLSOs Band 8C</v>
          </cell>
          <cell r="C476" t="str">
            <v>N/A</v>
          </cell>
          <cell r="D476" t="str">
            <v>Operating Expenses</v>
          </cell>
          <cell r="E476" t="str">
            <v>PAY</v>
          </cell>
          <cell r="F476" t="str">
            <v>EMPLOYEE BENEFITS EXPENSES</v>
          </cell>
          <cell r="G476" t="str">
            <v>SCIENTIFIC, THERAPEUTIC &amp; TECH</v>
          </cell>
          <cell r="H476" t="str">
            <v>Scientific Therapeutic and Technical</v>
          </cell>
          <cell r="I476" t="str">
            <v>SCIENTIFIC, THERAPEUTIC &amp; TECH</v>
          </cell>
          <cell r="J476" t="str">
            <v>Pay</v>
          </cell>
        </row>
        <row r="477">
          <cell r="A477" t="str">
            <v>36293000</v>
          </cell>
          <cell r="B477" t="str">
            <v>MLSOs - On-call</v>
          </cell>
          <cell r="C477" t="str">
            <v>N/A</v>
          </cell>
          <cell r="D477" t="str">
            <v>Operating Expenses</v>
          </cell>
          <cell r="E477" t="str">
            <v>PAY</v>
          </cell>
          <cell r="F477" t="str">
            <v>EMPLOYEE BENEFITS EXPENSES</v>
          </cell>
          <cell r="G477" t="str">
            <v>SCIENTIFIC, THERAPEUTIC &amp; TECH</v>
          </cell>
          <cell r="H477" t="str">
            <v>Scientific Therapeutic and Technical</v>
          </cell>
          <cell r="I477" t="str">
            <v>SCIENTIFIC, THERAPEUTIC &amp; TECH</v>
          </cell>
          <cell r="J477" t="str">
            <v>Pay</v>
          </cell>
        </row>
        <row r="478">
          <cell r="A478" t="str">
            <v>36293CIP</v>
          </cell>
          <cell r="B478" t="str">
            <v>MLSOs - On-call CIP</v>
          </cell>
          <cell r="C478" t="str">
            <v>N/A</v>
          </cell>
          <cell r="D478" t="str">
            <v>Operating Expenses</v>
          </cell>
          <cell r="E478" t="str">
            <v>PAY</v>
          </cell>
          <cell r="F478" t="str">
            <v>EMPLOYEE BENEFITS EXPENSES</v>
          </cell>
          <cell r="G478" t="str">
            <v>SCIENTIFIC, THERAPEUTIC &amp; TECH</v>
          </cell>
          <cell r="H478" t="str">
            <v>Scientific Therapeutic and Technical</v>
          </cell>
          <cell r="I478" t="str">
            <v>SCIENTIFIC, THERAPEUTIC &amp; TECH</v>
          </cell>
          <cell r="J478" t="str">
            <v>Pay</v>
          </cell>
        </row>
        <row r="479">
          <cell r="A479" t="str">
            <v>36299000</v>
          </cell>
          <cell r="B479" t="str">
            <v>MLSOs - Non NHS</v>
          </cell>
          <cell r="C479" t="str">
            <v>N/A</v>
          </cell>
          <cell r="D479" t="str">
            <v>Operating Expenses</v>
          </cell>
          <cell r="E479" t="str">
            <v>PAY</v>
          </cell>
          <cell r="F479" t="str">
            <v>EMPLOYEE BENEFITS EXPENSES</v>
          </cell>
          <cell r="G479" t="str">
            <v>SCIENTIFIC, THERAPEUTIC &amp; TECH</v>
          </cell>
          <cell r="H479" t="str">
            <v>Scientific Therapeutic and Technical</v>
          </cell>
          <cell r="I479" t="str">
            <v>STT - Agency</v>
          </cell>
          <cell r="J479" t="str">
            <v>Pay</v>
          </cell>
        </row>
        <row r="480">
          <cell r="A480" t="str">
            <v>36299CIP</v>
          </cell>
          <cell r="B480" t="str">
            <v>MLSOs - Non NHS CIP</v>
          </cell>
          <cell r="C480" t="str">
            <v>N/A</v>
          </cell>
          <cell r="D480" t="str">
            <v>Operating Expenses</v>
          </cell>
          <cell r="E480" t="str">
            <v>PAY</v>
          </cell>
          <cell r="F480" t="str">
            <v>EMPLOYEE BENEFITS EXPENSES</v>
          </cell>
          <cell r="G480" t="str">
            <v>SCIENTIFIC, THERAPEUTIC &amp; TECH</v>
          </cell>
          <cell r="H480" t="str">
            <v>Scientific Therapeutic and Technical</v>
          </cell>
          <cell r="I480" t="str">
            <v>SCIENTIFIC, THERAPEUTIC &amp; TECH</v>
          </cell>
          <cell r="J480" t="str">
            <v>Pay</v>
          </cell>
        </row>
        <row r="481">
          <cell r="A481" t="str">
            <v>36302000</v>
          </cell>
          <cell r="B481" t="str">
            <v>Mortuary Techs Band 2</v>
          </cell>
          <cell r="C481" t="str">
            <v>N/A</v>
          </cell>
          <cell r="D481" t="str">
            <v>Operating Expenses</v>
          </cell>
          <cell r="E481" t="str">
            <v>PAY</v>
          </cell>
          <cell r="F481" t="str">
            <v>EMPLOYEE BENEFITS EXPENSES</v>
          </cell>
          <cell r="G481" t="str">
            <v>SCIENTIFIC, THERAPEUTIC &amp; TECH</v>
          </cell>
          <cell r="H481" t="str">
            <v>Scientific Therapeutic and Technical</v>
          </cell>
          <cell r="I481" t="str">
            <v>Scientific, therapeutic, &amp; technical</v>
          </cell>
          <cell r="J481" t="str">
            <v>Pay</v>
          </cell>
        </row>
        <row r="482">
          <cell r="A482" t="str">
            <v>36303000</v>
          </cell>
          <cell r="B482" t="str">
            <v>Mortuary Techs Band 3</v>
          </cell>
          <cell r="C482" t="str">
            <v>N/A</v>
          </cell>
          <cell r="D482" t="str">
            <v>Operating Expenses</v>
          </cell>
          <cell r="E482" t="str">
            <v>PAY</v>
          </cell>
          <cell r="F482" t="str">
            <v>EMPLOYEE BENEFITS EXPENSES</v>
          </cell>
          <cell r="G482" t="str">
            <v>SCIENTIFIC, THERAPEUTIC &amp; TECH</v>
          </cell>
          <cell r="H482" t="str">
            <v>Scientific Therapeutic and Technical</v>
          </cell>
          <cell r="I482" t="str">
            <v>SCIENTIFIC, THERAPEUTIC &amp; TECH</v>
          </cell>
          <cell r="J482" t="str">
            <v>Pay</v>
          </cell>
        </row>
        <row r="483">
          <cell r="A483" t="str">
            <v>36304000</v>
          </cell>
          <cell r="B483" t="str">
            <v>Mortuary Techs Band 4</v>
          </cell>
          <cell r="C483" t="str">
            <v>N/A</v>
          </cell>
          <cell r="D483" t="str">
            <v>Operating Expenses</v>
          </cell>
          <cell r="E483" t="str">
            <v>PAY</v>
          </cell>
          <cell r="F483" t="str">
            <v>EMPLOYEE BENEFITS EXPENSES</v>
          </cell>
          <cell r="G483" t="str">
            <v>SCIENTIFIC, THERAPEUTIC &amp; TECH</v>
          </cell>
          <cell r="H483" t="str">
            <v>Scientific Therapeutic and Technical</v>
          </cell>
          <cell r="I483" t="str">
            <v>SCIENTIFIC, THERAPEUTIC &amp; TECH</v>
          </cell>
          <cell r="J483" t="str">
            <v>Pay</v>
          </cell>
        </row>
        <row r="484">
          <cell r="A484" t="str">
            <v>36305000</v>
          </cell>
          <cell r="B484" t="str">
            <v>Mortuary Techs Band 5</v>
          </cell>
          <cell r="C484" t="str">
            <v>N/A</v>
          </cell>
          <cell r="D484" t="str">
            <v>Operating Expenses</v>
          </cell>
          <cell r="E484" t="str">
            <v>PAY</v>
          </cell>
          <cell r="F484" t="str">
            <v>EMPLOYEE BENEFITS EXPENSES</v>
          </cell>
          <cell r="G484" t="str">
            <v>SCIENTIFIC, THERAPEUTIC &amp; TECH</v>
          </cell>
          <cell r="H484" t="str">
            <v>Scientific Therapeutic and Technical</v>
          </cell>
          <cell r="I484" t="str">
            <v>SCIENTIFIC, THERAPEUTIC &amp; TECH</v>
          </cell>
          <cell r="J484" t="str">
            <v>Pay</v>
          </cell>
        </row>
        <row r="485">
          <cell r="A485" t="str">
            <v>36307000</v>
          </cell>
          <cell r="B485" t="str">
            <v>Mortuary Techs Band 7</v>
          </cell>
          <cell r="C485" t="str">
            <v>N/A</v>
          </cell>
          <cell r="D485" t="str">
            <v>Operating Expenses</v>
          </cell>
          <cell r="E485" t="str">
            <v>PAY</v>
          </cell>
          <cell r="F485" t="str">
            <v>EMPLOYEE BENEFITS EXPENSES</v>
          </cell>
          <cell r="G485" t="str">
            <v>SCIENTIFIC, THERAPEUTIC &amp; TECH</v>
          </cell>
          <cell r="H485" t="str">
            <v>Scientific Therapeutic and Technical</v>
          </cell>
          <cell r="I485" t="str">
            <v>SCIENTIFIC, THERAPEUTIC &amp; TECH</v>
          </cell>
          <cell r="J485" t="str">
            <v>Pay</v>
          </cell>
        </row>
        <row r="486">
          <cell r="A486" t="str">
            <v>36399000</v>
          </cell>
          <cell r="B486" t="str">
            <v>Mortuary Techs - Non NHS</v>
          </cell>
          <cell r="C486" t="str">
            <v>N/A</v>
          </cell>
          <cell r="D486" t="str">
            <v>Operating Expenses</v>
          </cell>
          <cell r="E486" t="str">
            <v>PAY</v>
          </cell>
          <cell r="F486" t="str">
            <v>EMPLOYEE BENEFITS EXPENSES</v>
          </cell>
          <cell r="G486" t="str">
            <v>SCIENTIFIC, THERAPEUTIC &amp; TECH</v>
          </cell>
          <cell r="H486" t="str">
            <v>Scientific Therapeutic and Technical</v>
          </cell>
          <cell r="I486" t="str">
            <v>STT - Agency</v>
          </cell>
          <cell r="J486" t="str">
            <v>Pay</v>
          </cell>
        </row>
        <row r="487">
          <cell r="A487" t="str">
            <v>36402000</v>
          </cell>
          <cell r="B487" t="str">
            <v>MTOs &amp; ATOs Band 2</v>
          </cell>
          <cell r="C487" t="str">
            <v>N/A</v>
          </cell>
          <cell r="D487" t="str">
            <v>Operating Expenses</v>
          </cell>
          <cell r="E487" t="str">
            <v>PAY</v>
          </cell>
          <cell r="F487" t="str">
            <v>EMPLOYEE BENEFITS EXPENSES</v>
          </cell>
          <cell r="G487" t="str">
            <v>SCIENTIFIC, THERAPEUTIC &amp; TECH</v>
          </cell>
          <cell r="H487" t="str">
            <v>Scientific Therapeutic and Technical</v>
          </cell>
          <cell r="I487" t="str">
            <v>SCIENTIFIC, THERAPEUTIC &amp; TECH</v>
          </cell>
          <cell r="J487" t="str">
            <v>Pay</v>
          </cell>
        </row>
        <row r="488">
          <cell r="A488" t="str">
            <v>36403000</v>
          </cell>
          <cell r="B488" t="str">
            <v>MTOs &amp; ATOs Band 3</v>
          </cell>
          <cell r="C488" t="str">
            <v>N/A</v>
          </cell>
          <cell r="D488" t="str">
            <v>Operating Expenses</v>
          </cell>
          <cell r="E488" t="str">
            <v>PAY</v>
          </cell>
          <cell r="F488" t="str">
            <v>EMPLOYEE BENEFITS EXPENSES</v>
          </cell>
          <cell r="G488" t="str">
            <v>SCIENTIFIC, THERAPEUTIC &amp; TECH</v>
          </cell>
          <cell r="H488" t="str">
            <v>Scientific Therapeutic and Technical</v>
          </cell>
          <cell r="I488" t="str">
            <v>SCIENTIFIC, THERAPEUTIC &amp; TECH</v>
          </cell>
          <cell r="J488" t="str">
            <v>Pay</v>
          </cell>
        </row>
        <row r="489">
          <cell r="A489" t="str">
            <v>36404000</v>
          </cell>
          <cell r="B489" t="str">
            <v>MTOs &amp; ATOs Band 4</v>
          </cell>
          <cell r="C489" t="str">
            <v>N/A</v>
          </cell>
          <cell r="D489" t="str">
            <v>Operating Expenses</v>
          </cell>
          <cell r="E489" t="str">
            <v>PAY</v>
          </cell>
          <cell r="F489" t="str">
            <v>EMPLOYEE BENEFITS EXPENSES</v>
          </cell>
          <cell r="G489" t="str">
            <v>SCIENTIFIC, THERAPEUTIC &amp; TECH</v>
          </cell>
          <cell r="H489" t="str">
            <v>Scientific Therapeutic and Technical</v>
          </cell>
          <cell r="I489" t="str">
            <v>SCIENTIFIC, THERAPEUTIC &amp; TECH</v>
          </cell>
          <cell r="J489" t="str">
            <v>Pay</v>
          </cell>
        </row>
        <row r="490">
          <cell r="A490" t="str">
            <v>36404CIP</v>
          </cell>
          <cell r="B490" t="str">
            <v>MTOs &amp; ATOs Band 4</v>
          </cell>
          <cell r="C490" t="str">
            <v>N/A</v>
          </cell>
          <cell r="D490" t="str">
            <v>Operating Expenses</v>
          </cell>
          <cell r="E490" t="str">
            <v>PAY</v>
          </cell>
          <cell r="F490" t="str">
            <v>EMPLOYEE BENEFITS EXPENSES</v>
          </cell>
          <cell r="G490" t="str">
            <v>SCIENTIFIC, THERAPEUTIC &amp; TECH</v>
          </cell>
          <cell r="H490" t="str">
            <v>Scientific Therapeutic and Technical</v>
          </cell>
          <cell r="I490" t="str">
            <v>SCIENTIFIC, THERAPEUTIC &amp; TECH</v>
          </cell>
          <cell r="J490" t="str">
            <v>Pay</v>
          </cell>
        </row>
        <row r="491">
          <cell r="A491" t="str">
            <v>36405000</v>
          </cell>
          <cell r="B491" t="str">
            <v>MTOs &amp; ATOs Band 5</v>
          </cell>
          <cell r="C491" t="str">
            <v>N/A</v>
          </cell>
          <cell r="D491" t="str">
            <v>Operating Expenses</v>
          </cell>
          <cell r="E491" t="str">
            <v>PAY</v>
          </cell>
          <cell r="F491" t="str">
            <v>EMPLOYEE BENEFITS EXPENSES</v>
          </cell>
          <cell r="G491" t="str">
            <v>SCIENTIFIC, THERAPEUTIC &amp; TECH</v>
          </cell>
          <cell r="H491" t="str">
            <v>Scientific Therapeutic and Technical</v>
          </cell>
          <cell r="I491" t="str">
            <v>SCIENTIFIC, THERAPEUTIC &amp; TECH</v>
          </cell>
          <cell r="J491" t="str">
            <v>Pay</v>
          </cell>
        </row>
        <row r="492">
          <cell r="A492" t="str">
            <v>36405CIP</v>
          </cell>
          <cell r="B492" t="str">
            <v>MTO &amp; ATO Band 5</v>
          </cell>
          <cell r="C492" t="str">
            <v>N/A</v>
          </cell>
          <cell r="D492" t="str">
            <v>Operating Expenses</v>
          </cell>
          <cell r="E492" t="str">
            <v>PAY</v>
          </cell>
          <cell r="F492" t="str">
            <v>EMPLOYEE BENEFITS EXPENSES</v>
          </cell>
          <cell r="G492" t="str">
            <v>SCIENTIFIC, THERAPEUTIC &amp; TECH</v>
          </cell>
          <cell r="H492" t="str">
            <v>Scientific Therapeutic and Technical</v>
          </cell>
          <cell r="I492" t="str">
            <v>SCIENTIFIC, THERAPEUTIC &amp; TECH</v>
          </cell>
          <cell r="J492" t="str">
            <v>Pay</v>
          </cell>
        </row>
        <row r="493">
          <cell r="A493" t="str">
            <v>36406000</v>
          </cell>
          <cell r="B493" t="str">
            <v>MTOs &amp; ATOs Band 6</v>
          </cell>
          <cell r="C493" t="str">
            <v>N/A</v>
          </cell>
          <cell r="D493" t="str">
            <v>Operating Expenses</v>
          </cell>
          <cell r="E493" t="str">
            <v>PAY</v>
          </cell>
          <cell r="F493" t="str">
            <v>EMPLOYEE BENEFITS EXPENSES</v>
          </cell>
          <cell r="G493" t="str">
            <v>SCIENTIFIC, THERAPEUTIC &amp; TECH</v>
          </cell>
          <cell r="H493" t="str">
            <v>Scientific Therapeutic and Technical</v>
          </cell>
          <cell r="I493" t="str">
            <v>SCIENTIFIC, THERAPEUTIC &amp; TECH</v>
          </cell>
          <cell r="J493" t="str">
            <v>Pay</v>
          </cell>
        </row>
        <row r="494">
          <cell r="A494" t="str">
            <v>36406CIP</v>
          </cell>
          <cell r="B494" t="str">
            <v>MTOs ATOs Band 6 CIP</v>
          </cell>
          <cell r="C494" t="str">
            <v>N/A</v>
          </cell>
          <cell r="D494" t="str">
            <v>Operating Expenses</v>
          </cell>
          <cell r="E494" t="str">
            <v>PAY</v>
          </cell>
          <cell r="F494" t="str">
            <v>EMPLOYEE BENEFITS EXPENSES</v>
          </cell>
          <cell r="G494" t="str">
            <v>SCIENTIFIC, THERAPEUTIC &amp; TECH</v>
          </cell>
          <cell r="H494" t="str">
            <v>Scientific Therapeutic and Technical</v>
          </cell>
          <cell r="I494" t="str">
            <v>SCIENTIFIC, THERAPEUTIC &amp; TECH</v>
          </cell>
          <cell r="J494" t="str">
            <v>Pay</v>
          </cell>
        </row>
        <row r="495">
          <cell r="A495" t="str">
            <v>36407000</v>
          </cell>
          <cell r="B495" t="str">
            <v>MTOs &amp; ATOs Band 7</v>
          </cell>
          <cell r="C495" t="str">
            <v>N/A</v>
          </cell>
          <cell r="D495" t="str">
            <v>Operating Expenses</v>
          </cell>
          <cell r="E495" t="str">
            <v>PAY</v>
          </cell>
          <cell r="F495" t="str">
            <v>EMPLOYEE BENEFITS EXPENSES</v>
          </cell>
          <cell r="G495" t="str">
            <v>SCIENTIFIC, THERAPEUTIC &amp; TECH</v>
          </cell>
          <cell r="H495" t="str">
            <v>Scientific Therapeutic and Technical</v>
          </cell>
          <cell r="I495" t="str">
            <v>SCIENTIFIC, THERAPEUTIC &amp; TECH</v>
          </cell>
          <cell r="J495" t="str">
            <v>Pay</v>
          </cell>
        </row>
        <row r="496">
          <cell r="A496" t="str">
            <v>3648A000</v>
          </cell>
          <cell r="B496" t="str">
            <v>MTOs &amp; ATOs Band 8A</v>
          </cell>
          <cell r="C496" t="str">
            <v>N/A</v>
          </cell>
          <cell r="D496" t="str">
            <v>Operating Expenses</v>
          </cell>
          <cell r="E496" t="str">
            <v>PAY</v>
          </cell>
          <cell r="F496" t="str">
            <v>EMPLOYEE BENEFITS EXPENSES</v>
          </cell>
          <cell r="G496" t="str">
            <v>SCIENTIFIC, THERAPEUTIC &amp; TECH</v>
          </cell>
          <cell r="H496" t="str">
            <v>Scientific Therapeutic and Technical</v>
          </cell>
          <cell r="I496" t="str">
            <v>SCIENTIFIC, THERAPEUTIC &amp; TECH</v>
          </cell>
          <cell r="J496" t="str">
            <v>Pay</v>
          </cell>
        </row>
        <row r="497">
          <cell r="A497" t="str">
            <v>3648ACIP</v>
          </cell>
          <cell r="B497" t="str">
            <v>MTO &amp; ATO Band 8A CIP</v>
          </cell>
          <cell r="C497" t="str">
            <v>N/A</v>
          </cell>
          <cell r="D497" t="str">
            <v>Operating Expenses</v>
          </cell>
          <cell r="E497" t="str">
            <v>PAY</v>
          </cell>
          <cell r="F497" t="str">
            <v>EMPLOYEE BENEFITS EXPENSES</v>
          </cell>
          <cell r="G497" t="str">
            <v>SCIENTIFIC, THERAPEUTIC &amp; TECH</v>
          </cell>
          <cell r="H497" t="str">
            <v>Scientific Therapeutic and Technical</v>
          </cell>
          <cell r="I497" t="str">
            <v>SCIENTIFIC, THERAPEUTIC &amp; TECH</v>
          </cell>
          <cell r="J497" t="str">
            <v>Pay</v>
          </cell>
        </row>
        <row r="498">
          <cell r="A498" t="str">
            <v>3648B000</v>
          </cell>
          <cell r="B498" t="str">
            <v>MTOs &amp; ATOs Band 8B</v>
          </cell>
          <cell r="C498" t="str">
            <v>N/A</v>
          </cell>
          <cell r="D498" t="str">
            <v>Operating Expenses</v>
          </cell>
          <cell r="E498" t="str">
            <v>PAY</v>
          </cell>
          <cell r="F498" t="str">
            <v>EMPLOYEE BENEFITS EXPENSES</v>
          </cell>
          <cell r="G498" t="str">
            <v>SCIENTIFIC, THERAPEUTIC &amp; TECH</v>
          </cell>
          <cell r="H498" t="str">
            <v>Scientific Therapeutic and Technical</v>
          </cell>
          <cell r="I498" t="str">
            <v>SCIENTIFIC, THERAPEUTIC &amp; TECH</v>
          </cell>
          <cell r="J498" t="str">
            <v>Pay</v>
          </cell>
        </row>
        <row r="499">
          <cell r="A499" t="str">
            <v>36493000</v>
          </cell>
          <cell r="B499" t="str">
            <v>MTOs &amp; ATOs - On Call</v>
          </cell>
          <cell r="C499" t="str">
            <v>N/A</v>
          </cell>
          <cell r="D499" t="str">
            <v>Operating Expenses</v>
          </cell>
          <cell r="E499" t="str">
            <v>PAY</v>
          </cell>
          <cell r="F499" t="str">
            <v>EMPLOYEE BENEFITS EXPENSES</v>
          </cell>
          <cell r="G499" t="str">
            <v>SCIENTIFIC, THERAPEUTIC &amp; TECH</v>
          </cell>
          <cell r="H499" t="str">
            <v>Scientific Therapeutic and Technical</v>
          </cell>
          <cell r="I499" t="str">
            <v>SCIENTIFIC, THERAPEUTIC &amp; TECH</v>
          </cell>
          <cell r="J499" t="str">
            <v>Pay</v>
          </cell>
        </row>
        <row r="500">
          <cell r="A500" t="str">
            <v>36499000</v>
          </cell>
          <cell r="B500" t="str">
            <v>MTOs &amp; ATOs - Non NHS</v>
          </cell>
          <cell r="C500" t="str">
            <v>N/A</v>
          </cell>
          <cell r="D500" t="str">
            <v>Operating Expenses</v>
          </cell>
          <cell r="E500" t="str">
            <v>PAY</v>
          </cell>
          <cell r="F500" t="str">
            <v>EMPLOYEE BENEFITS EXPENSES</v>
          </cell>
          <cell r="G500" t="str">
            <v>SCIENTIFIC, THERAPEUTIC &amp; TECH</v>
          </cell>
          <cell r="H500" t="str">
            <v>Scientific Therapeutic and Technical</v>
          </cell>
          <cell r="I500" t="str">
            <v>STT - Agency</v>
          </cell>
          <cell r="J500" t="str">
            <v>Pay</v>
          </cell>
        </row>
        <row r="501">
          <cell r="A501" t="str">
            <v>36499CIP</v>
          </cell>
          <cell r="B501" t="str">
            <v>MTO &amp; ATO - Non NHS</v>
          </cell>
          <cell r="C501" t="str">
            <v>N/A</v>
          </cell>
          <cell r="D501" t="str">
            <v>Operating Expenses</v>
          </cell>
          <cell r="E501" t="str">
            <v>PAY</v>
          </cell>
          <cell r="F501" t="str">
            <v>EMPLOYEE BENEFITS EXPENSES</v>
          </cell>
          <cell r="G501" t="str">
            <v>SCIENTIFIC, THERAPEUTIC &amp; TECH</v>
          </cell>
          <cell r="H501" t="str">
            <v>Scientific Therapeutic and Technical</v>
          </cell>
          <cell r="I501" t="str">
            <v>SCIENTIFIC, THERAPEUTIC &amp; TECH</v>
          </cell>
          <cell r="J501" t="str">
            <v>Pay</v>
          </cell>
        </row>
        <row r="502">
          <cell r="A502" t="str">
            <v>36501000</v>
          </cell>
          <cell r="B502" t="str">
            <v>ODAs Band 1</v>
          </cell>
          <cell r="C502" t="str">
            <v>N/A</v>
          </cell>
          <cell r="D502" t="str">
            <v>Operating Expenses</v>
          </cell>
          <cell r="E502" t="str">
            <v>PAY</v>
          </cell>
          <cell r="F502" t="str">
            <v>EMPLOYEE BENEFITS EXPENSES</v>
          </cell>
          <cell r="G502" t="str">
            <v>SCIENTIFIC, THERAPEUTIC &amp; TECH</v>
          </cell>
          <cell r="H502" t="str">
            <v>Scientific Therapeutic and Technical</v>
          </cell>
          <cell r="I502" t="str">
            <v>Scientific, therapeutic, &amp; technical</v>
          </cell>
          <cell r="J502" t="str">
            <v>Pay</v>
          </cell>
        </row>
        <row r="503">
          <cell r="A503" t="str">
            <v>36502000</v>
          </cell>
          <cell r="B503" t="str">
            <v>ODAs Band 2</v>
          </cell>
          <cell r="C503" t="str">
            <v>N/A</v>
          </cell>
          <cell r="D503" t="str">
            <v>Operating Expenses</v>
          </cell>
          <cell r="E503" t="str">
            <v>PAY</v>
          </cell>
          <cell r="F503" t="str">
            <v>EMPLOYEE BENEFITS EXPENSES</v>
          </cell>
          <cell r="G503" t="str">
            <v>SCIENTIFIC, THERAPEUTIC &amp; TECH</v>
          </cell>
          <cell r="H503" t="str">
            <v>Scientific Therapeutic and Technical</v>
          </cell>
          <cell r="I503" t="str">
            <v>SCIENTIFIC, THERAPEUTIC &amp; TECH</v>
          </cell>
          <cell r="J503" t="str">
            <v>Pay</v>
          </cell>
        </row>
        <row r="504">
          <cell r="A504" t="str">
            <v>36503000</v>
          </cell>
          <cell r="B504" t="str">
            <v>ODAs Band 3</v>
          </cell>
          <cell r="C504" t="str">
            <v>N/A</v>
          </cell>
          <cell r="D504" t="str">
            <v>Operating Expenses</v>
          </cell>
          <cell r="E504" t="str">
            <v>PAY</v>
          </cell>
          <cell r="F504" t="str">
            <v>EMPLOYEE BENEFITS EXPENSES</v>
          </cell>
          <cell r="G504" t="str">
            <v>SCIENTIFIC, THERAPEUTIC &amp; TECH</v>
          </cell>
          <cell r="H504" t="str">
            <v>Scientific Therapeutic and Technical</v>
          </cell>
          <cell r="I504" t="str">
            <v>Scientific, therapeutic, &amp; technical</v>
          </cell>
          <cell r="J504" t="str">
            <v>Pay</v>
          </cell>
        </row>
        <row r="505">
          <cell r="A505" t="str">
            <v>36504000</v>
          </cell>
          <cell r="B505" t="str">
            <v>ODAs Band 4</v>
          </cell>
          <cell r="C505" t="str">
            <v>N/A</v>
          </cell>
          <cell r="D505" t="str">
            <v>Operating Expenses</v>
          </cell>
          <cell r="E505" t="str">
            <v>PAY</v>
          </cell>
          <cell r="F505" t="str">
            <v>EMPLOYEE BENEFITS EXPENSES</v>
          </cell>
          <cell r="G505" t="str">
            <v>SCIENTIFIC, THERAPEUTIC &amp; TECH</v>
          </cell>
          <cell r="H505" t="str">
            <v>Scientific Therapeutic and Technical</v>
          </cell>
          <cell r="I505" t="str">
            <v>SCIENTIFIC, THERAPEUTIC &amp; TECH</v>
          </cell>
          <cell r="J505" t="str">
            <v>Pay</v>
          </cell>
        </row>
        <row r="506">
          <cell r="A506" t="str">
            <v>36505000</v>
          </cell>
          <cell r="B506" t="str">
            <v>ODAs Band 5</v>
          </cell>
          <cell r="C506" t="str">
            <v>N/A</v>
          </cell>
          <cell r="D506" t="str">
            <v>Operating Expenses</v>
          </cell>
          <cell r="E506" t="str">
            <v>PAY</v>
          </cell>
          <cell r="F506" t="str">
            <v>EMPLOYEE BENEFITS EXPENSES</v>
          </cell>
          <cell r="G506" t="str">
            <v>SCIENTIFIC, THERAPEUTIC &amp; TECH</v>
          </cell>
          <cell r="H506" t="str">
            <v>Scientific Therapeutic and Technical</v>
          </cell>
          <cell r="I506" t="str">
            <v>SCIENTIFIC, THERAPEUTIC &amp; TECH</v>
          </cell>
          <cell r="J506" t="str">
            <v>Pay</v>
          </cell>
        </row>
        <row r="507">
          <cell r="A507" t="str">
            <v>36505CIP</v>
          </cell>
          <cell r="B507" t="str">
            <v>ODAs Band 5</v>
          </cell>
          <cell r="C507" t="str">
            <v>N/A</v>
          </cell>
          <cell r="D507" t="str">
            <v>Operating Expenses</v>
          </cell>
          <cell r="E507" t="str">
            <v>PAY</v>
          </cell>
          <cell r="F507" t="str">
            <v>EMPLOYEE BENEFITS EXPENSES</v>
          </cell>
          <cell r="G507" t="str">
            <v>SCIENTIFIC, THERAPEUTIC &amp; TECH</v>
          </cell>
          <cell r="H507" t="str">
            <v>Scientific Therapeutic and Technical</v>
          </cell>
          <cell r="I507" t="str">
            <v>SCIENTIFIC, THERAPEUTIC &amp; TECH</v>
          </cell>
          <cell r="J507" t="str">
            <v>Pay</v>
          </cell>
        </row>
        <row r="508">
          <cell r="A508" t="str">
            <v>36505RVG</v>
          </cell>
          <cell r="B508" t="str">
            <v>ATS ENT weekend list ODA Band5</v>
          </cell>
          <cell r="C508" t="str">
            <v>N/A</v>
          </cell>
          <cell r="D508" t="str">
            <v>Operating Expenses</v>
          </cell>
          <cell r="E508" t="str">
            <v>PAY</v>
          </cell>
          <cell r="F508" t="str">
            <v>EMPLOYEE BENEFITS EXPENSES</v>
          </cell>
          <cell r="G508" t="str">
            <v>SCIENTIFIC, THERAPEUTIC &amp; TECH</v>
          </cell>
          <cell r="H508" t="str">
            <v>Scientific Therapeutic and Technical</v>
          </cell>
          <cell r="I508" t="str">
            <v>SCIENTIFIC, THERAPEUTIC &amp; TECH</v>
          </cell>
          <cell r="J508" t="str">
            <v>Pay</v>
          </cell>
        </row>
        <row r="509">
          <cell r="A509" t="str">
            <v>36506000</v>
          </cell>
          <cell r="B509" t="str">
            <v>ODAs Band 6</v>
          </cell>
          <cell r="C509" t="str">
            <v>N/A</v>
          </cell>
          <cell r="D509" t="str">
            <v>Operating Expenses</v>
          </cell>
          <cell r="E509" t="str">
            <v>PAY</v>
          </cell>
          <cell r="F509" t="str">
            <v>EMPLOYEE BENEFITS EXPENSES</v>
          </cell>
          <cell r="G509" t="str">
            <v>SCIENTIFIC, THERAPEUTIC &amp; TECH</v>
          </cell>
          <cell r="H509" t="str">
            <v>Scientific Therapeutic and Technical</v>
          </cell>
          <cell r="I509" t="str">
            <v>SCIENTIFIC, THERAPEUTIC &amp; TECH</v>
          </cell>
          <cell r="J509" t="str">
            <v>Pay</v>
          </cell>
        </row>
        <row r="510">
          <cell r="A510" t="str">
            <v>36506CIP</v>
          </cell>
          <cell r="B510" t="str">
            <v>ODA Band 6 CIP</v>
          </cell>
          <cell r="C510" t="str">
            <v>N/A</v>
          </cell>
          <cell r="D510" t="str">
            <v>Operating Expenses</v>
          </cell>
          <cell r="E510" t="str">
            <v>PAY</v>
          </cell>
          <cell r="F510" t="str">
            <v>EMPLOYEE BENEFITS EXPENSES</v>
          </cell>
          <cell r="G510" t="str">
            <v>SCIENTIFIC, THERAPEUTIC &amp; TECH</v>
          </cell>
          <cell r="H510" t="str">
            <v>Scientific Therapeutic and Technical</v>
          </cell>
          <cell r="I510" t="str">
            <v>SCIENTIFIC, THERAPEUTIC &amp; TECH</v>
          </cell>
          <cell r="J510" t="str">
            <v>Pay</v>
          </cell>
        </row>
        <row r="511">
          <cell r="A511" t="str">
            <v>36506RVG</v>
          </cell>
          <cell r="B511" t="str">
            <v>ODAs Band 6 RVG</v>
          </cell>
          <cell r="C511" t="str">
            <v>N/A</v>
          </cell>
          <cell r="D511" t="str">
            <v>Operating Expenses</v>
          </cell>
          <cell r="E511" t="str">
            <v>PAY</v>
          </cell>
          <cell r="F511" t="str">
            <v>EMPLOYEE BENEFITS EXPENSES</v>
          </cell>
          <cell r="G511" t="str">
            <v>SCIENTIFIC, THERAPEUTIC &amp; TECH</v>
          </cell>
          <cell r="H511" t="str">
            <v>Scientific Therapeutic and Technical</v>
          </cell>
          <cell r="I511" t="str">
            <v>SCIENTIFIC, THERAPEUTIC &amp; TECH</v>
          </cell>
          <cell r="J511" t="str">
            <v>Pay</v>
          </cell>
        </row>
        <row r="512">
          <cell r="A512" t="str">
            <v>36507000</v>
          </cell>
          <cell r="B512" t="str">
            <v>ODAs Band 7</v>
          </cell>
          <cell r="C512" t="str">
            <v>N/A</v>
          </cell>
          <cell r="D512" t="str">
            <v>Operating Expenses</v>
          </cell>
          <cell r="E512" t="str">
            <v>PAY</v>
          </cell>
          <cell r="F512" t="str">
            <v>EMPLOYEE BENEFITS EXPENSES</v>
          </cell>
          <cell r="G512" t="str">
            <v>SCIENTIFIC, THERAPEUTIC &amp; TECH</v>
          </cell>
          <cell r="H512" t="str">
            <v>Scientific Therapeutic and Technical</v>
          </cell>
          <cell r="I512" t="str">
            <v>SCIENTIFIC, THERAPEUTIC &amp; TECH</v>
          </cell>
          <cell r="J512" t="str">
            <v>Pay</v>
          </cell>
        </row>
        <row r="513">
          <cell r="A513" t="str">
            <v>36515000</v>
          </cell>
          <cell r="B513" t="str">
            <v>Bank ODP Band 5</v>
          </cell>
          <cell r="C513" t="str">
            <v>N/A</v>
          </cell>
          <cell r="D513" t="str">
            <v>Operating Expenses</v>
          </cell>
          <cell r="E513" t="str">
            <v>PAY</v>
          </cell>
          <cell r="F513" t="str">
            <v>EMPLOYEE BENEFITS EXPENSES</v>
          </cell>
          <cell r="G513" t="str">
            <v>SCIENTIFIC, THERAPEUTIC &amp; TECH</v>
          </cell>
          <cell r="H513" t="str">
            <v>Scientific Therapeutic and Technical</v>
          </cell>
          <cell r="I513" t="str">
            <v>STT - Bank</v>
          </cell>
          <cell r="J513" t="str">
            <v>Pay</v>
          </cell>
        </row>
        <row r="514">
          <cell r="A514" t="str">
            <v>36516000</v>
          </cell>
          <cell r="B514" t="str">
            <v>Bank ODP Band 6</v>
          </cell>
          <cell r="C514" t="str">
            <v>N/A</v>
          </cell>
          <cell r="D514" t="str">
            <v>Operating Expenses</v>
          </cell>
          <cell r="E514" t="str">
            <v>PAY</v>
          </cell>
          <cell r="F514" t="str">
            <v>EMPLOYEE BENEFITS EXPENSES</v>
          </cell>
          <cell r="G514" t="str">
            <v>SCIENTIFIC, THERAPEUTIC &amp; TECH</v>
          </cell>
          <cell r="H514" t="str">
            <v>Scientific Therapeutic and Technical</v>
          </cell>
          <cell r="I514" t="str">
            <v>STT - Bank</v>
          </cell>
          <cell r="J514" t="str">
            <v>Pay</v>
          </cell>
        </row>
        <row r="515">
          <cell r="A515" t="str">
            <v>36599000</v>
          </cell>
          <cell r="B515" t="str">
            <v>Operating Theatres - Non NHS</v>
          </cell>
          <cell r="C515" t="str">
            <v>N/A</v>
          </cell>
          <cell r="D515" t="str">
            <v>Operating Expenses</v>
          </cell>
          <cell r="E515" t="str">
            <v>PAY</v>
          </cell>
          <cell r="F515" t="str">
            <v>EMPLOYEE BENEFITS EXPENSES</v>
          </cell>
          <cell r="G515" t="str">
            <v>SCIENTIFIC, THERAPEUTIC &amp; TECH</v>
          </cell>
          <cell r="H515" t="str">
            <v>Scientific Therapeutic and Technical</v>
          </cell>
          <cell r="I515" t="str">
            <v>STT - Agency</v>
          </cell>
          <cell r="J515" t="str">
            <v>Pay</v>
          </cell>
        </row>
        <row r="516">
          <cell r="A516" t="str">
            <v>36599CIP</v>
          </cell>
          <cell r="B516" t="str">
            <v>Operating Theatres - Non NHS</v>
          </cell>
          <cell r="C516" t="str">
            <v>N/A</v>
          </cell>
          <cell r="D516" t="str">
            <v>Operating Expenses</v>
          </cell>
          <cell r="E516" t="str">
            <v>PAY</v>
          </cell>
          <cell r="F516" t="str">
            <v>EMPLOYEE BENEFITS EXPENSES</v>
          </cell>
          <cell r="G516" t="str">
            <v>SCIENTIFIC, THERAPEUTIC &amp; TECH</v>
          </cell>
          <cell r="H516" t="str">
            <v>Scientific Therapeutic and Technical</v>
          </cell>
          <cell r="I516" t="str">
            <v>SCIENTIFIC, THERAPEUTIC &amp; TECH</v>
          </cell>
          <cell r="J516" t="str">
            <v>Pay</v>
          </cell>
        </row>
        <row r="517">
          <cell r="A517" t="str">
            <v>36602000</v>
          </cell>
          <cell r="B517" t="str">
            <v>Optometrists Band 2</v>
          </cell>
          <cell r="C517" t="str">
            <v>N/A</v>
          </cell>
          <cell r="D517" t="str">
            <v>Operating Expenses</v>
          </cell>
          <cell r="E517" t="str">
            <v>PAY</v>
          </cell>
          <cell r="F517" t="str">
            <v>EMPLOYEE BENEFITS EXPENSES</v>
          </cell>
          <cell r="G517" t="str">
            <v>SCIENTIFIC, THERAPEUTIC &amp; TECH</v>
          </cell>
          <cell r="H517" t="str">
            <v>Scientific Therapeutic and Technical</v>
          </cell>
          <cell r="I517" t="str">
            <v>SCIENTIFIC, THERAPEUTIC &amp; TECH</v>
          </cell>
          <cell r="J517" t="str">
            <v>Pay</v>
          </cell>
        </row>
        <row r="518">
          <cell r="A518" t="str">
            <v>36604000</v>
          </cell>
          <cell r="B518" t="str">
            <v>Optometrists Band 4</v>
          </cell>
          <cell r="C518" t="str">
            <v>N/A</v>
          </cell>
          <cell r="D518" t="str">
            <v>Operating Expenses</v>
          </cell>
          <cell r="E518" t="str">
            <v>PAY</v>
          </cell>
          <cell r="F518" t="str">
            <v>EMPLOYEE BENEFITS EXPENSES</v>
          </cell>
          <cell r="G518" t="str">
            <v>SCIENTIFIC, THERAPEUTIC &amp; TECH</v>
          </cell>
          <cell r="H518" t="str">
            <v>Scientific Therapeutic and Technical</v>
          </cell>
          <cell r="I518" t="str">
            <v>SCIENTIFIC, THERAPEUTIC &amp; TECH</v>
          </cell>
          <cell r="J518" t="str">
            <v>Pay</v>
          </cell>
        </row>
        <row r="519">
          <cell r="A519" t="str">
            <v>36606000</v>
          </cell>
          <cell r="B519" t="str">
            <v>Optometrists Band 6</v>
          </cell>
          <cell r="C519" t="str">
            <v>N/A</v>
          </cell>
          <cell r="D519" t="str">
            <v>Operating Expenses</v>
          </cell>
          <cell r="E519" t="str">
            <v>PAY</v>
          </cell>
          <cell r="F519" t="str">
            <v>EMPLOYEE BENEFITS EXPENSES</v>
          </cell>
          <cell r="G519" t="str">
            <v>SCIENTIFIC, THERAPEUTIC &amp; TECH</v>
          </cell>
          <cell r="H519" t="str">
            <v>Scientific Therapeutic and Technical</v>
          </cell>
          <cell r="I519" t="str">
            <v>SCIENTIFIC, THERAPEUTIC &amp; TECH</v>
          </cell>
          <cell r="J519" t="str">
            <v>Pay</v>
          </cell>
        </row>
        <row r="520">
          <cell r="A520" t="str">
            <v>36607000</v>
          </cell>
          <cell r="B520" t="str">
            <v>Optometrists Band 7</v>
          </cell>
          <cell r="C520" t="str">
            <v>N/A</v>
          </cell>
          <cell r="D520" t="str">
            <v>Operating Expenses</v>
          </cell>
          <cell r="E520" t="str">
            <v>PAY</v>
          </cell>
          <cell r="F520" t="str">
            <v>EMPLOYEE BENEFITS EXPENSES</v>
          </cell>
          <cell r="G520" t="str">
            <v>SCIENTIFIC, THERAPEUTIC &amp; TECH</v>
          </cell>
          <cell r="H520" t="str">
            <v>Scientific Therapeutic and Technical</v>
          </cell>
          <cell r="I520" t="str">
            <v>SCIENTIFIC, THERAPEUTIC &amp; TECH</v>
          </cell>
          <cell r="J520" t="str">
            <v>Pay</v>
          </cell>
        </row>
        <row r="521">
          <cell r="A521" t="str">
            <v>36607CIP</v>
          </cell>
          <cell r="B521" t="str">
            <v>Optometrists Band 7</v>
          </cell>
          <cell r="C521" t="str">
            <v>N/A</v>
          </cell>
          <cell r="D521" t="str">
            <v>Operating Expenses</v>
          </cell>
          <cell r="E521" t="str">
            <v>PAY</v>
          </cell>
          <cell r="F521" t="str">
            <v>EMPLOYEE BENEFITS EXPENSES</v>
          </cell>
          <cell r="G521" t="str">
            <v>SCIENTIFIC, THERAPEUTIC &amp; TECH</v>
          </cell>
          <cell r="H521" t="str">
            <v>Scientific Therapeutic and Technical</v>
          </cell>
          <cell r="I521" t="str">
            <v>SCIENTIFIC, THERAPEUTIC &amp; TECH</v>
          </cell>
          <cell r="J521" t="str">
            <v>Pay</v>
          </cell>
        </row>
        <row r="522">
          <cell r="A522" t="str">
            <v>3668A000</v>
          </cell>
          <cell r="B522" t="str">
            <v>Optometrists Band 8A</v>
          </cell>
          <cell r="C522" t="str">
            <v>N/A</v>
          </cell>
          <cell r="D522" t="str">
            <v>Operating Expenses</v>
          </cell>
          <cell r="E522" t="str">
            <v>PAY</v>
          </cell>
          <cell r="F522" t="str">
            <v>EMPLOYEE BENEFITS EXPENSES</v>
          </cell>
          <cell r="G522" t="str">
            <v>SCIENTIFIC, THERAPEUTIC &amp; TECH</v>
          </cell>
          <cell r="H522" t="str">
            <v>Scientific Therapeutic and Technical</v>
          </cell>
          <cell r="I522" t="str">
            <v>SCIENTIFIC, THERAPEUTIC &amp; TECH</v>
          </cell>
          <cell r="J522" t="str">
            <v>Pay</v>
          </cell>
        </row>
        <row r="523">
          <cell r="A523" t="str">
            <v>3668B000</v>
          </cell>
          <cell r="B523" t="str">
            <v>Optometrists Band 8B</v>
          </cell>
          <cell r="C523" t="str">
            <v>N/A</v>
          </cell>
          <cell r="D523" t="str">
            <v>Operating Expenses</v>
          </cell>
          <cell r="E523" t="str">
            <v>PAY</v>
          </cell>
          <cell r="F523" t="str">
            <v>EMPLOYEE BENEFITS EXPENSES</v>
          </cell>
          <cell r="G523" t="str">
            <v>SCIENTIFIC, THERAPEUTIC &amp; TECH</v>
          </cell>
          <cell r="H523" t="str">
            <v>Scientific Therapeutic and Technical</v>
          </cell>
          <cell r="I523" t="str">
            <v>SCIENTIFIC, THERAPEUTIC &amp; TECH</v>
          </cell>
          <cell r="J523" t="str">
            <v>Pay</v>
          </cell>
        </row>
        <row r="524">
          <cell r="A524" t="str">
            <v>3668BCIP</v>
          </cell>
          <cell r="B524" t="str">
            <v>Optometrists Band 8B</v>
          </cell>
          <cell r="C524" t="str">
            <v>N/A</v>
          </cell>
          <cell r="D524" t="str">
            <v>Operating Expenses</v>
          </cell>
          <cell r="E524" t="str">
            <v>PAY</v>
          </cell>
          <cell r="F524" t="str">
            <v>EMPLOYEE BENEFITS EXPENSES</v>
          </cell>
          <cell r="G524" t="str">
            <v>SCIENTIFIC, THERAPEUTIC &amp; TECH</v>
          </cell>
          <cell r="H524" t="str">
            <v>Scientific Therapeutic and Technical</v>
          </cell>
          <cell r="I524" t="str">
            <v>SCIENTIFIC, THERAPEUTIC &amp; TECH</v>
          </cell>
          <cell r="J524" t="str">
            <v>Pay</v>
          </cell>
        </row>
        <row r="525">
          <cell r="A525" t="str">
            <v>3668C000</v>
          </cell>
          <cell r="B525" t="str">
            <v>Optometrists Band 8C</v>
          </cell>
          <cell r="C525" t="str">
            <v>N/A</v>
          </cell>
          <cell r="D525" t="str">
            <v>Operating Expenses</v>
          </cell>
          <cell r="E525" t="str">
            <v>PAY</v>
          </cell>
          <cell r="F525" t="str">
            <v>EMPLOYEE BENEFITS EXPENSES</v>
          </cell>
          <cell r="G525" t="str">
            <v>SCIENTIFIC, THERAPEUTIC &amp; TECH</v>
          </cell>
          <cell r="H525" t="str">
            <v>Scientific Therapeutic and Technical</v>
          </cell>
          <cell r="I525" t="str">
            <v>Scientific, therapeutic, &amp; technical</v>
          </cell>
          <cell r="J525" t="str">
            <v>Pay</v>
          </cell>
        </row>
        <row r="526">
          <cell r="A526" t="str">
            <v>3668D000</v>
          </cell>
          <cell r="B526" t="str">
            <v>Optometrists Band 8D</v>
          </cell>
          <cell r="C526" t="str">
            <v>N/A</v>
          </cell>
          <cell r="D526" t="str">
            <v>Operating Expenses</v>
          </cell>
          <cell r="E526" t="str">
            <v>PAY</v>
          </cell>
          <cell r="F526" t="str">
            <v>EMPLOYEE BENEFITS EXPENSES</v>
          </cell>
          <cell r="G526" t="str">
            <v>SCIENTIFIC, THERAPEUTIC &amp; TECH</v>
          </cell>
          <cell r="H526" t="str">
            <v>Scientific Therapeutic and Technical</v>
          </cell>
          <cell r="I526" t="str">
            <v>Scientific, therapeutic, &amp; technical</v>
          </cell>
          <cell r="J526" t="str">
            <v>Pay</v>
          </cell>
        </row>
        <row r="527">
          <cell r="A527" t="str">
            <v>36699000</v>
          </cell>
          <cell r="B527" t="str">
            <v>Optometrists - Non NHS</v>
          </cell>
          <cell r="C527" t="str">
            <v>N/A</v>
          </cell>
          <cell r="D527" t="str">
            <v>Operating Expenses</v>
          </cell>
          <cell r="E527" t="str">
            <v>PAY</v>
          </cell>
          <cell r="F527" t="str">
            <v>EMPLOYEE BENEFITS EXPENSES</v>
          </cell>
          <cell r="G527" t="str">
            <v>SCIENTIFIC, THERAPEUTIC &amp; TECH</v>
          </cell>
          <cell r="H527" t="str">
            <v>Scientific Therapeutic and Technical</v>
          </cell>
          <cell r="I527" t="str">
            <v>STT - Agency</v>
          </cell>
          <cell r="J527" t="str">
            <v>Pay</v>
          </cell>
        </row>
        <row r="528">
          <cell r="A528" t="str">
            <v>36705000</v>
          </cell>
          <cell r="B528" t="str">
            <v>Pharmacists Band 5</v>
          </cell>
          <cell r="C528" t="str">
            <v>N/A</v>
          </cell>
          <cell r="D528" t="str">
            <v>Operating Expenses</v>
          </cell>
          <cell r="E528" t="str">
            <v>PAY</v>
          </cell>
          <cell r="F528" t="str">
            <v>EMPLOYEE BENEFITS EXPENSES</v>
          </cell>
          <cell r="G528" t="str">
            <v>SCIENTIFIC, THERAPEUTIC &amp; TECH</v>
          </cell>
          <cell r="H528" t="str">
            <v>Scientific Therapeutic and Technical</v>
          </cell>
          <cell r="I528" t="str">
            <v>SCIENTIFIC, THERAPEUTIC &amp; TECH</v>
          </cell>
          <cell r="J528" t="str">
            <v>Pay</v>
          </cell>
        </row>
        <row r="529">
          <cell r="A529" t="str">
            <v>36706000</v>
          </cell>
          <cell r="B529" t="str">
            <v>Pharmacists Band 6</v>
          </cell>
          <cell r="C529" t="str">
            <v>N/A</v>
          </cell>
          <cell r="D529" t="str">
            <v>Operating Expenses</v>
          </cell>
          <cell r="E529" t="str">
            <v>PAY</v>
          </cell>
          <cell r="F529" t="str">
            <v>EMPLOYEE BENEFITS EXPENSES</v>
          </cell>
          <cell r="G529" t="str">
            <v>SCIENTIFIC, THERAPEUTIC &amp; TECH</v>
          </cell>
          <cell r="H529" t="str">
            <v>Scientific Therapeutic and Technical</v>
          </cell>
          <cell r="I529" t="str">
            <v>SCIENTIFIC, THERAPEUTIC &amp; TECH</v>
          </cell>
          <cell r="J529" t="str">
            <v>Pay</v>
          </cell>
        </row>
        <row r="530">
          <cell r="A530" t="str">
            <v>36707000</v>
          </cell>
          <cell r="B530" t="str">
            <v>Pharmacists Band 7</v>
          </cell>
          <cell r="C530" t="str">
            <v>N/A</v>
          </cell>
          <cell r="D530" t="str">
            <v>Operating Expenses</v>
          </cell>
          <cell r="E530" t="str">
            <v>PAY</v>
          </cell>
          <cell r="F530" t="str">
            <v>EMPLOYEE BENEFITS EXPENSES</v>
          </cell>
          <cell r="G530" t="str">
            <v>SCIENTIFIC, THERAPEUTIC &amp; TECH</v>
          </cell>
          <cell r="H530" t="str">
            <v>Scientific Therapeutic and Technical</v>
          </cell>
          <cell r="I530" t="str">
            <v>SCIENTIFIC, THERAPEUTIC &amp; TECH</v>
          </cell>
          <cell r="J530" t="str">
            <v>Pay</v>
          </cell>
        </row>
        <row r="531">
          <cell r="A531" t="str">
            <v>3678A000</v>
          </cell>
          <cell r="B531" t="str">
            <v>Pharmacists Band 8A</v>
          </cell>
          <cell r="C531" t="str">
            <v>N/A</v>
          </cell>
          <cell r="D531" t="str">
            <v>Operating Expenses</v>
          </cell>
          <cell r="E531" t="str">
            <v>PAY</v>
          </cell>
          <cell r="F531" t="str">
            <v>EMPLOYEE BENEFITS EXPENSES</v>
          </cell>
          <cell r="G531" t="str">
            <v>SCIENTIFIC, THERAPEUTIC &amp; TECH</v>
          </cell>
          <cell r="H531" t="str">
            <v>Scientific Therapeutic and Technical</v>
          </cell>
          <cell r="I531" t="str">
            <v>SCIENTIFIC, THERAPEUTIC &amp; TECH</v>
          </cell>
          <cell r="J531" t="str">
            <v>Pay</v>
          </cell>
        </row>
        <row r="532">
          <cell r="A532" t="str">
            <v>3678B000</v>
          </cell>
          <cell r="B532" t="str">
            <v>Pharmacists Band 8B</v>
          </cell>
          <cell r="C532" t="str">
            <v>N/A</v>
          </cell>
          <cell r="D532" t="str">
            <v>Operating Expenses</v>
          </cell>
          <cell r="E532" t="str">
            <v>PAY</v>
          </cell>
          <cell r="F532" t="str">
            <v>EMPLOYEE BENEFITS EXPENSES</v>
          </cell>
          <cell r="G532" t="str">
            <v>SCIENTIFIC, THERAPEUTIC &amp; TECH</v>
          </cell>
          <cell r="H532" t="str">
            <v>Scientific Therapeutic and Technical</v>
          </cell>
          <cell r="I532" t="str">
            <v>SCIENTIFIC, THERAPEUTIC &amp; TECH</v>
          </cell>
          <cell r="J532" t="str">
            <v>Pay</v>
          </cell>
        </row>
        <row r="533">
          <cell r="A533" t="str">
            <v>3678C000</v>
          </cell>
          <cell r="B533" t="str">
            <v>Pharmacists Band 8C</v>
          </cell>
          <cell r="C533" t="str">
            <v>N/A</v>
          </cell>
          <cell r="D533" t="str">
            <v>Operating Expenses</v>
          </cell>
          <cell r="E533" t="str">
            <v>PAY</v>
          </cell>
          <cell r="F533" t="str">
            <v>EMPLOYEE BENEFITS EXPENSES</v>
          </cell>
          <cell r="G533" t="str">
            <v>SCIENTIFIC, THERAPEUTIC &amp; TECH</v>
          </cell>
          <cell r="H533" t="str">
            <v>Scientific Therapeutic and Technical</v>
          </cell>
          <cell r="I533" t="str">
            <v>SCIENTIFIC, THERAPEUTIC &amp; TECH</v>
          </cell>
          <cell r="J533" t="str">
            <v>Pay</v>
          </cell>
        </row>
        <row r="534">
          <cell r="A534" t="str">
            <v>3678D000</v>
          </cell>
          <cell r="B534" t="str">
            <v>Pharmacists Band 8D</v>
          </cell>
          <cell r="C534" t="str">
            <v>N/A</v>
          </cell>
          <cell r="D534" t="str">
            <v>Operating Expenses</v>
          </cell>
          <cell r="E534" t="str">
            <v>PAY</v>
          </cell>
          <cell r="F534" t="str">
            <v>EMPLOYEE BENEFITS EXPENSES</v>
          </cell>
          <cell r="G534" t="str">
            <v>SCIENTIFIC, THERAPEUTIC &amp; TECH</v>
          </cell>
          <cell r="H534" t="str">
            <v>Scientific Therapeutic and Technical</v>
          </cell>
          <cell r="I534" t="str">
            <v>SCIENTIFIC, THERAPEUTIC &amp; TECH</v>
          </cell>
          <cell r="J534" t="str">
            <v>Pay</v>
          </cell>
        </row>
        <row r="535">
          <cell r="A535" t="str">
            <v>3678DCIP</v>
          </cell>
          <cell r="B535" t="str">
            <v>Pharmacist Band 8D CIP</v>
          </cell>
          <cell r="C535" t="str">
            <v>N/A</v>
          </cell>
          <cell r="D535" t="str">
            <v>Operating Expenses</v>
          </cell>
          <cell r="E535" t="str">
            <v>PAY</v>
          </cell>
          <cell r="F535" t="str">
            <v>EMPLOYEE BENEFITS EXPENSES</v>
          </cell>
          <cell r="G535" t="str">
            <v>SCIENTIFIC, THERAPEUTIC &amp; TECH</v>
          </cell>
          <cell r="H535" t="str">
            <v>Scientific Therapeutic and Technical</v>
          </cell>
          <cell r="I535" t="str">
            <v>SCIENTIFIC, THERAPEUTIC &amp; TECH</v>
          </cell>
          <cell r="J535" t="str">
            <v>Pay</v>
          </cell>
        </row>
        <row r="536">
          <cell r="A536" t="str">
            <v>36799000</v>
          </cell>
          <cell r="B536" t="str">
            <v>Pharmacists - Non NHS</v>
          </cell>
          <cell r="C536" t="str">
            <v>N/A</v>
          </cell>
          <cell r="D536" t="str">
            <v>Operating Expenses</v>
          </cell>
          <cell r="E536" t="str">
            <v>PAY</v>
          </cell>
          <cell r="F536" t="str">
            <v>EMPLOYEE BENEFITS EXPENSES</v>
          </cell>
          <cell r="G536" t="str">
            <v>SCIENTIFIC, THERAPEUTIC &amp; TECH</v>
          </cell>
          <cell r="H536" t="str">
            <v>Scientific Therapeutic and Technical</v>
          </cell>
          <cell r="I536" t="str">
            <v>STT - Agency</v>
          </cell>
          <cell r="J536" t="str">
            <v>Pay</v>
          </cell>
        </row>
        <row r="537">
          <cell r="A537" t="str">
            <v>36804000</v>
          </cell>
          <cell r="B537" t="str">
            <v>Clinical Psychologists Band 4</v>
          </cell>
          <cell r="C537" t="str">
            <v>N/A</v>
          </cell>
          <cell r="D537" t="str">
            <v>Operating Expenses</v>
          </cell>
          <cell r="E537" t="str">
            <v>PAY</v>
          </cell>
          <cell r="F537" t="str">
            <v>EMPLOYEE BENEFITS EXPENSES</v>
          </cell>
          <cell r="G537" t="str">
            <v>SCIENTIFIC, THERAPEUTIC &amp; TECH</v>
          </cell>
          <cell r="H537" t="str">
            <v>Scientific Therapeutic and Technical</v>
          </cell>
          <cell r="I537" t="str">
            <v>SCIENTIFIC, THERAPEUTIC &amp; TECH</v>
          </cell>
          <cell r="J537" t="str">
            <v>Pay</v>
          </cell>
        </row>
        <row r="538">
          <cell r="A538" t="str">
            <v>36805000</v>
          </cell>
          <cell r="B538" t="str">
            <v>Neuro Rehab Clin Psych B5</v>
          </cell>
          <cell r="C538" t="str">
            <v>N/A</v>
          </cell>
          <cell r="D538" t="str">
            <v>Operating Expenses</v>
          </cell>
          <cell r="E538" t="str">
            <v>PAY</v>
          </cell>
          <cell r="F538" t="str">
            <v>EMPLOYEE BENEFITS EXPENSES</v>
          </cell>
          <cell r="G538" t="str">
            <v>SCIENTIFIC, THERAPEUTIC &amp; TECH</v>
          </cell>
          <cell r="H538" t="str">
            <v>Scientific Therapeutic and Technical</v>
          </cell>
          <cell r="I538" t="str">
            <v>SCIENTIFIC, THERAPEUTIC &amp; TECH</v>
          </cell>
          <cell r="J538" t="str">
            <v>Pay</v>
          </cell>
        </row>
        <row r="539">
          <cell r="A539" t="str">
            <v>36807000</v>
          </cell>
          <cell r="B539" t="str">
            <v>Clinical Psychologists Band 7</v>
          </cell>
          <cell r="C539" t="str">
            <v>N/A</v>
          </cell>
          <cell r="D539" t="str">
            <v>Operating Expenses</v>
          </cell>
          <cell r="E539" t="str">
            <v>PAY</v>
          </cell>
          <cell r="F539" t="str">
            <v>EMPLOYEE BENEFITS EXPENSES</v>
          </cell>
          <cell r="G539" t="str">
            <v>SCIENTIFIC, THERAPEUTIC &amp; TECH</v>
          </cell>
          <cell r="H539" t="str">
            <v>Scientific Therapeutic and Technical</v>
          </cell>
          <cell r="I539" t="str">
            <v>SCIENTIFIC, THERAPEUTIC &amp; TECH</v>
          </cell>
          <cell r="J539" t="str">
            <v>Pay</v>
          </cell>
        </row>
        <row r="540">
          <cell r="A540" t="str">
            <v>3688A000</v>
          </cell>
          <cell r="B540" t="str">
            <v>Clinical Psychologists Band 8A</v>
          </cell>
          <cell r="C540" t="str">
            <v>N/A</v>
          </cell>
          <cell r="D540" t="str">
            <v>Operating Expenses</v>
          </cell>
          <cell r="E540" t="str">
            <v>PAY</v>
          </cell>
          <cell r="F540" t="str">
            <v>EMPLOYEE BENEFITS EXPENSES</v>
          </cell>
          <cell r="G540" t="str">
            <v>SCIENTIFIC, THERAPEUTIC &amp; TECH</v>
          </cell>
          <cell r="H540" t="str">
            <v>Scientific Therapeutic and Technical</v>
          </cell>
          <cell r="I540" t="str">
            <v>SCIENTIFIC, THERAPEUTIC &amp; TECH</v>
          </cell>
          <cell r="J540" t="str">
            <v>Pay</v>
          </cell>
        </row>
        <row r="541">
          <cell r="A541" t="str">
            <v>3688ACIP</v>
          </cell>
          <cell r="B541" t="str">
            <v>Clinical Psych Band 8A CIP</v>
          </cell>
          <cell r="C541" t="str">
            <v>N/A</v>
          </cell>
          <cell r="D541" t="str">
            <v>Operating Expenses</v>
          </cell>
          <cell r="E541" t="str">
            <v>PAY</v>
          </cell>
          <cell r="F541" t="str">
            <v>EMPLOYEE BENEFITS EXPENSES</v>
          </cell>
          <cell r="G541" t="str">
            <v>SCIENTIFIC, THERAPEUTIC &amp; TECH</v>
          </cell>
          <cell r="H541" t="str">
            <v>Scientific Therapeutic and Technical</v>
          </cell>
          <cell r="I541" t="str">
            <v>SCIENTIFIC, THERAPEUTIC &amp; TECH</v>
          </cell>
          <cell r="J541" t="str">
            <v>Pay</v>
          </cell>
        </row>
        <row r="542">
          <cell r="A542" t="str">
            <v>3688B000</v>
          </cell>
          <cell r="B542" t="str">
            <v>Clinical Psychologists Band 8B</v>
          </cell>
          <cell r="C542" t="str">
            <v>N/A</v>
          </cell>
          <cell r="D542" t="str">
            <v>Operating Expenses</v>
          </cell>
          <cell r="E542" t="str">
            <v>PAY</v>
          </cell>
          <cell r="F542" t="str">
            <v>EMPLOYEE BENEFITS EXPENSES</v>
          </cell>
          <cell r="G542" t="str">
            <v>SCIENTIFIC, THERAPEUTIC &amp; TECH</v>
          </cell>
          <cell r="H542" t="str">
            <v>Scientific Therapeutic and Technical</v>
          </cell>
          <cell r="I542" t="str">
            <v>SCIENTIFIC, THERAPEUTIC &amp; TECH</v>
          </cell>
          <cell r="J542" t="str">
            <v>Pay</v>
          </cell>
        </row>
        <row r="543">
          <cell r="A543" t="str">
            <v>3688BCIP</v>
          </cell>
          <cell r="B543" t="str">
            <v>Clinical Psych Band 8B CIP</v>
          </cell>
          <cell r="C543" t="str">
            <v>N/A</v>
          </cell>
          <cell r="D543" t="str">
            <v>Operating Expenses</v>
          </cell>
          <cell r="E543" t="str">
            <v>PAY</v>
          </cell>
          <cell r="F543" t="str">
            <v>EMPLOYEE BENEFITS EXPENSES</v>
          </cell>
          <cell r="G543" t="str">
            <v>SCIENTIFIC, THERAPEUTIC &amp; TECH</v>
          </cell>
          <cell r="H543" t="str">
            <v>Scientific Therapeutic and Technical</v>
          </cell>
          <cell r="I543" t="str">
            <v>SCIENTIFIC, THERAPEUTIC &amp; TECH</v>
          </cell>
          <cell r="J543" t="str">
            <v>Pay</v>
          </cell>
        </row>
        <row r="544">
          <cell r="A544" t="str">
            <v>3688D000</v>
          </cell>
          <cell r="B544" t="str">
            <v>Clinical Psychologists Band 8D</v>
          </cell>
          <cell r="C544" t="str">
            <v>N/A</v>
          </cell>
          <cell r="D544" t="str">
            <v>Operating Expenses</v>
          </cell>
          <cell r="E544" t="str">
            <v>PAY</v>
          </cell>
          <cell r="F544" t="str">
            <v>EMPLOYEE BENEFITS EXPENSES</v>
          </cell>
          <cell r="G544" t="str">
            <v>SCIENTIFIC, THERAPEUTIC &amp; TECH</v>
          </cell>
          <cell r="H544" t="str">
            <v>Scientific Therapeutic and Technical</v>
          </cell>
          <cell r="I544" t="str">
            <v>SCIENTIFIC, THERAPEUTIC &amp; TECH</v>
          </cell>
          <cell r="J544" t="str">
            <v>Pay</v>
          </cell>
        </row>
        <row r="545">
          <cell r="A545" t="str">
            <v>36899000</v>
          </cell>
          <cell r="B545" t="str">
            <v>Clinical Psychologists Non NHS</v>
          </cell>
          <cell r="C545" t="str">
            <v>N/A</v>
          </cell>
          <cell r="D545" t="str">
            <v>Operating Expenses</v>
          </cell>
          <cell r="E545" t="str">
            <v>PAY</v>
          </cell>
          <cell r="F545" t="str">
            <v>EMPLOYEE BENEFITS EXPENSES</v>
          </cell>
          <cell r="G545" t="str">
            <v>SCIENTIFIC, THERAPEUTIC &amp; TECH</v>
          </cell>
          <cell r="H545" t="str">
            <v>Scientific Therapeutic and Technical</v>
          </cell>
          <cell r="I545" t="str">
            <v>STT - Agency</v>
          </cell>
          <cell r="J545" t="str">
            <v>Pay</v>
          </cell>
        </row>
        <row r="546">
          <cell r="A546" t="str">
            <v>36907000</v>
          </cell>
          <cell r="B546" t="str">
            <v>Systemic Therapists Band 7</v>
          </cell>
          <cell r="C546" t="str">
            <v>N/A</v>
          </cell>
          <cell r="D546" t="str">
            <v>Operating Expenses</v>
          </cell>
          <cell r="E546" t="str">
            <v>PAY</v>
          </cell>
          <cell r="F546" t="str">
            <v>EMPLOYEE BENEFITS EXPENSES</v>
          </cell>
          <cell r="G546" t="str">
            <v>SCIENTIFIC, THERAPEUTIC &amp; TECH</v>
          </cell>
          <cell r="H546" t="str">
            <v>Scientific Therapeutic and Technical</v>
          </cell>
          <cell r="I546" t="str">
            <v>Scientific, therapeutic, &amp; technical</v>
          </cell>
          <cell r="J546" t="str">
            <v>Pay</v>
          </cell>
        </row>
        <row r="547">
          <cell r="A547" t="str">
            <v>37002000</v>
          </cell>
          <cell r="B547" t="str">
            <v>Phlebotomist Band 2</v>
          </cell>
          <cell r="C547" t="str">
            <v>N/A</v>
          </cell>
          <cell r="D547" t="str">
            <v>Operating Expenses</v>
          </cell>
          <cell r="E547" t="str">
            <v>PAY</v>
          </cell>
          <cell r="F547" t="str">
            <v>EMPLOYEE BENEFITS EXPENSES</v>
          </cell>
          <cell r="G547" t="str">
            <v>SCIENTIFIC, THERAPEUTIC &amp; TECH</v>
          </cell>
          <cell r="H547" t="str">
            <v>Scientific Therapeutic and Technical</v>
          </cell>
          <cell r="I547" t="str">
            <v>SCIENTIFIC, THERAPEUTIC &amp; TECH</v>
          </cell>
          <cell r="J547" t="str">
            <v>Pay</v>
          </cell>
        </row>
        <row r="548">
          <cell r="A548" t="str">
            <v>37003000</v>
          </cell>
          <cell r="B548" t="str">
            <v>Phlebotomist Band 3</v>
          </cell>
          <cell r="C548" t="str">
            <v>N/A</v>
          </cell>
          <cell r="D548" t="str">
            <v>Operating Expenses</v>
          </cell>
          <cell r="E548" t="str">
            <v>PAY</v>
          </cell>
          <cell r="F548" t="str">
            <v>EMPLOYEE BENEFITS EXPENSES</v>
          </cell>
          <cell r="G548" t="str">
            <v>SCIENTIFIC, THERAPEUTIC &amp; TECH</v>
          </cell>
          <cell r="H548" t="str">
            <v>Scientific Therapeutic and Technical</v>
          </cell>
          <cell r="I548" t="str">
            <v>SCIENTIFIC, THERAPEUTIC &amp; TECH</v>
          </cell>
          <cell r="J548" t="str">
            <v>Pay</v>
          </cell>
        </row>
        <row r="549">
          <cell r="A549" t="str">
            <v>37004000</v>
          </cell>
          <cell r="B549" t="str">
            <v>Phlebotomist Band 4</v>
          </cell>
          <cell r="C549" t="str">
            <v>N/A</v>
          </cell>
          <cell r="D549" t="str">
            <v>Operating Expenses</v>
          </cell>
          <cell r="E549" t="str">
            <v>PAY</v>
          </cell>
          <cell r="F549" t="str">
            <v>EMPLOYEE BENEFITS EXPENSES</v>
          </cell>
          <cell r="G549" t="str">
            <v>SCIENTIFIC, THERAPEUTIC &amp; TECH</v>
          </cell>
          <cell r="H549" t="str">
            <v>Scientific Therapeutic and Technical</v>
          </cell>
          <cell r="I549" t="str">
            <v>SCIENTIFIC, THERAPEUTIC &amp; TECH</v>
          </cell>
          <cell r="J549" t="str">
            <v>Pay</v>
          </cell>
        </row>
        <row r="550">
          <cell r="A550" t="str">
            <v>37005000</v>
          </cell>
          <cell r="B550" t="str">
            <v>Phlebotomist Band 5</v>
          </cell>
          <cell r="C550" t="str">
            <v>N/A</v>
          </cell>
          <cell r="D550" t="str">
            <v>Operating Expenses</v>
          </cell>
          <cell r="E550" t="str">
            <v>PAY</v>
          </cell>
          <cell r="F550" t="str">
            <v>EMPLOYEE BENEFITS EXPENSES</v>
          </cell>
          <cell r="G550" t="str">
            <v>SCIENTIFIC, THERAPEUTIC &amp; TECH</v>
          </cell>
          <cell r="H550" t="str">
            <v>Scientific Therapeutic and Technical</v>
          </cell>
          <cell r="I550" t="str">
            <v>Scientific, therapeutic, &amp; technical</v>
          </cell>
          <cell r="J550" t="str">
            <v>Pay</v>
          </cell>
        </row>
        <row r="551">
          <cell r="A551" t="str">
            <v>37006000</v>
          </cell>
          <cell r="B551" t="str">
            <v>Phlebotomist Band 6</v>
          </cell>
          <cell r="C551" t="str">
            <v>N/A</v>
          </cell>
          <cell r="D551" t="str">
            <v>Operating Expenses</v>
          </cell>
          <cell r="E551" t="str">
            <v>PAY</v>
          </cell>
          <cell r="F551" t="str">
            <v>EMPLOYEE BENEFITS EXPENSES</v>
          </cell>
          <cell r="G551" t="str">
            <v>SCIENTIFIC, THERAPEUTIC &amp; TECH</v>
          </cell>
          <cell r="H551" t="str">
            <v>Scientific Therapeutic and Technical</v>
          </cell>
          <cell r="I551" t="str">
            <v>Scientific, therapeutic, &amp; technical</v>
          </cell>
          <cell r="J551" t="str">
            <v>Pay</v>
          </cell>
        </row>
        <row r="552">
          <cell r="A552" t="str">
            <v>37007000</v>
          </cell>
          <cell r="B552" t="str">
            <v>Phlebotomist Band 7</v>
          </cell>
          <cell r="C552" t="str">
            <v>N/A</v>
          </cell>
          <cell r="D552" t="str">
            <v>Operating Expenses</v>
          </cell>
          <cell r="E552" t="str">
            <v>PAY</v>
          </cell>
          <cell r="F552" t="str">
            <v>EMPLOYEE BENEFITS EXPENSES</v>
          </cell>
          <cell r="G552" t="str">
            <v>SCIENTIFIC, THERAPEUTIC &amp; TECH</v>
          </cell>
          <cell r="H552" t="str">
            <v>Scientific Therapeutic and Technical</v>
          </cell>
          <cell r="I552" t="str">
            <v>Scientific, therapeutic, &amp; technical</v>
          </cell>
          <cell r="J552" t="str">
            <v>Pay</v>
          </cell>
        </row>
        <row r="553">
          <cell r="A553" t="str">
            <v>37206000</v>
          </cell>
          <cell r="B553" t="str">
            <v>Physician Associate</v>
          </cell>
          <cell r="C553" t="str">
            <v>N/A</v>
          </cell>
          <cell r="D553" t="str">
            <v>Operating Expenses</v>
          </cell>
          <cell r="E553" t="str">
            <v>PAY</v>
          </cell>
          <cell r="F553" t="str">
            <v>EMPLOYEE BENEFITS EXPENSES</v>
          </cell>
          <cell r="G553" t="str">
            <v>SCIENTIFIC, THERAPEUTIC &amp; TECH</v>
          </cell>
          <cell r="H553" t="str">
            <v>Scientific Therapeutic and Technical</v>
          </cell>
          <cell r="I553" t="str">
            <v>SCIENTIFIC, THERAPEUTIC &amp; TECH</v>
          </cell>
          <cell r="J553" t="str">
            <v>Pay</v>
          </cell>
        </row>
        <row r="554">
          <cell r="A554" t="str">
            <v>39010000</v>
          </cell>
          <cell r="B554" t="str">
            <v>Chief Executive</v>
          </cell>
          <cell r="C554" t="str">
            <v>N/A</v>
          </cell>
          <cell r="D554" t="str">
            <v>Operating Expenses</v>
          </cell>
          <cell r="E554" t="str">
            <v>PAY</v>
          </cell>
          <cell r="F554" t="str">
            <v>EMPLOYEE BENEFITS EXPENSES</v>
          </cell>
          <cell r="G554" t="str">
            <v>NON CLINICAL STAFF</v>
          </cell>
          <cell r="H554" t="str">
            <v>Non Clinical Staff</v>
          </cell>
          <cell r="I554" t="str">
            <v>NON CLINICAL STAFF</v>
          </cell>
          <cell r="J554" t="str">
            <v>Pay</v>
          </cell>
        </row>
        <row r="555">
          <cell r="A555" t="str">
            <v>39011000</v>
          </cell>
          <cell r="B555" t="str">
            <v>Executive Board</v>
          </cell>
          <cell r="C555" t="str">
            <v>N/A</v>
          </cell>
          <cell r="D555" t="str">
            <v>Operating Expenses</v>
          </cell>
          <cell r="E555" t="str">
            <v>PAY</v>
          </cell>
          <cell r="F555" t="str">
            <v>EMPLOYEE BENEFITS EXPENSES</v>
          </cell>
          <cell r="G555" t="str">
            <v>NON CLINICAL STAFF</v>
          </cell>
          <cell r="H555" t="str">
            <v>Non Clinical Staff</v>
          </cell>
          <cell r="I555" t="str">
            <v>NON CLINICAL STAFF</v>
          </cell>
          <cell r="J555" t="str">
            <v>Pay</v>
          </cell>
        </row>
        <row r="556">
          <cell r="A556" t="str">
            <v>39012000</v>
          </cell>
          <cell r="B556" t="str">
            <v>Executive Non-Board</v>
          </cell>
          <cell r="C556" t="str">
            <v>N/A</v>
          </cell>
          <cell r="D556" t="str">
            <v>Operating Expenses</v>
          </cell>
          <cell r="E556" t="str">
            <v>PAY</v>
          </cell>
          <cell r="F556" t="str">
            <v>EMPLOYEE BENEFITS EXPENSES</v>
          </cell>
          <cell r="G556" t="str">
            <v>NON CLINICAL STAFF</v>
          </cell>
          <cell r="H556" t="str">
            <v>Non Clinical Staff</v>
          </cell>
          <cell r="I556" t="str">
            <v>NON CLINICAL STAFF</v>
          </cell>
          <cell r="J556" t="str">
            <v>Pay</v>
          </cell>
        </row>
        <row r="557">
          <cell r="A557" t="str">
            <v>39013000</v>
          </cell>
          <cell r="B557" t="str">
            <v>Clinical Management</v>
          </cell>
          <cell r="C557" t="str">
            <v>N/A</v>
          </cell>
          <cell r="D557" t="str">
            <v>Operating Expenses</v>
          </cell>
          <cell r="E557" t="str">
            <v>PAY</v>
          </cell>
          <cell r="F557" t="str">
            <v>EMPLOYEE BENEFITS EXPENSES</v>
          </cell>
          <cell r="G557" t="str">
            <v>NON CLINICAL STAFF</v>
          </cell>
          <cell r="H557" t="str">
            <v>Non Clinical Staff</v>
          </cell>
          <cell r="I557" t="str">
            <v>NON CLINICAL STAFF</v>
          </cell>
          <cell r="J557" t="str">
            <v>Pay</v>
          </cell>
        </row>
        <row r="558">
          <cell r="A558" t="str">
            <v>39014000</v>
          </cell>
          <cell r="B558" t="str">
            <v>Chairmans Remuneration</v>
          </cell>
          <cell r="C558" t="str">
            <v>N/A</v>
          </cell>
          <cell r="D558" t="str">
            <v>Operating Expenses</v>
          </cell>
          <cell r="E558" t="str">
            <v>PAY</v>
          </cell>
          <cell r="F558" t="str">
            <v>EMPLOYEE BENEFITS EXPENSES</v>
          </cell>
          <cell r="G558" t="str">
            <v>NON CLINICAL STAFF</v>
          </cell>
          <cell r="H558" t="str">
            <v>Non Clinical Staff</v>
          </cell>
          <cell r="I558" t="str">
            <v>NON CLINICAL STAFF</v>
          </cell>
          <cell r="J558" t="str">
            <v>Pay</v>
          </cell>
        </row>
        <row r="559">
          <cell r="A559" t="str">
            <v>39015000</v>
          </cell>
          <cell r="B559" t="str">
            <v>Non Execs Remuneration</v>
          </cell>
          <cell r="C559" t="str">
            <v>N/A</v>
          </cell>
          <cell r="D559" t="str">
            <v>Operating Expenses</v>
          </cell>
          <cell r="E559" t="str">
            <v>PAY</v>
          </cell>
          <cell r="F559" t="str">
            <v>EMPLOYEE BENEFITS EXPENSES</v>
          </cell>
          <cell r="G559" t="str">
            <v>NON CLINICAL STAFF</v>
          </cell>
          <cell r="H559" t="str">
            <v>Non Clinical Staff</v>
          </cell>
          <cell r="I559" t="str">
            <v>NON CLINICAL STAFF</v>
          </cell>
          <cell r="J559" t="str">
            <v>Pay</v>
          </cell>
        </row>
        <row r="560">
          <cell r="A560" t="str">
            <v>39016000</v>
          </cell>
          <cell r="B560" t="str">
            <v>Non Voting Exec</v>
          </cell>
          <cell r="C560" t="str">
            <v>N/A</v>
          </cell>
          <cell r="D560" t="str">
            <v>Operating Expenses</v>
          </cell>
          <cell r="E560" t="str">
            <v>PAY</v>
          </cell>
          <cell r="F560" t="str">
            <v>EMPLOYEE BENEFITS EXPENSES</v>
          </cell>
          <cell r="G560" t="str">
            <v>NON CLINICAL STAFF</v>
          </cell>
          <cell r="H560" t="str">
            <v>Non Clinical Staff</v>
          </cell>
          <cell r="I560" t="str">
            <v>NON CLINICAL STAFF</v>
          </cell>
          <cell r="J560" t="str">
            <v>Pay</v>
          </cell>
        </row>
        <row r="561">
          <cell r="A561" t="str">
            <v>39016CIP</v>
          </cell>
          <cell r="B561" t="str">
            <v>Non Voting Exec CIP</v>
          </cell>
          <cell r="C561" t="str">
            <v>N/A</v>
          </cell>
          <cell r="D561" t="str">
            <v>Operating Expenses</v>
          </cell>
          <cell r="E561" t="str">
            <v>PAY</v>
          </cell>
          <cell r="F561" t="str">
            <v>EMPLOYEE BENEFITS EXPENSES</v>
          </cell>
          <cell r="G561" t="str">
            <v>NON CLINICAL STAFF</v>
          </cell>
          <cell r="H561" t="str">
            <v>Non Clinical Staff</v>
          </cell>
          <cell r="I561" t="str">
            <v>NON CLINICAL STAFF</v>
          </cell>
          <cell r="J561" t="str">
            <v>Pay</v>
          </cell>
        </row>
        <row r="562">
          <cell r="A562" t="str">
            <v>39019CIP</v>
          </cell>
          <cell r="B562" t="str">
            <v>Employee Benefit Expenses CIP</v>
          </cell>
          <cell r="C562" t="str">
            <v>N/A</v>
          </cell>
          <cell r="D562" t="str">
            <v>Operating Expenses</v>
          </cell>
          <cell r="E562" t="str">
            <v>PAY</v>
          </cell>
          <cell r="F562" t="str">
            <v>EMPLOYEE BENEFITS EXPENSES</v>
          </cell>
          <cell r="G562" t="str">
            <v>NON CLINICAL STAFF</v>
          </cell>
          <cell r="H562" t="str">
            <v>Non Clinical Staff</v>
          </cell>
          <cell r="I562" t="str">
            <v>NON CLINICAL STAFF</v>
          </cell>
          <cell r="J562" t="str">
            <v>Pay</v>
          </cell>
        </row>
        <row r="563">
          <cell r="A563" t="str">
            <v>39099000</v>
          </cell>
          <cell r="B563" t="str">
            <v>Board - Non NHS</v>
          </cell>
          <cell r="C563" t="str">
            <v>N/A</v>
          </cell>
          <cell r="D563" t="str">
            <v>Operating Expenses</v>
          </cell>
          <cell r="E563" t="str">
            <v>PAY</v>
          </cell>
          <cell r="F563" t="str">
            <v>EMPLOYEE BENEFITS EXPENSES</v>
          </cell>
          <cell r="G563" t="str">
            <v>NON CLINICAL STAFF</v>
          </cell>
          <cell r="H563" t="str">
            <v>Non Clinical Staff</v>
          </cell>
          <cell r="I563" t="str">
            <v>Non Clinical - Agency</v>
          </cell>
          <cell r="J563" t="str">
            <v>Pay</v>
          </cell>
        </row>
        <row r="564">
          <cell r="A564" t="str">
            <v>39100000</v>
          </cell>
          <cell r="B564" t="str">
            <v>Senior Manager - Other</v>
          </cell>
          <cell r="C564" t="str">
            <v>N/A</v>
          </cell>
          <cell r="D564" t="str">
            <v>Operating Expenses</v>
          </cell>
          <cell r="E564" t="str">
            <v>PAY</v>
          </cell>
          <cell r="F564" t="str">
            <v>EMPLOYEE BENEFITS EXPENSES</v>
          </cell>
          <cell r="G564" t="str">
            <v>NON CLINICAL STAFF</v>
          </cell>
          <cell r="H564" t="str">
            <v>Non Clinical Staff</v>
          </cell>
          <cell r="I564" t="str">
            <v>NON CLINICAL STAFF</v>
          </cell>
          <cell r="J564" t="str">
            <v>Pay</v>
          </cell>
        </row>
        <row r="565">
          <cell r="A565" t="str">
            <v>39100CIP</v>
          </cell>
          <cell r="B565" t="str">
            <v>Operational Senior Mgr - CIP</v>
          </cell>
          <cell r="C565" t="str">
            <v>N/A</v>
          </cell>
          <cell r="D565" t="str">
            <v>Operating Expenses</v>
          </cell>
          <cell r="E565" t="str">
            <v>PAY</v>
          </cell>
          <cell r="F565" t="str">
            <v>EMPLOYEE BENEFITS EXPENSES</v>
          </cell>
          <cell r="G565" t="str">
            <v>NON CLINICAL STAFF</v>
          </cell>
          <cell r="H565" t="str">
            <v>Non Clinical Staff</v>
          </cell>
          <cell r="I565" t="str">
            <v>NON CLINICAL STAFF</v>
          </cell>
          <cell r="J565" t="str">
            <v>Pay</v>
          </cell>
        </row>
        <row r="566">
          <cell r="A566" t="str">
            <v>39106000</v>
          </cell>
          <cell r="B566" t="str">
            <v>Senior Managers Band 6</v>
          </cell>
          <cell r="C566" t="str">
            <v>N/A</v>
          </cell>
          <cell r="D566" t="str">
            <v>Operating Expenses</v>
          </cell>
          <cell r="E566" t="str">
            <v>PAY</v>
          </cell>
          <cell r="F566" t="str">
            <v>EMPLOYEE BENEFITS EXPENSES</v>
          </cell>
          <cell r="G566" t="str">
            <v>NON CLINICAL STAFF</v>
          </cell>
          <cell r="H566" t="str">
            <v>Non Clinical Staff</v>
          </cell>
          <cell r="I566" t="str">
            <v>NON CLINICAL STAFF</v>
          </cell>
          <cell r="J566" t="str">
            <v>Pay</v>
          </cell>
        </row>
        <row r="567">
          <cell r="A567" t="str">
            <v>39106CIP</v>
          </cell>
          <cell r="B567" t="str">
            <v>Senior Manager Band 6 CIP</v>
          </cell>
          <cell r="C567" t="str">
            <v>N/A</v>
          </cell>
          <cell r="D567" t="str">
            <v>Operating Expenses</v>
          </cell>
          <cell r="E567" t="str">
            <v>PAY</v>
          </cell>
          <cell r="F567" t="str">
            <v>EMPLOYEE BENEFITS EXPENSES</v>
          </cell>
          <cell r="G567" t="str">
            <v>NON CLINICAL STAFF</v>
          </cell>
          <cell r="H567" t="str">
            <v>Non Clinical Staff</v>
          </cell>
          <cell r="I567" t="str">
            <v>NON CLINICAL STAFF</v>
          </cell>
          <cell r="J567" t="str">
            <v>Pay</v>
          </cell>
        </row>
        <row r="568">
          <cell r="A568" t="str">
            <v>39107000</v>
          </cell>
          <cell r="B568" t="str">
            <v>Senior Managers Band 7</v>
          </cell>
          <cell r="C568" t="str">
            <v>N/A</v>
          </cell>
          <cell r="D568" t="str">
            <v>Operating Expenses</v>
          </cell>
          <cell r="E568" t="str">
            <v>PAY</v>
          </cell>
          <cell r="F568" t="str">
            <v>EMPLOYEE BENEFITS EXPENSES</v>
          </cell>
          <cell r="G568" t="str">
            <v>NON CLINICAL STAFF</v>
          </cell>
          <cell r="H568" t="str">
            <v>Non Clinical Staff</v>
          </cell>
          <cell r="I568" t="str">
            <v>NON CLINICAL STAFF</v>
          </cell>
          <cell r="J568" t="str">
            <v>Pay</v>
          </cell>
        </row>
        <row r="569">
          <cell r="A569" t="str">
            <v>39107CIP</v>
          </cell>
          <cell r="B569" t="str">
            <v>Snr Manager Band 7 CIP</v>
          </cell>
          <cell r="C569" t="str">
            <v>N/A</v>
          </cell>
          <cell r="D569" t="str">
            <v>Operating Expenses</v>
          </cell>
          <cell r="E569" t="str">
            <v>PAY</v>
          </cell>
          <cell r="F569" t="str">
            <v>EMPLOYEE BENEFITS EXPENSES</v>
          </cell>
          <cell r="G569" t="str">
            <v>NON CLINICAL STAFF</v>
          </cell>
          <cell r="H569" t="str">
            <v>Non Clinical Staff</v>
          </cell>
          <cell r="I569" t="str">
            <v>NON CLINICAL STAFF</v>
          </cell>
          <cell r="J569" t="str">
            <v>Pay</v>
          </cell>
        </row>
        <row r="570">
          <cell r="A570" t="str">
            <v>39109000</v>
          </cell>
          <cell r="B570" t="str">
            <v>Senior Managers Band 9</v>
          </cell>
          <cell r="C570" t="str">
            <v>N/A</v>
          </cell>
          <cell r="D570" t="str">
            <v>Operating Expenses</v>
          </cell>
          <cell r="E570" t="str">
            <v>PAY</v>
          </cell>
          <cell r="F570" t="str">
            <v>EMPLOYEE BENEFITS EXPENSES</v>
          </cell>
          <cell r="G570" t="str">
            <v>NON CLINICAL STAFF</v>
          </cell>
          <cell r="H570" t="str">
            <v>Non Clinical Staff</v>
          </cell>
          <cell r="I570" t="str">
            <v>NON CLINICAL STAFF</v>
          </cell>
          <cell r="J570" t="str">
            <v>Pay</v>
          </cell>
        </row>
        <row r="571">
          <cell r="A571" t="str">
            <v>3918A000</v>
          </cell>
          <cell r="B571" t="str">
            <v>Senior Managers Band 8A</v>
          </cell>
          <cell r="C571" t="str">
            <v>N/A</v>
          </cell>
          <cell r="D571" t="str">
            <v>Operating Expenses</v>
          </cell>
          <cell r="E571" t="str">
            <v>PAY</v>
          </cell>
          <cell r="F571" t="str">
            <v>EMPLOYEE BENEFITS EXPENSES</v>
          </cell>
          <cell r="G571" t="str">
            <v>NON CLINICAL STAFF</v>
          </cell>
          <cell r="H571" t="str">
            <v>Non Clinical Staff</v>
          </cell>
          <cell r="I571" t="str">
            <v>NON CLINICAL STAFF</v>
          </cell>
          <cell r="J571" t="str">
            <v>Pay</v>
          </cell>
        </row>
        <row r="572">
          <cell r="A572" t="str">
            <v>3918ACIP</v>
          </cell>
          <cell r="B572" t="str">
            <v>Senior Manager Band 8A CIP</v>
          </cell>
          <cell r="C572" t="str">
            <v>N/A</v>
          </cell>
          <cell r="D572" t="str">
            <v>Operating Expenses</v>
          </cell>
          <cell r="E572" t="str">
            <v>PAY</v>
          </cell>
          <cell r="F572" t="str">
            <v>EMPLOYEE BENEFITS EXPENSES</v>
          </cell>
          <cell r="G572" t="str">
            <v>NON CLINICAL STAFF</v>
          </cell>
          <cell r="H572" t="str">
            <v>Non Clinical Staff</v>
          </cell>
          <cell r="I572" t="str">
            <v>NON CLINICAL STAFF</v>
          </cell>
          <cell r="J572" t="str">
            <v>Pay</v>
          </cell>
        </row>
        <row r="573">
          <cell r="A573" t="str">
            <v>3918B000</v>
          </cell>
          <cell r="B573" t="str">
            <v>Senior Managers Band 8B</v>
          </cell>
          <cell r="C573" t="str">
            <v>N/A</v>
          </cell>
          <cell r="D573" t="str">
            <v>Operating Expenses</v>
          </cell>
          <cell r="E573" t="str">
            <v>PAY</v>
          </cell>
          <cell r="F573" t="str">
            <v>EMPLOYEE BENEFITS EXPENSES</v>
          </cell>
          <cell r="G573" t="str">
            <v>NON CLINICAL STAFF</v>
          </cell>
          <cell r="H573" t="str">
            <v>Non Clinical Staff</v>
          </cell>
          <cell r="I573" t="str">
            <v>NON CLINICAL STAFF</v>
          </cell>
          <cell r="J573" t="str">
            <v>Pay</v>
          </cell>
        </row>
        <row r="574">
          <cell r="A574" t="str">
            <v>3918BCIP</v>
          </cell>
          <cell r="B574" t="str">
            <v>Snr Managers Band 8B CIP</v>
          </cell>
          <cell r="C574" t="str">
            <v>N/A</v>
          </cell>
          <cell r="D574" t="str">
            <v>Operating Expenses</v>
          </cell>
          <cell r="E574" t="str">
            <v>PAY</v>
          </cell>
          <cell r="F574" t="str">
            <v>EMPLOYEE BENEFITS EXPENSES</v>
          </cell>
          <cell r="G574" t="str">
            <v>NON CLINICAL STAFF</v>
          </cell>
          <cell r="H574" t="str">
            <v>Non Clinical Staff</v>
          </cell>
          <cell r="I574" t="str">
            <v>NON CLINICAL STAFF</v>
          </cell>
          <cell r="J574" t="str">
            <v>Pay</v>
          </cell>
        </row>
        <row r="575">
          <cell r="A575" t="str">
            <v>3918C000</v>
          </cell>
          <cell r="B575" t="str">
            <v>Senior Managers Band 8C</v>
          </cell>
          <cell r="C575" t="str">
            <v>N/A</v>
          </cell>
          <cell r="D575" t="str">
            <v>Operating Expenses</v>
          </cell>
          <cell r="E575" t="str">
            <v>PAY</v>
          </cell>
          <cell r="F575" t="str">
            <v>EMPLOYEE BENEFITS EXPENSES</v>
          </cell>
          <cell r="G575" t="str">
            <v>NON CLINICAL STAFF</v>
          </cell>
          <cell r="H575" t="str">
            <v>Non Clinical Staff</v>
          </cell>
          <cell r="I575" t="str">
            <v>NON CLINICAL STAFF</v>
          </cell>
          <cell r="J575" t="str">
            <v>Pay</v>
          </cell>
        </row>
        <row r="576">
          <cell r="A576" t="str">
            <v>3918D000</v>
          </cell>
          <cell r="B576" t="str">
            <v>Senior Managers Band 8D</v>
          </cell>
          <cell r="C576" t="str">
            <v>N/A</v>
          </cell>
          <cell r="D576" t="str">
            <v>Operating Expenses</v>
          </cell>
          <cell r="E576" t="str">
            <v>PAY</v>
          </cell>
          <cell r="F576" t="str">
            <v>EMPLOYEE BENEFITS EXPENSES</v>
          </cell>
          <cell r="G576" t="str">
            <v>NON CLINICAL STAFF</v>
          </cell>
          <cell r="H576" t="str">
            <v>Non Clinical Staff</v>
          </cell>
          <cell r="I576" t="str">
            <v>NON CLINICAL STAFF</v>
          </cell>
          <cell r="J576" t="str">
            <v>Pay</v>
          </cell>
        </row>
        <row r="577">
          <cell r="A577" t="str">
            <v>3918DCIP</v>
          </cell>
          <cell r="B577" t="str">
            <v>Senior Manager Band 8D CIP</v>
          </cell>
          <cell r="C577" t="str">
            <v>N/A</v>
          </cell>
          <cell r="D577" t="str">
            <v>Operating Expenses</v>
          </cell>
          <cell r="E577" t="str">
            <v>PAY</v>
          </cell>
          <cell r="F577" t="str">
            <v>EMPLOYEE BENEFITS EXPENSES</v>
          </cell>
          <cell r="G577" t="str">
            <v>NON CLINICAL STAFF</v>
          </cell>
          <cell r="H577" t="str">
            <v>Non Clinical Staff</v>
          </cell>
          <cell r="I577" t="str">
            <v>NON CLINICAL STAFF</v>
          </cell>
          <cell r="J577" t="str">
            <v>Pay</v>
          </cell>
        </row>
        <row r="578">
          <cell r="A578" t="str">
            <v>39199000</v>
          </cell>
          <cell r="B578" t="str">
            <v>Senior Managers - Non NHS</v>
          </cell>
          <cell r="C578" t="str">
            <v>N/A</v>
          </cell>
          <cell r="D578" t="str">
            <v>Operating Expenses</v>
          </cell>
          <cell r="E578" t="str">
            <v>PAY</v>
          </cell>
          <cell r="F578" t="str">
            <v>EMPLOYEE BENEFITS EXPENSES</v>
          </cell>
          <cell r="G578" t="str">
            <v>NON CLINICAL STAFF</v>
          </cell>
          <cell r="H578" t="str">
            <v>Non Clinical Staff</v>
          </cell>
          <cell r="I578" t="str">
            <v>Non Clinical - Agency</v>
          </cell>
          <cell r="J578" t="str">
            <v>Pay</v>
          </cell>
        </row>
        <row r="579">
          <cell r="A579" t="str">
            <v>39200000</v>
          </cell>
          <cell r="B579" t="str">
            <v>Admin &amp; C - Non A4C Salaries</v>
          </cell>
          <cell r="C579" t="str">
            <v>N/A</v>
          </cell>
          <cell r="D579" t="str">
            <v>Operating Expenses</v>
          </cell>
          <cell r="E579" t="str">
            <v>PAY</v>
          </cell>
          <cell r="F579" t="str">
            <v>EMPLOYEE BENEFITS EXPENSES</v>
          </cell>
          <cell r="G579" t="str">
            <v>NON CLINICAL STAFF</v>
          </cell>
          <cell r="H579" t="str">
            <v>Non Clinical Staff</v>
          </cell>
          <cell r="I579" t="str">
            <v>NON CLINICAL STAFF</v>
          </cell>
          <cell r="J579" t="str">
            <v>Pay</v>
          </cell>
        </row>
        <row r="580">
          <cell r="A580" t="str">
            <v>39201000</v>
          </cell>
          <cell r="B580" t="str">
            <v>Admin &amp; Clerical Band 1</v>
          </cell>
          <cell r="C580" t="str">
            <v>N/A</v>
          </cell>
          <cell r="D580" t="str">
            <v>Operating Expenses</v>
          </cell>
          <cell r="E580" t="str">
            <v>PAY</v>
          </cell>
          <cell r="F580" t="str">
            <v>EMPLOYEE BENEFITS EXPENSES</v>
          </cell>
          <cell r="G580" t="str">
            <v>NON CLINICAL STAFF</v>
          </cell>
          <cell r="H580" t="str">
            <v>Non Clinical Staff</v>
          </cell>
          <cell r="I580" t="str">
            <v>NON CLINICAL STAFF</v>
          </cell>
          <cell r="J580" t="str">
            <v>Pay</v>
          </cell>
        </row>
        <row r="581">
          <cell r="A581" t="str">
            <v>39202000</v>
          </cell>
          <cell r="B581" t="str">
            <v>Admin &amp; Clerical Band 2</v>
          </cell>
          <cell r="C581" t="str">
            <v>N/A</v>
          </cell>
          <cell r="D581" t="str">
            <v>Operating Expenses</v>
          </cell>
          <cell r="E581" t="str">
            <v>PAY</v>
          </cell>
          <cell r="F581" t="str">
            <v>EMPLOYEE BENEFITS EXPENSES</v>
          </cell>
          <cell r="G581" t="str">
            <v>NON CLINICAL STAFF</v>
          </cell>
          <cell r="H581" t="str">
            <v>Non Clinical Staff</v>
          </cell>
          <cell r="I581" t="str">
            <v>NON CLINICAL STAFF</v>
          </cell>
          <cell r="J581" t="str">
            <v>Pay</v>
          </cell>
        </row>
        <row r="582">
          <cell r="A582" t="str">
            <v>39202CIP</v>
          </cell>
          <cell r="B582" t="str">
            <v>Admin &amp; Clerical Band 2 CIP</v>
          </cell>
          <cell r="C582" t="str">
            <v>N/A</v>
          </cell>
          <cell r="D582" t="str">
            <v>Operating Expenses</v>
          </cell>
          <cell r="E582" t="str">
            <v>PAY</v>
          </cell>
          <cell r="F582" t="str">
            <v>EMPLOYEE BENEFITS EXPENSES</v>
          </cell>
          <cell r="G582" t="str">
            <v>NON CLINICAL STAFF</v>
          </cell>
          <cell r="H582" t="str">
            <v>Non Clinical Staff</v>
          </cell>
          <cell r="I582" t="str">
            <v>NON CLINICAL STAFF</v>
          </cell>
          <cell r="J582" t="str">
            <v>Pay</v>
          </cell>
        </row>
        <row r="583">
          <cell r="A583" t="str">
            <v>39202RVG</v>
          </cell>
          <cell r="B583" t="str">
            <v>Admin &amp; Clerical Band 2</v>
          </cell>
          <cell r="C583" t="str">
            <v>N/A</v>
          </cell>
          <cell r="D583" t="str">
            <v>Operating Expenses</v>
          </cell>
          <cell r="E583" t="str">
            <v>PAY</v>
          </cell>
          <cell r="F583" t="str">
            <v>EMPLOYEE BENEFITS EXPENSES</v>
          </cell>
          <cell r="G583" t="str">
            <v>NON CLINICAL STAFF</v>
          </cell>
          <cell r="H583" t="str">
            <v>Non Clinical Staff</v>
          </cell>
          <cell r="I583" t="str">
            <v>NON CLINICAL STAFF</v>
          </cell>
          <cell r="J583" t="str">
            <v>Pay</v>
          </cell>
        </row>
        <row r="584">
          <cell r="A584" t="str">
            <v>39203000</v>
          </cell>
          <cell r="B584" t="str">
            <v>Admin &amp; Clerical Band 3</v>
          </cell>
          <cell r="C584" t="str">
            <v>N/A</v>
          </cell>
          <cell r="D584" t="str">
            <v>Operating Expenses</v>
          </cell>
          <cell r="E584" t="str">
            <v>PAY</v>
          </cell>
          <cell r="F584" t="str">
            <v>EMPLOYEE BENEFITS EXPENSES</v>
          </cell>
          <cell r="G584" t="str">
            <v>NON CLINICAL STAFF</v>
          </cell>
          <cell r="H584" t="str">
            <v>Non Clinical Staff</v>
          </cell>
          <cell r="I584" t="str">
            <v>NON CLINICAL STAFF</v>
          </cell>
          <cell r="J584" t="str">
            <v>Pay</v>
          </cell>
        </row>
        <row r="585">
          <cell r="A585" t="str">
            <v>39203CIP</v>
          </cell>
          <cell r="B585" t="str">
            <v>Admin &amp; Clerical Band 3 CIP</v>
          </cell>
          <cell r="C585" t="str">
            <v>N/A</v>
          </cell>
          <cell r="D585" t="str">
            <v>Operating Expenses</v>
          </cell>
          <cell r="E585" t="str">
            <v>PAY</v>
          </cell>
          <cell r="F585" t="str">
            <v>EMPLOYEE BENEFITS EXPENSES</v>
          </cell>
          <cell r="G585" t="str">
            <v>NON CLINICAL STAFF</v>
          </cell>
          <cell r="H585" t="str">
            <v>Non Clinical Staff</v>
          </cell>
          <cell r="I585" t="str">
            <v>NON CLINICAL STAFF</v>
          </cell>
          <cell r="J585" t="str">
            <v>Pay</v>
          </cell>
        </row>
        <row r="586">
          <cell r="A586" t="str">
            <v>39203RVG</v>
          </cell>
          <cell r="B586" t="str">
            <v>Admin &amp; Clerical Band 3</v>
          </cell>
          <cell r="C586" t="str">
            <v>N/A</v>
          </cell>
          <cell r="D586" t="str">
            <v>Operating Expenses</v>
          </cell>
          <cell r="E586" t="str">
            <v>PAY</v>
          </cell>
          <cell r="F586" t="str">
            <v>EMPLOYEE BENEFITS EXPENSES</v>
          </cell>
          <cell r="G586" t="str">
            <v>NON CLINICAL STAFF</v>
          </cell>
          <cell r="H586" t="str">
            <v>Non Clinical Staff</v>
          </cell>
          <cell r="I586" t="str">
            <v>NON CLINICAL STAFF</v>
          </cell>
          <cell r="J586" t="str">
            <v>Pay</v>
          </cell>
        </row>
        <row r="587">
          <cell r="A587" t="str">
            <v>39204000</v>
          </cell>
          <cell r="B587" t="str">
            <v>Admin &amp; Clerical Band 4</v>
          </cell>
          <cell r="C587" t="str">
            <v>N/A</v>
          </cell>
          <cell r="D587" t="str">
            <v>Operating Expenses</v>
          </cell>
          <cell r="E587" t="str">
            <v>PAY</v>
          </cell>
          <cell r="F587" t="str">
            <v>EMPLOYEE BENEFITS EXPENSES</v>
          </cell>
          <cell r="G587" t="str">
            <v>NON CLINICAL STAFF</v>
          </cell>
          <cell r="H587" t="str">
            <v>Non Clinical Staff</v>
          </cell>
          <cell r="I587" t="str">
            <v>NON CLINICAL STAFF</v>
          </cell>
          <cell r="J587" t="str">
            <v>Pay</v>
          </cell>
        </row>
        <row r="588">
          <cell r="A588" t="str">
            <v>39204CIP</v>
          </cell>
          <cell r="B588" t="str">
            <v>Admin &amp; Clerical Band 4 CIP</v>
          </cell>
          <cell r="C588" t="str">
            <v>N/A</v>
          </cell>
          <cell r="D588" t="str">
            <v>Operating Expenses</v>
          </cell>
          <cell r="E588" t="str">
            <v>PAY</v>
          </cell>
          <cell r="F588" t="str">
            <v>EMPLOYEE BENEFITS EXPENSES</v>
          </cell>
          <cell r="G588" t="str">
            <v>NON CLINICAL STAFF</v>
          </cell>
          <cell r="H588" t="str">
            <v>Non Clinical Staff</v>
          </cell>
          <cell r="I588" t="str">
            <v>NON CLINICAL STAFF</v>
          </cell>
          <cell r="J588" t="str">
            <v>Pay</v>
          </cell>
        </row>
        <row r="589">
          <cell r="A589" t="str">
            <v>39205000</v>
          </cell>
          <cell r="B589" t="str">
            <v>Admin &amp; Clerical Band 5</v>
          </cell>
          <cell r="C589" t="str">
            <v>N/A</v>
          </cell>
          <cell r="D589" t="str">
            <v>Operating Expenses</v>
          </cell>
          <cell r="E589" t="str">
            <v>PAY</v>
          </cell>
          <cell r="F589" t="str">
            <v>EMPLOYEE BENEFITS EXPENSES</v>
          </cell>
          <cell r="G589" t="str">
            <v>NON CLINICAL STAFF</v>
          </cell>
          <cell r="H589" t="str">
            <v>Non Clinical Staff</v>
          </cell>
          <cell r="I589" t="str">
            <v>NON CLINICAL STAFF</v>
          </cell>
          <cell r="J589" t="str">
            <v>Pay</v>
          </cell>
        </row>
        <row r="590">
          <cell r="A590" t="str">
            <v>39205CIP</v>
          </cell>
          <cell r="B590" t="str">
            <v>Admin &amp; Clerical Band 5</v>
          </cell>
          <cell r="C590" t="str">
            <v>N/A</v>
          </cell>
          <cell r="D590" t="str">
            <v>Operating Expenses</v>
          </cell>
          <cell r="E590" t="str">
            <v>PAY</v>
          </cell>
          <cell r="F590" t="str">
            <v>EMPLOYEE BENEFITS EXPENSES</v>
          </cell>
          <cell r="G590" t="str">
            <v>NON CLINICAL STAFF</v>
          </cell>
          <cell r="H590" t="str">
            <v>Non Clinical Staff</v>
          </cell>
          <cell r="I590" t="str">
            <v>NON CLINICAL STAFF</v>
          </cell>
          <cell r="J590" t="str">
            <v>Pay</v>
          </cell>
        </row>
        <row r="591">
          <cell r="A591" t="str">
            <v>39205RVG</v>
          </cell>
          <cell r="B591" t="str">
            <v>Admin &amp; Clerical Band 5</v>
          </cell>
          <cell r="C591" t="str">
            <v>N/A</v>
          </cell>
          <cell r="D591" t="str">
            <v>Operating Expenses</v>
          </cell>
          <cell r="E591" t="str">
            <v>PAY</v>
          </cell>
          <cell r="F591" t="str">
            <v>EMPLOYEE BENEFITS EXPENSES</v>
          </cell>
          <cell r="G591" t="str">
            <v>NON CLINICAL STAFF</v>
          </cell>
          <cell r="H591" t="str">
            <v>Non Clinical Staff</v>
          </cell>
          <cell r="I591" t="str">
            <v>NON CLINICAL STAFF</v>
          </cell>
          <cell r="J591" t="str">
            <v>Pay</v>
          </cell>
        </row>
        <row r="592">
          <cell r="A592" t="str">
            <v>39206000</v>
          </cell>
          <cell r="B592" t="str">
            <v>Admin &amp; Clerical Band 6</v>
          </cell>
          <cell r="C592" t="str">
            <v>N/A</v>
          </cell>
          <cell r="D592" t="str">
            <v>Operating Expenses</v>
          </cell>
          <cell r="E592" t="str">
            <v>PAY</v>
          </cell>
          <cell r="F592" t="str">
            <v>EMPLOYEE BENEFITS EXPENSES</v>
          </cell>
          <cell r="G592" t="str">
            <v>NON CLINICAL STAFF</v>
          </cell>
          <cell r="H592" t="str">
            <v>Non Clinical Staff</v>
          </cell>
          <cell r="I592" t="str">
            <v>NON CLINICAL STAFF</v>
          </cell>
          <cell r="J592" t="str">
            <v>Pay</v>
          </cell>
        </row>
        <row r="593">
          <cell r="A593" t="str">
            <v>39206CIP</v>
          </cell>
          <cell r="B593" t="str">
            <v>Admin &amp; Clerical Band 6 CIP</v>
          </cell>
          <cell r="C593" t="str">
            <v>N/A</v>
          </cell>
          <cell r="D593" t="str">
            <v>Operating Expenses</v>
          </cell>
          <cell r="E593" t="str">
            <v>PAY</v>
          </cell>
          <cell r="F593" t="str">
            <v>EMPLOYEE BENEFITS EXPENSES</v>
          </cell>
          <cell r="G593" t="str">
            <v>NON CLINICAL STAFF</v>
          </cell>
          <cell r="H593" t="str">
            <v>Non Clinical Staff</v>
          </cell>
          <cell r="I593" t="str">
            <v>NON CLINICAL STAFF</v>
          </cell>
          <cell r="J593" t="str">
            <v>Pay</v>
          </cell>
        </row>
        <row r="594">
          <cell r="A594" t="str">
            <v>39207000</v>
          </cell>
          <cell r="B594" t="str">
            <v>Admin &amp; Clerical Band 7</v>
          </cell>
          <cell r="C594" t="str">
            <v>N/A</v>
          </cell>
          <cell r="D594" t="str">
            <v>Operating Expenses</v>
          </cell>
          <cell r="E594" t="str">
            <v>PAY</v>
          </cell>
          <cell r="F594" t="str">
            <v>EMPLOYEE BENEFITS EXPENSES</v>
          </cell>
          <cell r="G594" t="str">
            <v>NON CLINICAL STAFF</v>
          </cell>
          <cell r="H594" t="str">
            <v>Non Clinical Staff</v>
          </cell>
          <cell r="I594" t="str">
            <v>NON CLINICAL STAFF</v>
          </cell>
          <cell r="J594" t="str">
            <v>Pay</v>
          </cell>
        </row>
        <row r="595">
          <cell r="A595" t="str">
            <v>39207CIP</v>
          </cell>
          <cell r="B595" t="str">
            <v>Admin &amp; Clerical Band 7</v>
          </cell>
          <cell r="C595" t="str">
            <v>N/A</v>
          </cell>
          <cell r="D595" t="str">
            <v>Operating Expenses</v>
          </cell>
          <cell r="E595" t="str">
            <v>PAY</v>
          </cell>
          <cell r="F595" t="str">
            <v>EMPLOYEE BENEFITS EXPENSES</v>
          </cell>
          <cell r="G595" t="str">
            <v>NON CLINICAL STAFF</v>
          </cell>
          <cell r="H595" t="str">
            <v>Non Clinical Staff</v>
          </cell>
          <cell r="I595" t="str">
            <v>NON CLINICAL STAFF</v>
          </cell>
          <cell r="J595" t="str">
            <v>Pay</v>
          </cell>
        </row>
        <row r="596">
          <cell r="A596" t="str">
            <v>39212000</v>
          </cell>
          <cell r="B596" t="str">
            <v>Bank Admin &amp; Clerical Band 2</v>
          </cell>
          <cell r="C596" t="str">
            <v>N/A</v>
          </cell>
          <cell r="D596" t="str">
            <v>Operating Expenses</v>
          </cell>
          <cell r="E596" t="str">
            <v>PAY</v>
          </cell>
          <cell r="F596" t="str">
            <v>EMPLOYEE BENEFITS EXPENSES</v>
          </cell>
          <cell r="G596" t="str">
            <v>NON CLINICAL STAFF</v>
          </cell>
          <cell r="H596" t="str">
            <v>Non Clinical Staff</v>
          </cell>
          <cell r="I596" t="str">
            <v>Non Clinical - Bank</v>
          </cell>
          <cell r="J596" t="str">
            <v>Pay</v>
          </cell>
        </row>
        <row r="597">
          <cell r="A597" t="str">
            <v>39213000</v>
          </cell>
          <cell r="B597" t="str">
            <v>Bank Admin &amp; Clerical Band 3</v>
          </cell>
          <cell r="C597" t="str">
            <v>N/A</v>
          </cell>
          <cell r="D597" t="str">
            <v>Operating Expenses</v>
          </cell>
          <cell r="E597" t="str">
            <v>PAY</v>
          </cell>
          <cell r="F597" t="str">
            <v>EMPLOYEE BENEFITS EXPENSES</v>
          </cell>
          <cell r="G597" t="str">
            <v>NON CLINICAL STAFF</v>
          </cell>
          <cell r="H597" t="str">
            <v>Non Clinical Staff</v>
          </cell>
          <cell r="I597" t="str">
            <v>Non Clinical - Bank</v>
          </cell>
          <cell r="J597" t="str">
            <v>Pay</v>
          </cell>
        </row>
        <row r="598">
          <cell r="A598" t="str">
            <v>39214000</v>
          </cell>
          <cell r="B598" t="str">
            <v>Bank Admin &amp; Clerical Band 4</v>
          </cell>
          <cell r="C598" t="str">
            <v>N/A</v>
          </cell>
          <cell r="D598" t="str">
            <v>Operating Expenses</v>
          </cell>
          <cell r="E598" t="str">
            <v>PAY</v>
          </cell>
          <cell r="F598" t="str">
            <v>EMPLOYEE BENEFITS EXPENSES</v>
          </cell>
          <cell r="G598" t="str">
            <v>NON CLINICAL STAFF</v>
          </cell>
          <cell r="H598" t="str">
            <v>Non Clinical Staff</v>
          </cell>
          <cell r="I598" t="str">
            <v>Non Clinical - Bank</v>
          </cell>
          <cell r="J598" t="str">
            <v>Pay</v>
          </cell>
        </row>
        <row r="599">
          <cell r="A599" t="str">
            <v>39299000</v>
          </cell>
          <cell r="B599" t="str">
            <v>Admin &amp; Clerical - Non NHS</v>
          </cell>
          <cell r="C599" t="str">
            <v>N/A</v>
          </cell>
          <cell r="D599" t="str">
            <v>Operating Expenses</v>
          </cell>
          <cell r="E599" t="str">
            <v>PAY</v>
          </cell>
          <cell r="F599" t="str">
            <v>EMPLOYEE BENEFITS EXPENSES</v>
          </cell>
          <cell r="G599" t="str">
            <v>NON CLINICAL STAFF</v>
          </cell>
          <cell r="H599" t="str">
            <v>Non Clinical Staff</v>
          </cell>
          <cell r="I599" t="str">
            <v>Non Clinical - Agency</v>
          </cell>
          <cell r="J599" t="str">
            <v>Pay</v>
          </cell>
        </row>
        <row r="600">
          <cell r="A600" t="str">
            <v>39301000</v>
          </cell>
          <cell r="B600" t="str">
            <v>Ancillary Band 1</v>
          </cell>
          <cell r="C600" t="str">
            <v>N/A</v>
          </cell>
          <cell r="D600" t="str">
            <v>Operating Expenses</v>
          </cell>
          <cell r="E600" t="str">
            <v>PAY</v>
          </cell>
          <cell r="F600" t="str">
            <v>EMPLOYEE BENEFITS EXPENSES</v>
          </cell>
          <cell r="G600" t="str">
            <v>NON CLINICAL STAFF</v>
          </cell>
          <cell r="H600" t="str">
            <v>Non Clinical Staff</v>
          </cell>
          <cell r="I600" t="str">
            <v>NON CLINICAL STAFF</v>
          </cell>
          <cell r="J600" t="str">
            <v>Pay</v>
          </cell>
        </row>
        <row r="601">
          <cell r="A601" t="str">
            <v>39301CIP</v>
          </cell>
          <cell r="B601" t="str">
            <v>Ancilliary Band 1</v>
          </cell>
          <cell r="C601" t="str">
            <v>N/A</v>
          </cell>
          <cell r="D601" t="str">
            <v>Operating Expenses</v>
          </cell>
          <cell r="E601" t="str">
            <v>PAY</v>
          </cell>
          <cell r="F601" t="str">
            <v>EMPLOYEE BENEFITS EXPENSES</v>
          </cell>
          <cell r="G601" t="str">
            <v>NON CLINICAL STAFF</v>
          </cell>
          <cell r="H601" t="str">
            <v>Non Clinical Staff</v>
          </cell>
          <cell r="I601" t="str">
            <v>NON CLINICAL STAFF</v>
          </cell>
          <cell r="J601" t="str">
            <v>Pay</v>
          </cell>
        </row>
        <row r="602">
          <cell r="A602" t="str">
            <v>39302000</v>
          </cell>
          <cell r="B602" t="str">
            <v>Ancillary Band 2</v>
          </cell>
          <cell r="C602" t="str">
            <v>N/A</v>
          </cell>
          <cell r="D602" t="str">
            <v>Operating Expenses</v>
          </cell>
          <cell r="E602" t="str">
            <v>PAY</v>
          </cell>
          <cell r="F602" t="str">
            <v>EMPLOYEE BENEFITS EXPENSES</v>
          </cell>
          <cell r="G602" t="str">
            <v>NON CLINICAL STAFF</v>
          </cell>
          <cell r="H602" t="str">
            <v>Non Clinical Staff</v>
          </cell>
          <cell r="I602" t="str">
            <v>NON CLINICAL STAFF</v>
          </cell>
          <cell r="J602" t="str">
            <v>Pay</v>
          </cell>
        </row>
        <row r="603">
          <cell r="A603" t="str">
            <v>39302CIP</v>
          </cell>
          <cell r="B603" t="str">
            <v>Ancilliary Band 2</v>
          </cell>
          <cell r="C603" t="str">
            <v>N/A</v>
          </cell>
          <cell r="D603" t="str">
            <v>Operating Expenses</v>
          </cell>
          <cell r="E603" t="str">
            <v>PAY</v>
          </cell>
          <cell r="F603" t="str">
            <v>EMPLOYEE BENEFITS EXPENSES</v>
          </cell>
          <cell r="G603" t="str">
            <v>NON CLINICAL STAFF</v>
          </cell>
          <cell r="H603" t="str">
            <v>Non Clinical Staff</v>
          </cell>
          <cell r="I603" t="str">
            <v>NON CLINICAL STAFF</v>
          </cell>
          <cell r="J603" t="str">
            <v>Pay</v>
          </cell>
        </row>
        <row r="604">
          <cell r="A604" t="str">
            <v>39303000</v>
          </cell>
          <cell r="B604" t="str">
            <v>Ancillary Band 3</v>
          </cell>
          <cell r="C604" t="str">
            <v>N/A</v>
          </cell>
          <cell r="D604" t="str">
            <v>Operating Expenses</v>
          </cell>
          <cell r="E604" t="str">
            <v>PAY</v>
          </cell>
          <cell r="F604" t="str">
            <v>EMPLOYEE BENEFITS EXPENSES</v>
          </cell>
          <cell r="G604" t="str">
            <v>NON CLINICAL STAFF</v>
          </cell>
          <cell r="H604" t="str">
            <v>Non Clinical Staff</v>
          </cell>
          <cell r="I604" t="str">
            <v>NON CLINICAL STAFF</v>
          </cell>
          <cell r="J604" t="str">
            <v>Pay</v>
          </cell>
        </row>
        <row r="605">
          <cell r="A605" t="str">
            <v>39304000</v>
          </cell>
          <cell r="B605" t="str">
            <v>Ancillary Band 4</v>
          </cell>
          <cell r="C605" t="str">
            <v>N/A</v>
          </cell>
          <cell r="D605" t="str">
            <v>Operating Expenses</v>
          </cell>
          <cell r="E605" t="str">
            <v>PAY</v>
          </cell>
          <cell r="F605" t="str">
            <v>EMPLOYEE BENEFITS EXPENSES</v>
          </cell>
          <cell r="G605" t="str">
            <v>NON CLINICAL STAFF</v>
          </cell>
          <cell r="H605" t="str">
            <v>Non Clinical Staff</v>
          </cell>
          <cell r="I605" t="str">
            <v>NON CLINICAL STAFF</v>
          </cell>
          <cell r="J605" t="str">
            <v>Pay</v>
          </cell>
        </row>
        <row r="606">
          <cell r="A606" t="str">
            <v>39305000</v>
          </cell>
          <cell r="B606" t="str">
            <v>Ancillary Band 5</v>
          </cell>
          <cell r="C606" t="str">
            <v>N/A</v>
          </cell>
          <cell r="D606" t="str">
            <v>Operating Expenses</v>
          </cell>
          <cell r="E606" t="str">
            <v>PAY</v>
          </cell>
          <cell r="F606" t="str">
            <v>EMPLOYEE BENEFITS EXPENSES</v>
          </cell>
          <cell r="G606" t="str">
            <v>NON CLINICAL STAFF</v>
          </cell>
          <cell r="H606" t="str">
            <v>Non Clinical Staff</v>
          </cell>
          <cell r="I606" t="str">
            <v>NON CLINICAL STAFF</v>
          </cell>
          <cell r="J606" t="str">
            <v>Pay</v>
          </cell>
        </row>
        <row r="607">
          <cell r="A607" t="str">
            <v>39311000</v>
          </cell>
          <cell r="B607" t="str">
            <v>Ancillary Bank Band 1</v>
          </cell>
          <cell r="C607" t="str">
            <v>N/A</v>
          </cell>
          <cell r="D607" t="str">
            <v>Operating Expenses</v>
          </cell>
          <cell r="E607" t="str">
            <v>PAY</v>
          </cell>
          <cell r="F607" t="str">
            <v>EMPLOYEE BENEFITS EXPENSES</v>
          </cell>
          <cell r="G607" t="str">
            <v>NON CLINICAL STAFF</v>
          </cell>
          <cell r="H607" t="str">
            <v>Non Clinical Staff</v>
          </cell>
          <cell r="I607" t="str">
            <v>NON CLINICAL STAFF</v>
          </cell>
          <cell r="J607" t="str">
            <v>Pay</v>
          </cell>
        </row>
        <row r="608">
          <cell r="A608" t="str">
            <v>39312000</v>
          </cell>
          <cell r="B608" t="str">
            <v>Ancillary Bank Band 2</v>
          </cell>
          <cell r="C608" t="str">
            <v>N/A</v>
          </cell>
          <cell r="D608" t="str">
            <v>Operating Expenses</v>
          </cell>
          <cell r="E608" t="str">
            <v>PAY</v>
          </cell>
          <cell r="F608" t="str">
            <v>EMPLOYEE BENEFITS EXPENSES</v>
          </cell>
          <cell r="G608" t="str">
            <v>NON CLINICAL STAFF</v>
          </cell>
          <cell r="H608" t="str">
            <v>Non Clinical Staff</v>
          </cell>
          <cell r="I608" t="str">
            <v>NON CLINICAL STAFF</v>
          </cell>
          <cell r="J608" t="str">
            <v>Pay</v>
          </cell>
        </row>
        <row r="609">
          <cell r="A609" t="str">
            <v>39393000</v>
          </cell>
          <cell r="B609" t="str">
            <v>Ancillary On Call</v>
          </cell>
          <cell r="C609" t="str">
            <v>N/A</v>
          </cell>
          <cell r="D609" t="str">
            <v>Operating Expenses</v>
          </cell>
          <cell r="E609" t="str">
            <v>PAY</v>
          </cell>
          <cell r="F609" t="str">
            <v>EMPLOYEE BENEFITS EXPENSES</v>
          </cell>
          <cell r="G609" t="str">
            <v>NON CLINICAL STAFF</v>
          </cell>
          <cell r="H609" t="str">
            <v>Non Clinical Staff</v>
          </cell>
          <cell r="I609" t="str">
            <v>NON CLINICAL STAFF</v>
          </cell>
          <cell r="J609" t="str">
            <v>Pay</v>
          </cell>
        </row>
        <row r="610">
          <cell r="A610" t="str">
            <v>39399000</v>
          </cell>
          <cell r="B610" t="str">
            <v>Ancillary - Non NHS</v>
          </cell>
          <cell r="C610" t="str">
            <v>N/A</v>
          </cell>
          <cell r="D610" t="str">
            <v>Operating Expenses</v>
          </cell>
          <cell r="E610" t="str">
            <v>PAY</v>
          </cell>
          <cell r="F610" t="str">
            <v>EMPLOYEE BENEFITS EXPENSES</v>
          </cell>
          <cell r="G610" t="str">
            <v>NON CLINICAL STAFF</v>
          </cell>
          <cell r="H610" t="str">
            <v>Non Clinical Staff</v>
          </cell>
          <cell r="I610" t="str">
            <v>Non Clinical - Agency</v>
          </cell>
          <cell r="J610" t="str">
            <v>Pay</v>
          </cell>
        </row>
        <row r="611">
          <cell r="A611" t="str">
            <v>39399CIP</v>
          </cell>
          <cell r="B611" t="str">
            <v>Ancillary Non NHS</v>
          </cell>
          <cell r="C611" t="str">
            <v>N/A</v>
          </cell>
          <cell r="D611" t="str">
            <v>Operating Expenses</v>
          </cell>
          <cell r="E611" t="str">
            <v>PAY</v>
          </cell>
          <cell r="F611" t="str">
            <v>EMPLOYEE BENEFITS EXPENSES</v>
          </cell>
          <cell r="G611" t="str">
            <v>NON CLINICAL STAFF</v>
          </cell>
          <cell r="H611" t="str">
            <v>Non Clinical Staff</v>
          </cell>
          <cell r="I611" t="str">
            <v>NON CLINICAL STAFF</v>
          </cell>
          <cell r="J611" t="str">
            <v>Pay</v>
          </cell>
        </row>
        <row r="612">
          <cell r="A612" t="str">
            <v>39405000</v>
          </cell>
          <cell r="B612" t="str">
            <v>Chaplains Band 5</v>
          </cell>
          <cell r="C612" t="str">
            <v>N/A</v>
          </cell>
          <cell r="D612" t="str">
            <v>Operating Expenses</v>
          </cell>
          <cell r="E612" t="str">
            <v>PAY</v>
          </cell>
          <cell r="F612" t="str">
            <v>EMPLOYEE BENEFITS EXPENSES</v>
          </cell>
          <cell r="G612" t="str">
            <v>NON CLINICAL STAFF</v>
          </cell>
          <cell r="H612" t="str">
            <v>Non Clinical Staff</v>
          </cell>
          <cell r="I612" t="str">
            <v>Non Clinical Staff</v>
          </cell>
          <cell r="J612" t="str">
            <v>Pay</v>
          </cell>
        </row>
        <row r="613">
          <cell r="A613" t="str">
            <v>39406000</v>
          </cell>
          <cell r="B613" t="str">
            <v>Chaplains Band 6</v>
          </cell>
          <cell r="C613" t="str">
            <v>N/A</v>
          </cell>
          <cell r="D613" t="str">
            <v>Operating Expenses</v>
          </cell>
          <cell r="E613" t="str">
            <v>PAY</v>
          </cell>
          <cell r="F613" t="str">
            <v>EMPLOYEE BENEFITS EXPENSES</v>
          </cell>
          <cell r="G613" t="str">
            <v>NON CLINICAL STAFF</v>
          </cell>
          <cell r="H613" t="str">
            <v>Non Clinical Staff</v>
          </cell>
          <cell r="I613" t="str">
            <v>NON CLINICAL STAFF</v>
          </cell>
          <cell r="J613" t="str">
            <v>Pay</v>
          </cell>
        </row>
        <row r="614">
          <cell r="A614" t="str">
            <v>39407000</v>
          </cell>
          <cell r="B614" t="str">
            <v>Chaplains Band 7</v>
          </cell>
          <cell r="C614" t="str">
            <v>N/A</v>
          </cell>
          <cell r="D614" t="str">
            <v>Operating Expenses</v>
          </cell>
          <cell r="E614" t="str">
            <v>PAY</v>
          </cell>
          <cell r="F614" t="str">
            <v>EMPLOYEE BENEFITS EXPENSES</v>
          </cell>
          <cell r="G614" t="str">
            <v>NON CLINICAL STAFF</v>
          </cell>
          <cell r="H614" t="str">
            <v>Non Clinical Staff</v>
          </cell>
          <cell r="I614" t="str">
            <v>NON CLINICAL STAFF</v>
          </cell>
          <cell r="J614" t="str">
            <v>Pay</v>
          </cell>
        </row>
        <row r="615">
          <cell r="A615" t="str">
            <v>39412000</v>
          </cell>
          <cell r="B615" t="str">
            <v>Bank MLSO Band 2</v>
          </cell>
          <cell r="C615" t="str">
            <v>N/A</v>
          </cell>
          <cell r="D615" t="str">
            <v>Operating Expenses</v>
          </cell>
          <cell r="E615" t="str">
            <v>PAY</v>
          </cell>
          <cell r="F615" t="str">
            <v>EMPLOYEE BENEFITS EXPENSES</v>
          </cell>
          <cell r="G615" t="str">
            <v>SCIENTIFIC, THERAPEUTIC &amp; TECH</v>
          </cell>
          <cell r="H615" t="str">
            <v>Scientific Therapeutic and Technical</v>
          </cell>
          <cell r="I615" t="str">
            <v>STT - Bank</v>
          </cell>
          <cell r="J615" t="str">
            <v>Pay</v>
          </cell>
        </row>
        <row r="616">
          <cell r="A616" t="str">
            <v>39413000</v>
          </cell>
          <cell r="B616" t="str">
            <v>Bank MLSO Band 3</v>
          </cell>
          <cell r="C616" t="str">
            <v>N/A</v>
          </cell>
          <cell r="D616" t="str">
            <v>Operating Expenses</v>
          </cell>
          <cell r="E616" t="str">
            <v>PAY</v>
          </cell>
          <cell r="F616" t="str">
            <v>EMPLOYEE BENEFITS EXPENSES</v>
          </cell>
          <cell r="G616" t="str">
            <v>SCIENTIFIC, THERAPEUTIC &amp; TECH</v>
          </cell>
          <cell r="H616" t="str">
            <v>Scientific Therapeutic and Technical</v>
          </cell>
          <cell r="I616" t="str">
            <v>STT - Bank</v>
          </cell>
          <cell r="J616" t="str">
            <v>Pay</v>
          </cell>
        </row>
        <row r="617">
          <cell r="A617" t="str">
            <v>39414000</v>
          </cell>
          <cell r="B617" t="str">
            <v>Bank MLSO Band 4</v>
          </cell>
          <cell r="C617" t="str">
            <v>N/A</v>
          </cell>
          <cell r="D617" t="str">
            <v>Operating Expenses</v>
          </cell>
          <cell r="E617" t="str">
            <v>PAY</v>
          </cell>
          <cell r="F617" t="str">
            <v>EMPLOYEE BENEFITS EXPENSES</v>
          </cell>
          <cell r="G617" t="str">
            <v>SCIENTIFIC, THERAPEUTIC &amp; TECH</v>
          </cell>
          <cell r="H617" t="str">
            <v>Scientific Therapeutic and Technical</v>
          </cell>
          <cell r="I617" t="str">
            <v>STT - Bank</v>
          </cell>
          <cell r="J617" t="str">
            <v>Pay</v>
          </cell>
        </row>
        <row r="618">
          <cell r="A618" t="str">
            <v>39415000</v>
          </cell>
          <cell r="B618" t="str">
            <v>Bank MLSO Band 5</v>
          </cell>
          <cell r="C618" t="str">
            <v>N/A</v>
          </cell>
          <cell r="D618" t="str">
            <v>Operating Expenses</v>
          </cell>
          <cell r="E618" t="str">
            <v>PAY</v>
          </cell>
          <cell r="F618" t="str">
            <v>EMPLOYEE BENEFITS EXPENSES</v>
          </cell>
          <cell r="G618" t="str">
            <v>SCIENTIFIC, THERAPEUTIC &amp; TECH</v>
          </cell>
          <cell r="H618" t="str">
            <v>Scientific Therapeutic and Technical</v>
          </cell>
          <cell r="I618" t="str">
            <v>STT - Bank</v>
          </cell>
          <cell r="J618" t="str">
            <v>Pay</v>
          </cell>
        </row>
        <row r="619">
          <cell r="A619" t="str">
            <v>39416000</v>
          </cell>
          <cell r="B619" t="str">
            <v>Bank MLSO Band 6</v>
          </cell>
          <cell r="C619" t="str">
            <v>N/A</v>
          </cell>
          <cell r="D619" t="str">
            <v>Operating Expenses</v>
          </cell>
          <cell r="E619" t="str">
            <v>PAY</v>
          </cell>
          <cell r="F619" t="str">
            <v>EMPLOYEE BENEFITS EXPENSES</v>
          </cell>
          <cell r="G619" t="str">
            <v>SCIENTIFIC, THERAPEUTIC &amp; TECH</v>
          </cell>
          <cell r="H619" t="str">
            <v>Scientific Therapeutic and Technical</v>
          </cell>
          <cell r="I619" t="str">
            <v>STT - Bank</v>
          </cell>
          <cell r="J619" t="str">
            <v>Pay</v>
          </cell>
        </row>
        <row r="620">
          <cell r="A620" t="str">
            <v>39417000</v>
          </cell>
          <cell r="B620" t="str">
            <v>Bank MLSO Band 7</v>
          </cell>
          <cell r="C620" t="str">
            <v>N/A</v>
          </cell>
          <cell r="D620" t="str">
            <v>Operating Expenses</v>
          </cell>
          <cell r="E620" t="str">
            <v>PAY</v>
          </cell>
          <cell r="F620" t="str">
            <v>EMPLOYEE BENEFITS EXPENSES</v>
          </cell>
          <cell r="G620" t="str">
            <v>SCIENTIFIC, THERAPEUTIC &amp; TECH</v>
          </cell>
          <cell r="H620" t="str">
            <v>Scientific Therapeutic and Technical</v>
          </cell>
          <cell r="I620" t="str">
            <v>STT - Bank</v>
          </cell>
          <cell r="J620" t="str">
            <v>Pay</v>
          </cell>
        </row>
        <row r="621">
          <cell r="A621" t="str">
            <v>3950E000</v>
          </cell>
          <cell r="B621" t="str">
            <v>Carillion Local Band E</v>
          </cell>
          <cell r="C621" t="str">
            <v>N/A</v>
          </cell>
          <cell r="D621" t="str">
            <v>Operating Expenses</v>
          </cell>
          <cell r="E621" t="str">
            <v>PAY</v>
          </cell>
          <cell r="F621" t="str">
            <v>EMPLOYEE BENEFITS EXPENSES</v>
          </cell>
          <cell r="G621" t="str">
            <v>NON CLINICAL STAFF</v>
          </cell>
          <cell r="H621" t="str">
            <v>Non Clinical Staff</v>
          </cell>
          <cell r="I621" t="str">
            <v>NON CLINICAL STAFF</v>
          </cell>
          <cell r="J621" t="str">
            <v>Pay</v>
          </cell>
        </row>
        <row r="622">
          <cell r="A622" t="str">
            <v>3950F000</v>
          </cell>
          <cell r="B622" t="str">
            <v>Carillion Local Band F</v>
          </cell>
          <cell r="C622" t="str">
            <v>N/A</v>
          </cell>
          <cell r="D622" t="str">
            <v>Operating Expenses</v>
          </cell>
          <cell r="E622" t="str">
            <v>PAY</v>
          </cell>
          <cell r="F622" t="str">
            <v>EMPLOYEE BENEFITS EXPENSES</v>
          </cell>
          <cell r="G622" t="str">
            <v>NON CLINICAL STAFF</v>
          </cell>
          <cell r="H622" t="str">
            <v>Non Clinical Staff</v>
          </cell>
          <cell r="I622" t="str">
            <v>NON CLINICAL STAFF</v>
          </cell>
          <cell r="J622" t="str">
            <v>Pay</v>
          </cell>
        </row>
        <row r="623">
          <cell r="A623" t="str">
            <v>3950G000</v>
          </cell>
          <cell r="B623" t="str">
            <v>Carillion Local Band G</v>
          </cell>
          <cell r="C623" t="str">
            <v>N/A</v>
          </cell>
          <cell r="D623" t="str">
            <v>Operating Expenses</v>
          </cell>
          <cell r="E623" t="str">
            <v>PAY</v>
          </cell>
          <cell r="F623" t="str">
            <v>EMPLOYEE BENEFITS EXPENSES</v>
          </cell>
          <cell r="G623" t="str">
            <v>NON CLINICAL STAFF</v>
          </cell>
          <cell r="H623" t="str">
            <v>Non Clinical Staff</v>
          </cell>
          <cell r="I623" t="str">
            <v>NON CLINICAL STAFF</v>
          </cell>
          <cell r="J623" t="str">
            <v>Pay</v>
          </cell>
        </row>
        <row r="624">
          <cell r="A624" t="str">
            <v>3950H000</v>
          </cell>
          <cell r="B624" t="str">
            <v>Carillion Local Band H</v>
          </cell>
          <cell r="C624" t="str">
            <v>N/A</v>
          </cell>
          <cell r="D624" t="str">
            <v>Operating Expenses</v>
          </cell>
          <cell r="E624" t="str">
            <v>PAY</v>
          </cell>
          <cell r="F624" t="str">
            <v>EMPLOYEE BENEFITS EXPENSES</v>
          </cell>
          <cell r="G624" t="str">
            <v>NON CLINICAL STAFF</v>
          </cell>
          <cell r="H624" t="str">
            <v>Non Clinical Staff</v>
          </cell>
          <cell r="I624" t="str">
            <v>NON CLINICAL STAFF</v>
          </cell>
          <cell r="J624" t="str">
            <v>Pay</v>
          </cell>
        </row>
        <row r="625">
          <cell r="A625" t="str">
            <v>39607000</v>
          </cell>
          <cell r="B625" t="str">
            <v>Counsellor Band 7</v>
          </cell>
          <cell r="C625" t="str">
            <v>N/A</v>
          </cell>
          <cell r="D625" t="str">
            <v>Operating Expenses</v>
          </cell>
          <cell r="E625" t="str">
            <v>PAY</v>
          </cell>
          <cell r="F625" t="str">
            <v>EMPLOYEE BENEFITS EXPENSES</v>
          </cell>
          <cell r="G625" t="str">
            <v>SCIENTIFIC, THERAPEUTIC &amp; TECH</v>
          </cell>
          <cell r="H625" t="str">
            <v>Scientific Therapeutic and Technical</v>
          </cell>
          <cell r="I625" t="str">
            <v>SCIENTIFIC, THERAPEUTIC &amp; TECH</v>
          </cell>
          <cell r="J625" t="str">
            <v>Pay</v>
          </cell>
        </row>
        <row r="626">
          <cell r="A626" t="str">
            <v>41001000</v>
          </cell>
          <cell r="B626" t="str">
            <v>Blood Products</v>
          </cell>
          <cell r="C626" t="str">
            <v>N/A</v>
          </cell>
          <cell r="D626" t="str">
            <v>Operating Expenses</v>
          </cell>
          <cell r="E626" t="str">
            <v>NON PAY</v>
          </cell>
          <cell r="F626" t="str">
            <v>RAW MATERIALS &amp; CONSUMABLES</v>
          </cell>
          <cell r="G626" t="str">
            <v>DRUGS</v>
          </cell>
          <cell r="H626" t="str">
            <v>Drugs</v>
          </cell>
          <cell r="I626" t="str">
            <v>n/a</v>
          </cell>
          <cell r="J626" t="str">
            <v>Non Pay</v>
          </cell>
        </row>
        <row r="627">
          <cell r="A627" t="str">
            <v>41001PBR</v>
          </cell>
          <cell r="B627" t="str">
            <v>Blood Products PBR Exclusive</v>
          </cell>
          <cell r="C627" t="str">
            <v>N/A</v>
          </cell>
          <cell r="D627" t="str">
            <v>Operating Expenses</v>
          </cell>
          <cell r="E627" t="str">
            <v>NON PAY</v>
          </cell>
          <cell r="F627" t="str">
            <v>RAW MATERIALS &amp; CONSUMABLES</v>
          </cell>
          <cell r="G627" t="str">
            <v>DRUGS</v>
          </cell>
          <cell r="H627" t="str">
            <v>Drugs</v>
          </cell>
          <cell r="I627" t="str">
            <v>n/a</v>
          </cell>
          <cell r="J627" t="str">
            <v>Non Pay</v>
          </cell>
        </row>
        <row r="628">
          <cell r="A628" t="str">
            <v>41002000</v>
          </cell>
          <cell r="B628" t="str">
            <v>Drugs</v>
          </cell>
          <cell r="C628" t="str">
            <v>N/A</v>
          </cell>
          <cell r="D628" t="str">
            <v>Operating Expenses</v>
          </cell>
          <cell r="E628" t="str">
            <v>NON PAY</v>
          </cell>
          <cell r="F628" t="str">
            <v>RAW MATERIALS &amp; CONSUMABLES</v>
          </cell>
          <cell r="G628" t="str">
            <v>DRUGS</v>
          </cell>
          <cell r="H628" t="str">
            <v>Drugs</v>
          </cell>
          <cell r="I628" t="str">
            <v>n/a</v>
          </cell>
          <cell r="J628" t="str">
            <v>Non Pay</v>
          </cell>
        </row>
        <row r="629">
          <cell r="A629" t="str">
            <v>41002CIP</v>
          </cell>
          <cell r="B629" t="str">
            <v>Drugs CIP</v>
          </cell>
          <cell r="C629" t="str">
            <v>N/A</v>
          </cell>
          <cell r="D629" t="str">
            <v>Operating Expenses</v>
          </cell>
          <cell r="E629" t="str">
            <v>NON PAY</v>
          </cell>
          <cell r="F629" t="str">
            <v>RAW MATERIALS &amp; CONSUMABLES</v>
          </cell>
          <cell r="G629" t="str">
            <v>DRUGS</v>
          </cell>
          <cell r="H629" t="str">
            <v>Drugs</v>
          </cell>
          <cell r="I629" t="str">
            <v>n/a</v>
          </cell>
          <cell r="J629" t="str">
            <v>Non Pay</v>
          </cell>
        </row>
        <row r="630">
          <cell r="A630" t="str">
            <v>41002RVG</v>
          </cell>
          <cell r="B630" t="str">
            <v>Drugs RVG</v>
          </cell>
          <cell r="C630" t="str">
            <v>N/A</v>
          </cell>
          <cell r="D630" t="str">
            <v>Operating Expenses</v>
          </cell>
          <cell r="E630" t="str">
            <v>NON PAY</v>
          </cell>
          <cell r="F630" t="str">
            <v>RAW MATERIALS &amp; CONSUMABLES</v>
          </cell>
          <cell r="G630" t="str">
            <v>DRUGS</v>
          </cell>
          <cell r="H630" t="str">
            <v>Drugs</v>
          </cell>
          <cell r="I630" t="str">
            <v>n/a</v>
          </cell>
          <cell r="J630" t="str">
            <v>Non Pay</v>
          </cell>
        </row>
        <row r="631">
          <cell r="A631" t="str">
            <v>41003000</v>
          </cell>
          <cell r="B631" t="str">
            <v>Drugs - FP10's</v>
          </cell>
          <cell r="C631" t="str">
            <v>N/A</v>
          </cell>
          <cell r="D631" t="str">
            <v>Operating Expenses</v>
          </cell>
          <cell r="E631" t="str">
            <v>NON PAY</v>
          </cell>
          <cell r="F631" t="str">
            <v>RAW MATERIALS &amp; CONSUMABLES</v>
          </cell>
          <cell r="G631" t="str">
            <v>DRUGS</v>
          </cell>
          <cell r="H631" t="str">
            <v>Drugs</v>
          </cell>
          <cell r="I631" t="str">
            <v>n/a</v>
          </cell>
          <cell r="J631" t="str">
            <v>Non Pay</v>
          </cell>
        </row>
        <row r="632">
          <cell r="A632" t="str">
            <v>41004000</v>
          </cell>
          <cell r="B632" t="str">
            <v>Drugs Exp Manufacturing</v>
          </cell>
          <cell r="C632" t="str">
            <v>Income Statement</v>
          </cell>
          <cell r="D632">
            <v>0</v>
          </cell>
          <cell r="E632" t="str">
            <v>Non Pay</v>
          </cell>
          <cell r="F632" t="str">
            <v>Raw Materials &amp; Consumables</v>
          </cell>
          <cell r="G632" t="str">
            <v>Drugs</v>
          </cell>
          <cell r="H632" t="str">
            <v>Drugs</v>
          </cell>
          <cell r="I632" t="str">
            <v>n/a</v>
          </cell>
          <cell r="J632" t="str">
            <v>Non Pay</v>
          </cell>
        </row>
        <row r="633">
          <cell r="A633" t="str">
            <v>41005000</v>
          </cell>
          <cell r="B633" t="str">
            <v>Drugs Inc Manufacturing</v>
          </cell>
          <cell r="C633" t="str">
            <v>N/A</v>
          </cell>
          <cell r="D633" t="str">
            <v>Operating Expenses</v>
          </cell>
          <cell r="E633" t="str">
            <v>NON PAY</v>
          </cell>
          <cell r="F633" t="str">
            <v>RAW MATERIALS &amp; CONSUMABLES</v>
          </cell>
          <cell r="G633" t="str">
            <v>DRUGS</v>
          </cell>
          <cell r="H633" t="str">
            <v>Drugs</v>
          </cell>
          <cell r="I633" t="str">
            <v>n/a</v>
          </cell>
          <cell r="J633" t="str">
            <v>Non Pay</v>
          </cell>
        </row>
        <row r="634">
          <cell r="A634" t="str">
            <v>41006000</v>
          </cell>
          <cell r="B634" t="str">
            <v>Aseptic Expenditure</v>
          </cell>
          <cell r="C634" t="str">
            <v>Income Statement</v>
          </cell>
          <cell r="D634" t="str">
            <v>Operating Expenses</v>
          </cell>
          <cell r="E634" t="str">
            <v>NON PAY</v>
          </cell>
          <cell r="F634" t="str">
            <v>RAW MATERIALS &amp; CONSUMABLES</v>
          </cell>
          <cell r="G634" t="str">
            <v>DRUGS</v>
          </cell>
          <cell r="H634" t="str">
            <v>Drugs</v>
          </cell>
          <cell r="I634" t="str">
            <v>n/a</v>
          </cell>
          <cell r="J634" t="str">
            <v>Non Pay</v>
          </cell>
        </row>
        <row r="635">
          <cell r="A635" t="str">
            <v>41007000</v>
          </cell>
          <cell r="B635" t="str">
            <v>Aseptic Income</v>
          </cell>
          <cell r="C635" t="str">
            <v>N/A</v>
          </cell>
          <cell r="D635" t="str">
            <v>Operating Expenses</v>
          </cell>
          <cell r="E635" t="str">
            <v>NON PAY</v>
          </cell>
          <cell r="F635" t="str">
            <v>RAW MATERIALS &amp; CONSUMABLES</v>
          </cell>
          <cell r="G635" t="str">
            <v>DRUGS</v>
          </cell>
          <cell r="H635" t="str">
            <v>Drugs</v>
          </cell>
          <cell r="I635" t="str">
            <v>n/a</v>
          </cell>
          <cell r="J635" t="str">
            <v>Non Pay</v>
          </cell>
        </row>
        <row r="636">
          <cell r="A636" t="str">
            <v>41008000</v>
          </cell>
          <cell r="B636" t="str">
            <v>Drugs - Stock/Price Adjustment</v>
          </cell>
          <cell r="C636" t="str">
            <v>N/A</v>
          </cell>
          <cell r="D636" t="str">
            <v>Operating Expenses</v>
          </cell>
          <cell r="E636" t="str">
            <v>NON PAY</v>
          </cell>
          <cell r="F636" t="str">
            <v>RAW MATERIALS &amp; CONSUMABLES</v>
          </cell>
          <cell r="G636" t="str">
            <v>DRUGS</v>
          </cell>
          <cell r="H636" t="str">
            <v>Drugs</v>
          </cell>
          <cell r="I636" t="str">
            <v>n/a</v>
          </cell>
          <cell r="J636" t="str">
            <v>Non Pay</v>
          </cell>
        </row>
        <row r="637">
          <cell r="A637" t="str">
            <v>41009000</v>
          </cell>
          <cell r="B637" t="str">
            <v>Stock Adjustment</v>
          </cell>
          <cell r="C637" t="str">
            <v>N/A</v>
          </cell>
          <cell r="D637" t="str">
            <v>Operating Expenses</v>
          </cell>
          <cell r="E637" t="str">
            <v>NON PAY</v>
          </cell>
          <cell r="F637" t="str">
            <v>RAW MATERIALS &amp; CONSUMABLES</v>
          </cell>
          <cell r="G637" t="str">
            <v>DRUGS</v>
          </cell>
          <cell r="H637" t="str">
            <v>Drugs</v>
          </cell>
          <cell r="I637" t="str">
            <v>n/a</v>
          </cell>
          <cell r="J637" t="str">
            <v>Non Pay</v>
          </cell>
        </row>
        <row r="638">
          <cell r="A638" t="str">
            <v>41010000</v>
          </cell>
          <cell r="B638" t="str">
            <v>Drugs-Community</v>
          </cell>
          <cell r="C638" t="str">
            <v>N/A</v>
          </cell>
          <cell r="D638" t="str">
            <v>Operating Expenses</v>
          </cell>
          <cell r="E638" t="str">
            <v>NON PAY</v>
          </cell>
          <cell r="F638" t="str">
            <v>RAW MATERIALS &amp; CONSUMABLES</v>
          </cell>
          <cell r="G638" t="str">
            <v>DRUGS</v>
          </cell>
          <cell r="H638" t="str">
            <v>Drugs</v>
          </cell>
          <cell r="I638" t="str">
            <v>n/a</v>
          </cell>
          <cell r="J638" t="str">
            <v>Non Pay</v>
          </cell>
        </row>
        <row r="639">
          <cell r="A639" t="str">
            <v>41011000</v>
          </cell>
          <cell r="B639" t="str">
            <v>Medical Gases</v>
          </cell>
          <cell r="C639" t="str">
            <v>N/A</v>
          </cell>
          <cell r="D639" t="str">
            <v>Operating Expenses</v>
          </cell>
          <cell r="E639" t="str">
            <v>NON PAY</v>
          </cell>
          <cell r="F639" t="str">
            <v>RAW MATERIALS &amp; CONSUMABLES</v>
          </cell>
          <cell r="G639" t="str">
            <v>DRUGS</v>
          </cell>
          <cell r="H639" t="str">
            <v>Drugs</v>
          </cell>
          <cell r="I639" t="str">
            <v>n/a</v>
          </cell>
          <cell r="J639" t="str">
            <v>Non Pay</v>
          </cell>
        </row>
        <row r="640">
          <cell r="A640" t="str">
            <v>41011CIP</v>
          </cell>
          <cell r="B640" t="str">
            <v>Medical Gases</v>
          </cell>
          <cell r="C640" t="str">
            <v>N/A</v>
          </cell>
          <cell r="D640" t="str">
            <v>Operating Expenses</v>
          </cell>
          <cell r="E640" t="str">
            <v>NON PAY</v>
          </cell>
          <cell r="F640" t="str">
            <v>RAW MATERIALS &amp; CONSUMABLES</v>
          </cell>
          <cell r="G640" t="str">
            <v>DRUGS</v>
          </cell>
          <cell r="H640" t="str">
            <v>Drugs</v>
          </cell>
          <cell r="I640" t="str">
            <v>n/a</v>
          </cell>
          <cell r="J640" t="str">
            <v>Non Pay</v>
          </cell>
        </row>
        <row r="641">
          <cell r="A641" t="str">
            <v>41012000</v>
          </cell>
          <cell r="B641" t="str">
            <v>Cylinder Rentals</v>
          </cell>
          <cell r="C641" t="str">
            <v>N/A</v>
          </cell>
          <cell r="D641" t="str">
            <v>Operating Expenses</v>
          </cell>
          <cell r="E641" t="str">
            <v>NON PAY</v>
          </cell>
          <cell r="F641" t="str">
            <v>RAW MATERIALS &amp; CONSUMABLES</v>
          </cell>
          <cell r="G641" t="str">
            <v>DRUGS</v>
          </cell>
          <cell r="H641" t="str">
            <v>Drugs</v>
          </cell>
          <cell r="I641" t="str">
            <v>n/a</v>
          </cell>
          <cell r="J641" t="str">
            <v>Non Pay</v>
          </cell>
        </row>
        <row r="642">
          <cell r="A642" t="str">
            <v>41012CIP</v>
          </cell>
          <cell r="B642" t="str">
            <v>Cylinder Rentals CIP</v>
          </cell>
          <cell r="C642" t="str">
            <v>N/A</v>
          </cell>
          <cell r="D642" t="str">
            <v>Operating Expenses</v>
          </cell>
          <cell r="E642" t="str">
            <v>NON PAY</v>
          </cell>
          <cell r="F642" t="str">
            <v>RAW MATERIALS &amp; CONSUMABLES</v>
          </cell>
          <cell r="G642" t="str">
            <v>DRUGS</v>
          </cell>
          <cell r="H642" t="str">
            <v>Drugs</v>
          </cell>
          <cell r="I642" t="str">
            <v>n/a</v>
          </cell>
          <cell r="J642" t="str">
            <v>Non Pay</v>
          </cell>
        </row>
        <row r="643">
          <cell r="A643" t="str">
            <v>41013000</v>
          </cell>
          <cell r="B643" t="str">
            <v>Drugs PBR Excluded</v>
          </cell>
          <cell r="C643" t="str">
            <v>N/A</v>
          </cell>
          <cell r="D643" t="str">
            <v>Operating Expenses</v>
          </cell>
          <cell r="E643" t="str">
            <v>NON PAY</v>
          </cell>
          <cell r="F643" t="str">
            <v>RAW MATERIALS &amp; CONSUMABLES</v>
          </cell>
          <cell r="G643" t="str">
            <v>DRUGS</v>
          </cell>
          <cell r="H643" t="str">
            <v>Drugs</v>
          </cell>
          <cell r="I643" t="str">
            <v>n/a</v>
          </cell>
          <cell r="J643" t="str">
            <v>Non Pay</v>
          </cell>
        </row>
        <row r="644">
          <cell r="A644" t="str">
            <v>41013CIP</v>
          </cell>
          <cell r="B644" t="str">
            <v>Drugs PBR Excluded</v>
          </cell>
          <cell r="C644" t="str">
            <v>N/A</v>
          </cell>
          <cell r="D644" t="str">
            <v>Operating Expenses</v>
          </cell>
          <cell r="E644" t="str">
            <v>NON PAY</v>
          </cell>
          <cell r="F644" t="str">
            <v>RAW MATERIALS &amp; CONSUMABLES</v>
          </cell>
          <cell r="G644" t="str">
            <v>DRUGS</v>
          </cell>
          <cell r="H644" t="str">
            <v>Drugs</v>
          </cell>
          <cell r="I644" t="str">
            <v>n/a</v>
          </cell>
          <cell r="J644" t="str">
            <v>Non Pay</v>
          </cell>
        </row>
        <row r="645">
          <cell r="A645" t="str">
            <v>42001000</v>
          </cell>
          <cell r="B645" t="str">
            <v>Dressings</v>
          </cell>
          <cell r="C645" t="str">
            <v>N/A</v>
          </cell>
          <cell r="D645" t="str">
            <v>Operating Expenses</v>
          </cell>
          <cell r="E645" t="str">
            <v>NON PAY</v>
          </cell>
          <cell r="F645" t="str">
            <v>RAW MATERIALS &amp; CONSUMABLES</v>
          </cell>
          <cell r="G645" t="str">
            <v>CLINICAL SUPPLIES</v>
          </cell>
          <cell r="H645" t="str">
            <v>Clinical Supplies and Services</v>
          </cell>
          <cell r="I645" t="str">
            <v>n/a</v>
          </cell>
          <cell r="J645" t="str">
            <v>Non Pay</v>
          </cell>
        </row>
        <row r="646">
          <cell r="A646" t="str">
            <v>42002000</v>
          </cell>
          <cell r="B646" t="str">
            <v>Med &amp; Surg Equipment-Purchase</v>
          </cell>
          <cell r="C646" t="str">
            <v>N/A</v>
          </cell>
          <cell r="D646" t="str">
            <v>Operating Expenses</v>
          </cell>
          <cell r="E646" t="str">
            <v>NON PAY</v>
          </cell>
          <cell r="F646" t="str">
            <v>RAW MATERIALS &amp; CONSUMABLES</v>
          </cell>
          <cell r="G646" t="str">
            <v>CLINICAL SUPPLIES</v>
          </cell>
          <cell r="H646" t="str">
            <v>Clinical Supplies and Services</v>
          </cell>
          <cell r="I646" t="str">
            <v>n/a</v>
          </cell>
          <cell r="J646" t="str">
            <v>Non Pay</v>
          </cell>
        </row>
        <row r="647">
          <cell r="A647" t="str">
            <v>42002CPA</v>
          </cell>
          <cell r="B647" t="str">
            <v>CPAP Equipment Purchase</v>
          </cell>
          <cell r="C647" t="str">
            <v>N/A</v>
          </cell>
          <cell r="D647" t="str">
            <v>Operating Expenses</v>
          </cell>
          <cell r="E647" t="str">
            <v>NON PAY</v>
          </cell>
          <cell r="F647" t="str">
            <v>RAW MATERIALS &amp; CONSUMABLES</v>
          </cell>
          <cell r="G647" t="str">
            <v>CLINICAL SUPPLIES</v>
          </cell>
          <cell r="H647" t="str">
            <v>Clinical Supplies and Services</v>
          </cell>
          <cell r="I647" t="str">
            <v>n/a</v>
          </cell>
          <cell r="J647" t="str">
            <v>Non Pay</v>
          </cell>
        </row>
        <row r="648">
          <cell r="A648" t="str">
            <v>42003000</v>
          </cell>
          <cell r="B648" t="str">
            <v>Med &amp; Surg Consumables</v>
          </cell>
          <cell r="C648" t="str">
            <v>N/A</v>
          </cell>
          <cell r="D648" t="str">
            <v>Operating Expenses</v>
          </cell>
          <cell r="E648" t="str">
            <v>NON PAY</v>
          </cell>
          <cell r="F648" t="str">
            <v>RAW MATERIALS &amp; CONSUMABLES</v>
          </cell>
          <cell r="G648" t="str">
            <v>CLINICAL SUPPLIES</v>
          </cell>
          <cell r="H648" t="str">
            <v>Clinical Supplies and Services</v>
          </cell>
          <cell r="I648" t="str">
            <v>n/a</v>
          </cell>
          <cell r="J648" t="str">
            <v>Non Pay</v>
          </cell>
        </row>
        <row r="649">
          <cell r="A649" t="str">
            <v>42003022</v>
          </cell>
          <cell r="B649" t="str">
            <v>Med Surg Cons Basic Surg Skill</v>
          </cell>
          <cell r="C649" t="str">
            <v>Income Statement</v>
          </cell>
          <cell r="D649">
            <v>0</v>
          </cell>
          <cell r="E649" t="str">
            <v>Non Pay</v>
          </cell>
          <cell r="F649" t="str">
            <v>Raw Materials &amp; Consumables</v>
          </cell>
          <cell r="G649" t="str">
            <v>Clinical Supplies</v>
          </cell>
          <cell r="H649" t="str">
            <v>Clinical Supplies &amp; Services</v>
          </cell>
          <cell r="I649" t="str">
            <v>n/a</v>
          </cell>
          <cell r="J649" t="str">
            <v>Non Pay</v>
          </cell>
        </row>
        <row r="650">
          <cell r="A650" t="str">
            <v>42003CIP</v>
          </cell>
          <cell r="B650" t="str">
            <v>Med &amp; Surg Consumables CIP</v>
          </cell>
          <cell r="C650" t="str">
            <v>N/A</v>
          </cell>
          <cell r="D650" t="str">
            <v>Operating Expenses</v>
          </cell>
          <cell r="E650" t="str">
            <v>NON PAY</v>
          </cell>
          <cell r="F650" t="str">
            <v>RAW MATERIALS &amp; CONSUMABLES</v>
          </cell>
          <cell r="G650" t="str">
            <v>CLINICAL SUPPLIES</v>
          </cell>
          <cell r="H650" t="str">
            <v>Clinical Supplies and Services</v>
          </cell>
          <cell r="I650" t="str">
            <v>n/a</v>
          </cell>
          <cell r="J650" t="str">
            <v>Non Pay</v>
          </cell>
        </row>
        <row r="651">
          <cell r="A651" t="str">
            <v>42003PBR</v>
          </cell>
          <cell r="B651" t="str">
            <v>PBR Excl Med &amp; Surg Consumable</v>
          </cell>
          <cell r="C651" t="str">
            <v>N/A</v>
          </cell>
          <cell r="D651" t="str">
            <v>Operating Expenses</v>
          </cell>
          <cell r="E651" t="str">
            <v>NON PAY</v>
          </cell>
          <cell r="F651" t="str">
            <v>RAW MATERIALS &amp; CONSUMABLES</v>
          </cell>
          <cell r="G651" t="str">
            <v>CLINICAL SUPPLIES</v>
          </cell>
          <cell r="H651" t="str">
            <v>Clinical Supplies and Services</v>
          </cell>
          <cell r="I651" t="str">
            <v>n/a</v>
          </cell>
          <cell r="J651" t="str">
            <v>Non Pay</v>
          </cell>
        </row>
        <row r="652">
          <cell r="A652" t="str">
            <v>42003RVG</v>
          </cell>
          <cell r="B652" t="str">
            <v>Med &amp; Surg Consumables RVG</v>
          </cell>
          <cell r="C652" t="str">
            <v>N/A</v>
          </cell>
          <cell r="D652" t="str">
            <v>Operating Expenses</v>
          </cell>
          <cell r="E652" t="str">
            <v>NON PAY</v>
          </cell>
          <cell r="F652" t="str">
            <v>RAW MATERIALS &amp; CONSUMABLES</v>
          </cell>
          <cell r="G652" t="str">
            <v>CLINICAL SUPPLIES</v>
          </cell>
          <cell r="H652" t="str">
            <v>Clinical Supplies and Services</v>
          </cell>
          <cell r="I652" t="str">
            <v>n/a</v>
          </cell>
          <cell r="J652" t="str">
            <v>Non Pay</v>
          </cell>
        </row>
        <row r="653">
          <cell r="A653" t="str">
            <v>42004000</v>
          </cell>
          <cell r="B653" t="str">
            <v>Prostheses/ Implants</v>
          </cell>
          <cell r="C653" t="str">
            <v>N/A</v>
          </cell>
          <cell r="D653" t="str">
            <v>Operating Expenses</v>
          </cell>
          <cell r="E653" t="str">
            <v>NON PAY</v>
          </cell>
          <cell r="F653" t="str">
            <v>RAW MATERIALS &amp; CONSUMABLES</v>
          </cell>
          <cell r="G653" t="str">
            <v>CLINICAL SUPPLIES</v>
          </cell>
          <cell r="H653" t="str">
            <v>Clinical Supplies and Services</v>
          </cell>
          <cell r="I653" t="str">
            <v>n/a</v>
          </cell>
          <cell r="J653" t="str">
            <v>Non Pay</v>
          </cell>
        </row>
        <row r="654">
          <cell r="A654" t="str">
            <v>42004CIP</v>
          </cell>
          <cell r="B654" t="str">
            <v>Protheses/Implants</v>
          </cell>
          <cell r="C654" t="str">
            <v>N/A</v>
          </cell>
          <cell r="D654" t="str">
            <v>Operating Expenses</v>
          </cell>
          <cell r="E654" t="str">
            <v>NON PAY</v>
          </cell>
          <cell r="F654" t="str">
            <v>RAW MATERIALS &amp; CONSUMABLES</v>
          </cell>
          <cell r="G654" t="str">
            <v>CLINICAL SUPPLIES</v>
          </cell>
          <cell r="H654" t="str">
            <v>Clinical Supplies and Services</v>
          </cell>
          <cell r="I654" t="str">
            <v>n/a</v>
          </cell>
          <cell r="J654" t="str">
            <v>Non Pay</v>
          </cell>
        </row>
        <row r="655">
          <cell r="A655" t="str">
            <v>42004L0A</v>
          </cell>
          <cell r="B655" t="str">
            <v>Prosthesis - Loan Kits</v>
          </cell>
          <cell r="C655" t="str">
            <v>N/A</v>
          </cell>
          <cell r="D655" t="str">
            <v>Operating Expenses</v>
          </cell>
          <cell r="E655" t="str">
            <v>NON PAY</v>
          </cell>
          <cell r="F655" t="str">
            <v>RAW MATERIALS &amp; CONSUMABLES</v>
          </cell>
          <cell r="G655" t="str">
            <v>CLINICAL SUPPLIES</v>
          </cell>
          <cell r="H655" t="str">
            <v>Clinical Supplies and Services</v>
          </cell>
          <cell r="I655" t="str">
            <v>n/a</v>
          </cell>
          <cell r="J655" t="str">
            <v>Non Pay</v>
          </cell>
        </row>
        <row r="656">
          <cell r="A656" t="str">
            <v>42004PBR</v>
          </cell>
          <cell r="B656" t="str">
            <v>PBR Excl Prostheses/Implants</v>
          </cell>
          <cell r="C656" t="str">
            <v>N/A</v>
          </cell>
          <cell r="D656" t="str">
            <v>Operating Expenses</v>
          </cell>
          <cell r="E656" t="str">
            <v>NON PAY</v>
          </cell>
          <cell r="F656" t="str">
            <v>RAW MATERIALS &amp; CONSUMABLES</v>
          </cell>
          <cell r="G656" t="str">
            <v>CLINICAL SUPPLIES</v>
          </cell>
          <cell r="H656" t="str">
            <v>Clinical Supplies and Services</v>
          </cell>
          <cell r="I656" t="str">
            <v>n/a</v>
          </cell>
          <cell r="J656" t="str">
            <v>Non Pay</v>
          </cell>
        </row>
        <row r="657">
          <cell r="A657" t="str">
            <v>42004RVG</v>
          </cell>
          <cell r="B657" t="str">
            <v>Protheses/Implants</v>
          </cell>
          <cell r="C657" t="str">
            <v>N/A</v>
          </cell>
          <cell r="D657" t="str">
            <v>Operating Expenses</v>
          </cell>
          <cell r="E657" t="str">
            <v>NON PAY</v>
          </cell>
          <cell r="F657" t="str">
            <v>RAW MATERIALS &amp; CONSUMABLES</v>
          </cell>
          <cell r="G657" t="str">
            <v>CLINICAL SUPPLIES</v>
          </cell>
          <cell r="H657" t="str">
            <v>Clinical Supplies and Services</v>
          </cell>
          <cell r="I657" t="str">
            <v>n/a</v>
          </cell>
          <cell r="J657" t="str">
            <v>Non Pay</v>
          </cell>
        </row>
        <row r="658">
          <cell r="A658" t="str">
            <v>42005000</v>
          </cell>
          <cell r="B658" t="str">
            <v>Medical Equipment Hire</v>
          </cell>
          <cell r="C658" t="str">
            <v>N/A</v>
          </cell>
          <cell r="D658" t="str">
            <v>Operating Expenses</v>
          </cell>
          <cell r="E658" t="str">
            <v>NON PAY</v>
          </cell>
          <cell r="F658" t="str">
            <v>RAW MATERIALS &amp; CONSUMABLES</v>
          </cell>
          <cell r="G658" t="str">
            <v>CLINICAL SUPPLIES</v>
          </cell>
          <cell r="H658" t="str">
            <v>Clinical Supplies and Services</v>
          </cell>
          <cell r="I658" t="str">
            <v>n/a</v>
          </cell>
          <cell r="J658" t="str">
            <v>Non Pay</v>
          </cell>
        </row>
        <row r="659">
          <cell r="A659" t="str">
            <v>42005PBR</v>
          </cell>
          <cell r="B659" t="str">
            <v>PBR Excl Prostheses/Implants</v>
          </cell>
          <cell r="C659" t="str">
            <v>Income Statement</v>
          </cell>
          <cell r="D659" t="str">
            <v>Operating Expenses</v>
          </cell>
          <cell r="E659" t="str">
            <v>NON PAY</v>
          </cell>
          <cell r="F659" t="str">
            <v>RAW MATERIALS &amp; CONSUMABLES</v>
          </cell>
          <cell r="G659" t="str">
            <v>CLINICAL SUPPLIES</v>
          </cell>
          <cell r="H659" t="str">
            <v>Clinical Supplies and Services</v>
          </cell>
          <cell r="I659" t="str">
            <v>n/a</v>
          </cell>
          <cell r="J659" t="str">
            <v>Non Pay</v>
          </cell>
        </row>
        <row r="660">
          <cell r="A660" t="str">
            <v>42006000</v>
          </cell>
          <cell r="B660" t="str">
            <v>Test Materials</v>
          </cell>
          <cell r="C660" t="str">
            <v>N/A</v>
          </cell>
          <cell r="D660" t="str">
            <v>Operating Expenses</v>
          </cell>
          <cell r="E660" t="str">
            <v>NON PAY</v>
          </cell>
          <cell r="F660" t="str">
            <v>RAW MATERIALS &amp; CONSUMABLES</v>
          </cell>
          <cell r="G660" t="str">
            <v>CLINICAL SUPPLIES</v>
          </cell>
          <cell r="H660" t="str">
            <v>Clinical Supplies and Services</v>
          </cell>
          <cell r="I660" t="str">
            <v>n/a</v>
          </cell>
          <cell r="J660" t="str">
            <v>Non Pay</v>
          </cell>
        </row>
        <row r="661">
          <cell r="A661" t="str">
            <v>42007000</v>
          </cell>
          <cell r="B661" t="str">
            <v>Oesophagael Stents</v>
          </cell>
          <cell r="C661" t="str">
            <v>N/A</v>
          </cell>
          <cell r="D661" t="str">
            <v>Operating Expenses</v>
          </cell>
          <cell r="E661" t="str">
            <v>NON PAY</v>
          </cell>
          <cell r="F661" t="str">
            <v>RAW MATERIALS &amp; CONSUMABLES</v>
          </cell>
          <cell r="G661" t="str">
            <v>CLINICAL SUPPLIES</v>
          </cell>
          <cell r="H661" t="str">
            <v>Clinical Supplies and Services</v>
          </cell>
          <cell r="I661" t="str">
            <v>n/a</v>
          </cell>
          <cell r="J661" t="str">
            <v>Non Pay</v>
          </cell>
        </row>
        <row r="662">
          <cell r="A662" t="str">
            <v>42008000</v>
          </cell>
          <cell r="B662" t="str">
            <v>Enteral Feeds</v>
          </cell>
          <cell r="C662" t="str">
            <v>N/A</v>
          </cell>
          <cell r="D662" t="str">
            <v>Operating Expenses</v>
          </cell>
          <cell r="E662" t="str">
            <v>NON PAY</v>
          </cell>
          <cell r="F662" t="str">
            <v>RAW MATERIALS &amp; CONSUMABLES</v>
          </cell>
          <cell r="G662" t="str">
            <v>CLINICAL SUPPLIES</v>
          </cell>
          <cell r="H662" t="str">
            <v>Clinical Supplies and Services</v>
          </cell>
          <cell r="I662" t="str">
            <v>n/a</v>
          </cell>
          <cell r="J662" t="str">
            <v>Non Pay</v>
          </cell>
        </row>
        <row r="663">
          <cell r="A663" t="str">
            <v>42009000</v>
          </cell>
          <cell r="B663" t="str">
            <v>Packing Materials</v>
          </cell>
          <cell r="C663" t="str">
            <v>N/A</v>
          </cell>
          <cell r="D663" t="str">
            <v>Operating Expenses</v>
          </cell>
          <cell r="E663" t="str">
            <v>NON PAY</v>
          </cell>
          <cell r="F663" t="str">
            <v>RAW MATERIALS &amp; CONSUMABLES</v>
          </cell>
          <cell r="G663" t="str">
            <v>CLINICAL SUPPLIES</v>
          </cell>
          <cell r="H663" t="str">
            <v>Clinical Supplies and Services</v>
          </cell>
          <cell r="I663" t="str">
            <v>n/a</v>
          </cell>
          <cell r="J663" t="str">
            <v>Non Pay</v>
          </cell>
        </row>
        <row r="664">
          <cell r="A664" t="str">
            <v>42010000</v>
          </cell>
          <cell r="B664" t="str">
            <v>Contraceptives</v>
          </cell>
          <cell r="C664" t="str">
            <v>N/A</v>
          </cell>
          <cell r="D664" t="str">
            <v>Operating Expenses</v>
          </cell>
          <cell r="E664" t="str">
            <v>NON PAY</v>
          </cell>
          <cell r="F664" t="str">
            <v>RAW MATERIALS &amp; CONSUMABLES</v>
          </cell>
          <cell r="G664" t="str">
            <v>CLINICAL SUPPLIES</v>
          </cell>
          <cell r="H664" t="str">
            <v>Clinical Supplies and Services</v>
          </cell>
          <cell r="I664" t="str">
            <v>n/a</v>
          </cell>
          <cell r="J664" t="str">
            <v>Non Pay</v>
          </cell>
        </row>
        <row r="665">
          <cell r="A665" t="str">
            <v>42011000</v>
          </cell>
          <cell r="B665" t="str">
            <v>Body Bags</v>
          </cell>
          <cell r="C665" t="str">
            <v>N/A</v>
          </cell>
          <cell r="D665" t="str">
            <v>Operating Expenses</v>
          </cell>
          <cell r="E665" t="str">
            <v>NON PAY</v>
          </cell>
          <cell r="F665" t="str">
            <v>RAW MATERIALS &amp; CONSUMABLES</v>
          </cell>
          <cell r="G665" t="str">
            <v>CLINICAL SUPPLIES</v>
          </cell>
          <cell r="H665" t="str">
            <v>Clinical Supplies and Services</v>
          </cell>
          <cell r="I665" t="str">
            <v>n/a</v>
          </cell>
          <cell r="J665" t="str">
            <v>Non Pay</v>
          </cell>
        </row>
        <row r="666">
          <cell r="A666" t="str">
            <v>42012000</v>
          </cell>
          <cell r="B666" t="str">
            <v>M&amp;S Repairs</v>
          </cell>
          <cell r="C666" t="str">
            <v>N/A</v>
          </cell>
          <cell r="D666" t="str">
            <v>Operating Expenses</v>
          </cell>
          <cell r="E666" t="str">
            <v>NON PAY</v>
          </cell>
          <cell r="F666" t="str">
            <v>RAW MATERIALS &amp; CONSUMABLES</v>
          </cell>
          <cell r="G666" t="str">
            <v>CLINICAL SUPPLIES</v>
          </cell>
          <cell r="H666" t="str">
            <v>Clinical Supplies and Services</v>
          </cell>
          <cell r="I666" t="str">
            <v>n/a</v>
          </cell>
          <cell r="J666" t="str">
            <v>Non Pay</v>
          </cell>
        </row>
        <row r="667">
          <cell r="A667" t="str">
            <v>42013000</v>
          </cell>
          <cell r="B667" t="str">
            <v>EBME Materials</v>
          </cell>
          <cell r="C667" t="str">
            <v>N/A</v>
          </cell>
          <cell r="D667" t="str">
            <v>Operating Expenses</v>
          </cell>
          <cell r="E667" t="str">
            <v>NON PAY</v>
          </cell>
          <cell r="F667" t="str">
            <v>RAW MATERIALS &amp; CONSUMABLES</v>
          </cell>
          <cell r="G667" t="str">
            <v>CLINICAL SUPPLIES</v>
          </cell>
          <cell r="H667" t="str">
            <v>Clinical Supplies and Services</v>
          </cell>
          <cell r="I667" t="str">
            <v>n/a</v>
          </cell>
          <cell r="J667" t="str">
            <v>Non Pay</v>
          </cell>
        </row>
        <row r="668">
          <cell r="A668" t="str">
            <v>42014000</v>
          </cell>
          <cell r="B668" t="str">
            <v>M&amp;S Instruments</v>
          </cell>
          <cell r="C668" t="str">
            <v>N/A</v>
          </cell>
          <cell r="D668" t="str">
            <v>Operating Expenses</v>
          </cell>
          <cell r="E668" t="str">
            <v>NON PAY</v>
          </cell>
          <cell r="F668" t="str">
            <v>RAW MATERIALS &amp; CONSUMABLES</v>
          </cell>
          <cell r="G668" t="str">
            <v>CLINICAL SUPPLIES</v>
          </cell>
          <cell r="H668" t="str">
            <v>Clinical Supplies and Services</v>
          </cell>
          <cell r="I668" t="str">
            <v>n/a</v>
          </cell>
          <cell r="J668" t="str">
            <v>Non Pay</v>
          </cell>
        </row>
        <row r="669">
          <cell r="A669" t="str">
            <v>42015000</v>
          </cell>
          <cell r="B669" t="str">
            <v>OT Equipment and Materials</v>
          </cell>
          <cell r="C669" t="str">
            <v>N/A</v>
          </cell>
          <cell r="D669" t="str">
            <v>Operating Expenses</v>
          </cell>
          <cell r="E669" t="str">
            <v>NON PAY</v>
          </cell>
          <cell r="F669" t="str">
            <v>RAW MATERIALS &amp; CONSUMABLES</v>
          </cell>
          <cell r="G669" t="str">
            <v>CLINICAL SUPPLIES</v>
          </cell>
          <cell r="H669" t="str">
            <v>Clinical Supplies and Services</v>
          </cell>
          <cell r="I669" t="str">
            <v>n/a</v>
          </cell>
          <cell r="J669" t="str">
            <v>Non Pay</v>
          </cell>
        </row>
        <row r="670">
          <cell r="A670" t="str">
            <v>42016000</v>
          </cell>
          <cell r="B670" t="str">
            <v>Continence Products</v>
          </cell>
          <cell r="C670" t="str">
            <v>N/A</v>
          </cell>
          <cell r="D670" t="str">
            <v>Operating Expenses</v>
          </cell>
          <cell r="E670" t="str">
            <v>NON PAY</v>
          </cell>
          <cell r="F670" t="str">
            <v>RAW MATERIALS &amp; CONSUMABLES</v>
          </cell>
          <cell r="G670" t="str">
            <v>CLINICAL SUPPLIES</v>
          </cell>
          <cell r="H670" t="str">
            <v>Clinical Supplies and Services</v>
          </cell>
          <cell r="I670" t="str">
            <v>n/a</v>
          </cell>
          <cell r="J670" t="str">
            <v>Non Pay</v>
          </cell>
        </row>
        <row r="671">
          <cell r="A671" t="str">
            <v>42017000</v>
          </cell>
          <cell r="B671" t="str">
            <v>Med&amp;Surg Maintenance Contracts</v>
          </cell>
          <cell r="C671" t="str">
            <v>N/A</v>
          </cell>
          <cell r="D671" t="str">
            <v>Operating Expenses</v>
          </cell>
          <cell r="E671" t="str">
            <v>NON PAY</v>
          </cell>
          <cell r="F671" t="str">
            <v>RAW MATERIALS &amp; CONSUMABLES</v>
          </cell>
          <cell r="G671" t="str">
            <v>CLINICAL SUPPLIES</v>
          </cell>
          <cell r="H671" t="str">
            <v>Clinical Supplies and Services</v>
          </cell>
          <cell r="I671" t="str">
            <v>n/a</v>
          </cell>
          <cell r="J671" t="str">
            <v>Non Pay</v>
          </cell>
        </row>
        <row r="672">
          <cell r="A672" t="str">
            <v>42017CIP</v>
          </cell>
          <cell r="B672" t="str">
            <v>Med&amp;Surg Maintenance Contract</v>
          </cell>
          <cell r="C672" t="str">
            <v>N/A</v>
          </cell>
          <cell r="D672" t="str">
            <v>Operating Expenses</v>
          </cell>
          <cell r="E672" t="str">
            <v>NON PAY</v>
          </cell>
          <cell r="F672" t="str">
            <v>RAW MATERIALS &amp; CONSUMABLES</v>
          </cell>
          <cell r="G672" t="str">
            <v>CLINICAL SUPPLIES</v>
          </cell>
          <cell r="H672" t="str">
            <v>Clinical Supplies and Services</v>
          </cell>
          <cell r="I672" t="str">
            <v>n/a</v>
          </cell>
          <cell r="J672" t="str">
            <v>Non Pay</v>
          </cell>
        </row>
        <row r="673">
          <cell r="A673" t="str">
            <v>42018000</v>
          </cell>
          <cell r="B673" t="str">
            <v>M&amp;S Equip - Repairs/Parts</v>
          </cell>
          <cell r="C673" t="str">
            <v>N/A</v>
          </cell>
          <cell r="D673" t="str">
            <v>Operating Expenses</v>
          </cell>
          <cell r="E673" t="str">
            <v>NON PAY</v>
          </cell>
          <cell r="F673" t="str">
            <v>RAW MATERIALS &amp; CONSUMABLES</v>
          </cell>
          <cell r="G673" t="str">
            <v>CLINICAL SUPPLIES</v>
          </cell>
          <cell r="H673" t="str">
            <v>Clinical Supplies and Services</v>
          </cell>
          <cell r="I673" t="str">
            <v>n/a</v>
          </cell>
          <cell r="J673" t="str">
            <v>Non Pay</v>
          </cell>
        </row>
        <row r="674">
          <cell r="A674" t="str">
            <v>42019000</v>
          </cell>
          <cell r="B674" t="str">
            <v>X-Ray Equipment - Purchase</v>
          </cell>
          <cell r="C674" t="str">
            <v>N/A</v>
          </cell>
          <cell r="D674" t="str">
            <v>Operating Expenses</v>
          </cell>
          <cell r="E674" t="str">
            <v>NON PAY</v>
          </cell>
          <cell r="F674" t="str">
            <v>RAW MATERIALS &amp; CONSUMABLES</v>
          </cell>
          <cell r="G674" t="str">
            <v>CLINICAL SUPPLIES</v>
          </cell>
          <cell r="H674" t="str">
            <v>Clinical Supplies and Services</v>
          </cell>
          <cell r="I674" t="str">
            <v>n/a</v>
          </cell>
          <cell r="J674" t="str">
            <v>Non Pay</v>
          </cell>
        </row>
        <row r="675">
          <cell r="A675" t="str">
            <v>42020000</v>
          </cell>
          <cell r="B675" t="str">
            <v>X - Ray Film</v>
          </cell>
          <cell r="C675" t="str">
            <v>N/A</v>
          </cell>
          <cell r="D675" t="str">
            <v>Operating Expenses</v>
          </cell>
          <cell r="E675" t="str">
            <v>NON PAY</v>
          </cell>
          <cell r="F675" t="str">
            <v>RAW MATERIALS &amp; CONSUMABLES</v>
          </cell>
          <cell r="G675" t="str">
            <v>CLINICAL SUPPLIES</v>
          </cell>
          <cell r="H675" t="str">
            <v>Clinical Supplies and Services</v>
          </cell>
          <cell r="I675" t="str">
            <v>n/a</v>
          </cell>
          <cell r="J675" t="str">
            <v>Non Pay</v>
          </cell>
        </row>
        <row r="676">
          <cell r="A676" t="str">
            <v>42021000</v>
          </cell>
          <cell r="B676" t="str">
            <v>X - Ray Chemicals</v>
          </cell>
          <cell r="C676" t="str">
            <v>Income Statement</v>
          </cell>
          <cell r="D676" t="str">
            <v>Operating Expenses</v>
          </cell>
          <cell r="E676" t="str">
            <v>NON PAY</v>
          </cell>
          <cell r="F676" t="str">
            <v>RAW MATERIALS &amp; CONSUMABLES</v>
          </cell>
          <cell r="G676" t="str">
            <v>CLINICAL SUPPLIES</v>
          </cell>
          <cell r="H676" t="str">
            <v>Clinical Supplies and Services</v>
          </cell>
          <cell r="I676" t="str">
            <v>n/a</v>
          </cell>
          <cell r="J676" t="str">
            <v>Non Pay</v>
          </cell>
        </row>
        <row r="677">
          <cell r="A677" t="str">
            <v>42022000</v>
          </cell>
          <cell r="B677" t="str">
            <v>X - Ray Maint Contracts</v>
          </cell>
          <cell r="C677" t="str">
            <v>N/A</v>
          </cell>
          <cell r="D677" t="str">
            <v>Operating Expenses</v>
          </cell>
          <cell r="E677" t="str">
            <v>NON PAY</v>
          </cell>
          <cell r="F677" t="str">
            <v>RAW MATERIALS &amp; CONSUMABLES</v>
          </cell>
          <cell r="G677" t="str">
            <v>CLINICAL SUPPLIES</v>
          </cell>
          <cell r="H677" t="str">
            <v>Clinical Supplies and Services</v>
          </cell>
          <cell r="I677" t="str">
            <v>n/a</v>
          </cell>
          <cell r="J677" t="str">
            <v>Non Pay</v>
          </cell>
        </row>
        <row r="678">
          <cell r="A678" t="str">
            <v>42022CIP</v>
          </cell>
          <cell r="B678" t="str">
            <v>CIP Xray Contracts</v>
          </cell>
          <cell r="C678" t="str">
            <v>N/A</v>
          </cell>
          <cell r="D678" t="str">
            <v>Operating Expenses</v>
          </cell>
          <cell r="E678" t="str">
            <v>NON PAY</v>
          </cell>
          <cell r="F678" t="str">
            <v>RAW MATERIALS &amp; CONSUMABLES</v>
          </cell>
          <cell r="G678" t="str">
            <v>CLINICAL SUPPLIES</v>
          </cell>
          <cell r="H678" t="str">
            <v>Clinical Supplies and Services</v>
          </cell>
          <cell r="I678" t="str">
            <v>n/a</v>
          </cell>
          <cell r="J678" t="str">
            <v>Non Pay</v>
          </cell>
        </row>
        <row r="679">
          <cell r="A679" t="str">
            <v>42023000</v>
          </cell>
          <cell r="B679" t="str">
            <v>X - Ray Maintenance Parts</v>
          </cell>
          <cell r="C679" t="str">
            <v>N/A</v>
          </cell>
          <cell r="D679" t="str">
            <v>Operating Expenses</v>
          </cell>
          <cell r="E679" t="str">
            <v>NON PAY</v>
          </cell>
          <cell r="F679" t="str">
            <v>RAW MATERIALS &amp; CONSUMABLES</v>
          </cell>
          <cell r="G679" t="str">
            <v>CLINICAL SUPPLIES</v>
          </cell>
          <cell r="H679" t="str">
            <v>Clinical Supplies and Services</v>
          </cell>
          <cell r="I679" t="str">
            <v>n/a</v>
          </cell>
          <cell r="J679" t="str">
            <v>Non Pay</v>
          </cell>
        </row>
        <row r="680">
          <cell r="A680" t="str">
            <v>42024000</v>
          </cell>
          <cell r="B680" t="str">
            <v>Patients Appliances</v>
          </cell>
          <cell r="C680" t="str">
            <v>N/A</v>
          </cell>
          <cell r="D680" t="str">
            <v>Operating Expenses</v>
          </cell>
          <cell r="E680" t="str">
            <v>NON PAY</v>
          </cell>
          <cell r="F680" t="str">
            <v>RAW MATERIALS &amp; CONSUMABLES</v>
          </cell>
          <cell r="G680" t="str">
            <v>CLINICAL SUPPLIES</v>
          </cell>
          <cell r="H680" t="str">
            <v>Clinical Supplies and Services</v>
          </cell>
          <cell r="I680" t="str">
            <v>n/a</v>
          </cell>
          <cell r="J680" t="str">
            <v>Non Pay</v>
          </cell>
        </row>
        <row r="681">
          <cell r="A681" t="str">
            <v>42024CIP</v>
          </cell>
          <cell r="B681" t="str">
            <v>CIP Patients Appliances</v>
          </cell>
          <cell r="C681" t="str">
            <v>N/A</v>
          </cell>
          <cell r="D681" t="str">
            <v>Operating Expenses</v>
          </cell>
          <cell r="E681" t="str">
            <v>NON PAY</v>
          </cell>
          <cell r="F681" t="str">
            <v>RAW MATERIALS &amp; CONSUMABLES</v>
          </cell>
          <cell r="G681" t="str">
            <v>CLINICAL SUPPLIES</v>
          </cell>
          <cell r="H681" t="str">
            <v>Clinical Supplies and Services</v>
          </cell>
          <cell r="I681" t="str">
            <v>n/a</v>
          </cell>
          <cell r="J681" t="str">
            <v>Non Pay</v>
          </cell>
        </row>
        <row r="682">
          <cell r="A682" t="str">
            <v>42025000</v>
          </cell>
          <cell r="B682" t="str">
            <v>Spectacles</v>
          </cell>
          <cell r="C682" t="str">
            <v>N/A</v>
          </cell>
          <cell r="D682" t="str">
            <v>Operating Expenses</v>
          </cell>
          <cell r="E682" t="str">
            <v>NON PAY</v>
          </cell>
          <cell r="F682" t="str">
            <v>RAW MATERIALS &amp; CONSUMABLES</v>
          </cell>
          <cell r="G682" t="str">
            <v>CLINICAL SUPPLIES</v>
          </cell>
          <cell r="H682" t="str">
            <v>Clinical Supplies and Services</v>
          </cell>
          <cell r="I682" t="str">
            <v>n/a</v>
          </cell>
          <cell r="J682" t="str">
            <v>Non Pay</v>
          </cell>
        </row>
        <row r="683">
          <cell r="A683" t="str">
            <v>42026000</v>
          </cell>
          <cell r="B683" t="str">
            <v>Contact Lenses</v>
          </cell>
          <cell r="C683" t="str">
            <v>N/A</v>
          </cell>
          <cell r="D683" t="str">
            <v>Operating Expenses</v>
          </cell>
          <cell r="E683" t="str">
            <v>NON PAY</v>
          </cell>
          <cell r="F683" t="str">
            <v>RAW MATERIALS &amp; CONSUMABLES</v>
          </cell>
          <cell r="G683" t="str">
            <v>CLINICAL SUPPLIES</v>
          </cell>
          <cell r="H683" t="str">
            <v>Clinical Supplies and Services</v>
          </cell>
          <cell r="I683" t="str">
            <v>n/a</v>
          </cell>
          <cell r="J683" t="str">
            <v>Non Pay</v>
          </cell>
        </row>
        <row r="684">
          <cell r="A684" t="str">
            <v>42027000</v>
          </cell>
          <cell r="B684" t="str">
            <v>Low Vision Aids</v>
          </cell>
          <cell r="C684" t="str">
            <v>N/A</v>
          </cell>
          <cell r="D684" t="str">
            <v>Operating Expenses</v>
          </cell>
          <cell r="E684" t="str">
            <v>NON PAY</v>
          </cell>
          <cell r="F684" t="str">
            <v>RAW MATERIALS &amp; CONSUMABLES</v>
          </cell>
          <cell r="G684" t="str">
            <v>CLINICAL SUPPLIES</v>
          </cell>
          <cell r="H684" t="str">
            <v>Clinical Supplies and Services</v>
          </cell>
          <cell r="I684" t="str">
            <v>n/a</v>
          </cell>
          <cell r="J684" t="str">
            <v>Non Pay</v>
          </cell>
        </row>
        <row r="685">
          <cell r="A685" t="str">
            <v>42028000</v>
          </cell>
          <cell r="B685" t="str">
            <v>HESP - Hospital Eye Services</v>
          </cell>
          <cell r="C685" t="str">
            <v>N/A</v>
          </cell>
          <cell r="D685" t="str">
            <v>Operating Expenses</v>
          </cell>
          <cell r="E685" t="str">
            <v>NON PAY</v>
          </cell>
          <cell r="F685" t="str">
            <v>RAW MATERIALS &amp; CONSUMABLES</v>
          </cell>
          <cell r="G685" t="str">
            <v>CLINICAL SUPPLIES</v>
          </cell>
          <cell r="H685" t="str">
            <v>Clinical Supplies and Services</v>
          </cell>
          <cell r="I685" t="str">
            <v>n/a</v>
          </cell>
          <cell r="J685" t="str">
            <v>Non Pay</v>
          </cell>
        </row>
        <row r="686">
          <cell r="A686" t="str">
            <v>42028CIP</v>
          </cell>
          <cell r="B686" t="str">
            <v>HESP Hospital Eye Services</v>
          </cell>
          <cell r="C686" t="str">
            <v>N/A</v>
          </cell>
          <cell r="D686" t="str">
            <v>Operating Expenses</v>
          </cell>
          <cell r="E686" t="str">
            <v>NON PAY</v>
          </cell>
          <cell r="F686" t="str">
            <v>RAW MATERIALS &amp; CONSUMABLES</v>
          </cell>
          <cell r="G686" t="str">
            <v>CLINICAL SUPPLIES</v>
          </cell>
          <cell r="H686" t="str">
            <v>Clinical Supplies and Services</v>
          </cell>
          <cell r="I686" t="str">
            <v>n/a</v>
          </cell>
          <cell r="J686" t="str">
            <v>Non Pay</v>
          </cell>
        </row>
        <row r="687">
          <cell r="A687" t="str">
            <v>42029000</v>
          </cell>
          <cell r="B687" t="str">
            <v>Wheelchair - Repairs</v>
          </cell>
          <cell r="C687" t="str">
            <v>N/A</v>
          </cell>
          <cell r="D687" t="str">
            <v>Operating Expenses</v>
          </cell>
          <cell r="E687" t="str">
            <v>NON PAY</v>
          </cell>
          <cell r="F687" t="str">
            <v>RAW MATERIALS &amp; CONSUMABLES</v>
          </cell>
          <cell r="G687" t="str">
            <v>CLINICAL SUPPLIES</v>
          </cell>
          <cell r="H687" t="str">
            <v>Clinical Supplies and Services</v>
          </cell>
          <cell r="I687" t="str">
            <v>n/a</v>
          </cell>
          <cell r="J687" t="str">
            <v>Non Pay</v>
          </cell>
        </row>
        <row r="688">
          <cell r="A688" t="str">
            <v>42030000</v>
          </cell>
          <cell r="B688" t="str">
            <v>Wheelchair - Recondition</v>
          </cell>
          <cell r="C688" t="str">
            <v>N/A</v>
          </cell>
          <cell r="D688" t="str">
            <v>Operating Expenses</v>
          </cell>
          <cell r="E688" t="str">
            <v>NON PAY</v>
          </cell>
          <cell r="F688" t="str">
            <v>RAW MATERIALS &amp; CONSUMABLES</v>
          </cell>
          <cell r="G688" t="str">
            <v>CLINICAL SUPPLIES</v>
          </cell>
          <cell r="H688" t="str">
            <v>Clinical Supplies and Services</v>
          </cell>
          <cell r="I688" t="str">
            <v>n/a</v>
          </cell>
          <cell r="J688" t="str">
            <v>Non Pay</v>
          </cell>
        </row>
        <row r="689">
          <cell r="A689" t="str">
            <v>42031000</v>
          </cell>
          <cell r="B689" t="str">
            <v>Powered Wheelchairs</v>
          </cell>
          <cell r="C689" t="str">
            <v>N/A</v>
          </cell>
          <cell r="D689" t="str">
            <v>Operating Expenses</v>
          </cell>
          <cell r="E689" t="str">
            <v>NON PAY</v>
          </cell>
          <cell r="F689" t="str">
            <v>RAW MATERIALS &amp; CONSUMABLES</v>
          </cell>
          <cell r="G689" t="str">
            <v>CLINICAL SUPPLIES</v>
          </cell>
          <cell r="H689" t="str">
            <v>Clinical Supplies and Services</v>
          </cell>
          <cell r="I689" t="str">
            <v>n/a</v>
          </cell>
          <cell r="J689" t="str">
            <v>Non Pay</v>
          </cell>
        </row>
        <row r="690">
          <cell r="A690" t="str">
            <v>42032000</v>
          </cell>
          <cell r="B690" t="str">
            <v>Non-Powered Wheelchairs</v>
          </cell>
          <cell r="C690" t="str">
            <v>N/A</v>
          </cell>
          <cell r="D690" t="str">
            <v>Operating Expenses</v>
          </cell>
          <cell r="E690" t="str">
            <v>NON PAY</v>
          </cell>
          <cell r="F690" t="str">
            <v>RAW MATERIALS &amp; CONSUMABLES</v>
          </cell>
          <cell r="G690" t="str">
            <v>CLINICAL SUPPLIES</v>
          </cell>
          <cell r="H690" t="str">
            <v>Clinical Supplies and Services</v>
          </cell>
          <cell r="I690" t="str">
            <v>n/a</v>
          </cell>
          <cell r="J690" t="str">
            <v>Non Pay</v>
          </cell>
        </row>
        <row r="691">
          <cell r="A691" t="str">
            <v>42033000</v>
          </cell>
          <cell r="B691" t="str">
            <v>Wheelchair - Special Seat</v>
          </cell>
          <cell r="C691" t="str">
            <v>N/A</v>
          </cell>
          <cell r="D691" t="str">
            <v>Operating Expenses</v>
          </cell>
          <cell r="E691" t="str">
            <v>NON PAY</v>
          </cell>
          <cell r="F691" t="str">
            <v>RAW MATERIALS &amp; CONSUMABLES</v>
          </cell>
          <cell r="G691" t="str">
            <v>CLINICAL SUPPLIES</v>
          </cell>
          <cell r="H691" t="str">
            <v>Clinical Supplies and Services</v>
          </cell>
          <cell r="I691" t="str">
            <v>n/a</v>
          </cell>
          <cell r="J691" t="str">
            <v>Non Pay</v>
          </cell>
        </row>
        <row r="692">
          <cell r="A692" t="str">
            <v>42034000</v>
          </cell>
          <cell r="B692" t="str">
            <v>Wheelchair - Spe Seat DSA</v>
          </cell>
          <cell r="C692" t="str">
            <v>Income Statement</v>
          </cell>
          <cell r="D692">
            <v>0</v>
          </cell>
          <cell r="E692" t="str">
            <v>Non Pay</v>
          </cell>
          <cell r="F692" t="str">
            <v>Raw Materials &amp; Consumables</v>
          </cell>
          <cell r="G692" t="str">
            <v>Clinical Supplies</v>
          </cell>
          <cell r="H692" t="str">
            <v>Clinical Supplies &amp; Services</v>
          </cell>
          <cell r="I692" t="str">
            <v>n/a</v>
          </cell>
          <cell r="J692" t="str">
            <v>Non Pay</v>
          </cell>
        </row>
        <row r="693">
          <cell r="A693" t="str">
            <v>42035000</v>
          </cell>
          <cell r="B693" t="str">
            <v>Wheelchair - Accessories</v>
          </cell>
          <cell r="C693" t="str">
            <v>N/A</v>
          </cell>
          <cell r="D693" t="str">
            <v>Operating Expenses</v>
          </cell>
          <cell r="E693" t="str">
            <v>NON PAY</v>
          </cell>
          <cell r="F693" t="str">
            <v>RAW MATERIALS &amp; CONSUMABLES</v>
          </cell>
          <cell r="G693" t="str">
            <v>CLINICAL SUPPLIES</v>
          </cell>
          <cell r="H693" t="str">
            <v>Clinical Supplies and Services</v>
          </cell>
          <cell r="I693" t="str">
            <v>n/a</v>
          </cell>
          <cell r="J693" t="str">
            <v>Non Pay</v>
          </cell>
        </row>
        <row r="694">
          <cell r="A694" t="str">
            <v>42036000</v>
          </cell>
          <cell r="B694" t="str">
            <v>Wheelchair - DGT</v>
          </cell>
          <cell r="C694" t="str">
            <v>N/A</v>
          </cell>
          <cell r="D694" t="str">
            <v>Operating Expenses</v>
          </cell>
          <cell r="E694" t="str">
            <v>NON PAY</v>
          </cell>
          <cell r="F694" t="str">
            <v>RAW MATERIALS &amp; CONSUMABLES</v>
          </cell>
          <cell r="G694" t="str">
            <v>CLINICAL SUPPLIES</v>
          </cell>
          <cell r="H694" t="str">
            <v>Clinical Supplies and Services</v>
          </cell>
          <cell r="I694" t="str">
            <v>n/a</v>
          </cell>
          <cell r="J694" t="str">
            <v>Non Pay</v>
          </cell>
        </row>
        <row r="695">
          <cell r="A695" t="str">
            <v>42037000</v>
          </cell>
          <cell r="B695" t="str">
            <v>Wheelchair - Storage Costs</v>
          </cell>
          <cell r="C695" t="str">
            <v>N/A</v>
          </cell>
          <cell r="D695" t="str">
            <v>Operating Expenses</v>
          </cell>
          <cell r="E695" t="str">
            <v>NON PAY</v>
          </cell>
          <cell r="F695" t="str">
            <v>RAW MATERIALS &amp; CONSUMABLES</v>
          </cell>
          <cell r="G695" t="str">
            <v>CLINICAL SUPPLIES</v>
          </cell>
          <cell r="H695" t="str">
            <v>Clinical Supplies and Services</v>
          </cell>
          <cell r="I695" t="str">
            <v>n/a</v>
          </cell>
          <cell r="J695" t="str">
            <v>Non Pay</v>
          </cell>
        </row>
        <row r="696">
          <cell r="A696" t="str">
            <v>42038000</v>
          </cell>
          <cell r="B696" t="str">
            <v>Seating &amp; Cushions</v>
          </cell>
          <cell r="C696" t="str">
            <v>N/A</v>
          </cell>
          <cell r="D696" t="str">
            <v>Operating Expenses</v>
          </cell>
          <cell r="E696" t="str">
            <v>NON PAY</v>
          </cell>
          <cell r="F696" t="str">
            <v>RAW MATERIALS &amp; CONSUMABLES</v>
          </cell>
          <cell r="G696" t="str">
            <v>CLINICAL SUPPLIES</v>
          </cell>
          <cell r="H696" t="str">
            <v>Clinical Supplies and Services</v>
          </cell>
          <cell r="I696" t="str">
            <v>n/a</v>
          </cell>
          <cell r="J696" t="str">
            <v>Non Pay</v>
          </cell>
        </row>
        <row r="697">
          <cell r="A697" t="str">
            <v>42039000</v>
          </cell>
          <cell r="B697" t="str">
            <v>Lab Equipment &amp; Materials</v>
          </cell>
          <cell r="C697" t="str">
            <v>N/A</v>
          </cell>
          <cell r="D697" t="str">
            <v>Operating Expenses</v>
          </cell>
          <cell r="E697" t="str">
            <v>NON PAY</v>
          </cell>
          <cell r="F697" t="str">
            <v>RAW MATERIALS &amp; CONSUMABLES</v>
          </cell>
          <cell r="G697" t="str">
            <v>CLINICAL SUPPLIES</v>
          </cell>
          <cell r="H697" t="str">
            <v>Clinical Supplies and Services</v>
          </cell>
          <cell r="I697" t="str">
            <v>n/a</v>
          </cell>
          <cell r="J697" t="str">
            <v>Non Pay</v>
          </cell>
        </row>
        <row r="698">
          <cell r="A698" t="str">
            <v>42040000</v>
          </cell>
          <cell r="B698" t="str">
            <v>Dispensing Bottles</v>
          </cell>
          <cell r="C698" t="str">
            <v>N/A</v>
          </cell>
          <cell r="D698" t="str">
            <v>Operating Expenses</v>
          </cell>
          <cell r="E698" t="str">
            <v>NON PAY</v>
          </cell>
          <cell r="F698" t="str">
            <v>RAW MATERIALS &amp; CONSUMABLES</v>
          </cell>
          <cell r="G698" t="str">
            <v>CLINICAL SUPPLIES</v>
          </cell>
          <cell r="H698" t="str">
            <v>Clinical Supplies and Services</v>
          </cell>
          <cell r="I698" t="str">
            <v>n/a</v>
          </cell>
          <cell r="J698" t="str">
            <v>Non Pay</v>
          </cell>
        </row>
        <row r="699">
          <cell r="A699" t="str">
            <v>42041000</v>
          </cell>
          <cell r="B699" t="str">
            <v>Laboratory Chemicals</v>
          </cell>
          <cell r="C699" t="str">
            <v>N/A</v>
          </cell>
          <cell r="D699" t="str">
            <v>Operating Expenses</v>
          </cell>
          <cell r="E699" t="str">
            <v>NON PAY</v>
          </cell>
          <cell r="F699" t="str">
            <v>RAW MATERIALS &amp; CONSUMABLES</v>
          </cell>
          <cell r="G699" t="str">
            <v>CLINICAL SUPPLIES</v>
          </cell>
          <cell r="H699" t="str">
            <v>Clinical Supplies and Services</v>
          </cell>
          <cell r="I699" t="str">
            <v>n/a</v>
          </cell>
          <cell r="J699" t="str">
            <v>Non Pay</v>
          </cell>
        </row>
        <row r="700">
          <cell r="A700" t="str">
            <v>42042000</v>
          </cell>
          <cell r="B700" t="str">
            <v>Reagents</v>
          </cell>
          <cell r="C700" t="str">
            <v>N/A</v>
          </cell>
          <cell r="D700" t="str">
            <v>Operating Expenses</v>
          </cell>
          <cell r="E700" t="str">
            <v>NON PAY</v>
          </cell>
          <cell r="F700" t="str">
            <v>RAW MATERIALS &amp; CONSUMABLES</v>
          </cell>
          <cell r="G700" t="str">
            <v>CLINICAL SUPPLIES</v>
          </cell>
          <cell r="H700" t="str">
            <v>Clinical Supplies and Services</v>
          </cell>
          <cell r="I700" t="str">
            <v>n/a</v>
          </cell>
          <cell r="J700" t="str">
            <v>Non Pay</v>
          </cell>
        </row>
        <row r="701">
          <cell r="A701" t="str">
            <v>42043000</v>
          </cell>
          <cell r="B701" t="str">
            <v>Lab Equipment Maint Contracts</v>
          </cell>
          <cell r="C701" t="str">
            <v>N/A</v>
          </cell>
          <cell r="D701" t="str">
            <v>Operating Expenses</v>
          </cell>
          <cell r="E701" t="str">
            <v>NON PAY</v>
          </cell>
          <cell r="F701" t="str">
            <v>RAW MATERIALS &amp; CONSUMABLES</v>
          </cell>
          <cell r="G701" t="str">
            <v>CLINICAL SUPPLIES</v>
          </cell>
          <cell r="H701" t="str">
            <v>Clinical Supplies and Services</v>
          </cell>
          <cell r="I701" t="str">
            <v>n/a</v>
          </cell>
          <cell r="J701" t="str">
            <v>Non Pay</v>
          </cell>
        </row>
        <row r="702">
          <cell r="A702" t="str">
            <v>42044000</v>
          </cell>
          <cell r="B702" t="str">
            <v>Clinical Equipment Leases</v>
          </cell>
          <cell r="C702" t="str">
            <v>N/A</v>
          </cell>
          <cell r="D702" t="str">
            <v>Operating Expenses</v>
          </cell>
          <cell r="E702" t="str">
            <v>NON PAY</v>
          </cell>
          <cell r="F702" t="str">
            <v>RAW MATERIALS &amp; CONSUMABLES</v>
          </cell>
          <cell r="G702" t="str">
            <v>CLINICAL SUPPLIES</v>
          </cell>
          <cell r="H702" t="str">
            <v>Clinical Supplies and Services</v>
          </cell>
          <cell r="I702" t="str">
            <v>n/a</v>
          </cell>
          <cell r="J702" t="str">
            <v>Non Pay</v>
          </cell>
        </row>
        <row r="703">
          <cell r="A703" t="str">
            <v>42045000</v>
          </cell>
          <cell r="B703" t="str">
            <v>Medical Photography - Equip</v>
          </cell>
          <cell r="C703" t="str">
            <v>N/A</v>
          </cell>
          <cell r="D703" t="str">
            <v>Operating Expenses</v>
          </cell>
          <cell r="E703" t="str">
            <v>NON PAY</v>
          </cell>
          <cell r="F703" t="str">
            <v>RAW MATERIALS &amp; CONSUMABLES</v>
          </cell>
          <cell r="G703" t="str">
            <v>CLINICAL SUPPLIES</v>
          </cell>
          <cell r="H703" t="str">
            <v>Clinical Supplies and Services</v>
          </cell>
          <cell r="I703" t="str">
            <v>n/a</v>
          </cell>
          <cell r="J703" t="str">
            <v>Non Pay</v>
          </cell>
        </row>
        <row r="704">
          <cell r="A704" t="str">
            <v>42046000</v>
          </cell>
          <cell r="B704" t="str">
            <v>Blood - BTC Contract</v>
          </cell>
          <cell r="C704" t="str">
            <v>N/A</v>
          </cell>
          <cell r="D704" t="str">
            <v>Operating Expenses</v>
          </cell>
          <cell r="E704" t="str">
            <v>NON PAY</v>
          </cell>
          <cell r="F704" t="str">
            <v>RAW MATERIALS &amp; CONSUMABLES</v>
          </cell>
          <cell r="G704" t="str">
            <v>CLINICAL SUPPLIES</v>
          </cell>
          <cell r="H704" t="str">
            <v>Clinical Supplies and Services</v>
          </cell>
          <cell r="I704" t="str">
            <v>n/a</v>
          </cell>
          <cell r="J704" t="str">
            <v>Non Pay</v>
          </cell>
        </row>
        <row r="705">
          <cell r="A705" t="str">
            <v>42048000</v>
          </cell>
          <cell r="B705" t="str">
            <v>Medical Equipment Lease</v>
          </cell>
          <cell r="C705" t="str">
            <v>N/A</v>
          </cell>
          <cell r="D705" t="str">
            <v>Operating Expenses</v>
          </cell>
          <cell r="E705" t="str">
            <v>NON PAY</v>
          </cell>
          <cell r="F705" t="str">
            <v>RAW MATERIALS &amp; CONSUMABLES</v>
          </cell>
          <cell r="G705" t="str">
            <v>CLINICAL SUPPLIES</v>
          </cell>
          <cell r="H705" t="str">
            <v>Clinical Supplies and Services</v>
          </cell>
          <cell r="I705" t="str">
            <v>n/a</v>
          </cell>
          <cell r="J705" t="str">
            <v>Non Pay</v>
          </cell>
        </row>
        <row r="706">
          <cell r="A706" t="str">
            <v>42049000</v>
          </cell>
          <cell r="B706" t="str">
            <v>Clinical Equipment Hire</v>
          </cell>
          <cell r="C706" t="str">
            <v>Income Statement</v>
          </cell>
          <cell r="D706" t="str">
            <v>Operating Expenses</v>
          </cell>
          <cell r="E706" t="str">
            <v>NON PAY</v>
          </cell>
          <cell r="F706" t="str">
            <v>RAW MATERIALS &amp; CONSUMABLES</v>
          </cell>
          <cell r="G706" t="str">
            <v>CLINICAL SUPPLIES</v>
          </cell>
          <cell r="H706" t="str">
            <v>Clinical Supplies and Services</v>
          </cell>
          <cell r="I706" t="str">
            <v>n/a</v>
          </cell>
          <cell r="J706" t="str">
            <v>Non Pay</v>
          </cell>
        </row>
        <row r="707">
          <cell r="A707" t="str">
            <v>42050000</v>
          </cell>
          <cell r="B707" t="str">
            <v>Clinical Equipment Lease</v>
          </cell>
          <cell r="C707" t="str">
            <v>Income Statement</v>
          </cell>
          <cell r="D707">
            <v>0</v>
          </cell>
          <cell r="E707" t="str">
            <v>Non Pay</v>
          </cell>
          <cell r="F707" t="str">
            <v>Raw Materials &amp; Consumables</v>
          </cell>
          <cell r="G707" t="str">
            <v>Clinical Supplies</v>
          </cell>
          <cell r="H707" t="str">
            <v>Clinical Supplies &amp; Services</v>
          </cell>
          <cell r="I707" t="str">
            <v>n/a</v>
          </cell>
          <cell r="J707" t="str">
            <v>Non Pay</v>
          </cell>
        </row>
        <row r="708">
          <cell r="A708" t="str">
            <v>43001000</v>
          </cell>
          <cell r="B708" t="str">
            <v>Catering Provisions</v>
          </cell>
          <cell r="C708" t="str">
            <v>N/A</v>
          </cell>
          <cell r="D708" t="str">
            <v>Operating Expenses</v>
          </cell>
          <cell r="E708" t="str">
            <v>NON PAY</v>
          </cell>
          <cell r="F708" t="str">
            <v>RAW MATERIALS &amp; CONSUMABLES</v>
          </cell>
          <cell r="G708" t="str">
            <v>NON CLINICAL SUPPLIES</v>
          </cell>
          <cell r="H708" t="str">
            <v>Non Clinical Supplies</v>
          </cell>
          <cell r="I708" t="str">
            <v>n/a</v>
          </cell>
          <cell r="J708" t="str">
            <v>Non Pay</v>
          </cell>
        </row>
        <row r="709">
          <cell r="A709" t="str">
            <v>43001001</v>
          </cell>
          <cell r="B709" t="str">
            <v>Cat Prov GI Anastomosis Course</v>
          </cell>
          <cell r="C709" t="str">
            <v>Income Statement</v>
          </cell>
          <cell r="D709">
            <v>0</v>
          </cell>
          <cell r="E709" t="str">
            <v>Non Pay</v>
          </cell>
          <cell r="F709" t="str">
            <v>Raw Materials &amp; Consumables</v>
          </cell>
          <cell r="G709" t="str">
            <v>Non Clinical Supplies</v>
          </cell>
          <cell r="H709" t="str">
            <v>Non Clinical Supplies</v>
          </cell>
          <cell r="I709" t="str">
            <v>n/a</v>
          </cell>
          <cell r="J709" t="str">
            <v>Non Pay</v>
          </cell>
        </row>
        <row r="710">
          <cell r="A710" t="str">
            <v>43001002</v>
          </cell>
          <cell r="B710" t="str">
            <v>Cat Prov GP Course</v>
          </cell>
          <cell r="C710" t="str">
            <v>Income Statement</v>
          </cell>
          <cell r="D710">
            <v>0</v>
          </cell>
          <cell r="E710" t="str">
            <v>Non Pay</v>
          </cell>
          <cell r="F710" t="str">
            <v>Raw Materials &amp; Consumables</v>
          </cell>
          <cell r="G710" t="str">
            <v>Non Clinical Supplies</v>
          </cell>
          <cell r="H710" t="str">
            <v>Non Clinical Supplies</v>
          </cell>
          <cell r="I710" t="str">
            <v>n/a</v>
          </cell>
          <cell r="J710" t="str">
            <v>Non Pay</v>
          </cell>
        </row>
        <row r="711">
          <cell r="A711" t="str">
            <v>43001003</v>
          </cell>
          <cell r="B711" t="str">
            <v>Cat Prov Next Steps Course</v>
          </cell>
          <cell r="C711" t="str">
            <v>Income Statement</v>
          </cell>
          <cell r="D711">
            <v>0</v>
          </cell>
          <cell r="E711" t="str">
            <v>Non Pay</v>
          </cell>
          <cell r="F711" t="str">
            <v>Raw Materials &amp; Consumables</v>
          </cell>
          <cell r="G711" t="str">
            <v>Non Clinical Supplies</v>
          </cell>
          <cell r="H711" t="str">
            <v>Non Clinical Supplies</v>
          </cell>
          <cell r="I711" t="str">
            <v>n/a</v>
          </cell>
          <cell r="J711" t="str">
            <v>Non Pay</v>
          </cell>
        </row>
        <row r="712">
          <cell r="A712" t="str">
            <v>43001004</v>
          </cell>
          <cell r="B712" t="str">
            <v>Cat Prov MRCS Prep Course</v>
          </cell>
          <cell r="C712" t="str">
            <v>Income Statement</v>
          </cell>
          <cell r="D712">
            <v>0</v>
          </cell>
          <cell r="E712" t="str">
            <v>Non Pay</v>
          </cell>
          <cell r="F712" t="str">
            <v>Raw Materials &amp; Consumables</v>
          </cell>
          <cell r="G712" t="str">
            <v>Non Clinical Supplies</v>
          </cell>
          <cell r="H712" t="str">
            <v>Non Clinical Supplies</v>
          </cell>
          <cell r="I712" t="str">
            <v>n/a</v>
          </cell>
          <cell r="J712" t="str">
            <v>Non Pay</v>
          </cell>
        </row>
        <row r="713">
          <cell r="A713" t="str">
            <v>43001005</v>
          </cell>
          <cell r="B713" t="str">
            <v>Cat Prov LAP Urology Course</v>
          </cell>
          <cell r="C713" t="str">
            <v>Income Statement</v>
          </cell>
          <cell r="D713">
            <v>0</v>
          </cell>
          <cell r="E713" t="str">
            <v>Non Pay</v>
          </cell>
          <cell r="F713" t="str">
            <v>Raw Materials &amp; Consumables</v>
          </cell>
          <cell r="G713" t="str">
            <v>Non Clinical Supplies</v>
          </cell>
          <cell r="H713" t="str">
            <v>Non Clinical Supplies</v>
          </cell>
          <cell r="I713" t="str">
            <v>n/a</v>
          </cell>
          <cell r="J713" t="str">
            <v>Non Pay</v>
          </cell>
        </row>
        <row r="714">
          <cell r="A714" t="str">
            <v>43001006</v>
          </cell>
          <cell r="B714" t="str">
            <v>Cat Prov ATSM Lap'scopy Course</v>
          </cell>
          <cell r="C714" t="str">
            <v>Income Statement</v>
          </cell>
          <cell r="D714">
            <v>0</v>
          </cell>
          <cell r="E714" t="str">
            <v>Non Pay</v>
          </cell>
          <cell r="F714" t="str">
            <v>Raw Materials &amp; Consumables</v>
          </cell>
          <cell r="G714" t="str">
            <v>Non Clinical Supplies</v>
          </cell>
          <cell r="H714" t="str">
            <v>Non Clinical Supplies</v>
          </cell>
          <cell r="I714" t="str">
            <v>n/a</v>
          </cell>
          <cell r="J714" t="str">
            <v>Non Pay</v>
          </cell>
        </row>
        <row r="715">
          <cell r="A715" t="str">
            <v>43001007</v>
          </cell>
          <cell r="B715" t="str">
            <v>Cat Prov ERP Study Day</v>
          </cell>
          <cell r="C715" t="str">
            <v>Income Statement</v>
          </cell>
          <cell r="D715">
            <v>0</v>
          </cell>
          <cell r="E715" t="str">
            <v>Non Pay</v>
          </cell>
          <cell r="F715" t="str">
            <v>Raw Materials &amp; Consumables</v>
          </cell>
          <cell r="G715" t="str">
            <v>Non Clinical Supplies</v>
          </cell>
          <cell r="H715" t="str">
            <v>Non Clinical Supplies</v>
          </cell>
          <cell r="I715" t="str">
            <v>n/a</v>
          </cell>
          <cell r="J715" t="str">
            <v>Non Pay</v>
          </cell>
        </row>
        <row r="716">
          <cell r="A716" t="str">
            <v>43001008</v>
          </cell>
          <cell r="B716" t="str">
            <v>Cat Prov Knee Arth'py Course</v>
          </cell>
          <cell r="C716" t="str">
            <v>Income Statement</v>
          </cell>
          <cell r="D716">
            <v>0</v>
          </cell>
          <cell r="E716" t="str">
            <v>Non Pay</v>
          </cell>
          <cell r="F716" t="str">
            <v>Raw Materials &amp; Consumables</v>
          </cell>
          <cell r="G716" t="str">
            <v>Non Clinical Supplies</v>
          </cell>
          <cell r="H716" t="str">
            <v>Non Clinical Supplies</v>
          </cell>
          <cell r="I716" t="str">
            <v>n/a</v>
          </cell>
          <cell r="J716" t="str">
            <v>Non Pay</v>
          </cell>
        </row>
        <row r="717">
          <cell r="A717" t="str">
            <v>43001009</v>
          </cell>
          <cell r="B717" t="str">
            <v>Cat Prov Shoulder Arth'py Cour</v>
          </cell>
          <cell r="C717" t="str">
            <v>Income Statement</v>
          </cell>
          <cell r="D717">
            <v>0</v>
          </cell>
          <cell r="E717" t="str">
            <v>Non Pay</v>
          </cell>
          <cell r="F717" t="str">
            <v>Raw Materials &amp; Consumables</v>
          </cell>
          <cell r="G717" t="str">
            <v>Non Clinical Supplies</v>
          </cell>
          <cell r="H717" t="str">
            <v>Non Clinical Supplies</v>
          </cell>
          <cell r="I717" t="str">
            <v>n/a</v>
          </cell>
          <cell r="J717" t="str">
            <v>Non Pay</v>
          </cell>
        </row>
        <row r="718">
          <cell r="A718" t="str">
            <v>43001010</v>
          </cell>
          <cell r="B718" t="str">
            <v>Cat Prov Hernia Repair Course</v>
          </cell>
          <cell r="C718" t="str">
            <v>Income Statement</v>
          </cell>
          <cell r="D718">
            <v>0</v>
          </cell>
          <cell r="E718" t="str">
            <v>Non Pay</v>
          </cell>
          <cell r="F718" t="str">
            <v>Raw Materials &amp; Consumables</v>
          </cell>
          <cell r="G718" t="str">
            <v>Non Clinical Supplies</v>
          </cell>
          <cell r="H718" t="str">
            <v>Non Clinical Supplies</v>
          </cell>
          <cell r="I718" t="str">
            <v>n/a</v>
          </cell>
          <cell r="J718" t="str">
            <v>Non Pay</v>
          </cell>
        </row>
        <row r="719">
          <cell r="A719" t="str">
            <v>43001011</v>
          </cell>
          <cell r="B719" t="str">
            <v>Cat Prov STEPS Prog 1 Stage 1</v>
          </cell>
          <cell r="C719" t="str">
            <v>Income Statement</v>
          </cell>
          <cell r="D719">
            <v>0</v>
          </cell>
          <cell r="E719" t="str">
            <v>Non Pay</v>
          </cell>
          <cell r="F719" t="str">
            <v>Raw Materials &amp; Consumables</v>
          </cell>
          <cell r="G719" t="str">
            <v>Non Clinical Supplies</v>
          </cell>
          <cell r="H719" t="str">
            <v>Non Clinical Supplies</v>
          </cell>
          <cell r="I719" t="str">
            <v>n/a</v>
          </cell>
          <cell r="J719" t="str">
            <v>Non Pay</v>
          </cell>
        </row>
        <row r="720">
          <cell r="A720" t="str">
            <v>43001012</v>
          </cell>
          <cell r="B720" t="str">
            <v>Cat Prov GI Anastomosis Course</v>
          </cell>
          <cell r="C720" t="str">
            <v>Income Statement</v>
          </cell>
          <cell r="D720">
            <v>0</v>
          </cell>
          <cell r="E720" t="str">
            <v>Non Pay</v>
          </cell>
          <cell r="F720" t="str">
            <v>Raw Materials &amp; Consumables</v>
          </cell>
          <cell r="G720" t="str">
            <v>Non Clinical Supplies</v>
          </cell>
          <cell r="H720" t="str">
            <v>Non Clinical Supplies</v>
          </cell>
          <cell r="I720" t="str">
            <v>n/a</v>
          </cell>
          <cell r="J720" t="str">
            <v>Non Pay</v>
          </cell>
        </row>
        <row r="721">
          <cell r="A721" t="str">
            <v>43001014</v>
          </cell>
          <cell r="B721" t="str">
            <v>Cat Prov Common Bile Duct</v>
          </cell>
          <cell r="C721" t="str">
            <v>Income Statement</v>
          </cell>
          <cell r="D721">
            <v>0</v>
          </cell>
          <cell r="E721" t="str">
            <v>Non Pay</v>
          </cell>
          <cell r="F721" t="str">
            <v>Raw Materials &amp; Consumables</v>
          </cell>
          <cell r="G721" t="str">
            <v>Non Clinical Supplies</v>
          </cell>
          <cell r="H721" t="str">
            <v>Non Clinical Supplies</v>
          </cell>
          <cell r="I721" t="str">
            <v>n/a</v>
          </cell>
          <cell r="J721" t="str">
            <v>Non Pay</v>
          </cell>
        </row>
        <row r="722">
          <cell r="A722" t="str">
            <v>43001015</v>
          </cell>
          <cell r="B722" t="str">
            <v>Cat Prov Nxt Steps Tricky Bits</v>
          </cell>
          <cell r="C722" t="str">
            <v>Income Statement</v>
          </cell>
          <cell r="D722">
            <v>0</v>
          </cell>
          <cell r="E722" t="str">
            <v>Non Pay</v>
          </cell>
          <cell r="F722" t="str">
            <v>Raw Materials &amp; Consumables</v>
          </cell>
          <cell r="G722" t="str">
            <v>Non Clinical Supplies</v>
          </cell>
          <cell r="H722" t="str">
            <v>Non Clinical Supplies</v>
          </cell>
          <cell r="I722" t="str">
            <v>n/a</v>
          </cell>
          <cell r="J722" t="str">
            <v>Non Pay</v>
          </cell>
        </row>
        <row r="723">
          <cell r="A723" t="str">
            <v>43001016</v>
          </cell>
          <cell r="B723" t="str">
            <v>Cat Prov Nxt Step Course</v>
          </cell>
          <cell r="C723" t="str">
            <v>Income Statement</v>
          </cell>
          <cell r="D723">
            <v>0</v>
          </cell>
          <cell r="E723" t="str">
            <v>Non Pay</v>
          </cell>
          <cell r="F723" t="str">
            <v>Raw Materials &amp; Consumables</v>
          </cell>
          <cell r="G723" t="str">
            <v>Non Clinical Supplies</v>
          </cell>
          <cell r="H723" t="str">
            <v>Non Clinical Supplies</v>
          </cell>
          <cell r="I723" t="str">
            <v>n/a</v>
          </cell>
          <cell r="J723" t="str">
            <v>Non Pay</v>
          </cell>
        </row>
        <row r="724">
          <cell r="A724" t="str">
            <v>43001017</v>
          </cell>
          <cell r="B724" t="str">
            <v>Cat Prov MRCS Anatomy Prep Cse</v>
          </cell>
          <cell r="C724" t="str">
            <v>Income Statement</v>
          </cell>
          <cell r="D724">
            <v>0</v>
          </cell>
          <cell r="E724" t="str">
            <v>Non Pay</v>
          </cell>
          <cell r="F724" t="str">
            <v>Raw Materials &amp; Consumables</v>
          </cell>
          <cell r="G724" t="str">
            <v>Non Clinical Supplies</v>
          </cell>
          <cell r="H724" t="str">
            <v>Non Clinical Supplies</v>
          </cell>
          <cell r="I724" t="str">
            <v>n/a</v>
          </cell>
          <cell r="J724" t="str">
            <v>Non Pay</v>
          </cell>
        </row>
        <row r="725">
          <cell r="A725" t="str">
            <v>43001018</v>
          </cell>
          <cell r="B725" t="str">
            <v>Cat Prov Bile Duct &amp; Adv Lap</v>
          </cell>
          <cell r="C725" t="str">
            <v>Income Statement</v>
          </cell>
          <cell r="D725">
            <v>0</v>
          </cell>
          <cell r="E725" t="str">
            <v>Non Pay</v>
          </cell>
          <cell r="F725" t="str">
            <v>Raw Materials &amp; Consumables</v>
          </cell>
          <cell r="G725" t="str">
            <v>Non Clinical Supplies</v>
          </cell>
          <cell r="H725" t="str">
            <v>Non Clinical Supplies</v>
          </cell>
          <cell r="I725" t="str">
            <v>n/a</v>
          </cell>
          <cell r="J725" t="str">
            <v>Non Pay</v>
          </cell>
        </row>
        <row r="726">
          <cell r="A726" t="str">
            <v>43001019</v>
          </cell>
          <cell r="B726" t="str">
            <v>Cat Prov Venous Care</v>
          </cell>
          <cell r="C726" t="str">
            <v>Income Statement</v>
          </cell>
          <cell r="D726">
            <v>0</v>
          </cell>
          <cell r="E726" t="str">
            <v>Non Pay</v>
          </cell>
          <cell r="F726" t="str">
            <v>Raw Materials &amp; Consumables</v>
          </cell>
          <cell r="G726" t="str">
            <v>Non Clinical Supplies</v>
          </cell>
          <cell r="H726" t="str">
            <v>Non Clinical Supplies</v>
          </cell>
          <cell r="I726" t="str">
            <v>n/a</v>
          </cell>
          <cell r="J726" t="str">
            <v>Non Pay</v>
          </cell>
        </row>
        <row r="727">
          <cell r="A727" t="str">
            <v>43001020</v>
          </cell>
          <cell r="B727" t="str">
            <v>Cat Prov GP Training Course</v>
          </cell>
          <cell r="C727" t="str">
            <v>Income Statement</v>
          </cell>
          <cell r="D727">
            <v>0</v>
          </cell>
          <cell r="E727" t="str">
            <v>Non Pay</v>
          </cell>
          <cell r="F727" t="str">
            <v>Raw Materials &amp; Consumables</v>
          </cell>
          <cell r="G727" t="str">
            <v>Non Clinical Supplies</v>
          </cell>
          <cell r="H727" t="str">
            <v>Non Clinical Supplies</v>
          </cell>
          <cell r="I727" t="str">
            <v>n/a</v>
          </cell>
          <cell r="J727" t="str">
            <v>Non Pay</v>
          </cell>
        </row>
        <row r="728">
          <cell r="A728" t="str">
            <v>43001021</v>
          </cell>
          <cell r="B728" t="str">
            <v>Cat Prov MRCS Exam Prep Course</v>
          </cell>
          <cell r="C728" t="str">
            <v>Income Statement</v>
          </cell>
          <cell r="D728">
            <v>0</v>
          </cell>
          <cell r="E728" t="str">
            <v>Non Pay</v>
          </cell>
          <cell r="F728" t="str">
            <v>Raw Materials &amp; Consumables</v>
          </cell>
          <cell r="G728" t="str">
            <v>Non Clinical Supplies</v>
          </cell>
          <cell r="H728" t="str">
            <v>Non Clinical Supplies</v>
          </cell>
          <cell r="I728" t="str">
            <v>n/a</v>
          </cell>
          <cell r="J728" t="str">
            <v>Non Pay</v>
          </cell>
        </row>
        <row r="729">
          <cell r="A729" t="str">
            <v>43001022</v>
          </cell>
          <cell r="B729" t="str">
            <v>Cat Prov Basic Surgical Skills</v>
          </cell>
          <cell r="C729" t="str">
            <v>Income Statement</v>
          </cell>
          <cell r="D729">
            <v>0</v>
          </cell>
          <cell r="E729" t="str">
            <v>Non Pay</v>
          </cell>
          <cell r="F729" t="str">
            <v>Raw Materials &amp; Consumables</v>
          </cell>
          <cell r="G729" t="str">
            <v>Non Clinical Supplies</v>
          </cell>
          <cell r="H729" t="str">
            <v>Non Clinical Supplies</v>
          </cell>
          <cell r="I729" t="str">
            <v>n/a</v>
          </cell>
          <cell r="J729" t="str">
            <v>Non Pay</v>
          </cell>
        </row>
        <row r="730">
          <cell r="A730" t="str">
            <v>43001023</v>
          </cell>
          <cell r="B730" t="str">
            <v>Cat Prov Storz TEO Course</v>
          </cell>
          <cell r="C730" t="str">
            <v>Income Statement</v>
          </cell>
          <cell r="D730">
            <v>0</v>
          </cell>
          <cell r="E730" t="str">
            <v>Non Pay</v>
          </cell>
          <cell r="F730" t="str">
            <v>Raw Materials &amp; Consumables</v>
          </cell>
          <cell r="G730" t="str">
            <v>Non Clinical Supplies</v>
          </cell>
          <cell r="H730" t="str">
            <v>Non Clinical Supplies</v>
          </cell>
          <cell r="I730" t="str">
            <v>n/a</v>
          </cell>
          <cell r="J730" t="str">
            <v>Non Pay</v>
          </cell>
        </row>
        <row r="731">
          <cell r="A731" t="str">
            <v>43001026</v>
          </cell>
          <cell r="B731" t="str">
            <v>Cat Prov Colorectal Conference</v>
          </cell>
          <cell r="C731" t="str">
            <v>Income Statement</v>
          </cell>
          <cell r="D731">
            <v>0</v>
          </cell>
          <cell r="E731" t="str">
            <v>Non Pay</v>
          </cell>
          <cell r="F731" t="str">
            <v>Raw Materials &amp; Consumables</v>
          </cell>
          <cell r="G731" t="str">
            <v>Non Clinical Supplies</v>
          </cell>
          <cell r="H731" t="str">
            <v>Non Clinical Supplies</v>
          </cell>
          <cell r="I731" t="str">
            <v>n/a</v>
          </cell>
          <cell r="J731" t="str">
            <v>Non Pay</v>
          </cell>
        </row>
        <row r="732">
          <cell r="A732" t="str">
            <v>43001031</v>
          </cell>
          <cell r="B732" t="str">
            <v>Cat Prov STEPS Prog 2 Stage 1</v>
          </cell>
          <cell r="C732" t="str">
            <v>Income Statement</v>
          </cell>
          <cell r="D732">
            <v>0</v>
          </cell>
          <cell r="E732" t="str">
            <v>Non Pay</v>
          </cell>
          <cell r="F732" t="str">
            <v>Raw Materials &amp; Consumables</v>
          </cell>
          <cell r="G732" t="str">
            <v>Non Clinical Supplies</v>
          </cell>
          <cell r="H732" t="str">
            <v>Non Clinical Supplies</v>
          </cell>
          <cell r="I732" t="str">
            <v>n/a</v>
          </cell>
          <cell r="J732" t="str">
            <v>Non Pay</v>
          </cell>
        </row>
        <row r="733">
          <cell r="A733" t="str">
            <v>43001032</v>
          </cell>
          <cell r="B733" t="str">
            <v>Cat Prov GI Anastomosis</v>
          </cell>
          <cell r="C733" t="str">
            <v>Income Statement</v>
          </cell>
          <cell r="D733">
            <v>0</v>
          </cell>
          <cell r="E733" t="str">
            <v>Non Pay</v>
          </cell>
          <cell r="F733" t="str">
            <v>Raw Materials &amp; Consumables</v>
          </cell>
          <cell r="G733" t="str">
            <v>Non Clinical Supplies</v>
          </cell>
          <cell r="H733" t="str">
            <v>Non Clinical Supplies</v>
          </cell>
          <cell r="I733" t="str">
            <v>n/a</v>
          </cell>
          <cell r="J733" t="str">
            <v>Non Pay</v>
          </cell>
        </row>
        <row r="734">
          <cell r="A734" t="str">
            <v>43001033</v>
          </cell>
          <cell r="B734" t="str">
            <v>Cat Prov Next Steps Lap IBD</v>
          </cell>
          <cell r="C734" t="str">
            <v>Income Statement</v>
          </cell>
          <cell r="D734">
            <v>0</v>
          </cell>
          <cell r="E734" t="str">
            <v>Non Pay</v>
          </cell>
          <cell r="F734" t="str">
            <v>Raw Materials &amp; Consumables</v>
          </cell>
          <cell r="G734" t="str">
            <v>Non Clinical Supplies</v>
          </cell>
          <cell r="H734" t="str">
            <v>Non Clinical Supplies</v>
          </cell>
          <cell r="I734" t="str">
            <v>n/a</v>
          </cell>
          <cell r="J734" t="str">
            <v>Non Pay</v>
          </cell>
        </row>
        <row r="735">
          <cell r="A735" t="str">
            <v>43001034</v>
          </cell>
          <cell r="B735" t="str">
            <v>Cat Prov Gynae Lap Cse</v>
          </cell>
          <cell r="C735" t="str">
            <v>Income Statement</v>
          </cell>
          <cell r="D735">
            <v>0</v>
          </cell>
          <cell r="E735" t="str">
            <v>Non Pay</v>
          </cell>
          <cell r="F735" t="str">
            <v>Raw Materials &amp; Consumables</v>
          </cell>
          <cell r="G735" t="str">
            <v>Non Clinical Supplies</v>
          </cell>
          <cell r="H735" t="str">
            <v>Non Clinical Supplies</v>
          </cell>
          <cell r="I735" t="str">
            <v>n/a</v>
          </cell>
          <cell r="J735" t="str">
            <v>Non Pay</v>
          </cell>
        </row>
        <row r="736">
          <cell r="A736" t="str">
            <v>43001035</v>
          </cell>
          <cell r="B736" t="str">
            <v>Cat Prov ManSurg Reflux Diseas</v>
          </cell>
          <cell r="C736" t="str">
            <v>Income Statement</v>
          </cell>
          <cell r="D736">
            <v>0</v>
          </cell>
          <cell r="E736" t="str">
            <v>Non Pay</v>
          </cell>
          <cell r="F736" t="str">
            <v>Raw Materials &amp; Consumables</v>
          </cell>
          <cell r="G736" t="str">
            <v>Non Clinical Supplies</v>
          </cell>
          <cell r="H736" t="str">
            <v>Non Clinical Supplies</v>
          </cell>
          <cell r="I736" t="str">
            <v>n/a</v>
          </cell>
          <cell r="J736" t="str">
            <v>Non Pay</v>
          </cell>
        </row>
        <row r="737">
          <cell r="A737" t="str">
            <v>43001036</v>
          </cell>
          <cell r="B737" t="str">
            <v>Cat Prov STEPS Prog 2 Stage 3</v>
          </cell>
          <cell r="C737" t="str">
            <v>Income Statement</v>
          </cell>
          <cell r="D737">
            <v>0</v>
          </cell>
          <cell r="E737" t="str">
            <v>Non Pay</v>
          </cell>
          <cell r="F737" t="str">
            <v>Raw Materials &amp; Consumables</v>
          </cell>
          <cell r="G737" t="str">
            <v>Non Clinical Supplies</v>
          </cell>
          <cell r="H737" t="str">
            <v>Non Clinical Supplies</v>
          </cell>
          <cell r="I737" t="str">
            <v>n/a</v>
          </cell>
          <cell r="J737" t="str">
            <v>Non Pay</v>
          </cell>
        </row>
        <row r="738">
          <cell r="A738" t="str">
            <v>43001037</v>
          </cell>
          <cell r="B738" t="str">
            <v>Cat Prov MRCS Anatomy Revision</v>
          </cell>
          <cell r="C738" t="str">
            <v>Income Statement</v>
          </cell>
          <cell r="D738">
            <v>0</v>
          </cell>
          <cell r="E738" t="str">
            <v>Non Pay</v>
          </cell>
          <cell r="F738" t="str">
            <v>Raw Materials &amp; Consumables</v>
          </cell>
          <cell r="G738" t="str">
            <v>Non Clinical Supplies</v>
          </cell>
          <cell r="H738" t="str">
            <v>Non Clinical Supplies</v>
          </cell>
          <cell r="I738" t="str">
            <v>n/a</v>
          </cell>
          <cell r="J738" t="str">
            <v>Non Pay</v>
          </cell>
        </row>
        <row r="739">
          <cell r="A739" t="str">
            <v>43001051</v>
          </cell>
          <cell r="B739" t="str">
            <v>Cat Prov Basic Skills Surg</v>
          </cell>
          <cell r="C739" t="str">
            <v>Income Statement</v>
          </cell>
          <cell r="D739">
            <v>0</v>
          </cell>
          <cell r="E739" t="str">
            <v>Non Pay</v>
          </cell>
          <cell r="F739" t="str">
            <v>Raw Materials &amp; Consumables</v>
          </cell>
          <cell r="G739" t="str">
            <v>Non Clinical Supplies</v>
          </cell>
          <cell r="H739" t="str">
            <v>Non Clinical Supplies</v>
          </cell>
          <cell r="I739" t="str">
            <v>n/a</v>
          </cell>
          <cell r="J739" t="str">
            <v>Non Pay</v>
          </cell>
        </row>
        <row r="740">
          <cell r="A740" t="str">
            <v>43001052</v>
          </cell>
          <cell r="B740" t="str">
            <v>Cat Prov Core Skills Lap Surg</v>
          </cell>
          <cell r="C740" t="str">
            <v>Income Statement</v>
          </cell>
          <cell r="D740">
            <v>0</v>
          </cell>
          <cell r="E740" t="str">
            <v>Non Pay</v>
          </cell>
          <cell r="F740" t="str">
            <v>Raw Materials &amp; Consumables</v>
          </cell>
          <cell r="G740" t="str">
            <v>Non Clinical Supplies</v>
          </cell>
          <cell r="H740" t="str">
            <v>Non Clinical Supplies</v>
          </cell>
          <cell r="I740" t="str">
            <v>n/a</v>
          </cell>
          <cell r="J740" t="str">
            <v>Non Pay</v>
          </cell>
        </row>
        <row r="741">
          <cell r="A741" t="str">
            <v>43001053</v>
          </cell>
          <cell r="B741" t="str">
            <v>Cat Prov GI Anastomosis</v>
          </cell>
          <cell r="C741" t="str">
            <v>Income Statement</v>
          </cell>
          <cell r="D741">
            <v>0</v>
          </cell>
          <cell r="E741" t="str">
            <v>Non Pay</v>
          </cell>
          <cell r="F741" t="str">
            <v>Raw Materials &amp; Consumables</v>
          </cell>
          <cell r="G741" t="str">
            <v>Non Clinical Supplies</v>
          </cell>
          <cell r="H741" t="str">
            <v>Non Clinical Supplies</v>
          </cell>
          <cell r="I741" t="str">
            <v>n/a</v>
          </cell>
          <cell r="J741" t="str">
            <v>Non Pay</v>
          </cell>
        </row>
        <row r="742">
          <cell r="A742" t="str">
            <v>43001054</v>
          </cell>
          <cell r="B742" t="str">
            <v>Cat Prov Bile Duct &amp; Adv Lap</v>
          </cell>
          <cell r="C742" t="str">
            <v>Income Statement</v>
          </cell>
          <cell r="D742">
            <v>0</v>
          </cell>
          <cell r="E742" t="str">
            <v>Non Pay</v>
          </cell>
          <cell r="F742" t="str">
            <v>Raw Materials &amp; Consumables</v>
          </cell>
          <cell r="G742" t="str">
            <v>Non Clinical Supplies</v>
          </cell>
          <cell r="H742" t="str">
            <v>Non Clinical Supplies</v>
          </cell>
          <cell r="I742" t="str">
            <v>n/a</v>
          </cell>
          <cell r="J742" t="str">
            <v>Non Pay</v>
          </cell>
        </row>
        <row r="743">
          <cell r="A743" t="str">
            <v>43001055</v>
          </cell>
          <cell r="B743" t="str">
            <v>Cat Prov ManSurg Reflux Diseas</v>
          </cell>
          <cell r="C743" t="str">
            <v>Income Statement</v>
          </cell>
          <cell r="D743">
            <v>0</v>
          </cell>
          <cell r="E743" t="str">
            <v>Non Pay</v>
          </cell>
          <cell r="F743" t="str">
            <v>Raw Materials &amp; Consumables</v>
          </cell>
          <cell r="G743" t="str">
            <v>Non Clinical Supplies</v>
          </cell>
          <cell r="H743" t="str">
            <v>Non Clinical Supplies</v>
          </cell>
          <cell r="I743" t="str">
            <v>n/a</v>
          </cell>
          <cell r="J743" t="str">
            <v>Non Pay</v>
          </cell>
        </row>
        <row r="744">
          <cell r="A744" t="str">
            <v>43001056</v>
          </cell>
          <cell r="B744" t="str">
            <v>Cat Prov Esstial Skills Med St</v>
          </cell>
          <cell r="C744" t="str">
            <v>Income Statement</v>
          </cell>
          <cell r="D744">
            <v>0</v>
          </cell>
          <cell r="E744" t="str">
            <v>Non Pay</v>
          </cell>
          <cell r="F744" t="str">
            <v>Raw Materials &amp; Consumables</v>
          </cell>
          <cell r="G744" t="str">
            <v>Non Clinical Supplies</v>
          </cell>
          <cell r="H744" t="str">
            <v>Non Clinical Supplies</v>
          </cell>
          <cell r="I744" t="str">
            <v>n/a</v>
          </cell>
          <cell r="J744" t="str">
            <v>Non Pay</v>
          </cell>
        </row>
        <row r="745">
          <cell r="A745" t="str">
            <v>43001057</v>
          </cell>
          <cell r="B745" t="str">
            <v>Cat Prov MRCS Anatomy Prep Cse</v>
          </cell>
          <cell r="C745" t="str">
            <v>Income Statement</v>
          </cell>
          <cell r="D745">
            <v>0</v>
          </cell>
          <cell r="E745" t="str">
            <v>Non Pay</v>
          </cell>
          <cell r="F745" t="str">
            <v>Raw Materials &amp; Consumables</v>
          </cell>
          <cell r="G745" t="str">
            <v>Non Clinical Supplies</v>
          </cell>
          <cell r="H745" t="str">
            <v>Non Clinical Supplies</v>
          </cell>
          <cell r="I745" t="str">
            <v>n/a</v>
          </cell>
          <cell r="J745" t="str">
            <v>Non Pay</v>
          </cell>
        </row>
        <row r="746">
          <cell r="A746" t="str">
            <v>43001058</v>
          </cell>
          <cell r="B746" t="str">
            <v>Cat Prov MRCS Exam Prep Cse</v>
          </cell>
          <cell r="C746" t="str">
            <v>Income Statement</v>
          </cell>
          <cell r="D746">
            <v>0</v>
          </cell>
          <cell r="E746" t="str">
            <v>Non Pay</v>
          </cell>
          <cell r="F746" t="str">
            <v>Raw Materials &amp; Consumables</v>
          </cell>
          <cell r="G746" t="str">
            <v>Non Clinical Supplies</v>
          </cell>
          <cell r="H746" t="str">
            <v>Non Clinical Supplies</v>
          </cell>
          <cell r="I746" t="str">
            <v>n/a</v>
          </cell>
          <cell r="J746" t="str">
            <v>Non Pay</v>
          </cell>
        </row>
        <row r="747">
          <cell r="A747" t="str">
            <v>43001059</v>
          </cell>
          <cell r="B747" t="str">
            <v>Cat Prov Lap Urology</v>
          </cell>
          <cell r="C747" t="str">
            <v>Income Statement</v>
          </cell>
          <cell r="D747">
            <v>0</v>
          </cell>
          <cell r="E747" t="str">
            <v>Non Pay</v>
          </cell>
          <cell r="F747" t="str">
            <v>Raw Materials &amp; Consumables</v>
          </cell>
          <cell r="G747" t="str">
            <v>Non Clinical Supplies</v>
          </cell>
          <cell r="H747" t="str">
            <v>Non Clinical Supplies</v>
          </cell>
          <cell r="I747" t="str">
            <v>n/a</v>
          </cell>
          <cell r="J747" t="str">
            <v>Non Pay</v>
          </cell>
        </row>
        <row r="748">
          <cell r="A748" t="str">
            <v>43001060</v>
          </cell>
          <cell r="B748" t="str">
            <v>Cat Prov ATSM Laparoscopy</v>
          </cell>
          <cell r="C748" t="str">
            <v>Income Statement</v>
          </cell>
          <cell r="D748">
            <v>0</v>
          </cell>
          <cell r="E748" t="str">
            <v>Non Pay</v>
          </cell>
          <cell r="F748" t="str">
            <v>Raw Materials &amp; Consumables</v>
          </cell>
          <cell r="G748" t="str">
            <v>Non Clinical Supplies</v>
          </cell>
          <cell r="H748" t="str">
            <v>Non Clinical Supplies</v>
          </cell>
          <cell r="I748" t="str">
            <v>n/a</v>
          </cell>
          <cell r="J748" t="str">
            <v>Non Pay</v>
          </cell>
        </row>
        <row r="749">
          <cell r="A749" t="str">
            <v>43001CIP</v>
          </cell>
          <cell r="B749" t="str">
            <v>Catering Provns</v>
          </cell>
          <cell r="C749" t="str">
            <v>N/A</v>
          </cell>
          <cell r="D749" t="str">
            <v>Operating Expenses</v>
          </cell>
          <cell r="E749" t="str">
            <v>NON PAY</v>
          </cell>
          <cell r="F749" t="str">
            <v>RAW MATERIALS &amp; CONSUMABLES</v>
          </cell>
          <cell r="G749" t="str">
            <v>NON CLINICAL SUPPLIES</v>
          </cell>
          <cell r="H749" t="str">
            <v>Non Clinical Supplies</v>
          </cell>
          <cell r="I749" t="str">
            <v>n/a</v>
          </cell>
          <cell r="J749" t="str">
            <v>Non Pay</v>
          </cell>
        </row>
        <row r="750">
          <cell r="A750" t="str">
            <v>43002000</v>
          </cell>
          <cell r="B750" t="str">
            <v>Prepared Baby Milk</v>
          </cell>
          <cell r="C750" t="str">
            <v>N/A</v>
          </cell>
          <cell r="D750" t="str">
            <v>Operating Expenses</v>
          </cell>
          <cell r="E750" t="str">
            <v>NON PAY</v>
          </cell>
          <cell r="F750" t="str">
            <v>RAW MATERIALS &amp; CONSUMABLES</v>
          </cell>
          <cell r="G750" t="str">
            <v>NON CLINICAL SUPPLIES</v>
          </cell>
          <cell r="H750" t="str">
            <v>Non Clinical Supplies</v>
          </cell>
          <cell r="I750" t="str">
            <v>n/a</v>
          </cell>
          <cell r="J750" t="str">
            <v>Non Pay</v>
          </cell>
        </row>
        <row r="751">
          <cell r="A751" t="str">
            <v>43003000</v>
          </cell>
          <cell r="B751" t="str">
            <v>Hospitality</v>
          </cell>
          <cell r="C751" t="str">
            <v>N/A</v>
          </cell>
          <cell r="D751" t="str">
            <v>Operating Expenses</v>
          </cell>
          <cell r="E751" t="str">
            <v>NON PAY</v>
          </cell>
          <cell r="F751" t="str">
            <v>RAW MATERIALS &amp; CONSUMABLES</v>
          </cell>
          <cell r="G751" t="str">
            <v>NON CLINICAL SUPPLIES</v>
          </cell>
          <cell r="H751" t="str">
            <v>Non Clinical Supplies</v>
          </cell>
          <cell r="I751" t="str">
            <v>n/a</v>
          </cell>
          <cell r="J751" t="str">
            <v>Non Pay</v>
          </cell>
        </row>
        <row r="752">
          <cell r="A752" t="str">
            <v>43004000</v>
          </cell>
          <cell r="B752" t="str">
            <v>Catering Consumables</v>
          </cell>
          <cell r="C752" t="str">
            <v>N/A</v>
          </cell>
          <cell r="D752" t="str">
            <v>Operating Expenses</v>
          </cell>
          <cell r="E752" t="str">
            <v>NON PAY</v>
          </cell>
          <cell r="F752" t="str">
            <v>RAW MATERIALS &amp; CONSUMABLES</v>
          </cell>
          <cell r="G752" t="str">
            <v>NON CLINICAL SUPPLIES</v>
          </cell>
          <cell r="H752" t="str">
            <v>Non Clinical Supplies</v>
          </cell>
          <cell r="I752" t="str">
            <v>n/a</v>
          </cell>
          <cell r="J752" t="str">
            <v>Non Pay</v>
          </cell>
        </row>
        <row r="753">
          <cell r="A753" t="str">
            <v>43005000</v>
          </cell>
          <cell r="B753" t="str">
            <v>Hardware &amp; Crockery</v>
          </cell>
          <cell r="C753" t="str">
            <v>N/A</v>
          </cell>
          <cell r="D753" t="str">
            <v>Operating Expenses</v>
          </cell>
          <cell r="E753" t="str">
            <v>NON PAY</v>
          </cell>
          <cell r="F753" t="str">
            <v>RAW MATERIALS &amp; CONSUMABLES</v>
          </cell>
          <cell r="G753" t="str">
            <v>NON CLINICAL SUPPLIES</v>
          </cell>
          <cell r="H753" t="str">
            <v>Non Clinical Supplies</v>
          </cell>
          <cell r="I753" t="str">
            <v>n/a</v>
          </cell>
          <cell r="J753" t="str">
            <v>Non Pay</v>
          </cell>
        </row>
        <row r="754">
          <cell r="A754" t="str">
            <v>43006000</v>
          </cell>
          <cell r="B754" t="str">
            <v>Catering Equipment Maintenance</v>
          </cell>
          <cell r="C754" t="str">
            <v>N/A</v>
          </cell>
          <cell r="D754" t="str">
            <v>Operating Expenses</v>
          </cell>
          <cell r="E754" t="str">
            <v>NON PAY</v>
          </cell>
          <cell r="F754" t="str">
            <v>RAW MATERIALS &amp; CONSUMABLES</v>
          </cell>
          <cell r="G754" t="str">
            <v>NON CLINICAL SUPPLIES</v>
          </cell>
          <cell r="H754" t="str">
            <v>Non Clinical Supplies</v>
          </cell>
          <cell r="I754" t="str">
            <v>n/a</v>
          </cell>
          <cell r="J754" t="str">
            <v>Non Pay</v>
          </cell>
        </row>
        <row r="755">
          <cell r="A755" t="str">
            <v>43007000</v>
          </cell>
          <cell r="B755" t="str">
            <v>Equipment Purchases</v>
          </cell>
          <cell r="C755" t="str">
            <v>N/A</v>
          </cell>
          <cell r="D755" t="str">
            <v>Operating Expenses</v>
          </cell>
          <cell r="E755" t="str">
            <v>NON PAY</v>
          </cell>
          <cell r="F755" t="str">
            <v>RAW MATERIALS &amp; CONSUMABLES</v>
          </cell>
          <cell r="G755" t="str">
            <v>NON CLINICAL SUPPLIES</v>
          </cell>
          <cell r="H755" t="str">
            <v>Non Clinical Supplies</v>
          </cell>
          <cell r="I755" t="str">
            <v>n/a</v>
          </cell>
          <cell r="J755" t="str">
            <v>Non Pay</v>
          </cell>
        </row>
        <row r="756">
          <cell r="A756" t="str">
            <v>43008000</v>
          </cell>
          <cell r="B756" t="str">
            <v>Laundry Contract</v>
          </cell>
          <cell r="C756" t="str">
            <v>N/A</v>
          </cell>
          <cell r="D756" t="str">
            <v>Operating Expenses</v>
          </cell>
          <cell r="E756" t="str">
            <v>NON PAY</v>
          </cell>
          <cell r="F756" t="str">
            <v>RAW MATERIALS &amp; CONSUMABLES</v>
          </cell>
          <cell r="G756" t="str">
            <v>NON CLINICAL SUPPLIES</v>
          </cell>
          <cell r="H756" t="str">
            <v>Non Clinical Supplies</v>
          </cell>
          <cell r="I756" t="str">
            <v>n/a</v>
          </cell>
          <cell r="J756" t="str">
            <v>Non Pay</v>
          </cell>
        </row>
        <row r="757">
          <cell r="A757" t="str">
            <v>43008CIP</v>
          </cell>
          <cell r="B757" t="str">
            <v>Laundry Contract</v>
          </cell>
          <cell r="C757" t="str">
            <v>N/A</v>
          </cell>
          <cell r="D757" t="str">
            <v>Operating Expenses</v>
          </cell>
          <cell r="E757" t="str">
            <v>NON PAY</v>
          </cell>
          <cell r="F757" t="str">
            <v>RAW MATERIALS &amp; CONSUMABLES</v>
          </cell>
          <cell r="G757" t="str">
            <v>NON CLINICAL SUPPLIES</v>
          </cell>
          <cell r="H757" t="str">
            <v>Non Clinical Supplies</v>
          </cell>
          <cell r="I757" t="str">
            <v>n/a</v>
          </cell>
          <cell r="J757" t="str">
            <v>Non Pay</v>
          </cell>
        </row>
        <row r="758">
          <cell r="A758" t="str">
            <v>43009000</v>
          </cell>
          <cell r="B758" t="str">
            <v>Cleaning Contract</v>
          </cell>
          <cell r="C758" t="str">
            <v>N/A</v>
          </cell>
          <cell r="D758" t="str">
            <v>Operating Expenses</v>
          </cell>
          <cell r="E758" t="str">
            <v>NON PAY</v>
          </cell>
          <cell r="F758" t="str">
            <v>RAW MATERIALS &amp; CONSUMABLES</v>
          </cell>
          <cell r="G758" t="str">
            <v>NON CLINICAL SUPPLIES</v>
          </cell>
          <cell r="H758" t="str">
            <v>Non Clinical Supplies</v>
          </cell>
          <cell r="I758" t="str">
            <v>n/a</v>
          </cell>
          <cell r="J758" t="str">
            <v>Non Pay</v>
          </cell>
        </row>
        <row r="759">
          <cell r="A759" t="str">
            <v>43010000</v>
          </cell>
          <cell r="B759" t="str">
            <v>Pest Control - Contract</v>
          </cell>
          <cell r="C759" t="str">
            <v>N/A</v>
          </cell>
          <cell r="D759" t="str">
            <v>Operating Expenses</v>
          </cell>
          <cell r="E759" t="str">
            <v>NON PAY</v>
          </cell>
          <cell r="F759" t="str">
            <v>RAW MATERIALS &amp; CONSUMABLES</v>
          </cell>
          <cell r="G759" t="str">
            <v>NON CLINICAL SUPPLIES</v>
          </cell>
          <cell r="H759" t="str">
            <v>Non Clinical Supplies</v>
          </cell>
          <cell r="I759" t="str">
            <v>n/a</v>
          </cell>
          <cell r="J759" t="str">
            <v>Non Pay</v>
          </cell>
        </row>
        <row r="760">
          <cell r="A760" t="str">
            <v>43011000</v>
          </cell>
          <cell r="B760" t="str">
            <v>Catering Contract - Patients</v>
          </cell>
          <cell r="C760" t="str">
            <v>Income Statement</v>
          </cell>
          <cell r="D760">
            <v>0</v>
          </cell>
          <cell r="E760" t="str">
            <v>Non Pay</v>
          </cell>
          <cell r="F760" t="str">
            <v>Raw Materials &amp; Consumables</v>
          </cell>
          <cell r="G760" t="str">
            <v>Non Clinical Supplies</v>
          </cell>
          <cell r="H760" t="str">
            <v>Non Clinical Supplies</v>
          </cell>
          <cell r="I760" t="str">
            <v>n/a</v>
          </cell>
          <cell r="J760" t="str">
            <v>Non Pay</v>
          </cell>
        </row>
        <row r="761">
          <cell r="A761" t="str">
            <v>43012000</v>
          </cell>
          <cell r="B761" t="str">
            <v>Catering Contract - Staff</v>
          </cell>
          <cell r="C761" t="str">
            <v>Income Statement</v>
          </cell>
          <cell r="D761">
            <v>0</v>
          </cell>
          <cell r="E761" t="str">
            <v>Non Pay</v>
          </cell>
          <cell r="F761" t="str">
            <v>Raw Materials &amp; Consumables</v>
          </cell>
          <cell r="G761" t="str">
            <v>Non Clinical Supplies</v>
          </cell>
          <cell r="H761" t="str">
            <v>Non Clinical Supplies</v>
          </cell>
          <cell r="I761" t="str">
            <v>n/a</v>
          </cell>
          <cell r="J761" t="str">
            <v>Non Pay</v>
          </cell>
        </row>
        <row r="762">
          <cell r="A762" t="str">
            <v>43013000</v>
          </cell>
          <cell r="B762" t="str">
            <v>Contract Catering</v>
          </cell>
          <cell r="C762" t="str">
            <v>Income Statement</v>
          </cell>
          <cell r="D762" t="str">
            <v>Operating Expenses</v>
          </cell>
          <cell r="E762" t="str">
            <v>NON PAY</v>
          </cell>
          <cell r="F762" t="str">
            <v>RAW MATERIALS &amp; CONSUMABLES</v>
          </cell>
          <cell r="G762" t="str">
            <v>NON CLINICAL SUPPLIES</v>
          </cell>
          <cell r="H762" t="str">
            <v>Non Clinical Supplies</v>
          </cell>
          <cell r="I762" t="str">
            <v>n/a</v>
          </cell>
          <cell r="J762" t="str">
            <v>Non Pay</v>
          </cell>
        </row>
        <row r="763">
          <cell r="A763" t="str">
            <v>43014000</v>
          </cell>
          <cell r="B763" t="str">
            <v>Staff Uniforms</v>
          </cell>
          <cell r="C763" t="str">
            <v>N/A</v>
          </cell>
          <cell r="D763" t="str">
            <v>Operating Expenses</v>
          </cell>
          <cell r="E763" t="str">
            <v>NON PAY</v>
          </cell>
          <cell r="F763" t="str">
            <v>RAW MATERIALS &amp; CONSUMABLES</v>
          </cell>
          <cell r="G763" t="str">
            <v>NON CLINICAL SUPPLIES</v>
          </cell>
          <cell r="H763" t="str">
            <v>Non Clinical Supplies</v>
          </cell>
          <cell r="I763" t="str">
            <v>n/a</v>
          </cell>
          <cell r="J763" t="str">
            <v>Non Pay</v>
          </cell>
        </row>
        <row r="764">
          <cell r="A764" t="str">
            <v>43014CIP</v>
          </cell>
          <cell r="B764" t="str">
            <v>Staff Uniforms</v>
          </cell>
          <cell r="C764" t="str">
            <v>N/A</v>
          </cell>
          <cell r="D764" t="str">
            <v>Operating Expenses</v>
          </cell>
          <cell r="E764" t="str">
            <v>NON PAY</v>
          </cell>
          <cell r="F764" t="str">
            <v>RAW MATERIALS &amp; CONSUMABLES</v>
          </cell>
          <cell r="G764" t="str">
            <v>NON CLINICAL SUPPLIES</v>
          </cell>
          <cell r="H764" t="str">
            <v>Non Clinical Supplies</v>
          </cell>
          <cell r="I764" t="str">
            <v>n/a</v>
          </cell>
          <cell r="J764" t="str">
            <v>Non Pay</v>
          </cell>
        </row>
        <row r="765">
          <cell r="A765" t="str">
            <v>43015000</v>
          </cell>
          <cell r="B765" t="str">
            <v>Theatre Blues</v>
          </cell>
          <cell r="C765" t="str">
            <v>N/A</v>
          </cell>
          <cell r="D765" t="str">
            <v>Operating Expenses</v>
          </cell>
          <cell r="E765" t="str">
            <v>NON PAY</v>
          </cell>
          <cell r="F765" t="str">
            <v>RAW MATERIALS &amp; CONSUMABLES</v>
          </cell>
          <cell r="G765" t="str">
            <v>NON CLINICAL SUPPLIES</v>
          </cell>
          <cell r="H765" t="str">
            <v>Non Clinical Supplies</v>
          </cell>
          <cell r="I765" t="str">
            <v>n/a</v>
          </cell>
          <cell r="J765" t="str">
            <v>Non Pay</v>
          </cell>
        </row>
        <row r="766">
          <cell r="A766" t="str">
            <v>43016000</v>
          </cell>
          <cell r="B766" t="str">
            <v>Patients Clothing</v>
          </cell>
          <cell r="C766" t="str">
            <v>N/A</v>
          </cell>
          <cell r="D766" t="str">
            <v>Operating Expenses</v>
          </cell>
          <cell r="E766" t="str">
            <v>NON PAY</v>
          </cell>
          <cell r="F766" t="str">
            <v>RAW MATERIALS &amp; CONSUMABLES</v>
          </cell>
          <cell r="G766" t="str">
            <v>NON CLINICAL SUPPLIES</v>
          </cell>
          <cell r="H766" t="str">
            <v>Non Clinical Supplies</v>
          </cell>
          <cell r="I766" t="str">
            <v>n/a</v>
          </cell>
          <cell r="J766" t="str">
            <v>Non Pay</v>
          </cell>
        </row>
        <row r="767">
          <cell r="A767" t="str">
            <v>43017000</v>
          </cell>
          <cell r="B767" t="str">
            <v>Patients Clothing - Disposable</v>
          </cell>
          <cell r="C767" t="str">
            <v>Income Statement</v>
          </cell>
          <cell r="D767">
            <v>0</v>
          </cell>
          <cell r="E767" t="str">
            <v>Non Pay</v>
          </cell>
          <cell r="F767" t="str">
            <v>Raw Materials &amp; Consumables</v>
          </cell>
          <cell r="G767" t="str">
            <v>Non Clinical Supplies</v>
          </cell>
          <cell r="H767" t="str">
            <v>Non Clinical Supplies</v>
          </cell>
          <cell r="I767" t="str">
            <v>n/a</v>
          </cell>
          <cell r="J767" t="str">
            <v>Non Pay</v>
          </cell>
        </row>
        <row r="768">
          <cell r="A768" t="str">
            <v>43018000</v>
          </cell>
          <cell r="B768" t="str">
            <v>Cleaning Materials &amp; Cons</v>
          </cell>
          <cell r="C768" t="str">
            <v>N/A</v>
          </cell>
          <cell r="D768" t="str">
            <v>Operating Expenses</v>
          </cell>
          <cell r="E768" t="str">
            <v>NON PAY</v>
          </cell>
          <cell r="F768" t="str">
            <v>RAW MATERIALS &amp; CONSUMABLES</v>
          </cell>
          <cell r="G768" t="str">
            <v>NON CLINICAL SUPPLIES</v>
          </cell>
          <cell r="H768" t="str">
            <v>Non Clinical Supplies</v>
          </cell>
          <cell r="I768" t="str">
            <v>n/a</v>
          </cell>
          <cell r="J768" t="str">
            <v>Non Pay</v>
          </cell>
        </row>
        <row r="769">
          <cell r="A769" t="str">
            <v>43018CIP</v>
          </cell>
          <cell r="B769" t="str">
            <v>Cleaning Eqpt/Materials</v>
          </cell>
          <cell r="C769" t="str">
            <v>N/A</v>
          </cell>
          <cell r="D769" t="str">
            <v>Operating Expenses</v>
          </cell>
          <cell r="E769" t="str">
            <v>NON PAY</v>
          </cell>
          <cell r="F769" t="str">
            <v>RAW MATERIALS &amp; CONSUMABLES</v>
          </cell>
          <cell r="G769" t="str">
            <v>NON CLINICAL SUPPLIES</v>
          </cell>
          <cell r="H769" t="str">
            <v>Non Clinical Supplies</v>
          </cell>
          <cell r="I769" t="str">
            <v>n/a</v>
          </cell>
          <cell r="J769" t="str">
            <v>Non Pay</v>
          </cell>
        </row>
        <row r="770">
          <cell r="A770" t="str">
            <v>43019000</v>
          </cell>
          <cell r="B770" t="str">
            <v>Bedding &amp; Linen</v>
          </cell>
          <cell r="C770" t="str">
            <v>N/A</v>
          </cell>
          <cell r="D770" t="str">
            <v>Operating Expenses</v>
          </cell>
          <cell r="E770" t="str">
            <v>NON PAY</v>
          </cell>
          <cell r="F770" t="str">
            <v>RAW MATERIALS &amp; CONSUMABLES</v>
          </cell>
          <cell r="G770" t="str">
            <v>NON CLINICAL SUPPLIES</v>
          </cell>
          <cell r="H770" t="str">
            <v>Non Clinical Supplies</v>
          </cell>
          <cell r="I770" t="str">
            <v>n/a</v>
          </cell>
          <cell r="J770" t="str">
            <v>Non Pay</v>
          </cell>
        </row>
        <row r="771">
          <cell r="A771" t="str">
            <v>43019CIP</v>
          </cell>
          <cell r="B771" t="str">
            <v>Bedding &amp; Linen</v>
          </cell>
          <cell r="C771" t="str">
            <v>N/A</v>
          </cell>
          <cell r="D771" t="str">
            <v>Operating Expenses</v>
          </cell>
          <cell r="E771" t="str">
            <v>NON PAY</v>
          </cell>
          <cell r="F771" t="str">
            <v>RAW MATERIALS &amp; CONSUMABLES</v>
          </cell>
          <cell r="G771" t="str">
            <v>NON CLINICAL SUPPLIES</v>
          </cell>
          <cell r="H771" t="str">
            <v>Non Clinical Supplies</v>
          </cell>
          <cell r="I771" t="str">
            <v>n/a</v>
          </cell>
          <cell r="J771" t="str">
            <v>Non Pay</v>
          </cell>
        </row>
        <row r="772">
          <cell r="A772" t="str">
            <v>43020000</v>
          </cell>
          <cell r="B772" t="str">
            <v>Catering Provisions - Bread</v>
          </cell>
          <cell r="C772" t="str">
            <v>N/A</v>
          </cell>
          <cell r="D772" t="str">
            <v>Operating Expenses</v>
          </cell>
          <cell r="E772" t="str">
            <v>NON PAY</v>
          </cell>
          <cell r="F772" t="str">
            <v>RAW MATERIALS &amp; CONSUMABLES</v>
          </cell>
          <cell r="G772" t="str">
            <v>NON CLINICAL SUPPLIES</v>
          </cell>
          <cell r="H772" t="str">
            <v>Non Clinical Supplies</v>
          </cell>
          <cell r="I772" t="str">
            <v>n/a</v>
          </cell>
          <cell r="J772" t="str">
            <v>Non Pay</v>
          </cell>
        </row>
        <row r="773">
          <cell r="A773" t="str">
            <v>43021000</v>
          </cell>
          <cell r="B773" t="str">
            <v>Catering Prov - Confectionary</v>
          </cell>
          <cell r="C773" t="str">
            <v>N/A</v>
          </cell>
          <cell r="D773" t="str">
            <v>Operating Expenses</v>
          </cell>
          <cell r="E773" t="str">
            <v>NON PAY</v>
          </cell>
          <cell r="F773" t="str">
            <v>RAW MATERIALS &amp; CONSUMABLES</v>
          </cell>
          <cell r="G773" t="str">
            <v>NON CLINICAL SUPPLIES</v>
          </cell>
          <cell r="H773" t="str">
            <v>Non Clinical Supplies</v>
          </cell>
          <cell r="I773" t="str">
            <v>n/a</v>
          </cell>
          <cell r="J773" t="str">
            <v>Non Pay</v>
          </cell>
        </row>
        <row r="774">
          <cell r="A774" t="str">
            <v>43022000</v>
          </cell>
          <cell r="B774" t="str">
            <v>Catering Provisions - Dairy</v>
          </cell>
          <cell r="C774" t="str">
            <v>N/A</v>
          </cell>
          <cell r="D774" t="str">
            <v>Operating Expenses</v>
          </cell>
          <cell r="E774" t="str">
            <v>NON PAY</v>
          </cell>
          <cell r="F774" t="str">
            <v>RAW MATERIALS &amp; CONSUMABLES</v>
          </cell>
          <cell r="G774" t="str">
            <v>NON CLINICAL SUPPLIES</v>
          </cell>
          <cell r="H774" t="str">
            <v>Non Clinical Supplies</v>
          </cell>
          <cell r="I774" t="str">
            <v>n/a</v>
          </cell>
          <cell r="J774" t="str">
            <v>Non Pay</v>
          </cell>
        </row>
        <row r="775">
          <cell r="A775" t="str">
            <v>43023000</v>
          </cell>
          <cell r="B775" t="str">
            <v>Catering Provisions - Fish</v>
          </cell>
          <cell r="C775" t="str">
            <v>N/A</v>
          </cell>
          <cell r="D775" t="str">
            <v>Operating Expenses</v>
          </cell>
          <cell r="E775" t="str">
            <v>NON PAY</v>
          </cell>
          <cell r="F775" t="str">
            <v>RAW MATERIALS &amp; CONSUMABLES</v>
          </cell>
          <cell r="G775" t="str">
            <v>NON CLINICAL SUPPLIES</v>
          </cell>
          <cell r="H775" t="str">
            <v>Non Clinical Supplies</v>
          </cell>
          <cell r="I775" t="str">
            <v>n/a</v>
          </cell>
          <cell r="J775" t="str">
            <v>Non Pay</v>
          </cell>
        </row>
        <row r="776">
          <cell r="A776" t="str">
            <v>43024000</v>
          </cell>
          <cell r="B776" t="str">
            <v>Catering Provisions - Meat</v>
          </cell>
          <cell r="C776" t="str">
            <v>Income Statement</v>
          </cell>
          <cell r="D776" t="str">
            <v>Operating Expenses</v>
          </cell>
          <cell r="E776" t="str">
            <v>NON PAY</v>
          </cell>
          <cell r="F776" t="str">
            <v>RAW MATERIALS &amp; CONSUMABLES</v>
          </cell>
          <cell r="G776" t="str">
            <v>NON CLINICAL SUPPLIES</v>
          </cell>
          <cell r="H776" t="str">
            <v>Non Clinical Supplies</v>
          </cell>
          <cell r="I776" t="str">
            <v>n/a</v>
          </cell>
          <cell r="J776" t="str">
            <v>Non Pay</v>
          </cell>
        </row>
        <row r="777">
          <cell r="A777" t="str">
            <v>43025000</v>
          </cell>
          <cell r="B777" t="str">
            <v>Catering Prov - Fruit &amp; Veg</v>
          </cell>
          <cell r="C777" t="str">
            <v>N/A</v>
          </cell>
          <cell r="D777" t="str">
            <v>Operating Expenses</v>
          </cell>
          <cell r="E777" t="str">
            <v>NON PAY</v>
          </cell>
          <cell r="F777" t="str">
            <v>RAW MATERIALS &amp; CONSUMABLES</v>
          </cell>
          <cell r="G777" t="str">
            <v>NON CLINICAL SUPPLIES</v>
          </cell>
          <cell r="H777" t="str">
            <v>Non Clinical Supplies</v>
          </cell>
          <cell r="I777" t="str">
            <v>n/a</v>
          </cell>
          <cell r="J777" t="str">
            <v>Non Pay</v>
          </cell>
        </row>
        <row r="778">
          <cell r="A778" t="str">
            <v>43026000</v>
          </cell>
          <cell r="B778" t="str">
            <v>Cook Chill Meals</v>
          </cell>
          <cell r="C778" t="str">
            <v>N/A</v>
          </cell>
          <cell r="D778" t="str">
            <v>Operating Expenses</v>
          </cell>
          <cell r="E778" t="str">
            <v>NON PAY</v>
          </cell>
          <cell r="F778" t="str">
            <v>RAW MATERIALS &amp; CONSUMABLES</v>
          </cell>
          <cell r="G778" t="str">
            <v>NON CLINICAL SUPPLIES</v>
          </cell>
          <cell r="H778" t="str">
            <v>Non Clinical Supplies</v>
          </cell>
          <cell r="I778" t="str">
            <v>n/a</v>
          </cell>
          <cell r="J778" t="str">
            <v>Non Pay</v>
          </cell>
        </row>
        <row r="779">
          <cell r="A779" t="str">
            <v>43027000</v>
          </cell>
          <cell r="B779" t="str">
            <v>Window Cleaning - Contract</v>
          </cell>
          <cell r="C779" t="str">
            <v>N/A</v>
          </cell>
          <cell r="D779" t="str">
            <v>Operating Expenses</v>
          </cell>
          <cell r="E779" t="str">
            <v>NON PAY</v>
          </cell>
          <cell r="F779" t="str">
            <v>RAW MATERIALS &amp; CONSUMABLES</v>
          </cell>
          <cell r="G779" t="str">
            <v>NON CLINICAL SUPPLIES</v>
          </cell>
          <cell r="H779" t="str">
            <v>Non Clinical Supplies</v>
          </cell>
          <cell r="I779" t="str">
            <v>n/a</v>
          </cell>
          <cell r="J779" t="str">
            <v>Non Pay</v>
          </cell>
        </row>
        <row r="780">
          <cell r="A780" t="str">
            <v>43027EXT</v>
          </cell>
          <cell r="B780" t="str">
            <v>Window Cleaning External</v>
          </cell>
          <cell r="C780" t="str">
            <v>N/A</v>
          </cell>
          <cell r="D780" t="str">
            <v>Operating Expenses</v>
          </cell>
          <cell r="E780" t="str">
            <v>NON PAY</v>
          </cell>
          <cell r="F780" t="str">
            <v>RAW MATERIALS &amp; CONSUMABLES</v>
          </cell>
          <cell r="G780" t="str">
            <v>NON CLINICAL SUPPLIES</v>
          </cell>
          <cell r="H780" t="str">
            <v>Non Clinical Supplies</v>
          </cell>
          <cell r="I780" t="str">
            <v>n/a</v>
          </cell>
          <cell r="J780" t="str">
            <v>Non Pay</v>
          </cell>
        </row>
        <row r="781">
          <cell r="A781" t="str">
            <v>43027INT</v>
          </cell>
          <cell r="B781" t="str">
            <v>Window Cleaning Internal</v>
          </cell>
          <cell r="C781" t="str">
            <v>N/A</v>
          </cell>
          <cell r="D781" t="str">
            <v>Operating Expenses</v>
          </cell>
          <cell r="E781" t="str">
            <v>NON PAY</v>
          </cell>
          <cell r="F781" t="str">
            <v>RAW MATERIALS &amp; CONSUMABLES</v>
          </cell>
          <cell r="G781" t="str">
            <v>NON CLINICAL SUPPLIES</v>
          </cell>
          <cell r="H781" t="str">
            <v>Non Clinical Supplies</v>
          </cell>
          <cell r="I781" t="str">
            <v>n/a</v>
          </cell>
          <cell r="J781" t="str">
            <v>Non Pay</v>
          </cell>
        </row>
        <row r="782">
          <cell r="A782" t="str">
            <v>43028000</v>
          </cell>
          <cell r="B782" t="str">
            <v>Hygiene Units - Contract</v>
          </cell>
          <cell r="C782" t="str">
            <v>Income Statement</v>
          </cell>
          <cell r="D782">
            <v>0</v>
          </cell>
          <cell r="E782" t="str">
            <v>Non Pay</v>
          </cell>
          <cell r="F782" t="str">
            <v>Raw Materials &amp; Consumables</v>
          </cell>
          <cell r="G782" t="str">
            <v>Non Clinical Supplies</v>
          </cell>
          <cell r="H782" t="str">
            <v>Non Clinical Supplies</v>
          </cell>
          <cell r="I782" t="str">
            <v>n/a</v>
          </cell>
          <cell r="J782" t="str">
            <v>Non Pay</v>
          </cell>
        </row>
        <row r="783">
          <cell r="A783" t="str">
            <v>43029000</v>
          </cell>
          <cell r="B783" t="str">
            <v>Cleaning Equip - Lease</v>
          </cell>
          <cell r="C783" t="str">
            <v>N/A</v>
          </cell>
          <cell r="D783" t="str">
            <v>Operating Expenses</v>
          </cell>
          <cell r="E783" t="str">
            <v>NON PAY</v>
          </cell>
          <cell r="F783" t="str">
            <v>RAW MATERIALS &amp; CONSUMABLES</v>
          </cell>
          <cell r="G783" t="str">
            <v>NON CLINICAL SUPPLIES</v>
          </cell>
          <cell r="H783" t="str">
            <v>Non Clinical Supplies</v>
          </cell>
          <cell r="I783" t="str">
            <v>n/a</v>
          </cell>
          <cell r="J783" t="str">
            <v>Non Pay</v>
          </cell>
        </row>
        <row r="784">
          <cell r="A784" t="str">
            <v>43030000</v>
          </cell>
          <cell r="B784" t="str">
            <v>Personal Protective Equipment</v>
          </cell>
          <cell r="C784" t="str">
            <v>N/A</v>
          </cell>
          <cell r="D784" t="str">
            <v>Operating Expenses</v>
          </cell>
          <cell r="E784" t="str">
            <v>NON PAY</v>
          </cell>
          <cell r="F784" t="str">
            <v>RAW MATERIALS &amp; CONSUMABLES</v>
          </cell>
          <cell r="G784" t="str">
            <v>NON CLINICAL SUPPLIES</v>
          </cell>
          <cell r="H784" t="str">
            <v>Non Clinical Supplies</v>
          </cell>
          <cell r="I784" t="str">
            <v>n/a</v>
          </cell>
          <cell r="J784" t="str">
            <v>Non Pay</v>
          </cell>
        </row>
        <row r="785">
          <cell r="A785" t="str">
            <v>43031000</v>
          </cell>
          <cell r="B785" t="str">
            <v>Catering Equipment Lease</v>
          </cell>
          <cell r="C785" t="str">
            <v>N/A</v>
          </cell>
          <cell r="D785" t="str">
            <v>Operating Expenses</v>
          </cell>
          <cell r="E785" t="str">
            <v>NON PAY</v>
          </cell>
          <cell r="F785" t="str">
            <v>RAW MATERIALS &amp; CONSUMABLES</v>
          </cell>
          <cell r="G785" t="str">
            <v>NON CLINICAL SUPPLIES</v>
          </cell>
          <cell r="H785" t="str">
            <v>Non Clinical Supplies</v>
          </cell>
          <cell r="I785" t="str">
            <v>n/a</v>
          </cell>
          <cell r="J785" t="str">
            <v>Non Pay</v>
          </cell>
        </row>
        <row r="786">
          <cell r="A786" t="str">
            <v>43032000</v>
          </cell>
          <cell r="B786" t="str">
            <v>Function Provisions</v>
          </cell>
          <cell r="C786" t="str">
            <v>Income Statement</v>
          </cell>
          <cell r="D786" t="str">
            <v>Operating Expenses</v>
          </cell>
          <cell r="E786" t="str">
            <v>NON PAY</v>
          </cell>
          <cell r="F786" t="str">
            <v>RAW MATERIALS &amp; CONSUMABLES</v>
          </cell>
          <cell r="G786" t="str">
            <v>NON CLINICAL SUPPLIES</v>
          </cell>
          <cell r="H786" t="str">
            <v>Non Clinical Supplies</v>
          </cell>
          <cell r="I786" t="str">
            <v>n/a</v>
          </cell>
          <cell r="J786" t="str">
            <v>Non Pay</v>
          </cell>
        </row>
        <row r="787">
          <cell r="A787" t="str">
            <v>43033000</v>
          </cell>
          <cell r="B787" t="str">
            <v>Cold Take Away Provisions</v>
          </cell>
          <cell r="C787" t="str">
            <v>Income Statement</v>
          </cell>
          <cell r="D787">
            <v>0</v>
          </cell>
          <cell r="E787" t="str">
            <v>Non Pay</v>
          </cell>
          <cell r="F787" t="str">
            <v>Raw Materials &amp; Consumables</v>
          </cell>
          <cell r="G787" t="str">
            <v>Non Clinical Supplies</v>
          </cell>
          <cell r="H787" t="str">
            <v>Non Clinical Supplies</v>
          </cell>
          <cell r="I787" t="str">
            <v>n/a</v>
          </cell>
          <cell r="J787" t="str">
            <v>Non Pay</v>
          </cell>
        </row>
        <row r="788">
          <cell r="A788" t="str">
            <v>43034000</v>
          </cell>
          <cell r="B788" t="str">
            <v>Vending - Hot Drinks</v>
          </cell>
          <cell r="C788" t="str">
            <v>Income Statement</v>
          </cell>
          <cell r="D788" t="str">
            <v>Operating Expenses</v>
          </cell>
          <cell r="E788" t="str">
            <v>NON PAY</v>
          </cell>
          <cell r="F788" t="str">
            <v>RAW MATERIALS &amp; CONSUMABLES</v>
          </cell>
          <cell r="G788" t="str">
            <v>NON CLINICAL SUPPLIES</v>
          </cell>
          <cell r="H788" t="str">
            <v>Non Clinical Supplies</v>
          </cell>
          <cell r="I788" t="str">
            <v>n/a</v>
          </cell>
          <cell r="J788" t="str">
            <v>Non Pay</v>
          </cell>
        </row>
        <row r="789">
          <cell r="A789" t="str">
            <v>43036000</v>
          </cell>
          <cell r="B789" t="str">
            <v>Beverages</v>
          </cell>
          <cell r="C789" t="str">
            <v>Income Statement</v>
          </cell>
          <cell r="D789" t="str">
            <v>Operating Expenses</v>
          </cell>
          <cell r="E789" t="str">
            <v>NON PAY</v>
          </cell>
          <cell r="F789" t="str">
            <v>RAW MATERIALS &amp; CONSUMABLES</v>
          </cell>
          <cell r="G789" t="str">
            <v>NON CLINICAL SUPPLIES</v>
          </cell>
          <cell r="H789" t="str">
            <v>Non Clinical Supplies</v>
          </cell>
          <cell r="I789" t="str">
            <v>n/a</v>
          </cell>
          <cell r="J789" t="str">
            <v>Non Pay</v>
          </cell>
        </row>
        <row r="790">
          <cell r="A790" t="str">
            <v>43037000</v>
          </cell>
          <cell r="B790" t="str">
            <v>Patient Provisions - Other</v>
          </cell>
          <cell r="C790" t="str">
            <v>N/A</v>
          </cell>
          <cell r="D790" t="str">
            <v>Operating Expenses</v>
          </cell>
          <cell r="E790" t="str">
            <v>NON PAY</v>
          </cell>
          <cell r="F790" t="str">
            <v>RAW MATERIALS &amp; CONSUMABLES</v>
          </cell>
          <cell r="G790" t="str">
            <v>NON CLINICAL SUPPLIES</v>
          </cell>
          <cell r="H790" t="str">
            <v>Non Clinical Supplies</v>
          </cell>
          <cell r="I790" t="str">
            <v>n/a</v>
          </cell>
          <cell r="J790" t="str">
            <v>Non Pay</v>
          </cell>
        </row>
        <row r="791">
          <cell r="A791" t="str">
            <v>43038000</v>
          </cell>
          <cell r="B791" t="str">
            <v>Patient Provisions - Other</v>
          </cell>
          <cell r="C791" t="str">
            <v>Income Statement</v>
          </cell>
          <cell r="D791">
            <v>0</v>
          </cell>
          <cell r="E791" t="str">
            <v>Non Pay</v>
          </cell>
          <cell r="F791" t="str">
            <v>Raw Materials &amp; Consumables</v>
          </cell>
          <cell r="G791" t="str">
            <v>Non Clinical Supplies</v>
          </cell>
          <cell r="H791" t="str">
            <v>Non Clinical Supplies</v>
          </cell>
          <cell r="I791" t="str">
            <v>n/a</v>
          </cell>
          <cell r="J791" t="str">
            <v>Non Pay</v>
          </cell>
        </row>
        <row r="792">
          <cell r="A792" t="str">
            <v>43039000</v>
          </cell>
          <cell r="B792" t="str">
            <v>Cleaning Consumables</v>
          </cell>
          <cell r="C792" t="str">
            <v>N/A</v>
          </cell>
          <cell r="D792" t="str">
            <v>Operating Expenses</v>
          </cell>
          <cell r="E792" t="str">
            <v>NON PAY</v>
          </cell>
          <cell r="F792" t="str">
            <v>RAW MATERIALS &amp; CONSUMABLES</v>
          </cell>
          <cell r="G792" t="str">
            <v>NON CLINICAL SUPPLIES</v>
          </cell>
          <cell r="H792" t="str">
            <v>Non Clinical Supplies</v>
          </cell>
          <cell r="I792" t="str">
            <v>n/a</v>
          </cell>
          <cell r="J792" t="str">
            <v>Non Pay</v>
          </cell>
        </row>
        <row r="793">
          <cell r="A793" t="str">
            <v>43040000</v>
          </cell>
          <cell r="B793" t="str">
            <v>Catering&amp;Housekeeping Recharge</v>
          </cell>
          <cell r="C793" t="str">
            <v>N/A</v>
          </cell>
          <cell r="D793" t="str">
            <v>Operating Expenses</v>
          </cell>
          <cell r="E793" t="str">
            <v>NON PAY</v>
          </cell>
          <cell r="F793" t="str">
            <v>RAW MATERIALS &amp; CONSUMABLES</v>
          </cell>
          <cell r="G793" t="str">
            <v>NON CLINICAL SUPPLIES</v>
          </cell>
          <cell r="H793" t="str">
            <v>Non Clinical Supplies</v>
          </cell>
          <cell r="I793" t="str">
            <v>n/a</v>
          </cell>
          <cell r="J793" t="str">
            <v>Non Pay</v>
          </cell>
        </row>
        <row r="794">
          <cell r="A794" t="str">
            <v>43041000</v>
          </cell>
          <cell r="B794" t="str">
            <v>Cleaning Equip - Maint</v>
          </cell>
          <cell r="C794" t="str">
            <v>N/A</v>
          </cell>
          <cell r="D794" t="str">
            <v>Operating Expenses</v>
          </cell>
          <cell r="E794" t="str">
            <v>NON PAY</v>
          </cell>
          <cell r="F794" t="str">
            <v>RAW MATERIALS &amp; CONSUMABLES</v>
          </cell>
          <cell r="G794" t="str">
            <v>NON CLINICAL SUPPLIES</v>
          </cell>
          <cell r="H794" t="str">
            <v>Non Clinical Supplies</v>
          </cell>
          <cell r="I794" t="str">
            <v>n/a</v>
          </cell>
          <cell r="J794" t="str">
            <v>Non Pay</v>
          </cell>
        </row>
        <row r="795">
          <cell r="A795" t="str">
            <v>43042000</v>
          </cell>
          <cell r="B795" t="str">
            <v>Catering Equipment Hire</v>
          </cell>
          <cell r="C795" t="str">
            <v>N/A</v>
          </cell>
          <cell r="D795" t="str">
            <v>Operating Expenses</v>
          </cell>
          <cell r="E795" t="str">
            <v>NON PAY</v>
          </cell>
          <cell r="F795" t="str">
            <v>RAW MATERIALS &amp; CONSUMABLES</v>
          </cell>
          <cell r="G795" t="str">
            <v>NON CLINICAL SUPPLIES</v>
          </cell>
          <cell r="H795" t="str">
            <v>Non Clinical Supplies</v>
          </cell>
          <cell r="I795" t="str">
            <v>n/a</v>
          </cell>
          <cell r="J795" t="str">
            <v>Non Pay</v>
          </cell>
        </row>
        <row r="796">
          <cell r="A796" t="str">
            <v>43043000</v>
          </cell>
          <cell r="B796" t="str">
            <v>Cleaning Equipment Hire</v>
          </cell>
          <cell r="C796" t="str">
            <v>N/A</v>
          </cell>
          <cell r="D796" t="str">
            <v>Operating Expenses</v>
          </cell>
          <cell r="E796" t="str">
            <v>NON PAY</v>
          </cell>
          <cell r="F796" t="str">
            <v>RAW MATERIALS &amp; CONSUMABLES</v>
          </cell>
          <cell r="G796" t="str">
            <v>NON CLINICAL SUPPLIES</v>
          </cell>
          <cell r="H796" t="str">
            <v>Non Clinical Supplies</v>
          </cell>
          <cell r="I796" t="str">
            <v>n/a</v>
          </cell>
          <cell r="J796" t="str">
            <v>Non Pay</v>
          </cell>
        </row>
        <row r="797">
          <cell r="A797" t="str">
            <v>43044000</v>
          </cell>
          <cell r="B797" t="str">
            <v>Admin Recharge</v>
          </cell>
          <cell r="C797" t="str">
            <v>N/A</v>
          </cell>
          <cell r="D797" t="str">
            <v>Operating Expenses</v>
          </cell>
          <cell r="E797" t="str">
            <v>NON PAY</v>
          </cell>
          <cell r="F797" t="str">
            <v>RAW MATERIALS &amp; CONSUMABLES</v>
          </cell>
          <cell r="G797" t="str">
            <v>NON CLINICAL SUPPLIES</v>
          </cell>
          <cell r="H797" t="str">
            <v>Non Clinical Supplies</v>
          </cell>
          <cell r="I797" t="str">
            <v>n/a</v>
          </cell>
          <cell r="J797" t="str">
            <v>Non Pay</v>
          </cell>
        </row>
        <row r="798">
          <cell r="A798" t="str">
            <v>44001000</v>
          </cell>
          <cell r="B798" t="str">
            <v>Servs Recd Hlth Oth NHS Bodies</v>
          </cell>
          <cell r="C798" t="str">
            <v>N/A</v>
          </cell>
          <cell r="D798" t="str">
            <v>Operating Expenses</v>
          </cell>
          <cell r="E798" t="str">
            <v>NON PAY</v>
          </cell>
          <cell r="F798" t="str">
            <v>RAW MATERIALS &amp; CONSUMABLES</v>
          </cell>
          <cell r="G798" t="str">
            <v>CLINICAL SUPPLIES</v>
          </cell>
          <cell r="H798" t="str">
            <v>Clinical Supplies and Services</v>
          </cell>
          <cell r="I798" t="str">
            <v>n/a</v>
          </cell>
          <cell r="J798" t="str">
            <v>Non Pay</v>
          </cell>
        </row>
        <row r="799">
          <cell r="A799" t="str">
            <v>44001CIP</v>
          </cell>
          <cell r="B799" t="str">
            <v>Service recd from other NHS</v>
          </cell>
          <cell r="C799" t="str">
            <v>N/A</v>
          </cell>
          <cell r="D799" t="str">
            <v>Operating Expenses</v>
          </cell>
          <cell r="E799" t="str">
            <v>NON PAY</v>
          </cell>
          <cell r="F799" t="str">
            <v>RAW MATERIALS &amp; CONSUMABLES</v>
          </cell>
          <cell r="G799" t="str">
            <v>CLINICAL SUPPLIES</v>
          </cell>
          <cell r="H799" t="str">
            <v>Clinical Supplies and Services</v>
          </cell>
          <cell r="I799" t="str">
            <v>n/a</v>
          </cell>
          <cell r="J799" t="str">
            <v>Non Pay</v>
          </cell>
        </row>
        <row r="800">
          <cell r="A800" t="str">
            <v>44002000</v>
          </cell>
          <cell r="B800" t="str">
            <v>NonNHS Purch Health-Comm Sectr</v>
          </cell>
          <cell r="C800" t="str">
            <v>N/A</v>
          </cell>
          <cell r="D800" t="str">
            <v>Operating Expenses</v>
          </cell>
          <cell r="E800" t="str">
            <v>NON PAY</v>
          </cell>
          <cell r="F800" t="str">
            <v>SECONDARY COMMISSIONING</v>
          </cell>
          <cell r="G800" t="str">
            <v>SECONDARY COMMISSIONING</v>
          </cell>
          <cell r="H800" t="str">
            <v>Secondary Commissioning</v>
          </cell>
          <cell r="I800" t="str">
            <v>n/a</v>
          </cell>
          <cell r="J800" t="str">
            <v>Non Pay</v>
          </cell>
        </row>
        <row r="801">
          <cell r="A801" t="str">
            <v>44002CIP</v>
          </cell>
          <cell r="B801" t="str">
            <v>NonNHS Purc Hlth-Com Sectr CIP</v>
          </cell>
          <cell r="C801" t="str">
            <v>N/A</v>
          </cell>
          <cell r="D801" t="str">
            <v>Operating Expenses</v>
          </cell>
          <cell r="E801" t="str">
            <v>NON PAY</v>
          </cell>
          <cell r="F801" t="str">
            <v>SECONDARY COMMISSIONING</v>
          </cell>
          <cell r="G801" t="str">
            <v>SECONDARY COMMISSIONING</v>
          </cell>
          <cell r="H801" t="str">
            <v>Secondary Commissioning</v>
          </cell>
          <cell r="I801" t="str">
            <v>n/a</v>
          </cell>
          <cell r="J801" t="str">
            <v>Non Pay</v>
          </cell>
        </row>
        <row r="802">
          <cell r="A802" t="str">
            <v>44002PBR</v>
          </cell>
          <cell r="B802" t="str">
            <v>Non NHS Purch Hlth ComSec PBR</v>
          </cell>
          <cell r="C802" t="str">
            <v>N/A</v>
          </cell>
          <cell r="D802" t="str">
            <v>Operating Expenses</v>
          </cell>
          <cell r="E802" t="str">
            <v>NON PAY</v>
          </cell>
          <cell r="F802" t="str">
            <v>SECONDARY COMMISSIONING</v>
          </cell>
          <cell r="G802" t="str">
            <v>SECONDARY COMMISSIONING</v>
          </cell>
          <cell r="H802" t="str">
            <v>Secondary Commissioning</v>
          </cell>
          <cell r="I802" t="str">
            <v>n/a</v>
          </cell>
          <cell r="J802" t="str">
            <v>Non Pay</v>
          </cell>
        </row>
        <row r="803">
          <cell r="A803" t="str">
            <v>44003000</v>
          </cell>
          <cell r="B803" t="str">
            <v>Non NHS DC &amp; IP</v>
          </cell>
          <cell r="C803" t="str">
            <v>N/A</v>
          </cell>
          <cell r="D803" t="str">
            <v>Operating Expenses</v>
          </cell>
          <cell r="E803" t="str">
            <v>NON PAY</v>
          </cell>
          <cell r="F803" t="str">
            <v>SECONDARY COMMISSIONING</v>
          </cell>
          <cell r="G803" t="str">
            <v>SECONDARY COMMISSIONING</v>
          </cell>
          <cell r="H803" t="str">
            <v>Secondary Commissioning</v>
          </cell>
          <cell r="I803" t="str">
            <v>n/a</v>
          </cell>
          <cell r="J803" t="str">
            <v>Non Pay</v>
          </cell>
        </row>
        <row r="804">
          <cell r="A804" t="str">
            <v>44003CIP</v>
          </cell>
          <cell r="B804" t="str">
            <v>Non NHS DC &amp; IP CIP</v>
          </cell>
          <cell r="C804" t="str">
            <v>N/A</v>
          </cell>
          <cell r="D804" t="str">
            <v>Operating Expenses</v>
          </cell>
          <cell r="E804" t="str">
            <v>NON PAY</v>
          </cell>
          <cell r="F804" t="str">
            <v>SECONDARY COMMISSIONING</v>
          </cell>
          <cell r="G804" t="str">
            <v>SECONDARY COMMISSIONING</v>
          </cell>
          <cell r="H804" t="str">
            <v>Secondary Commissioning</v>
          </cell>
          <cell r="I804" t="str">
            <v>n/a</v>
          </cell>
          <cell r="J804" t="str">
            <v>Non Pay</v>
          </cell>
        </row>
        <row r="805">
          <cell r="A805" t="str">
            <v>44004000</v>
          </cell>
          <cell r="B805" t="str">
            <v>Counselling</v>
          </cell>
          <cell r="C805" t="str">
            <v>N/A</v>
          </cell>
          <cell r="D805" t="str">
            <v>Operating Expenses</v>
          </cell>
          <cell r="E805" t="str">
            <v>NON PAY</v>
          </cell>
          <cell r="F805" t="str">
            <v>RAW MATERIALS &amp; CONSUMABLES</v>
          </cell>
          <cell r="G805" t="str">
            <v>NON CLINICAL SUPPLIES</v>
          </cell>
          <cell r="H805" t="str">
            <v>Non Clinical Supplies</v>
          </cell>
          <cell r="I805" t="str">
            <v>n/a</v>
          </cell>
          <cell r="J805" t="str">
            <v>Non Pay</v>
          </cell>
        </row>
        <row r="806">
          <cell r="A806" t="str">
            <v>44004CIP</v>
          </cell>
          <cell r="B806" t="str">
            <v>Counselling CIP</v>
          </cell>
          <cell r="C806" t="str">
            <v>N/A</v>
          </cell>
          <cell r="D806" t="str">
            <v>Operating Expenses</v>
          </cell>
          <cell r="E806" t="str">
            <v>NON PAY</v>
          </cell>
          <cell r="F806" t="str">
            <v>RAW MATERIALS &amp; CONSUMABLES</v>
          </cell>
          <cell r="G806" t="str">
            <v>NON CLINICAL SUPPLIES</v>
          </cell>
          <cell r="H806" t="str">
            <v>Non Clinical Supplies</v>
          </cell>
          <cell r="I806" t="str">
            <v>n/a</v>
          </cell>
          <cell r="J806" t="str">
            <v>Non Pay</v>
          </cell>
        </row>
        <row r="807">
          <cell r="A807" t="str">
            <v>44005000</v>
          </cell>
          <cell r="B807" t="str">
            <v>MRI Scans</v>
          </cell>
          <cell r="C807" t="str">
            <v>N/A</v>
          </cell>
          <cell r="D807" t="str">
            <v>Operating Expenses</v>
          </cell>
          <cell r="E807" t="str">
            <v>NON PAY</v>
          </cell>
          <cell r="F807" t="str">
            <v>RAW MATERIALS &amp; CONSUMABLES</v>
          </cell>
          <cell r="G807" t="str">
            <v>CLINICAL SUPPLIES</v>
          </cell>
          <cell r="H807" t="str">
            <v>Clinical Supplies and Services</v>
          </cell>
          <cell r="I807" t="str">
            <v>n/a</v>
          </cell>
          <cell r="J807" t="str">
            <v>Non Pay</v>
          </cell>
        </row>
        <row r="808">
          <cell r="A808" t="str">
            <v>44005CIP</v>
          </cell>
          <cell r="B808" t="str">
            <v>CIP MRI Scans</v>
          </cell>
          <cell r="C808" t="str">
            <v>N/A</v>
          </cell>
          <cell r="D808" t="str">
            <v>Operating Expenses</v>
          </cell>
          <cell r="E808" t="str">
            <v>NON PAY</v>
          </cell>
          <cell r="F808" t="str">
            <v>RAW MATERIALS &amp; CONSUMABLES</v>
          </cell>
          <cell r="G808" t="str">
            <v>CLINICAL SUPPLIES</v>
          </cell>
          <cell r="H808" t="str">
            <v>Clinical Supplies and Services</v>
          </cell>
          <cell r="I808" t="str">
            <v>n/a</v>
          </cell>
          <cell r="J808" t="str">
            <v>Non Pay</v>
          </cell>
        </row>
        <row r="809">
          <cell r="A809" t="str">
            <v>44006000</v>
          </cell>
          <cell r="B809" t="str">
            <v>Lithotripsies</v>
          </cell>
          <cell r="C809" t="str">
            <v>N/A</v>
          </cell>
          <cell r="D809" t="str">
            <v>Operating Expenses</v>
          </cell>
          <cell r="E809" t="str">
            <v>NON PAY</v>
          </cell>
          <cell r="F809" t="str">
            <v>RAW MATERIALS &amp; CONSUMABLES</v>
          </cell>
          <cell r="G809" t="str">
            <v>CLINICAL SUPPLIES</v>
          </cell>
          <cell r="H809" t="str">
            <v>Clinical Supplies and Services</v>
          </cell>
          <cell r="I809" t="str">
            <v>n/a</v>
          </cell>
          <cell r="J809" t="str">
            <v>Non Pay</v>
          </cell>
        </row>
        <row r="810">
          <cell r="A810" t="str">
            <v>44007000</v>
          </cell>
          <cell r="B810" t="str">
            <v>Laboratory Services</v>
          </cell>
          <cell r="C810" t="str">
            <v>N/A</v>
          </cell>
          <cell r="D810" t="str">
            <v>Operating Expenses</v>
          </cell>
          <cell r="E810" t="str">
            <v>NON PAY</v>
          </cell>
          <cell r="F810" t="str">
            <v>RAW MATERIALS &amp; CONSUMABLES</v>
          </cell>
          <cell r="G810" t="str">
            <v>CLINICAL SUPPLIES</v>
          </cell>
          <cell r="H810" t="str">
            <v>Clinical Supplies and Services</v>
          </cell>
          <cell r="I810" t="str">
            <v>n/a</v>
          </cell>
          <cell r="J810" t="str">
            <v>Non Pay</v>
          </cell>
        </row>
        <row r="811">
          <cell r="A811" t="str">
            <v>44008000</v>
          </cell>
          <cell r="B811" t="str">
            <v>Assays from other Labs</v>
          </cell>
          <cell r="C811" t="str">
            <v>N/A</v>
          </cell>
          <cell r="D811" t="str">
            <v>Operating Expenses</v>
          </cell>
          <cell r="E811" t="str">
            <v>NON PAY</v>
          </cell>
          <cell r="F811" t="str">
            <v>RAW MATERIALS &amp; CONSUMABLES</v>
          </cell>
          <cell r="G811" t="str">
            <v>CLINICAL SUPPLIES</v>
          </cell>
          <cell r="H811" t="str">
            <v>Clinical Supplies and Services</v>
          </cell>
          <cell r="I811" t="str">
            <v>n/a</v>
          </cell>
          <cell r="J811" t="str">
            <v>Non Pay</v>
          </cell>
        </row>
        <row r="812">
          <cell r="A812" t="str">
            <v>44008CIP</v>
          </cell>
          <cell r="B812" t="str">
            <v>Assays Oth Labs CIP</v>
          </cell>
          <cell r="C812" t="str">
            <v>N/A</v>
          </cell>
          <cell r="D812" t="str">
            <v>Operating Expenses</v>
          </cell>
          <cell r="E812" t="str">
            <v>NON PAY</v>
          </cell>
          <cell r="F812" t="str">
            <v>RAW MATERIALS &amp; CONSUMABLES</v>
          </cell>
          <cell r="G812" t="str">
            <v>CLINICAL SUPPLIES</v>
          </cell>
          <cell r="H812" t="str">
            <v>Clinical Supplies and Services</v>
          </cell>
          <cell r="I812" t="str">
            <v>n/a</v>
          </cell>
          <cell r="J812" t="str">
            <v>Non Pay</v>
          </cell>
        </row>
        <row r="813">
          <cell r="A813" t="str">
            <v>44009000</v>
          </cell>
          <cell r="B813" t="str">
            <v>NEQAS Tests</v>
          </cell>
          <cell r="C813" t="str">
            <v>N/A</v>
          </cell>
          <cell r="D813" t="str">
            <v>Operating Expenses</v>
          </cell>
          <cell r="E813" t="str">
            <v>NON PAY</v>
          </cell>
          <cell r="F813" t="str">
            <v>RAW MATERIALS &amp; CONSUMABLES</v>
          </cell>
          <cell r="G813" t="str">
            <v>CLINICAL SUPPLIES</v>
          </cell>
          <cell r="H813" t="str">
            <v>Clinical Supplies and Services</v>
          </cell>
          <cell r="I813" t="str">
            <v>n/a</v>
          </cell>
          <cell r="J813" t="str">
            <v>Non Pay</v>
          </cell>
        </row>
        <row r="814">
          <cell r="A814" t="str">
            <v>44010000</v>
          </cell>
          <cell r="B814" t="str">
            <v>SAS Tests</v>
          </cell>
          <cell r="C814" t="str">
            <v>Income Statement</v>
          </cell>
          <cell r="D814" t="str">
            <v>Operating Expenses</v>
          </cell>
          <cell r="E814" t="str">
            <v>NON PAY</v>
          </cell>
          <cell r="F814" t="str">
            <v>SECONDARY COMMISSIONING</v>
          </cell>
          <cell r="G814" t="str">
            <v>SECONDARY COMMISSIONING</v>
          </cell>
          <cell r="H814" t="str">
            <v>Secondary Commissioning</v>
          </cell>
          <cell r="I814" t="str">
            <v>n/a</v>
          </cell>
          <cell r="J814" t="str">
            <v>Non Pay</v>
          </cell>
        </row>
        <row r="815">
          <cell r="A815" t="str">
            <v>44011000</v>
          </cell>
          <cell r="B815" t="str">
            <v>Insourcing</v>
          </cell>
          <cell r="C815" t="str">
            <v>N/A</v>
          </cell>
          <cell r="D815" t="str">
            <v>Operating Expenses</v>
          </cell>
          <cell r="E815" t="str">
            <v>NON PAY</v>
          </cell>
          <cell r="F815" t="str">
            <v>RAW MATERIALS &amp; CONSUMABLES</v>
          </cell>
          <cell r="G815" t="str">
            <v>CLINICAL SUPPLIES</v>
          </cell>
          <cell r="H815" t="str">
            <v>Clinical Supplies and Services</v>
          </cell>
          <cell r="I815" t="str">
            <v>n/a</v>
          </cell>
          <cell r="J815" t="str">
            <v>Non Pay</v>
          </cell>
        </row>
        <row r="816">
          <cell r="A816" t="str">
            <v>45001000</v>
          </cell>
          <cell r="B816" t="str">
            <v>Research &amp; Development Expend</v>
          </cell>
          <cell r="C816" t="str">
            <v>N/A</v>
          </cell>
          <cell r="D816" t="str">
            <v>Operating Expenses</v>
          </cell>
          <cell r="E816" t="str">
            <v>NON PAY</v>
          </cell>
          <cell r="F816" t="str">
            <v>RESEARCH AND DEVELOPMENT</v>
          </cell>
          <cell r="G816" t="str">
            <v>RESEARCH AND DEVELOPMENT</v>
          </cell>
          <cell r="H816" t="str">
            <v>Other</v>
          </cell>
          <cell r="I816" t="str">
            <v>n/a</v>
          </cell>
          <cell r="J816" t="str">
            <v>Non Pay</v>
          </cell>
        </row>
        <row r="817">
          <cell r="A817" t="str">
            <v>46001000</v>
          </cell>
          <cell r="B817" t="str">
            <v>Lecture Fees</v>
          </cell>
          <cell r="C817" t="str">
            <v>N/A</v>
          </cell>
          <cell r="D817" t="str">
            <v>Operating Expenses</v>
          </cell>
          <cell r="E817" t="str">
            <v>NON PAY</v>
          </cell>
          <cell r="F817" t="str">
            <v>EDUCATION AND TRAINING EXPENSE</v>
          </cell>
          <cell r="G817" t="str">
            <v>EDUCATION AND TRAINING EXPENSE</v>
          </cell>
          <cell r="H817" t="str">
            <v>Other</v>
          </cell>
          <cell r="I817" t="str">
            <v>n/a</v>
          </cell>
          <cell r="J817" t="str">
            <v>Non Pay</v>
          </cell>
        </row>
        <row r="818">
          <cell r="A818" t="str">
            <v>46001031</v>
          </cell>
          <cell r="B818" t="str">
            <v>Lecture Fees STEPS Prog 2 St 1</v>
          </cell>
          <cell r="C818" t="str">
            <v>Income Statement</v>
          </cell>
          <cell r="D818">
            <v>0</v>
          </cell>
          <cell r="E818" t="str">
            <v>Non Pay</v>
          </cell>
          <cell r="F818" t="str">
            <v>Education and Training Expense</v>
          </cell>
          <cell r="G818" t="str">
            <v>Education and Training Expense</v>
          </cell>
          <cell r="H818" t="str">
            <v>Other</v>
          </cell>
          <cell r="I818" t="str">
            <v>n/a</v>
          </cell>
          <cell r="J818" t="str">
            <v>Non Pay</v>
          </cell>
        </row>
        <row r="819">
          <cell r="A819" t="str">
            <v>46002000</v>
          </cell>
          <cell r="B819" t="str">
            <v>General Training Equipment</v>
          </cell>
          <cell r="C819" t="str">
            <v>N/A</v>
          </cell>
          <cell r="D819" t="str">
            <v>Operating Expenses</v>
          </cell>
          <cell r="E819" t="str">
            <v>NON PAY</v>
          </cell>
          <cell r="F819" t="str">
            <v>EDUCATION AND TRAINING EXPENSE</v>
          </cell>
          <cell r="G819" t="str">
            <v>EDUCATION AND TRAINING EXPENSE</v>
          </cell>
          <cell r="H819" t="str">
            <v>Other</v>
          </cell>
          <cell r="I819" t="str">
            <v>n/a</v>
          </cell>
          <cell r="J819" t="str">
            <v>Non Pay</v>
          </cell>
        </row>
        <row r="820">
          <cell r="A820" t="str">
            <v>46002001</v>
          </cell>
          <cell r="B820" t="str">
            <v>Trn Eqp GI Anastomosis Cours</v>
          </cell>
          <cell r="C820" t="str">
            <v>Income Statement</v>
          </cell>
          <cell r="D820">
            <v>0</v>
          </cell>
          <cell r="E820" t="str">
            <v>Non Pay</v>
          </cell>
          <cell r="F820" t="str">
            <v>Education and Training Expense</v>
          </cell>
          <cell r="G820" t="str">
            <v>Education and Training Expense</v>
          </cell>
          <cell r="H820" t="str">
            <v>Other</v>
          </cell>
          <cell r="I820" t="str">
            <v>n/a</v>
          </cell>
          <cell r="J820" t="str">
            <v>Non Pay</v>
          </cell>
        </row>
        <row r="821">
          <cell r="A821" t="str">
            <v>46002002</v>
          </cell>
          <cell r="B821" t="str">
            <v>Trn Eqp GP Course</v>
          </cell>
          <cell r="C821" t="str">
            <v>Income Statement</v>
          </cell>
          <cell r="D821">
            <v>0</v>
          </cell>
          <cell r="E821" t="str">
            <v>Non Pay</v>
          </cell>
          <cell r="F821" t="str">
            <v>Education and Training Expense</v>
          </cell>
          <cell r="G821" t="str">
            <v>Education and Training Expense</v>
          </cell>
          <cell r="H821" t="str">
            <v>Other</v>
          </cell>
          <cell r="I821" t="str">
            <v>n/a</v>
          </cell>
          <cell r="J821" t="str">
            <v>Non Pay</v>
          </cell>
        </row>
        <row r="822">
          <cell r="A822" t="str">
            <v>46002003</v>
          </cell>
          <cell r="B822" t="str">
            <v>Trn Eqp Next Steps Course</v>
          </cell>
          <cell r="C822" t="str">
            <v>Income Statement</v>
          </cell>
          <cell r="D822">
            <v>0</v>
          </cell>
          <cell r="E822" t="str">
            <v>Non Pay</v>
          </cell>
          <cell r="F822" t="str">
            <v>Education and Training Expense</v>
          </cell>
          <cell r="G822" t="str">
            <v>Education and Training Expense</v>
          </cell>
          <cell r="H822" t="str">
            <v>Other</v>
          </cell>
          <cell r="I822" t="str">
            <v>n/a</v>
          </cell>
          <cell r="J822" t="str">
            <v>Non Pay</v>
          </cell>
        </row>
        <row r="823">
          <cell r="A823" t="str">
            <v>46002004</v>
          </cell>
          <cell r="B823" t="str">
            <v>Trn Eqp MRCS Prep Course</v>
          </cell>
          <cell r="C823" t="str">
            <v>Income Statement</v>
          </cell>
          <cell r="D823">
            <v>0</v>
          </cell>
          <cell r="E823" t="str">
            <v>Non Pay</v>
          </cell>
          <cell r="F823" t="str">
            <v>Education and Training Expense</v>
          </cell>
          <cell r="G823" t="str">
            <v>Education and Training Expense</v>
          </cell>
          <cell r="H823" t="str">
            <v>Other</v>
          </cell>
          <cell r="I823" t="str">
            <v>n/a</v>
          </cell>
          <cell r="J823" t="str">
            <v>Non Pay</v>
          </cell>
        </row>
        <row r="824">
          <cell r="A824" t="str">
            <v>46002005</v>
          </cell>
          <cell r="B824" t="str">
            <v>Trn Eqp LAP Urology Course</v>
          </cell>
          <cell r="C824" t="str">
            <v>Income Statement</v>
          </cell>
          <cell r="D824">
            <v>0</v>
          </cell>
          <cell r="E824" t="str">
            <v>Non Pay</v>
          </cell>
          <cell r="F824" t="str">
            <v>Education and Training Expense</v>
          </cell>
          <cell r="G824" t="str">
            <v>Education and Training Expense</v>
          </cell>
          <cell r="H824" t="str">
            <v>Other</v>
          </cell>
          <cell r="I824" t="str">
            <v>n/a</v>
          </cell>
          <cell r="J824" t="str">
            <v>Non Pay</v>
          </cell>
        </row>
        <row r="825">
          <cell r="A825" t="str">
            <v>46002006</v>
          </cell>
          <cell r="B825" t="str">
            <v>Trn Eqp ATSM Lap'copy Course</v>
          </cell>
          <cell r="C825" t="str">
            <v>Income Statement</v>
          </cell>
          <cell r="D825">
            <v>0</v>
          </cell>
          <cell r="E825" t="str">
            <v>Non Pay</v>
          </cell>
          <cell r="F825" t="str">
            <v>Education and Training Expense</v>
          </cell>
          <cell r="G825" t="str">
            <v>Education and Training Expense</v>
          </cell>
          <cell r="H825" t="str">
            <v>Other</v>
          </cell>
          <cell r="I825" t="str">
            <v>n/a</v>
          </cell>
          <cell r="J825" t="str">
            <v>Non Pay</v>
          </cell>
        </row>
        <row r="826">
          <cell r="A826" t="str">
            <v>46002007</v>
          </cell>
          <cell r="B826" t="str">
            <v>Trn Eqp ERP Study Days</v>
          </cell>
          <cell r="C826" t="str">
            <v>Income Statement</v>
          </cell>
          <cell r="D826">
            <v>0</v>
          </cell>
          <cell r="E826" t="str">
            <v>Non Pay</v>
          </cell>
          <cell r="F826" t="str">
            <v>Education and Training Expense</v>
          </cell>
          <cell r="G826" t="str">
            <v>Education and Training Expense</v>
          </cell>
          <cell r="H826" t="str">
            <v>Other</v>
          </cell>
          <cell r="I826" t="str">
            <v>n/a</v>
          </cell>
          <cell r="J826" t="str">
            <v>Non Pay</v>
          </cell>
        </row>
        <row r="827">
          <cell r="A827" t="str">
            <v>46002008</v>
          </cell>
          <cell r="B827" t="str">
            <v>Trn Eqp Knee Athroscopy Course</v>
          </cell>
          <cell r="C827" t="str">
            <v>Income Statement</v>
          </cell>
          <cell r="D827">
            <v>0</v>
          </cell>
          <cell r="E827" t="str">
            <v>Non Pay</v>
          </cell>
          <cell r="F827" t="str">
            <v>Education and Training Expense</v>
          </cell>
          <cell r="G827" t="str">
            <v>Education and Training Expense</v>
          </cell>
          <cell r="H827" t="str">
            <v>Other</v>
          </cell>
          <cell r="I827" t="str">
            <v>n/a</v>
          </cell>
          <cell r="J827" t="str">
            <v>Non Pay</v>
          </cell>
        </row>
        <row r="828">
          <cell r="A828" t="str">
            <v>46002009</v>
          </cell>
          <cell r="B828" t="str">
            <v>Trn Eqp Should Arth'copy Cse</v>
          </cell>
          <cell r="C828" t="str">
            <v>Income Statement</v>
          </cell>
          <cell r="D828">
            <v>0</v>
          </cell>
          <cell r="E828" t="str">
            <v>Non Pay</v>
          </cell>
          <cell r="F828" t="str">
            <v>Education and Training Expense</v>
          </cell>
          <cell r="G828" t="str">
            <v>Education and Training Expense</v>
          </cell>
          <cell r="H828" t="str">
            <v>Other</v>
          </cell>
          <cell r="I828" t="str">
            <v>n/a</v>
          </cell>
          <cell r="J828" t="str">
            <v>Non Pay</v>
          </cell>
        </row>
        <row r="829">
          <cell r="A829" t="str">
            <v>46002010</v>
          </cell>
          <cell r="B829" t="str">
            <v>Trn Eqp Hernia Repair Course</v>
          </cell>
          <cell r="C829" t="str">
            <v>Income Statement</v>
          </cell>
          <cell r="D829">
            <v>0</v>
          </cell>
          <cell r="E829" t="str">
            <v>Non Pay</v>
          </cell>
          <cell r="F829" t="str">
            <v>Education and Training Expense</v>
          </cell>
          <cell r="G829" t="str">
            <v>Education and Training Expense</v>
          </cell>
          <cell r="H829" t="str">
            <v>Other</v>
          </cell>
          <cell r="I829" t="str">
            <v>n/a</v>
          </cell>
          <cell r="J829" t="str">
            <v>Non Pay</v>
          </cell>
        </row>
        <row r="830">
          <cell r="A830" t="str">
            <v>46002011</v>
          </cell>
          <cell r="B830" t="str">
            <v>Trn Eqp STEPS Prog 1 Stage 1</v>
          </cell>
          <cell r="C830" t="str">
            <v>Income Statement</v>
          </cell>
          <cell r="D830">
            <v>0</v>
          </cell>
          <cell r="E830" t="str">
            <v>Non Pay</v>
          </cell>
          <cell r="F830" t="str">
            <v>Education and Training Expense</v>
          </cell>
          <cell r="G830" t="str">
            <v>Education and Training Expense</v>
          </cell>
          <cell r="H830" t="str">
            <v>Other</v>
          </cell>
          <cell r="I830" t="str">
            <v>n/a</v>
          </cell>
          <cell r="J830" t="str">
            <v>Non Pay</v>
          </cell>
        </row>
        <row r="831">
          <cell r="A831" t="str">
            <v>46002012</v>
          </cell>
          <cell r="B831" t="str">
            <v>Trn Eqp GI Anastomosis Cse</v>
          </cell>
          <cell r="C831" t="str">
            <v>Income Statement</v>
          </cell>
          <cell r="D831">
            <v>0</v>
          </cell>
          <cell r="E831" t="str">
            <v>Non Pay</v>
          </cell>
          <cell r="F831" t="str">
            <v>Education and Training Expense</v>
          </cell>
          <cell r="G831" t="str">
            <v>Education and Training Expense</v>
          </cell>
          <cell r="H831" t="str">
            <v>Other</v>
          </cell>
          <cell r="I831" t="str">
            <v>n/a</v>
          </cell>
          <cell r="J831" t="str">
            <v>Non Pay</v>
          </cell>
        </row>
        <row r="832">
          <cell r="A832" t="str">
            <v>46002016</v>
          </cell>
          <cell r="B832" t="str">
            <v>Trn Eqt Basic Surgery Skills</v>
          </cell>
          <cell r="C832" t="str">
            <v>Income Statement</v>
          </cell>
          <cell r="D832">
            <v>0</v>
          </cell>
          <cell r="E832" t="str">
            <v>Non Pay</v>
          </cell>
          <cell r="F832" t="str">
            <v>Education and Training Expense</v>
          </cell>
          <cell r="G832" t="str">
            <v>Education and Training Expense</v>
          </cell>
          <cell r="H832" t="str">
            <v>Other</v>
          </cell>
          <cell r="I832" t="str">
            <v>n/a</v>
          </cell>
          <cell r="J832" t="str">
            <v>Non Pay</v>
          </cell>
        </row>
        <row r="833">
          <cell r="A833" t="str">
            <v>46002017</v>
          </cell>
          <cell r="B833" t="str">
            <v>Trn Eqpt MRCS Anatomy Prep Cse</v>
          </cell>
          <cell r="C833" t="str">
            <v>Income Statement</v>
          </cell>
          <cell r="D833">
            <v>0</v>
          </cell>
          <cell r="E833" t="str">
            <v>Non Pay</v>
          </cell>
          <cell r="F833" t="str">
            <v>Education and Training Expense</v>
          </cell>
          <cell r="G833" t="str">
            <v>Education and Training Expense</v>
          </cell>
          <cell r="H833" t="str">
            <v>Other</v>
          </cell>
          <cell r="I833" t="str">
            <v>n/a</v>
          </cell>
          <cell r="J833" t="str">
            <v>Non Pay</v>
          </cell>
        </row>
        <row r="834">
          <cell r="A834" t="str">
            <v>46002018</v>
          </cell>
          <cell r="B834" t="str">
            <v>Trn Eqpt Bile Duct &amp; Adv Lap</v>
          </cell>
          <cell r="C834" t="str">
            <v>Income Statement</v>
          </cell>
          <cell r="D834">
            <v>0</v>
          </cell>
          <cell r="E834" t="str">
            <v>Non Pay</v>
          </cell>
          <cell r="F834" t="str">
            <v>Education and Training Expense</v>
          </cell>
          <cell r="G834" t="str">
            <v>Education and Training Expense</v>
          </cell>
          <cell r="H834" t="str">
            <v>Other</v>
          </cell>
          <cell r="I834" t="str">
            <v>n/a</v>
          </cell>
          <cell r="J834" t="str">
            <v>Non Pay</v>
          </cell>
        </row>
        <row r="835">
          <cell r="A835" t="str">
            <v>46002019</v>
          </cell>
          <cell r="B835" t="str">
            <v>Trn Eqpt Venous Care</v>
          </cell>
          <cell r="C835" t="str">
            <v>Income Statement</v>
          </cell>
          <cell r="D835">
            <v>0</v>
          </cell>
          <cell r="E835" t="str">
            <v>Non Pay</v>
          </cell>
          <cell r="F835" t="str">
            <v>Education and Training Expense</v>
          </cell>
          <cell r="G835" t="str">
            <v>Education and Training Expense</v>
          </cell>
          <cell r="H835" t="str">
            <v>Other</v>
          </cell>
          <cell r="I835" t="str">
            <v>n/a</v>
          </cell>
          <cell r="J835" t="str">
            <v>Non Pay</v>
          </cell>
        </row>
        <row r="836">
          <cell r="A836" t="str">
            <v>46002020</v>
          </cell>
          <cell r="B836" t="str">
            <v>Trn Eqpt GP Training Course</v>
          </cell>
          <cell r="C836" t="str">
            <v>Income Statement</v>
          </cell>
          <cell r="D836">
            <v>0</v>
          </cell>
          <cell r="E836" t="str">
            <v>Non Pay</v>
          </cell>
          <cell r="F836" t="str">
            <v>Education and Training Expense</v>
          </cell>
          <cell r="G836" t="str">
            <v>Education and Training Expense</v>
          </cell>
          <cell r="H836" t="str">
            <v>Other</v>
          </cell>
          <cell r="I836" t="str">
            <v>n/a</v>
          </cell>
          <cell r="J836" t="str">
            <v>Non Pay</v>
          </cell>
        </row>
        <row r="837">
          <cell r="A837" t="str">
            <v>46002021</v>
          </cell>
          <cell r="B837" t="str">
            <v>Trn Eqpt MRCS Exam Prep Cse</v>
          </cell>
          <cell r="C837" t="str">
            <v>Income Statement</v>
          </cell>
          <cell r="D837">
            <v>0</v>
          </cell>
          <cell r="E837" t="str">
            <v>Non Pay</v>
          </cell>
          <cell r="F837" t="str">
            <v>Education and Training Expense</v>
          </cell>
          <cell r="G837" t="str">
            <v>Education and Training Expense</v>
          </cell>
          <cell r="H837" t="str">
            <v>Other</v>
          </cell>
          <cell r="I837" t="str">
            <v>n/a</v>
          </cell>
          <cell r="J837" t="str">
            <v>Non Pay</v>
          </cell>
        </row>
        <row r="838">
          <cell r="A838" t="str">
            <v>46002022</v>
          </cell>
          <cell r="B838" t="str">
            <v>Trn Eqpt Basic Surg Skill</v>
          </cell>
          <cell r="C838" t="str">
            <v>Income Statement</v>
          </cell>
          <cell r="D838">
            <v>0</v>
          </cell>
          <cell r="E838" t="str">
            <v>Non Pay</v>
          </cell>
          <cell r="F838" t="str">
            <v>Education and Training Expense</v>
          </cell>
          <cell r="G838" t="str">
            <v>Education and Training Expense</v>
          </cell>
          <cell r="H838" t="str">
            <v>Other</v>
          </cell>
          <cell r="I838" t="str">
            <v>n/a</v>
          </cell>
          <cell r="J838" t="str">
            <v>Non Pay</v>
          </cell>
        </row>
        <row r="839">
          <cell r="A839" t="str">
            <v>46002023</v>
          </cell>
          <cell r="B839" t="str">
            <v>Trn Eqpt Storz TEO Course</v>
          </cell>
          <cell r="C839" t="str">
            <v>Income Statement</v>
          </cell>
          <cell r="D839">
            <v>0</v>
          </cell>
          <cell r="E839" t="str">
            <v>Non Pay</v>
          </cell>
          <cell r="F839" t="str">
            <v>Education and Training Expense</v>
          </cell>
          <cell r="G839" t="str">
            <v>Education and Training Expense</v>
          </cell>
          <cell r="H839" t="str">
            <v>Other</v>
          </cell>
          <cell r="I839" t="str">
            <v>n/a</v>
          </cell>
          <cell r="J839" t="str">
            <v>Non Pay</v>
          </cell>
        </row>
        <row r="840">
          <cell r="A840" t="str">
            <v>46002031</v>
          </cell>
          <cell r="B840" t="str">
            <v>Trn Eqp STEPS Prog 2 Stage 1</v>
          </cell>
          <cell r="C840" t="str">
            <v>Income Statement</v>
          </cell>
          <cell r="D840">
            <v>0</v>
          </cell>
          <cell r="E840" t="str">
            <v>Non Pay</v>
          </cell>
          <cell r="F840" t="str">
            <v>Education and Training Expense</v>
          </cell>
          <cell r="G840" t="str">
            <v>Education and Training Expense</v>
          </cell>
          <cell r="H840" t="str">
            <v>Other</v>
          </cell>
          <cell r="I840" t="str">
            <v>n/a</v>
          </cell>
          <cell r="J840" t="str">
            <v>Non Pay</v>
          </cell>
        </row>
        <row r="841">
          <cell r="A841" t="str">
            <v>46002032</v>
          </cell>
          <cell r="B841" t="str">
            <v>Trn Eqp GI Anastomosis</v>
          </cell>
          <cell r="C841" t="str">
            <v>Income Statement</v>
          </cell>
          <cell r="D841">
            <v>0</v>
          </cell>
          <cell r="E841" t="str">
            <v>Non Pay</v>
          </cell>
          <cell r="F841" t="str">
            <v>Education and Training Expense</v>
          </cell>
          <cell r="G841" t="str">
            <v>Education and Training Expense</v>
          </cell>
          <cell r="H841" t="str">
            <v>Other</v>
          </cell>
          <cell r="I841" t="str">
            <v>n/a</v>
          </cell>
          <cell r="J841" t="str">
            <v>Non Pay</v>
          </cell>
        </row>
        <row r="842">
          <cell r="A842" t="str">
            <v>46002033</v>
          </cell>
          <cell r="B842" t="str">
            <v>Trn Eqt Next Steps Lap IBD</v>
          </cell>
          <cell r="C842" t="str">
            <v>Income Statement</v>
          </cell>
          <cell r="D842">
            <v>0</v>
          </cell>
          <cell r="E842" t="str">
            <v>Non Pay</v>
          </cell>
          <cell r="F842" t="str">
            <v>Education and Training Expense</v>
          </cell>
          <cell r="G842" t="str">
            <v>Education and Training Expense</v>
          </cell>
          <cell r="H842" t="str">
            <v>Other</v>
          </cell>
          <cell r="I842" t="str">
            <v>n/a</v>
          </cell>
          <cell r="J842" t="str">
            <v>Non Pay</v>
          </cell>
        </row>
        <row r="843">
          <cell r="A843" t="str">
            <v>46002034</v>
          </cell>
          <cell r="B843" t="str">
            <v>Trn Eqt Gynae Lap Course</v>
          </cell>
          <cell r="C843" t="str">
            <v>Income Statement</v>
          </cell>
          <cell r="D843">
            <v>0</v>
          </cell>
          <cell r="E843" t="str">
            <v>Non Pay</v>
          </cell>
          <cell r="F843" t="str">
            <v>Education and Training Expense</v>
          </cell>
          <cell r="G843" t="str">
            <v>Education and Training Expense</v>
          </cell>
          <cell r="H843" t="str">
            <v>Other</v>
          </cell>
          <cell r="I843" t="str">
            <v>n/a</v>
          </cell>
          <cell r="J843" t="str">
            <v>Non Pay</v>
          </cell>
        </row>
        <row r="844">
          <cell r="A844" t="str">
            <v>46002035</v>
          </cell>
          <cell r="B844" t="str">
            <v>Trn Eqt ManSurg Reflux Disease</v>
          </cell>
          <cell r="C844" t="str">
            <v>Income Statement</v>
          </cell>
          <cell r="D844">
            <v>0</v>
          </cell>
          <cell r="E844" t="str">
            <v>Non Pay</v>
          </cell>
          <cell r="F844" t="str">
            <v>Education and Training Expense</v>
          </cell>
          <cell r="G844" t="str">
            <v>Education and Training Expense</v>
          </cell>
          <cell r="H844" t="str">
            <v>Other</v>
          </cell>
          <cell r="I844" t="str">
            <v>n/a</v>
          </cell>
          <cell r="J844" t="str">
            <v>Non Pay</v>
          </cell>
        </row>
        <row r="845">
          <cell r="A845" t="str">
            <v>46002036</v>
          </cell>
          <cell r="B845" t="str">
            <v>Trn Eqt STEPS Prog 2 Stage 3</v>
          </cell>
          <cell r="C845" t="str">
            <v>Income Statement</v>
          </cell>
          <cell r="D845">
            <v>0</v>
          </cell>
          <cell r="E845" t="str">
            <v>Non Pay</v>
          </cell>
          <cell r="F845" t="str">
            <v>Education and Training Expense</v>
          </cell>
          <cell r="G845" t="str">
            <v>Education and Training Expense</v>
          </cell>
          <cell r="H845" t="str">
            <v>Other</v>
          </cell>
          <cell r="I845" t="str">
            <v>n/a</v>
          </cell>
          <cell r="J845" t="str">
            <v>Non Pay</v>
          </cell>
        </row>
        <row r="846">
          <cell r="A846" t="str">
            <v>46002037</v>
          </cell>
          <cell r="B846" t="str">
            <v>Trn Eqt MRCS Anatomy Revision</v>
          </cell>
          <cell r="C846" t="str">
            <v>Income Statement</v>
          </cell>
          <cell r="D846">
            <v>0</v>
          </cell>
          <cell r="E846" t="str">
            <v>Non Pay</v>
          </cell>
          <cell r="F846" t="str">
            <v>Education and Training Expense</v>
          </cell>
          <cell r="G846" t="str">
            <v>Education and Training Expense</v>
          </cell>
          <cell r="H846" t="str">
            <v>Other</v>
          </cell>
          <cell r="I846" t="str">
            <v>n/a</v>
          </cell>
          <cell r="J846" t="str">
            <v>Non Pay</v>
          </cell>
        </row>
        <row r="847">
          <cell r="A847" t="str">
            <v>46002051</v>
          </cell>
          <cell r="B847" t="str">
            <v>Trn Eqt Basic Skills Surg</v>
          </cell>
          <cell r="C847" t="str">
            <v>Income Statement</v>
          </cell>
          <cell r="D847">
            <v>0</v>
          </cell>
          <cell r="E847" t="str">
            <v>Non Pay</v>
          </cell>
          <cell r="F847" t="str">
            <v>Education and Training Expense</v>
          </cell>
          <cell r="G847" t="str">
            <v>Education and Training Expense</v>
          </cell>
          <cell r="H847" t="str">
            <v>Other</v>
          </cell>
          <cell r="I847" t="str">
            <v>n/a</v>
          </cell>
          <cell r="J847" t="str">
            <v>Non Pay</v>
          </cell>
        </row>
        <row r="848">
          <cell r="A848" t="str">
            <v>46002052</v>
          </cell>
          <cell r="B848" t="str">
            <v>Trn Eqt Core Skills Lap Surg</v>
          </cell>
          <cell r="C848" t="str">
            <v>Income Statement</v>
          </cell>
          <cell r="D848">
            <v>0</v>
          </cell>
          <cell r="E848" t="str">
            <v>Non Pay</v>
          </cell>
          <cell r="F848" t="str">
            <v>Education and Training Expense</v>
          </cell>
          <cell r="G848" t="str">
            <v>Education and Training Expense</v>
          </cell>
          <cell r="H848" t="str">
            <v>Other</v>
          </cell>
          <cell r="I848" t="str">
            <v>n/a</v>
          </cell>
          <cell r="J848" t="str">
            <v>Non Pay</v>
          </cell>
        </row>
        <row r="849">
          <cell r="A849" t="str">
            <v>46002053</v>
          </cell>
          <cell r="B849" t="str">
            <v>Trn Eqt GI Anastomosis</v>
          </cell>
          <cell r="C849" t="str">
            <v>Income Statement</v>
          </cell>
          <cell r="D849">
            <v>0</v>
          </cell>
          <cell r="E849" t="str">
            <v>Non Pay</v>
          </cell>
          <cell r="F849" t="str">
            <v>Education and Training Expense</v>
          </cell>
          <cell r="G849" t="str">
            <v>Education and Training Expense</v>
          </cell>
          <cell r="H849" t="str">
            <v>Other</v>
          </cell>
          <cell r="I849" t="str">
            <v>n/a</v>
          </cell>
          <cell r="J849" t="str">
            <v>Non Pay</v>
          </cell>
        </row>
        <row r="850">
          <cell r="A850" t="str">
            <v>46002054</v>
          </cell>
          <cell r="B850" t="str">
            <v>Trn Eqt Bile Duct &amp; Adv Lap</v>
          </cell>
          <cell r="C850" t="str">
            <v>Income Statement</v>
          </cell>
          <cell r="D850">
            <v>0</v>
          </cell>
          <cell r="E850" t="str">
            <v>Non Pay</v>
          </cell>
          <cell r="F850" t="str">
            <v>Education and Training Expense</v>
          </cell>
          <cell r="G850" t="str">
            <v>Education and Training Expense</v>
          </cell>
          <cell r="H850" t="str">
            <v>Other</v>
          </cell>
          <cell r="I850" t="str">
            <v>n/a</v>
          </cell>
          <cell r="J850" t="str">
            <v>Non Pay</v>
          </cell>
        </row>
        <row r="851">
          <cell r="A851" t="str">
            <v>46002055</v>
          </cell>
          <cell r="B851" t="str">
            <v>Trn Eqt ManSurg Reflux Disease</v>
          </cell>
          <cell r="C851" t="str">
            <v>Income Statement</v>
          </cell>
          <cell r="D851">
            <v>0</v>
          </cell>
          <cell r="E851" t="str">
            <v>Non Pay</v>
          </cell>
          <cell r="F851" t="str">
            <v>Education and Training Expense</v>
          </cell>
          <cell r="G851" t="str">
            <v>Education and Training Expense</v>
          </cell>
          <cell r="H851" t="str">
            <v>Other</v>
          </cell>
          <cell r="I851" t="str">
            <v>n/a</v>
          </cell>
          <cell r="J851" t="str">
            <v>Non Pay</v>
          </cell>
        </row>
        <row r="852">
          <cell r="A852" t="str">
            <v>46002056</v>
          </cell>
          <cell r="B852" t="str">
            <v>Trn Eqt Esstial Skills Med Stu</v>
          </cell>
          <cell r="C852" t="str">
            <v>Income Statement</v>
          </cell>
          <cell r="D852">
            <v>0</v>
          </cell>
          <cell r="E852" t="str">
            <v>Non Pay</v>
          </cell>
          <cell r="F852" t="str">
            <v>Education and Training Expense</v>
          </cell>
          <cell r="G852" t="str">
            <v>Education and Training Expense</v>
          </cell>
          <cell r="H852" t="str">
            <v>Other</v>
          </cell>
          <cell r="I852" t="str">
            <v>n/a</v>
          </cell>
          <cell r="J852" t="str">
            <v>Non Pay</v>
          </cell>
        </row>
        <row r="853">
          <cell r="A853" t="str">
            <v>46002057</v>
          </cell>
          <cell r="B853" t="str">
            <v>Trn Eqt MRCS Anatomy Prep Cse</v>
          </cell>
          <cell r="C853" t="str">
            <v>Income Statement</v>
          </cell>
          <cell r="D853">
            <v>0</v>
          </cell>
          <cell r="E853" t="str">
            <v>Non Pay</v>
          </cell>
          <cell r="F853" t="str">
            <v>Education and Training Expense</v>
          </cell>
          <cell r="G853" t="str">
            <v>Education and Training Expense</v>
          </cell>
          <cell r="H853" t="str">
            <v>Other</v>
          </cell>
          <cell r="I853" t="str">
            <v>n/a</v>
          </cell>
          <cell r="J853" t="str">
            <v>Non Pay</v>
          </cell>
        </row>
        <row r="854">
          <cell r="A854" t="str">
            <v>46002058</v>
          </cell>
          <cell r="B854" t="str">
            <v>Trn Eqt MRCS Exam Prep Course</v>
          </cell>
          <cell r="C854" t="str">
            <v>Income Statement</v>
          </cell>
          <cell r="D854">
            <v>0</v>
          </cell>
          <cell r="E854" t="str">
            <v>Non Pay</v>
          </cell>
          <cell r="F854" t="str">
            <v>Education and Training Expense</v>
          </cell>
          <cell r="G854" t="str">
            <v>Education and Training Expense</v>
          </cell>
          <cell r="H854" t="str">
            <v>Other</v>
          </cell>
          <cell r="I854" t="str">
            <v>n/a</v>
          </cell>
          <cell r="J854" t="str">
            <v>Non Pay</v>
          </cell>
        </row>
        <row r="855">
          <cell r="A855" t="str">
            <v>46002059</v>
          </cell>
          <cell r="B855" t="str">
            <v>Trn Eqt Lap Urology</v>
          </cell>
          <cell r="C855" t="str">
            <v>Income Statement</v>
          </cell>
          <cell r="D855">
            <v>0</v>
          </cell>
          <cell r="E855" t="str">
            <v>Non Pay</v>
          </cell>
          <cell r="F855" t="str">
            <v>Education and Training Expense</v>
          </cell>
          <cell r="G855" t="str">
            <v>Education and Training Expense</v>
          </cell>
          <cell r="H855" t="str">
            <v>Other</v>
          </cell>
          <cell r="I855" t="str">
            <v>n/a</v>
          </cell>
          <cell r="J855" t="str">
            <v>Non Pay</v>
          </cell>
        </row>
        <row r="856">
          <cell r="A856" t="str">
            <v>46002060</v>
          </cell>
          <cell r="B856" t="str">
            <v>Trn Eqt ATSM Laparoscopy</v>
          </cell>
          <cell r="C856" t="str">
            <v>Income Statement</v>
          </cell>
          <cell r="D856">
            <v>0</v>
          </cell>
          <cell r="E856" t="str">
            <v>Non Pay</v>
          </cell>
          <cell r="F856" t="str">
            <v>Education and Training Expense</v>
          </cell>
          <cell r="G856" t="str">
            <v>Education and Training Expense</v>
          </cell>
          <cell r="H856" t="str">
            <v>Other</v>
          </cell>
          <cell r="I856" t="str">
            <v>n/a</v>
          </cell>
          <cell r="J856" t="str">
            <v>Non Pay</v>
          </cell>
        </row>
        <row r="857">
          <cell r="A857" t="str">
            <v>46003000</v>
          </cell>
          <cell r="B857" t="str">
            <v>Course Expenses</v>
          </cell>
          <cell r="C857" t="str">
            <v>N/A</v>
          </cell>
          <cell r="D857" t="str">
            <v>Operating Expenses</v>
          </cell>
          <cell r="E857" t="str">
            <v>NON PAY</v>
          </cell>
          <cell r="F857" t="str">
            <v>EDUCATION AND TRAINING EXPENSE</v>
          </cell>
          <cell r="G857" t="str">
            <v>EDUCATION AND TRAINING EXPENSE</v>
          </cell>
          <cell r="H857" t="str">
            <v>Other</v>
          </cell>
          <cell r="I857" t="str">
            <v>n/a</v>
          </cell>
          <cell r="J857" t="str">
            <v>Non Pay</v>
          </cell>
        </row>
        <row r="858">
          <cell r="A858" t="str">
            <v>46003003</v>
          </cell>
          <cell r="B858" t="str">
            <v>Cse Exp Next Steps Course</v>
          </cell>
          <cell r="C858" t="str">
            <v>Income Statement</v>
          </cell>
          <cell r="D858">
            <v>0</v>
          </cell>
          <cell r="E858" t="str">
            <v>Non Pay</v>
          </cell>
          <cell r="F858" t="str">
            <v>Education and Training Expense</v>
          </cell>
          <cell r="G858" t="str">
            <v>Education and Training Expense</v>
          </cell>
          <cell r="H858" t="str">
            <v>Other</v>
          </cell>
          <cell r="I858" t="str">
            <v>n/a</v>
          </cell>
          <cell r="J858" t="str">
            <v>Non Pay</v>
          </cell>
        </row>
        <row r="859">
          <cell r="A859" t="str">
            <v>46003016</v>
          </cell>
          <cell r="B859" t="str">
            <v>Cse Expenses Nxt Step Course</v>
          </cell>
          <cell r="C859" t="str">
            <v>Income Statement</v>
          </cell>
          <cell r="D859">
            <v>0</v>
          </cell>
          <cell r="E859" t="str">
            <v>Non Pay</v>
          </cell>
          <cell r="F859" t="str">
            <v>Education and Training Expense</v>
          </cell>
          <cell r="G859" t="str">
            <v>Education and Training Expense</v>
          </cell>
          <cell r="H859" t="str">
            <v>Other</v>
          </cell>
          <cell r="I859" t="str">
            <v>n/a</v>
          </cell>
          <cell r="J859" t="str">
            <v>Non Pay</v>
          </cell>
        </row>
        <row r="860">
          <cell r="A860" t="str">
            <v>46003022</v>
          </cell>
          <cell r="B860" t="str">
            <v>Cse Expenses Basic Surg Skills</v>
          </cell>
          <cell r="C860" t="str">
            <v>Income Statement</v>
          </cell>
          <cell r="D860">
            <v>0</v>
          </cell>
          <cell r="E860" t="str">
            <v>Non Pay</v>
          </cell>
          <cell r="F860" t="str">
            <v>Education and Training Expense</v>
          </cell>
          <cell r="G860" t="str">
            <v>Education and Training Expense</v>
          </cell>
          <cell r="H860" t="str">
            <v>Other</v>
          </cell>
          <cell r="I860" t="str">
            <v>n/a</v>
          </cell>
          <cell r="J860" t="str">
            <v>Non Pay</v>
          </cell>
        </row>
        <row r="861">
          <cell r="A861" t="str">
            <v>46003026</v>
          </cell>
          <cell r="B861" t="str">
            <v>Cse Exp Colorectal Conference</v>
          </cell>
          <cell r="C861" t="str">
            <v>Income Statement</v>
          </cell>
          <cell r="D861">
            <v>0</v>
          </cell>
          <cell r="E861" t="str">
            <v>Non Pay</v>
          </cell>
          <cell r="F861" t="str">
            <v>Education and Training Expense</v>
          </cell>
          <cell r="G861" t="str">
            <v>Education and Training Expense</v>
          </cell>
          <cell r="H861" t="str">
            <v>Other</v>
          </cell>
          <cell r="I861" t="str">
            <v>n/a</v>
          </cell>
          <cell r="J861" t="str">
            <v>Non Pay</v>
          </cell>
        </row>
        <row r="862">
          <cell r="A862" t="str">
            <v>46003034</v>
          </cell>
          <cell r="B862" t="str">
            <v>Cse Exp Gynae Lap</v>
          </cell>
          <cell r="C862" t="str">
            <v>Income Statement</v>
          </cell>
          <cell r="D862">
            <v>0</v>
          </cell>
          <cell r="E862" t="str">
            <v>Non Pay</v>
          </cell>
          <cell r="F862" t="str">
            <v>Education and Training Expense</v>
          </cell>
          <cell r="G862" t="str">
            <v>Education and Training Expense</v>
          </cell>
          <cell r="H862" t="str">
            <v>Other</v>
          </cell>
          <cell r="I862" t="str">
            <v>n/a</v>
          </cell>
          <cell r="J862" t="str">
            <v>Non Pay</v>
          </cell>
        </row>
        <row r="863">
          <cell r="A863" t="str">
            <v>46003053</v>
          </cell>
          <cell r="B863" t="str">
            <v>Cse Exp GI Anastomosis</v>
          </cell>
          <cell r="C863" t="str">
            <v>Income Statement</v>
          </cell>
          <cell r="D863">
            <v>0</v>
          </cell>
          <cell r="E863" t="str">
            <v>Non Pay</v>
          </cell>
          <cell r="F863" t="str">
            <v>Education and Training Expense</v>
          </cell>
          <cell r="G863" t="str">
            <v>Education and Training Expense</v>
          </cell>
          <cell r="H863" t="str">
            <v>Other</v>
          </cell>
          <cell r="I863" t="str">
            <v>n/a</v>
          </cell>
          <cell r="J863" t="str">
            <v>Non Pay</v>
          </cell>
        </row>
        <row r="864">
          <cell r="A864" t="str">
            <v>46003CIP</v>
          </cell>
          <cell r="B864" t="str">
            <v>Course Expenses</v>
          </cell>
          <cell r="C864" t="str">
            <v>N/A</v>
          </cell>
          <cell r="D864" t="str">
            <v>Operating Expenses</v>
          </cell>
          <cell r="E864" t="str">
            <v>NON PAY</v>
          </cell>
          <cell r="F864" t="str">
            <v>EDUCATION AND TRAINING EXPENSE</v>
          </cell>
          <cell r="G864" t="str">
            <v>EDUCATION AND TRAINING EXPENSE</v>
          </cell>
          <cell r="H864" t="str">
            <v>Other</v>
          </cell>
          <cell r="I864" t="str">
            <v>n/a</v>
          </cell>
          <cell r="J864" t="str">
            <v>Non Pay</v>
          </cell>
        </row>
        <row r="865">
          <cell r="A865" t="str">
            <v>46004000</v>
          </cell>
          <cell r="B865" t="str">
            <v>Major Incident Plan</v>
          </cell>
          <cell r="C865" t="str">
            <v>N/A</v>
          </cell>
          <cell r="D865" t="str">
            <v>Operating Expenses</v>
          </cell>
          <cell r="E865" t="str">
            <v>NON PAY</v>
          </cell>
          <cell r="F865" t="str">
            <v>EDUCATION AND TRAINING EXPENSE</v>
          </cell>
          <cell r="G865" t="str">
            <v>EDUCATION AND TRAINING EXPENSE</v>
          </cell>
          <cell r="H865" t="str">
            <v>Other</v>
          </cell>
          <cell r="I865" t="str">
            <v>n/a</v>
          </cell>
          <cell r="J865" t="str">
            <v>Non Pay</v>
          </cell>
        </row>
        <row r="866">
          <cell r="A866" t="str">
            <v>47001000</v>
          </cell>
          <cell r="B866" t="str">
            <v>Printing &amp; Stationery</v>
          </cell>
          <cell r="C866" t="str">
            <v>N/A</v>
          </cell>
          <cell r="D866" t="str">
            <v>Operating Expenses</v>
          </cell>
          <cell r="E866" t="str">
            <v>NON PAY</v>
          </cell>
          <cell r="F866" t="str">
            <v>MISC OTHER OPERATING EXPENSES</v>
          </cell>
          <cell r="G866" t="str">
            <v>ESTABLISHMENT EXPENSES</v>
          </cell>
          <cell r="H866" t="str">
            <v>Establishment Expenditure</v>
          </cell>
          <cell r="I866" t="str">
            <v>n/a</v>
          </cell>
          <cell r="J866" t="str">
            <v>Non Pay</v>
          </cell>
        </row>
        <row r="867">
          <cell r="A867" t="str">
            <v>47001CIP</v>
          </cell>
          <cell r="B867" t="str">
            <v>Printing &amp; Stationery CIP</v>
          </cell>
          <cell r="C867" t="str">
            <v>N/A</v>
          </cell>
          <cell r="D867" t="str">
            <v>Operating Expenses</v>
          </cell>
          <cell r="E867" t="str">
            <v>NON PAY</v>
          </cell>
          <cell r="F867" t="str">
            <v>MISC OTHER OPERATING EXPENSES</v>
          </cell>
          <cell r="G867" t="str">
            <v>ESTABLISHMENT EXPENSES</v>
          </cell>
          <cell r="H867" t="str">
            <v>Establishment Expenditure</v>
          </cell>
          <cell r="I867" t="str">
            <v>n/a</v>
          </cell>
          <cell r="J867" t="str">
            <v>Non Pay</v>
          </cell>
        </row>
        <row r="868">
          <cell r="A868" t="str">
            <v>47001PIL</v>
          </cell>
          <cell r="B868" t="str">
            <v>Printing Pat Info Leaflets</v>
          </cell>
          <cell r="C868" t="str">
            <v>N/A</v>
          </cell>
          <cell r="D868" t="str">
            <v>Operating Expenses</v>
          </cell>
          <cell r="E868" t="str">
            <v>NON PAY</v>
          </cell>
          <cell r="F868" t="str">
            <v>MISC OTHER OPERATING EXPENSES</v>
          </cell>
          <cell r="G868" t="str">
            <v>ESTABLISHMENT EXPENSES</v>
          </cell>
          <cell r="H868" t="str">
            <v>Establishment Expenditure</v>
          </cell>
          <cell r="I868" t="str">
            <v>n/a</v>
          </cell>
          <cell r="J868" t="str">
            <v>Non Pay</v>
          </cell>
        </row>
        <row r="869">
          <cell r="A869" t="str">
            <v>47002000</v>
          </cell>
          <cell r="B869" t="str">
            <v>Publications</v>
          </cell>
          <cell r="C869" t="str">
            <v>N/A</v>
          </cell>
          <cell r="D869" t="str">
            <v>Operating Expenses</v>
          </cell>
          <cell r="E869" t="str">
            <v>NON PAY</v>
          </cell>
          <cell r="F869" t="str">
            <v>MISC OTHER OPERATING EXPENSES</v>
          </cell>
          <cell r="G869" t="str">
            <v>ESTABLISHMENT EXPENSES</v>
          </cell>
          <cell r="H869" t="str">
            <v>Establishment Expenditure</v>
          </cell>
          <cell r="I869" t="str">
            <v>n/a</v>
          </cell>
          <cell r="J869" t="str">
            <v>Non Pay</v>
          </cell>
        </row>
        <row r="870">
          <cell r="A870" t="str">
            <v>47003000</v>
          </cell>
          <cell r="B870" t="str">
            <v>Postage &amp; Courier Services</v>
          </cell>
          <cell r="C870" t="str">
            <v>N/A</v>
          </cell>
          <cell r="D870" t="str">
            <v>Operating Expenses</v>
          </cell>
          <cell r="E870" t="str">
            <v>NON PAY</v>
          </cell>
          <cell r="F870" t="str">
            <v>MISC OTHER OPERATING EXPENSES</v>
          </cell>
          <cell r="G870" t="str">
            <v>ESTABLISHMENT EXPENSES</v>
          </cell>
          <cell r="H870" t="str">
            <v>Establishment Expenditure</v>
          </cell>
          <cell r="I870" t="str">
            <v>n/a</v>
          </cell>
          <cell r="J870" t="str">
            <v>Non Pay</v>
          </cell>
        </row>
        <row r="871">
          <cell r="A871" t="str">
            <v>47004000</v>
          </cell>
          <cell r="B871" t="str">
            <v>Postage</v>
          </cell>
          <cell r="C871" t="str">
            <v>N/A</v>
          </cell>
          <cell r="D871" t="str">
            <v>Operating Expenses</v>
          </cell>
          <cell r="E871" t="str">
            <v>NON PAY</v>
          </cell>
          <cell r="F871" t="str">
            <v>MISC OTHER OPERATING EXPENSES</v>
          </cell>
          <cell r="G871" t="str">
            <v>ESTABLISHMENT EXPENSES</v>
          </cell>
          <cell r="H871" t="str">
            <v>Establishment Expenditure</v>
          </cell>
          <cell r="I871" t="str">
            <v>n/a</v>
          </cell>
          <cell r="J871" t="str">
            <v>Non Pay</v>
          </cell>
        </row>
        <row r="872">
          <cell r="A872" t="str">
            <v>47005000</v>
          </cell>
          <cell r="B872" t="str">
            <v>Franking Machine</v>
          </cell>
          <cell r="C872" t="str">
            <v>N/A</v>
          </cell>
          <cell r="D872" t="str">
            <v>Operating Expenses</v>
          </cell>
          <cell r="E872" t="str">
            <v>NON PAY</v>
          </cell>
          <cell r="F872" t="str">
            <v>MISC OTHER OPERATING EXPENSES</v>
          </cell>
          <cell r="G872" t="str">
            <v>ESTABLISHMENT EXPENSES</v>
          </cell>
          <cell r="H872" t="str">
            <v>Establishment Expenditure</v>
          </cell>
          <cell r="I872" t="str">
            <v>n/a</v>
          </cell>
          <cell r="J872" t="str">
            <v>Non Pay</v>
          </cell>
        </row>
        <row r="873">
          <cell r="A873" t="str">
            <v>47006000</v>
          </cell>
          <cell r="B873" t="str">
            <v>Courier Delivery Service</v>
          </cell>
          <cell r="C873" t="str">
            <v>N/A</v>
          </cell>
          <cell r="D873" t="str">
            <v>Operating Expenses</v>
          </cell>
          <cell r="E873" t="str">
            <v>NON PAY</v>
          </cell>
          <cell r="F873" t="str">
            <v>MISC OTHER OPERATING EXPENSES</v>
          </cell>
          <cell r="G873" t="str">
            <v>ESTABLISHMENT EXPENSES</v>
          </cell>
          <cell r="H873" t="str">
            <v>Establishment Expenditure</v>
          </cell>
          <cell r="I873" t="str">
            <v>n/a</v>
          </cell>
          <cell r="J873" t="str">
            <v>Non Pay</v>
          </cell>
        </row>
        <row r="874">
          <cell r="A874" t="str">
            <v>47007000</v>
          </cell>
          <cell r="B874" t="str">
            <v>Telephone Rental</v>
          </cell>
          <cell r="C874" t="str">
            <v>N/A</v>
          </cell>
          <cell r="D874" t="str">
            <v>Operating Expenses</v>
          </cell>
          <cell r="E874" t="str">
            <v>NON PAY</v>
          </cell>
          <cell r="F874" t="str">
            <v>MISC OTHER OPERATING EXPENSES</v>
          </cell>
          <cell r="G874" t="str">
            <v>ESTABLISHMENT EXPENSES</v>
          </cell>
          <cell r="H874" t="str">
            <v>Establishment Expenditure</v>
          </cell>
          <cell r="I874" t="str">
            <v>n/a</v>
          </cell>
          <cell r="J874" t="str">
            <v>Non Pay</v>
          </cell>
        </row>
        <row r="875">
          <cell r="A875" t="str">
            <v>47007CIP</v>
          </cell>
          <cell r="B875" t="str">
            <v>Telephone Rental CIP</v>
          </cell>
          <cell r="C875" t="str">
            <v>N/A</v>
          </cell>
          <cell r="D875" t="str">
            <v>Operating Expenses</v>
          </cell>
          <cell r="E875" t="str">
            <v>NON PAY</v>
          </cell>
          <cell r="F875" t="str">
            <v>MISC OTHER OPERATING EXPENSES</v>
          </cell>
          <cell r="G875" t="str">
            <v>ESTABLISHMENT EXPENSES</v>
          </cell>
          <cell r="H875" t="str">
            <v>Establishment Expenditure</v>
          </cell>
          <cell r="I875" t="str">
            <v>n/a</v>
          </cell>
          <cell r="J875" t="str">
            <v>Non Pay</v>
          </cell>
        </row>
        <row r="876">
          <cell r="A876" t="str">
            <v>47008000</v>
          </cell>
          <cell r="B876" t="str">
            <v>Telephone Calls</v>
          </cell>
          <cell r="C876" t="str">
            <v>N/A</v>
          </cell>
          <cell r="D876" t="str">
            <v>Operating Expenses</v>
          </cell>
          <cell r="E876" t="str">
            <v>NON PAY</v>
          </cell>
          <cell r="F876" t="str">
            <v>MISC OTHER OPERATING EXPENSES</v>
          </cell>
          <cell r="G876" t="str">
            <v>ESTABLISHMENT EXPENSES</v>
          </cell>
          <cell r="H876" t="str">
            <v>Establishment Expenditure</v>
          </cell>
          <cell r="I876" t="str">
            <v>n/a</v>
          </cell>
          <cell r="J876" t="str">
            <v>Non Pay</v>
          </cell>
        </row>
        <row r="877">
          <cell r="A877" t="str">
            <v>47009000</v>
          </cell>
          <cell r="B877" t="str">
            <v>Fax Machines</v>
          </cell>
          <cell r="C877" t="str">
            <v>Income Statement</v>
          </cell>
          <cell r="D877" t="str">
            <v>Operating Expenses</v>
          </cell>
          <cell r="E877" t="str">
            <v>NON PAY</v>
          </cell>
          <cell r="F877" t="str">
            <v>MISC OTHER OPERATING EXPENSES</v>
          </cell>
          <cell r="G877" t="str">
            <v>ESTABLISHMENT EXPENSES</v>
          </cell>
          <cell r="H877" t="str">
            <v>Establishment Expenditure</v>
          </cell>
          <cell r="I877" t="str">
            <v>n/a</v>
          </cell>
          <cell r="J877" t="str">
            <v>Non Pay</v>
          </cell>
        </row>
        <row r="878">
          <cell r="A878" t="str">
            <v>47010000</v>
          </cell>
          <cell r="B878" t="str">
            <v>Telephones - Equip/Maint</v>
          </cell>
          <cell r="C878" t="str">
            <v>N/A</v>
          </cell>
          <cell r="D878" t="str">
            <v>Operating Expenses</v>
          </cell>
          <cell r="E878" t="str">
            <v>NON PAY</v>
          </cell>
          <cell r="F878" t="str">
            <v>MISC OTHER OPERATING EXPENSES</v>
          </cell>
          <cell r="G878" t="str">
            <v>ESTABLISHMENT EXPENSES</v>
          </cell>
          <cell r="H878" t="str">
            <v>Establishment Expenditure</v>
          </cell>
          <cell r="I878" t="str">
            <v>n/a</v>
          </cell>
          <cell r="J878" t="str">
            <v>Non Pay</v>
          </cell>
        </row>
        <row r="879">
          <cell r="A879" t="str">
            <v>47011000</v>
          </cell>
          <cell r="B879" t="str">
            <v>Mobile Phones/Pagers</v>
          </cell>
          <cell r="C879" t="str">
            <v>N/A</v>
          </cell>
          <cell r="D879" t="str">
            <v>Operating Expenses</v>
          </cell>
          <cell r="E879" t="str">
            <v>NON PAY</v>
          </cell>
          <cell r="F879" t="str">
            <v>MISC OTHER OPERATING EXPENSES</v>
          </cell>
          <cell r="G879" t="str">
            <v>ESTABLISHMENT EXPENSES</v>
          </cell>
          <cell r="H879" t="str">
            <v>Establishment Expenditure</v>
          </cell>
          <cell r="I879" t="str">
            <v>n/a</v>
          </cell>
          <cell r="J879" t="str">
            <v>Non Pay</v>
          </cell>
        </row>
        <row r="880">
          <cell r="A880" t="str">
            <v>47011CIP</v>
          </cell>
          <cell r="B880" t="str">
            <v>Mobile Phones/Pagers CIP</v>
          </cell>
          <cell r="C880" t="str">
            <v>N/A</v>
          </cell>
          <cell r="D880" t="str">
            <v>Operating Expenses</v>
          </cell>
          <cell r="E880" t="str">
            <v>NON PAY</v>
          </cell>
          <cell r="F880" t="str">
            <v>MISC OTHER OPERATING EXPENSES</v>
          </cell>
          <cell r="G880" t="str">
            <v>ESTABLISHMENT EXPENSES</v>
          </cell>
          <cell r="H880" t="str">
            <v>Establishment Expenditure</v>
          </cell>
          <cell r="I880" t="str">
            <v>n/a</v>
          </cell>
          <cell r="J880" t="str">
            <v>Non Pay</v>
          </cell>
        </row>
        <row r="881">
          <cell r="A881" t="str">
            <v>47012000</v>
          </cell>
          <cell r="B881" t="str">
            <v>Pagers</v>
          </cell>
          <cell r="C881" t="str">
            <v>N/A</v>
          </cell>
          <cell r="D881" t="str">
            <v>Operating Expenses</v>
          </cell>
          <cell r="E881" t="str">
            <v>NON PAY</v>
          </cell>
          <cell r="F881" t="str">
            <v>MISC OTHER OPERATING EXPENSES</v>
          </cell>
          <cell r="G881" t="str">
            <v>ESTABLISHMENT EXPENSES</v>
          </cell>
          <cell r="H881" t="str">
            <v>Establishment Expenditure</v>
          </cell>
          <cell r="I881" t="str">
            <v>n/a</v>
          </cell>
          <cell r="J881" t="str">
            <v>Non Pay</v>
          </cell>
        </row>
        <row r="882">
          <cell r="A882" t="str">
            <v>47013000</v>
          </cell>
          <cell r="B882" t="str">
            <v>Internet Service</v>
          </cell>
          <cell r="C882" t="str">
            <v>Income Statement</v>
          </cell>
          <cell r="D882" t="str">
            <v>Operating Expenses</v>
          </cell>
          <cell r="E882" t="str">
            <v>NON PAY</v>
          </cell>
          <cell r="F882" t="str">
            <v>MISC OTHER OPERATING EXPENSES</v>
          </cell>
          <cell r="G882" t="str">
            <v>ESTABLISHMENT EXPENSES</v>
          </cell>
          <cell r="H882" t="str">
            <v>Establishment Expenditure</v>
          </cell>
          <cell r="I882" t="str">
            <v>n/a</v>
          </cell>
          <cell r="J882" t="str">
            <v>Non Pay</v>
          </cell>
        </row>
        <row r="883">
          <cell r="A883" t="str">
            <v>47014000</v>
          </cell>
          <cell r="B883" t="str">
            <v>Data Transmission Lines</v>
          </cell>
          <cell r="C883" t="str">
            <v>N/A</v>
          </cell>
          <cell r="D883" t="str">
            <v>Operating Expenses</v>
          </cell>
          <cell r="E883" t="str">
            <v>NON PAY</v>
          </cell>
          <cell r="F883" t="str">
            <v>MISC OTHER OPERATING EXPENSES</v>
          </cell>
          <cell r="G883" t="str">
            <v>ESTABLISHMENT EXPENSES</v>
          </cell>
          <cell r="H883" t="str">
            <v>Establishment Expenditure</v>
          </cell>
          <cell r="I883" t="str">
            <v>n/a</v>
          </cell>
          <cell r="J883" t="str">
            <v>Non Pay</v>
          </cell>
        </row>
        <row r="884">
          <cell r="A884" t="str">
            <v>47015000</v>
          </cell>
          <cell r="B884" t="str">
            <v>Staff - Telephone Calls</v>
          </cell>
          <cell r="C884" t="str">
            <v>Income Statement</v>
          </cell>
          <cell r="D884" t="str">
            <v>Operating Expenses</v>
          </cell>
          <cell r="E884" t="str">
            <v>NON PAY</v>
          </cell>
          <cell r="F884" t="str">
            <v>MISC OTHER OPERATING EXPENSES</v>
          </cell>
          <cell r="G884" t="str">
            <v>ESTABLISHMENT EXPENSES</v>
          </cell>
          <cell r="H884" t="str">
            <v>Establishment Expenditure</v>
          </cell>
          <cell r="I884" t="str">
            <v>n/a</v>
          </cell>
          <cell r="J884" t="str">
            <v>Non Pay</v>
          </cell>
        </row>
        <row r="885">
          <cell r="A885" t="str">
            <v>47016000</v>
          </cell>
          <cell r="B885" t="str">
            <v>Staff - Telephone Rental</v>
          </cell>
          <cell r="C885" t="str">
            <v>N/A</v>
          </cell>
          <cell r="D885" t="str">
            <v>Operating Expenses</v>
          </cell>
          <cell r="E885" t="str">
            <v>NON PAY</v>
          </cell>
          <cell r="F885" t="str">
            <v>MISC OTHER OPERATING EXPENSES</v>
          </cell>
          <cell r="G885" t="str">
            <v>ESTABLISHMENT EXPENSES</v>
          </cell>
          <cell r="H885" t="str">
            <v>Establishment Expenditure</v>
          </cell>
          <cell r="I885" t="str">
            <v>n/a</v>
          </cell>
          <cell r="J885" t="str">
            <v>Non Pay</v>
          </cell>
        </row>
        <row r="886">
          <cell r="A886" t="str">
            <v>47016CIP</v>
          </cell>
          <cell r="B886" t="str">
            <v>Staff Telephone Rental CIP</v>
          </cell>
          <cell r="C886" t="str">
            <v>N/A</v>
          </cell>
          <cell r="D886" t="str">
            <v>Operating Expenses</v>
          </cell>
          <cell r="E886" t="str">
            <v>NON PAY</v>
          </cell>
          <cell r="F886" t="str">
            <v>MISC OTHER OPERATING EXPENSES</v>
          </cell>
          <cell r="G886" t="str">
            <v>ESTABLISHMENT EXPENSES</v>
          </cell>
          <cell r="H886" t="str">
            <v>Establishment Expenditure</v>
          </cell>
          <cell r="I886" t="str">
            <v>n/a</v>
          </cell>
          <cell r="J886" t="str">
            <v>Non Pay</v>
          </cell>
        </row>
        <row r="887">
          <cell r="A887" t="str">
            <v>47016LWD</v>
          </cell>
          <cell r="B887" t="str">
            <v>Staff Lone Worker Devices</v>
          </cell>
          <cell r="C887" t="str">
            <v>N/A</v>
          </cell>
          <cell r="D887" t="str">
            <v>Operating Expenses</v>
          </cell>
          <cell r="E887" t="str">
            <v>NON PAY</v>
          </cell>
          <cell r="F887" t="str">
            <v>MISC OTHER OPERATING EXPENSES</v>
          </cell>
          <cell r="G887" t="str">
            <v>ESTABLISHMENT EXPENSES</v>
          </cell>
          <cell r="H887" t="str">
            <v>Establishment Expenditure</v>
          </cell>
          <cell r="I887" t="str">
            <v>n/a</v>
          </cell>
          <cell r="J887" t="str">
            <v>Non Pay</v>
          </cell>
        </row>
        <row r="888">
          <cell r="A888" t="str">
            <v>47017000</v>
          </cell>
          <cell r="B888" t="str">
            <v>Advertising</v>
          </cell>
          <cell r="C888" t="str">
            <v>N/A</v>
          </cell>
          <cell r="D888" t="str">
            <v>Operating Expenses</v>
          </cell>
          <cell r="E888" t="str">
            <v>NON PAY</v>
          </cell>
          <cell r="F888" t="str">
            <v>MISC OTHER OPERATING EXPENSES</v>
          </cell>
          <cell r="G888" t="str">
            <v>ESTABLISHMENT EXPENSES</v>
          </cell>
          <cell r="H888" t="str">
            <v>Establishment Expenditure</v>
          </cell>
          <cell r="I888" t="str">
            <v>n/a</v>
          </cell>
          <cell r="J888" t="str">
            <v>Non Pay</v>
          </cell>
        </row>
        <row r="889">
          <cell r="A889" t="str">
            <v>47017006</v>
          </cell>
          <cell r="B889" t="str">
            <v>Advertising ATSM</v>
          </cell>
          <cell r="C889" t="str">
            <v>Income Statement</v>
          </cell>
          <cell r="D889">
            <v>0</v>
          </cell>
          <cell r="E889" t="str">
            <v>Non Pay</v>
          </cell>
          <cell r="F889" t="str">
            <v>Misc Other Operating Expenses</v>
          </cell>
          <cell r="G889" t="str">
            <v>Establishment Expenses</v>
          </cell>
          <cell r="H889" t="str">
            <v>Establishment Expenditure</v>
          </cell>
          <cell r="I889" t="str">
            <v>n/a</v>
          </cell>
          <cell r="J889" t="str">
            <v>Non Pay</v>
          </cell>
        </row>
        <row r="890">
          <cell r="A890" t="str">
            <v>47017008</v>
          </cell>
          <cell r="B890" t="str">
            <v>Advt - Knee Arthroscopy Course</v>
          </cell>
          <cell r="C890" t="str">
            <v>Income Statement</v>
          </cell>
          <cell r="D890">
            <v>0</v>
          </cell>
          <cell r="E890" t="str">
            <v>Non Pay</v>
          </cell>
          <cell r="F890" t="str">
            <v>Misc Other Operating Expenses</v>
          </cell>
          <cell r="G890" t="str">
            <v>Establishment Expenses</v>
          </cell>
          <cell r="H890" t="str">
            <v>Establishment Expenditure</v>
          </cell>
          <cell r="I890" t="str">
            <v>n/a</v>
          </cell>
          <cell r="J890" t="str">
            <v>Non Pay</v>
          </cell>
        </row>
        <row r="891">
          <cell r="A891" t="str">
            <v>47017012</v>
          </cell>
          <cell r="B891" t="str">
            <v>Advt GI Anastomosis Course</v>
          </cell>
          <cell r="C891" t="str">
            <v>Income Statement</v>
          </cell>
          <cell r="D891">
            <v>0</v>
          </cell>
          <cell r="E891" t="str">
            <v>Non Pay</v>
          </cell>
          <cell r="F891" t="str">
            <v>Misc Other Operating Expenses</v>
          </cell>
          <cell r="G891" t="str">
            <v>Establishment Expenses</v>
          </cell>
          <cell r="H891" t="str">
            <v>Establishment Expenditure</v>
          </cell>
          <cell r="I891" t="str">
            <v>n/a</v>
          </cell>
          <cell r="J891" t="str">
            <v>Non Pay</v>
          </cell>
        </row>
        <row r="892">
          <cell r="A892" t="str">
            <v>47017017</v>
          </cell>
          <cell r="B892" t="str">
            <v>Adv MRCS Anatomy Prep course</v>
          </cell>
          <cell r="C892" t="str">
            <v>Income Statement</v>
          </cell>
          <cell r="D892">
            <v>0</v>
          </cell>
          <cell r="E892" t="str">
            <v>Non Pay</v>
          </cell>
          <cell r="F892" t="str">
            <v>Misc Other Operating Expenses</v>
          </cell>
          <cell r="G892" t="str">
            <v>Establishment Expenses</v>
          </cell>
          <cell r="H892" t="str">
            <v>Establishment Expenditure</v>
          </cell>
          <cell r="I892" t="str">
            <v>n/a</v>
          </cell>
          <cell r="J892" t="str">
            <v>Non Pay</v>
          </cell>
        </row>
        <row r="893">
          <cell r="A893" t="str">
            <v>47017018</v>
          </cell>
          <cell r="B893" t="str">
            <v>Adv Bile Duct &amp; Adv Lap</v>
          </cell>
          <cell r="C893" t="str">
            <v>Income Statement</v>
          </cell>
          <cell r="D893">
            <v>0</v>
          </cell>
          <cell r="E893" t="str">
            <v>Non Pay</v>
          </cell>
          <cell r="F893" t="str">
            <v>Misc Other Operating Expenses</v>
          </cell>
          <cell r="G893" t="str">
            <v>Establishment Expenses</v>
          </cell>
          <cell r="H893" t="str">
            <v>Establishment Expenditure</v>
          </cell>
          <cell r="I893" t="str">
            <v>n/a</v>
          </cell>
          <cell r="J893" t="str">
            <v>Non Pay</v>
          </cell>
        </row>
        <row r="894">
          <cell r="A894" t="str">
            <v>47017019</v>
          </cell>
          <cell r="B894" t="str">
            <v>Adv Venous Care</v>
          </cell>
          <cell r="C894" t="str">
            <v>Income Statement</v>
          </cell>
          <cell r="D894">
            <v>0</v>
          </cell>
          <cell r="E894" t="str">
            <v>Non Pay</v>
          </cell>
          <cell r="F894" t="str">
            <v>Misc Other Operating Expenses</v>
          </cell>
          <cell r="G894" t="str">
            <v>Establishment Expenses</v>
          </cell>
          <cell r="H894" t="str">
            <v>Establishment Expenditure</v>
          </cell>
          <cell r="I894" t="str">
            <v>n/a</v>
          </cell>
          <cell r="J894" t="str">
            <v>Non Pay</v>
          </cell>
        </row>
        <row r="895">
          <cell r="A895" t="str">
            <v>47017020</v>
          </cell>
          <cell r="B895" t="str">
            <v>Adv GP Training Course</v>
          </cell>
          <cell r="C895" t="str">
            <v>Income Statement</v>
          </cell>
          <cell r="D895">
            <v>0</v>
          </cell>
          <cell r="E895" t="str">
            <v>Non Pay</v>
          </cell>
          <cell r="F895" t="str">
            <v>Misc Other Operating Expenses</v>
          </cell>
          <cell r="G895" t="str">
            <v>Establishment Expenses</v>
          </cell>
          <cell r="H895" t="str">
            <v>Establishment Expenditure</v>
          </cell>
          <cell r="I895" t="str">
            <v>n/a</v>
          </cell>
          <cell r="J895" t="str">
            <v>Non Pay</v>
          </cell>
        </row>
        <row r="896">
          <cell r="A896" t="str">
            <v>47017021</v>
          </cell>
          <cell r="B896" t="str">
            <v>Adv MRCS Exam Prep Course</v>
          </cell>
          <cell r="C896" t="str">
            <v>Income Statement</v>
          </cell>
          <cell r="D896">
            <v>0</v>
          </cell>
          <cell r="E896" t="str">
            <v>Non Pay</v>
          </cell>
          <cell r="F896" t="str">
            <v>Misc Other Operating Expenses</v>
          </cell>
          <cell r="G896" t="str">
            <v>Establishment Expenses</v>
          </cell>
          <cell r="H896" t="str">
            <v>Establishment Expenditure</v>
          </cell>
          <cell r="I896" t="str">
            <v>n/a</v>
          </cell>
          <cell r="J896" t="str">
            <v>Non Pay</v>
          </cell>
        </row>
        <row r="897">
          <cell r="A897" t="str">
            <v>47017022</v>
          </cell>
          <cell r="B897" t="str">
            <v>Adv Basic Surgical Skills</v>
          </cell>
          <cell r="C897" t="str">
            <v>Income Statement</v>
          </cell>
          <cell r="D897">
            <v>0</v>
          </cell>
          <cell r="E897" t="str">
            <v>Non Pay</v>
          </cell>
          <cell r="F897" t="str">
            <v>Misc Other Operating Expenses</v>
          </cell>
          <cell r="G897" t="str">
            <v>Establishment Expenses</v>
          </cell>
          <cell r="H897" t="str">
            <v>Establishment Expenditure</v>
          </cell>
          <cell r="I897" t="str">
            <v>n/a</v>
          </cell>
          <cell r="J897" t="str">
            <v>Non Pay</v>
          </cell>
        </row>
        <row r="898">
          <cell r="A898" t="str">
            <v>47017023</v>
          </cell>
          <cell r="B898" t="str">
            <v>Adv Storz TEO Course</v>
          </cell>
          <cell r="C898" t="str">
            <v>Income Statement</v>
          </cell>
          <cell r="D898">
            <v>0</v>
          </cell>
          <cell r="E898" t="str">
            <v>Non Pay</v>
          </cell>
          <cell r="F898" t="str">
            <v>Misc Other Operating Expenses</v>
          </cell>
          <cell r="G898" t="str">
            <v>Establishment Expenses</v>
          </cell>
          <cell r="H898" t="str">
            <v>Establishment Expenditure</v>
          </cell>
          <cell r="I898" t="str">
            <v>n/a</v>
          </cell>
          <cell r="J898" t="str">
            <v>Non Pay</v>
          </cell>
        </row>
        <row r="899">
          <cell r="A899" t="str">
            <v>47017032</v>
          </cell>
          <cell r="B899" t="str">
            <v>Adv GI Anastomosis</v>
          </cell>
          <cell r="C899" t="str">
            <v>Income Statement</v>
          </cell>
          <cell r="D899">
            <v>0</v>
          </cell>
          <cell r="E899" t="str">
            <v>Non Pay</v>
          </cell>
          <cell r="F899" t="str">
            <v>Misc Other Operating Expenses</v>
          </cell>
          <cell r="G899" t="str">
            <v>Establishment Expenses</v>
          </cell>
          <cell r="H899" t="str">
            <v>Establishment Expenditure</v>
          </cell>
          <cell r="I899" t="str">
            <v>n/a</v>
          </cell>
          <cell r="J899" t="str">
            <v>Non Pay</v>
          </cell>
        </row>
        <row r="900">
          <cell r="A900" t="str">
            <v>47017035</v>
          </cell>
          <cell r="B900" t="str">
            <v>Adv Man&amp;Surg Reflux Disease</v>
          </cell>
          <cell r="C900" t="str">
            <v>Income Statement</v>
          </cell>
          <cell r="D900">
            <v>0</v>
          </cell>
          <cell r="E900" t="str">
            <v>Non Pay</v>
          </cell>
          <cell r="F900" t="str">
            <v>Misc Other Operating Expenses</v>
          </cell>
          <cell r="G900" t="str">
            <v>Establishment Expenses</v>
          </cell>
          <cell r="H900" t="str">
            <v>Establishment Expenditure</v>
          </cell>
          <cell r="I900" t="str">
            <v>n/a</v>
          </cell>
          <cell r="J900" t="str">
            <v>Non Pay</v>
          </cell>
        </row>
        <row r="901">
          <cell r="A901" t="str">
            <v>47017036</v>
          </cell>
          <cell r="B901" t="str">
            <v>Adv STEPS Prog 2 Stage 3</v>
          </cell>
          <cell r="C901" t="str">
            <v>Income Statement</v>
          </cell>
          <cell r="D901">
            <v>0</v>
          </cell>
          <cell r="E901" t="str">
            <v>Non Pay</v>
          </cell>
          <cell r="F901" t="str">
            <v>Misc Other Operating Expenses</v>
          </cell>
          <cell r="G901" t="str">
            <v>Establishment Expenses</v>
          </cell>
          <cell r="H901" t="str">
            <v>Establishment Expenditure</v>
          </cell>
          <cell r="I901" t="str">
            <v>n/a</v>
          </cell>
          <cell r="J901" t="str">
            <v>Non Pay</v>
          </cell>
        </row>
        <row r="902">
          <cell r="A902" t="str">
            <v>47017037</v>
          </cell>
          <cell r="B902" t="str">
            <v>Adv MRCS Anatomy Revision</v>
          </cell>
          <cell r="C902" t="str">
            <v>Income Statement</v>
          </cell>
          <cell r="D902">
            <v>0</v>
          </cell>
          <cell r="E902" t="str">
            <v>Non Pay</v>
          </cell>
          <cell r="F902" t="str">
            <v>Misc Other Operating Expenses</v>
          </cell>
          <cell r="G902" t="str">
            <v>Establishment Expenses</v>
          </cell>
          <cell r="H902" t="str">
            <v>Establishment Expenditure</v>
          </cell>
          <cell r="I902" t="str">
            <v>n/a</v>
          </cell>
          <cell r="J902" t="str">
            <v>Non Pay</v>
          </cell>
        </row>
        <row r="903">
          <cell r="A903" t="str">
            <v>47017051</v>
          </cell>
          <cell r="B903" t="str">
            <v>Adv Basic Skills Surg</v>
          </cell>
          <cell r="C903" t="str">
            <v>Income Statement</v>
          </cell>
          <cell r="D903">
            <v>0</v>
          </cell>
          <cell r="E903" t="str">
            <v>Non Pay</v>
          </cell>
          <cell r="F903" t="str">
            <v>Misc Other Operating Expenses</v>
          </cell>
          <cell r="G903" t="str">
            <v>Establishment Expenses</v>
          </cell>
          <cell r="H903" t="str">
            <v>Establishment Expenditure</v>
          </cell>
          <cell r="I903" t="str">
            <v>n/a</v>
          </cell>
          <cell r="J903" t="str">
            <v>Non Pay</v>
          </cell>
        </row>
        <row r="904">
          <cell r="A904" t="str">
            <v>47017052</v>
          </cell>
          <cell r="B904" t="str">
            <v>Adv Core Skills in Lap Surg</v>
          </cell>
          <cell r="C904" t="str">
            <v>Income Statement</v>
          </cell>
          <cell r="D904">
            <v>0</v>
          </cell>
          <cell r="E904" t="str">
            <v>Non Pay</v>
          </cell>
          <cell r="F904" t="str">
            <v>Misc Other Operating Expenses</v>
          </cell>
          <cell r="G904" t="str">
            <v>Establishment Expenses</v>
          </cell>
          <cell r="H904" t="str">
            <v>Establishment Expenditure</v>
          </cell>
          <cell r="I904" t="str">
            <v>n/a</v>
          </cell>
          <cell r="J904" t="str">
            <v>Non Pay</v>
          </cell>
        </row>
        <row r="905">
          <cell r="A905" t="str">
            <v>47017053</v>
          </cell>
          <cell r="B905" t="str">
            <v>Adv GI Anastomosis</v>
          </cell>
          <cell r="C905" t="str">
            <v>Income Statement</v>
          </cell>
          <cell r="D905">
            <v>0</v>
          </cell>
          <cell r="E905" t="str">
            <v>Non Pay</v>
          </cell>
          <cell r="F905" t="str">
            <v>Misc Other Operating Expenses</v>
          </cell>
          <cell r="G905" t="str">
            <v>Establishment Expenses</v>
          </cell>
          <cell r="H905" t="str">
            <v>Establishment Expenditure</v>
          </cell>
          <cell r="I905" t="str">
            <v>n/a</v>
          </cell>
          <cell r="J905" t="str">
            <v>Non Pay</v>
          </cell>
        </row>
        <row r="906">
          <cell r="A906" t="str">
            <v>47017054</v>
          </cell>
          <cell r="B906" t="str">
            <v>Adv Bile Duct &amp; Adv Lap</v>
          </cell>
          <cell r="C906" t="str">
            <v>Income Statement</v>
          </cell>
          <cell r="D906">
            <v>0</v>
          </cell>
          <cell r="E906" t="str">
            <v>Non Pay</v>
          </cell>
          <cell r="F906" t="str">
            <v>Misc Other Operating Expenses</v>
          </cell>
          <cell r="G906" t="str">
            <v>Establishment Expenses</v>
          </cell>
          <cell r="H906" t="str">
            <v>Establishment Expenditure</v>
          </cell>
          <cell r="I906" t="str">
            <v>n/a</v>
          </cell>
          <cell r="J906" t="str">
            <v>Non Pay</v>
          </cell>
        </row>
        <row r="907">
          <cell r="A907" t="str">
            <v>47017055</v>
          </cell>
          <cell r="B907" t="str">
            <v>Adv ManSurg of Reflux Diseases</v>
          </cell>
          <cell r="C907" t="str">
            <v>Income Statement</v>
          </cell>
          <cell r="D907">
            <v>0</v>
          </cell>
          <cell r="E907" t="str">
            <v>Non Pay</v>
          </cell>
          <cell r="F907" t="str">
            <v>Misc Other Operating Expenses</v>
          </cell>
          <cell r="G907" t="str">
            <v>Establishment Expenses</v>
          </cell>
          <cell r="H907" t="str">
            <v>Establishment Expenditure</v>
          </cell>
          <cell r="I907" t="str">
            <v>n/a</v>
          </cell>
          <cell r="J907" t="str">
            <v>Non Pay</v>
          </cell>
        </row>
        <row r="908">
          <cell r="A908" t="str">
            <v>47017056</v>
          </cell>
          <cell r="B908" t="str">
            <v>Adv Essential Skills Med Stu</v>
          </cell>
          <cell r="C908" t="str">
            <v>Income Statement</v>
          </cell>
          <cell r="D908">
            <v>0</v>
          </cell>
          <cell r="E908" t="str">
            <v>Non Pay</v>
          </cell>
          <cell r="F908" t="str">
            <v>Misc Other Operating Expenses</v>
          </cell>
          <cell r="G908" t="str">
            <v>Establishment Expenses</v>
          </cell>
          <cell r="H908" t="str">
            <v>Establishment Expenditure</v>
          </cell>
          <cell r="I908" t="str">
            <v>n/a</v>
          </cell>
          <cell r="J908" t="str">
            <v>Non Pay</v>
          </cell>
        </row>
        <row r="909">
          <cell r="A909" t="str">
            <v>47017057</v>
          </cell>
          <cell r="B909" t="str">
            <v>Adv MRCS Anatomy Prep Course</v>
          </cell>
          <cell r="C909" t="str">
            <v>Income Statement</v>
          </cell>
          <cell r="D909">
            <v>0</v>
          </cell>
          <cell r="E909" t="str">
            <v>Non Pay</v>
          </cell>
          <cell r="F909" t="str">
            <v>Misc Other Operating Expenses</v>
          </cell>
          <cell r="G909" t="str">
            <v>Establishment Expenses</v>
          </cell>
          <cell r="H909" t="str">
            <v>Establishment Expenditure</v>
          </cell>
          <cell r="I909" t="str">
            <v>n/a</v>
          </cell>
          <cell r="J909" t="str">
            <v>Non Pay</v>
          </cell>
        </row>
        <row r="910">
          <cell r="A910" t="str">
            <v>47017058</v>
          </cell>
          <cell r="B910" t="str">
            <v>Adv MRCS Exam Prep Course</v>
          </cell>
          <cell r="C910" t="str">
            <v>Income Statement</v>
          </cell>
          <cell r="D910">
            <v>0</v>
          </cell>
          <cell r="E910" t="str">
            <v>Non Pay</v>
          </cell>
          <cell r="F910" t="str">
            <v>Misc Other Operating Expenses</v>
          </cell>
          <cell r="G910" t="str">
            <v>Establishment Expenses</v>
          </cell>
          <cell r="H910" t="str">
            <v>Establishment Expenditure</v>
          </cell>
          <cell r="I910" t="str">
            <v>n/a</v>
          </cell>
          <cell r="J910" t="str">
            <v>Non Pay</v>
          </cell>
        </row>
        <row r="911">
          <cell r="A911" t="str">
            <v>47017059</v>
          </cell>
          <cell r="B911" t="str">
            <v>Adv Lap Urology</v>
          </cell>
          <cell r="C911" t="str">
            <v>Income Statement</v>
          </cell>
          <cell r="D911">
            <v>0</v>
          </cell>
          <cell r="E911" t="str">
            <v>Non Pay</v>
          </cell>
          <cell r="F911" t="str">
            <v>Misc Other Operating Expenses</v>
          </cell>
          <cell r="G911" t="str">
            <v>Establishment Expenses</v>
          </cell>
          <cell r="H911" t="str">
            <v>Establishment Expenditure</v>
          </cell>
          <cell r="I911" t="str">
            <v>n/a</v>
          </cell>
          <cell r="J911" t="str">
            <v>Non Pay</v>
          </cell>
        </row>
        <row r="912">
          <cell r="A912" t="str">
            <v>47017060</v>
          </cell>
          <cell r="B912" t="str">
            <v>Adv ATSM Laparoscopy</v>
          </cell>
          <cell r="C912" t="str">
            <v>Income Statement</v>
          </cell>
          <cell r="D912">
            <v>0</v>
          </cell>
          <cell r="E912" t="str">
            <v>Non Pay</v>
          </cell>
          <cell r="F912" t="str">
            <v>Misc Other Operating Expenses</v>
          </cell>
          <cell r="G912" t="str">
            <v>Establishment Expenses</v>
          </cell>
          <cell r="H912" t="str">
            <v>Establishment Expenditure</v>
          </cell>
          <cell r="I912" t="str">
            <v>n/a</v>
          </cell>
          <cell r="J912" t="str">
            <v>Non Pay</v>
          </cell>
        </row>
        <row r="913">
          <cell r="A913" t="str">
            <v>47017CIP</v>
          </cell>
          <cell r="B913" t="str">
            <v>Advertising CIP</v>
          </cell>
          <cell r="C913" t="str">
            <v>N/A</v>
          </cell>
          <cell r="D913" t="str">
            <v>Operating Expenses</v>
          </cell>
          <cell r="E913" t="str">
            <v>NON PAY</v>
          </cell>
          <cell r="F913" t="str">
            <v>MISC OTHER OPERATING EXPENSES</v>
          </cell>
          <cell r="G913" t="str">
            <v>ESTABLISHMENT EXPENSES</v>
          </cell>
          <cell r="H913" t="str">
            <v>Establishment Expenditure</v>
          </cell>
          <cell r="I913" t="str">
            <v>n/a</v>
          </cell>
          <cell r="J913" t="str">
            <v>Non Pay</v>
          </cell>
        </row>
        <row r="914">
          <cell r="A914" t="str">
            <v>47018000</v>
          </cell>
          <cell r="B914" t="str">
            <v>Travel Expenses</v>
          </cell>
          <cell r="C914" t="str">
            <v>N/A</v>
          </cell>
          <cell r="D914" t="str">
            <v>Operating Expenses</v>
          </cell>
          <cell r="E914" t="str">
            <v>NON PAY</v>
          </cell>
          <cell r="F914" t="str">
            <v>MISC OTHER OPERATING EXPENSES</v>
          </cell>
          <cell r="G914" t="str">
            <v>ESTABLISHMENT EXPENSES</v>
          </cell>
          <cell r="H914" t="str">
            <v>Establishment Expenditure</v>
          </cell>
          <cell r="I914" t="str">
            <v>n/a</v>
          </cell>
          <cell r="J914" t="str">
            <v>Non Pay</v>
          </cell>
        </row>
        <row r="915">
          <cell r="A915" t="str">
            <v>47018001</v>
          </cell>
          <cell r="B915" t="str">
            <v>Tvl Exp GI Anastomosis Course</v>
          </cell>
          <cell r="C915" t="str">
            <v>Income Statement</v>
          </cell>
          <cell r="D915">
            <v>0</v>
          </cell>
          <cell r="E915" t="str">
            <v>Non Pay</v>
          </cell>
          <cell r="F915" t="str">
            <v>Misc Other Operating Expenses</v>
          </cell>
          <cell r="G915" t="str">
            <v>Establishment Expenses</v>
          </cell>
          <cell r="H915" t="str">
            <v>Establishment Expenditure</v>
          </cell>
          <cell r="I915" t="str">
            <v>n/a</v>
          </cell>
          <cell r="J915" t="str">
            <v>Non Pay</v>
          </cell>
        </row>
        <row r="916">
          <cell r="A916" t="str">
            <v>47018002</v>
          </cell>
          <cell r="B916" t="str">
            <v>Tvl Exp GP Course</v>
          </cell>
          <cell r="C916" t="str">
            <v>Income Statement</v>
          </cell>
          <cell r="D916">
            <v>0</v>
          </cell>
          <cell r="E916" t="str">
            <v>Non Pay</v>
          </cell>
          <cell r="F916" t="str">
            <v>Misc Other Operating Expenses</v>
          </cell>
          <cell r="G916" t="str">
            <v>Establishment Expenses</v>
          </cell>
          <cell r="H916" t="str">
            <v>Establishment Expenditure</v>
          </cell>
          <cell r="I916" t="str">
            <v>n/a</v>
          </cell>
          <cell r="J916" t="str">
            <v>Non Pay</v>
          </cell>
        </row>
        <row r="917">
          <cell r="A917" t="str">
            <v>47018003</v>
          </cell>
          <cell r="B917" t="str">
            <v>Tvl Exp Next Steps Course</v>
          </cell>
          <cell r="C917" t="str">
            <v>Income Statement</v>
          </cell>
          <cell r="D917">
            <v>0</v>
          </cell>
          <cell r="E917" t="str">
            <v>Non Pay</v>
          </cell>
          <cell r="F917" t="str">
            <v>Misc Other Operating Expenses</v>
          </cell>
          <cell r="G917" t="str">
            <v>Establishment Expenses</v>
          </cell>
          <cell r="H917" t="str">
            <v>Establishment Expenditure</v>
          </cell>
          <cell r="I917" t="str">
            <v>n/a</v>
          </cell>
          <cell r="J917" t="str">
            <v>Non Pay</v>
          </cell>
        </row>
        <row r="918">
          <cell r="A918" t="str">
            <v>47018004</v>
          </cell>
          <cell r="B918" t="str">
            <v>Tvl Exp MRCS Prep Course</v>
          </cell>
          <cell r="C918" t="str">
            <v>Income Statement</v>
          </cell>
          <cell r="D918">
            <v>0</v>
          </cell>
          <cell r="E918" t="str">
            <v>Non Pay</v>
          </cell>
          <cell r="F918" t="str">
            <v>Misc Other Operating Expenses</v>
          </cell>
          <cell r="G918" t="str">
            <v>Establishment Expenses</v>
          </cell>
          <cell r="H918" t="str">
            <v>Establishment Expenditure</v>
          </cell>
          <cell r="I918" t="str">
            <v>n/a</v>
          </cell>
          <cell r="J918" t="str">
            <v>Non Pay</v>
          </cell>
        </row>
        <row r="919">
          <cell r="A919" t="str">
            <v>47018005</v>
          </cell>
          <cell r="B919" t="str">
            <v>Tvl Exp LAP Urology Course</v>
          </cell>
          <cell r="C919" t="str">
            <v>Income Statement</v>
          </cell>
          <cell r="D919">
            <v>0</v>
          </cell>
          <cell r="E919" t="str">
            <v>Non Pay</v>
          </cell>
          <cell r="F919" t="str">
            <v>Misc Other Operating Expenses</v>
          </cell>
          <cell r="G919" t="str">
            <v>Establishment Expenses</v>
          </cell>
          <cell r="H919" t="str">
            <v>Establishment Expenditure</v>
          </cell>
          <cell r="I919" t="str">
            <v>n/a</v>
          </cell>
          <cell r="J919" t="str">
            <v>Non Pay</v>
          </cell>
        </row>
        <row r="920">
          <cell r="A920" t="str">
            <v>47018006</v>
          </cell>
          <cell r="B920" t="str">
            <v>Tvl Exp ATSM Laparoscopy Crse</v>
          </cell>
          <cell r="C920" t="str">
            <v>Income Statement</v>
          </cell>
          <cell r="D920">
            <v>0</v>
          </cell>
          <cell r="E920" t="str">
            <v>Non Pay</v>
          </cell>
          <cell r="F920" t="str">
            <v>Misc Other Operating Expenses</v>
          </cell>
          <cell r="G920" t="str">
            <v>Establishment Expenses</v>
          </cell>
          <cell r="H920" t="str">
            <v>Establishment Expenditure</v>
          </cell>
          <cell r="I920" t="str">
            <v>n/a</v>
          </cell>
          <cell r="J920" t="str">
            <v>Non Pay</v>
          </cell>
        </row>
        <row r="921">
          <cell r="A921" t="str">
            <v>47018007</v>
          </cell>
          <cell r="B921" t="str">
            <v>Tvl Exp ERP Study Day</v>
          </cell>
          <cell r="C921" t="str">
            <v>Income Statement</v>
          </cell>
          <cell r="D921">
            <v>0</v>
          </cell>
          <cell r="E921" t="str">
            <v>Non Pay</v>
          </cell>
          <cell r="F921" t="str">
            <v>Misc Other Operating Expenses</v>
          </cell>
          <cell r="G921" t="str">
            <v>Establishment Expenses</v>
          </cell>
          <cell r="H921" t="str">
            <v>Establishment Expenditure</v>
          </cell>
          <cell r="I921" t="str">
            <v>n/a</v>
          </cell>
          <cell r="J921" t="str">
            <v>Non Pay</v>
          </cell>
        </row>
        <row r="922">
          <cell r="A922" t="str">
            <v>47018008</v>
          </cell>
          <cell r="B922" t="str">
            <v>Tvl Exp Knee Arthroscopy Crse</v>
          </cell>
          <cell r="C922" t="str">
            <v>Income Statement</v>
          </cell>
          <cell r="D922">
            <v>0</v>
          </cell>
          <cell r="E922" t="str">
            <v>Non Pay</v>
          </cell>
          <cell r="F922" t="str">
            <v>Misc Other Operating Expenses</v>
          </cell>
          <cell r="G922" t="str">
            <v>Establishment Expenses</v>
          </cell>
          <cell r="H922" t="str">
            <v>Establishment Expenditure</v>
          </cell>
          <cell r="I922" t="str">
            <v>n/a</v>
          </cell>
          <cell r="J922" t="str">
            <v>Non Pay</v>
          </cell>
        </row>
        <row r="923">
          <cell r="A923" t="str">
            <v>47018009</v>
          </cell>
          <cell r="B923" t="str">
            <v>Tvl Exp Shoulder Arthr'py Crse</v>
          </cell>
          <cell r="C923" t="str">
            <v>Income Statement</v>
          </cell>
          <cell r="D923">
            <v>0</v>
          </cell>
          <cell r="E923" t="str">
            <v>Non Pay</v>
          </cell>
          <cell r="F923" t="str">
            <v>Misc Other Operating Expenses</v>
          </cell>
          <cell r="G923" t="str">
            <v>Establishment Expenses</v>
          </cell>
          <cell r="H923" t="str">
            <v>Establishment Expenditure</v>
          </cell>
          <cell r="I923" t="str">
            <v>n/a</v>
          </cell>
          <cell r="J923" t="str">
            <v>Non Pay</v>
          </cell>
        </row>
        <row r="924">
          <cell r="A924" t="str">
            <v>47018010</v>
          </cell>
          <cell r="B924" t="str">
            <v>Tvl Exp Hernia Repair Course</v>
          </cell>
          <cell r="C924" t="str">
            <v>Income Statement</v>
          </cell>
          <cell r="D924">
            <v>0</v>
          </cell>
          <cell r="E924" t="str">
            <v>Non Pay</v>
          </cell>
          <cell r="F924" t="str">
            <v>Misc Other Operating Expenses</v>
          </cell>
          <cell r="G924" t="str">
            <v>Establishment Expenses</v>
          </cell>
          <cell r="H924" t="str">
            <v>Establishment Expenditure</v>
          </cell>
          <cell r="I924" t="str">
            <v>n/a</v>
          </cell>
          <cell r="J924" t="str">
            <v>Non Pay</v>
          </cell>
        </row>
        <row r="925">
          <cell r="A925" t="str">
            <v>47018011</v>
          </cell>
          <cell r="B925" t="str">
            <v>Tvl Exp STEPS Prog 1 Stage 1</v>
          </cell>
          <cell r="C925" t="str">
            <v>Income Statement</v>
          </cell>
          <cell r="D925">
            <v>0</v>
          </cell>
          <cell r="E925" t="str">
            <v>Non Pay</v>
          </cell>
          <cell r="F925" t="str">
            <v>Misc Other Operating Expenses</v>
          </cell>
          <cell r="G925" t="str">
            <v>Establishment Expenses</v>
          </cell>
          <cell r="H925" t="str">
            <v>Establishment Expenditure</v>
          </cell>
          <cell r="I925" t="str">
            <v>n/a</v>
          </cell>
          <cell r="J925" t="str">
            <v>Non Pay</v>
          </cell>
        </row>
        <row r="926">
          <cell r="A926" t="str">
            <v>47018012</v>
          </cell>
          <cell r="B926" t="str">
            <v>Tvl Exp GI Anastomosis Course</v>
          </cell>
          <cell r="C926" t="str">
            <v>Income Statement</v>
          </cell>
          <cell r="D926">
            <v>0</v>
          </cell>
          <cell r="E926" t="str">
            <v>Non Pay</v>
          </cell>
          <cell r="F926" t="str">
            <v>Misc Other Operating Expenses</v>
          </cell>
          <cell r="G926" t="str">
            <v>Establishment Expenses</v>
          </cell>
          <cell r="H926" t="str">
            <v>Establishment Expenditure</v>
          </cell>
          <cell r="I926" t="str">
            <v>n/a</v>
          </cell>
          <cell r="J926" t="str">
            <v>Non Pay</v>
          </cell>
        </row>
        <row r="927">
          <cell r="A927" t="str">
            <v>47018016</v>
          </cell>
          <cell r="B927" t="str">
            <v>Tvl Exp Next Steps Crse St3</v>
          </cell>
          <cell r="C927" t="str">
            <v>Income Statement</v>
          </cell>
          <cell r="D927">
            <v>0</v>
          </cell>
          <cell r="E927" t="str">
            <v>Non Pay</v>
          </cell>
          <cell r="F927" t="str">
            <v>Misc Other Operating Expenses</v>
          </cell>
          <cell r="G927" t="str">
            <v>Establishment Expenses</v>
          </cell>
          <cell r="H927" t="str">
            <v>Establishment Expenditure</v>
          </cell>
          <cell r="I927" t="str">
            <v>n/a</v>
          </cell>
          <cell r="J927" t="str">
            <v>Non Pay</v>
          </cell>
        </row>
        <row r="928">
          <cell r="A928" t="str">
            <v>47018017</v>
          </cell>
          <cell r="B928" t="str">
            <v>Tvl Exp MRCS Anatomy Prep Cse</v>
          </cell>
          <cell r="C928" t="str">
            <v>Income Statement</v>
          </cell>
          <cell r="D928">
            <v>0</v>
          </cell>
          <cell r="E928" t="str">
            <v>Non Pay</v>
          </cell>
          <cell r="F928" t="str">
            <v>Misc Other Operating Expenses</v>
          </cell>
          <cell r="G928" t="str">
            <v>Establishment Expenses</v>
          </cell>
          <cell r="H928" t="str">
            <v>Establishment Expenditure</v>
          </cell>
          <cell r="I928" t="str">
            <v>n/a</v>
          </cell>
          <cell r="J928" t="str">
            <v>Non Pay</v>
          </cell>
        </row>
        <row r="929">
          <cell r="A929" t="str">
            <v>47018018</v>
          </cell>
          <cell r="B929" t="str">
            <v>Tvl Exp Bile Duct &amp; Adv Lap</v>
          </cell>
          <cell r="C929" t="str">
            <v>Income Statement</v>
          </cell>
          <cell r="D929">
            <v>0</v>
          </cell>
          <cell r="E929" t="str">
            <v>Non Pay</v>
          </cell>
          <cell r="F929" t="str">
            <v>Misc Other Operating Expenses</v>
          </cell>
          <cell r="G929" t="str">
            <v>Establishment Expenses</v>
          </cell>
          <cell r="H929" t="str">
            <v>Establishment Expenditure</v>
          </cell>
          <cell r="I929" t="str">
            <v>n/a</v>
          </cell>
          <cell r="J929" t="str">
            <v>Non Pay</v>
          </cell>
        </row>
        <row r="930">
          <cell r="A930" t="str">
            <v>47018019</v>
          </cell>
          <cell r="B930" t="str">
            <v>Tvl Exp Venous Care</v>
          </cell>
          <cell r="C930" t="str">
            <v>Income Statement</v>
          </cell>
          <cell r="D930">
            <v>0</v>
          </cell>
          <cell r="E930" t="str">
            <v>Non Pay</v>
          </cell>
          <cell r="F930" t="str">
            <v>Misc Other Operating Expenses</v>
          </cell>
          <cell r="G930" t="str">
            <v>Establishment Expenses</v>
          </cell>
          <cell r="H930" t="str">
            <v>Establishment Expenditure</v>
          </cell>
          <cell r="I930" t="str">
            <v>n/a</v>
          </cell>
          <cell r="J930" t="str">
            <v>Non Pay</v>
          </cell>
        </row>
        <row r="931">
          <cell r="A931" t="str">
            <v>47018020</v>
          </cell>
          <cell r="B931" t="str">
            <v>Tvl Exp GP Training Course</v>
          </cell>
          <cell r="C931" t="str">
            <v>Income Statement</v>
          </cell>
          <cell r="D931">
            <v>0</v>
          </cell>
          <cell r="E931" t="str">
            <v>Non Pay</v>
          </cell>
          <cell r="F931" t="str">
            <v>Misc Other Operating Expenses</v>
          </cell>
          <cell r="G931" t="str">
            <v>Establishment Expenses</v>
          </cell>
          <cell r="H931" t="str">
            <v>Establishment Expenditure</v>
          </cell>
          <cell r="I931" t="str">
            <v>n/a</v>
          </cell>
          <cell r="J931" t="str">
            <v>Non Pay</v>
          </cell>
        </row>
        <row r="932">
          <cell r="A932" t="str">
            <v>47018021</v>
          </cell>
          <cell r="B932" t="str">
            <v>Tvl Exp MRCS Exam Prep Course</v>
          </cell>
          <cell r="C932" t="str">
            <v>Income Statement</v>
          </cell>
          <cell r="D932">
            <v>0</v>
          </cell>
          <cell r="E932" t="str">
            <v>Non Pay</v>
          </cell>
          <cell r="F932" t="str">
            <v>Misc Other Operating Expenses</v>
          </cell>
          <cell r="G932" t="str">
            <v>Establishment Expenses</v>
          </cell>
          <cell r="H932" t="str">
            <v>Establishment Expenditure</v>
          </cell>
          <cell r="I932" t="str">
            <v>n/a</v>
          </cell>
          <cell r="J932" t="str">
            <v>Non Pay</v>
          </cell>
        </row>
        <row r="933">
          <cell r="A933" t="str">
            <v>47018022</v>
          </cell>
          <cell r="B933" t="str">
            <v>Tvl Exp Basic Surgical Skills</v>
          </cell>
          <cell r="C933" t="str">
            <v>Income Statement</v>
          </cell>
          <cell r="D933">
            <v>0</v>
          </cell>
          <cell r="E933" t="str">
            <v>Non Pay</v>
          </cell>
          <cell r="F933" t="str">
            <v>Misc Other Operating Expenses</v>
          </cell>
          <cell r="G933" t="str">
            <v>Establishment Expenses</v>
          </cell>
          <cell r="H933" t="str">
            <v>Establishment Expenditure</v>
          </cell>
          <cell r="I933" t="str">
            <v>n/a</v>
          </cell>
          <cell r="J933" t="str">
            <v>Non Pay</v>
          </cell>
        </row>
        <row r="934">
          <cell r="A934" t="str">
            <v>47018023</v>
          </cell>
          <cell r="B934" t="str">
            <v>Tvl Exp Storz TEO course</v>
          </cell>
          <cell r="C934" t="str">
            <v>Income Statement</v>
          </cell>
          <cell r="D934">
            <v>0</v>
          </cell>
          <cell r="E934" t="str">
            <v>Non Pay</v>
          </cell>
          <cell r="F934" t="str">
            <v>Misc Other Operating Expenses</v>
          </cell>
          <cell r="G934" t="str">
            <v>Establishment Expenses</v>
          </cell>
          <cell r="H934" t="str">
            <v>Establishment Expenditure</v>
          </cell>
          <cell r="I934" t="str">
            <v>n/a</v>
          </cell>
          <cell r="J934" t="str">
            <v>Non Pay</v>
          </cell>
        </row>
        <row r="935">
          <cell r="A935" t="str">
            <v>47018026</v>
          </cell>
          <cell r="B935" t="str">
            <v>Trvl Exp Colorectal Conference</v>
          </cell>
          <cell r="C935" t="str">
            <v>Income Statement</v>
          </cell>
          <cell r="D935">
            <v>0</v>
          </cell>
          <cell r="E935" t="str">
            <v>Non Pay</v>
          </cell>
          <cell r="F935" t="str">
            <v>Misc Other Operating Expenses</v>
          </cell>
          <cell r="G935" t="str">
            <v>Establishment Expenses</v>
          </cell>
          <cell r="H935" t="str">
            <v>Establishment Expenditure</v>
          </cell>
          <cell r="I935" t="str">
            <v>n/a</v>
          </cell>
          <cell r="J935" t="str">
            <v>Non Pay</v>
          </cell>
        </row>
        <row r="936">
          <cell r="A936" t="str">
            <v>47018031</v>
          </cell>
          <cell r="B936" t="str">
            <v>Tvl Exp STEPS Prog 2 Stage 1</v>
          </cell>
          <cell r="C936" t="str">
            <v>Income Statement</v>
          </cell>
          <cell r="D936">
            <v>0</v>
          </cell>
          <cell r="E936" t="str">
            <v>Non Pay</v>
          </cell>
          <cell r="F936" t="str">
            <v>Misc Other Operating Expenses</v>
          </cell>
          <cell r="G936" t="str">
            <v>Establishment Expenses</v>
          </cell>
          <cell r="H936" t="str">
            <v>Establishment Expenditure</v>
          </cell>
          <cell r="I936" t="str">
            <v>n/a</v>
          </cell>
          <cell r="J936" t="str">
            <v>Non Pay</v>
          </cell>
        </row>
        <row r="937">
          <cell r="A937" t="str">
            <v>47018032</v>
          </cell>
          <cell r="B937" t="str">
            <v>Tvl Exp GI Anastomosis</v>
          </cell>
          <cell r="C937" t="str">
            <v>Income Statement</v>
          </cell>
          <cell r="D937">
            <v>0</v>
          </cell>
          <cell r="E937" t="str">
            <v>Non Pay</v>
          </cell>
          <cell r="F937" t="str">
            <v>Misc Other Operating Expenses</v>
          </cell>
          <cell r="G937" t="str">
            <v>Establishment Expenses</v>
          </cell>
          <cell r="H937" t="str">
            <v>Establishment Expenditure</v>
          </cell>
          <cell r="I937" t="str">
            <v>n/a</v>
          </cell>
          <cell r="J937" t="str">
            <v>Non Pay</v>
          </cell>
        </row>
        <row r="938">
          <cell r="A938" t="str">
            <v>47018033</v>
          </cell>
          <cell r="B938" t="str">
            <v>Tvl Exp Next Steps Lap IBD</v>
          </cell>
          <cell r="C938" t="str">
            <v>Income Statement</v>
          </cell>
          <cell r="D938">
            <v>0</v>
          </cell>
          <cell r="E938" t="str">
            <v>Non Pay</v>
          </cell>
          <cell r="F938" t="str">
            <v>Misc Other Operating Expenses</v>
          </cell>
          <cell r="G938" t="str">
            <v>Establishment Expenses</v>
          </cell>
          <cell r="H938" t="str">
            <v>Establishment Expenditure</v>
          </cell>
          <cell r="I938" t="str">
            <v>n/a</v>
          </cell>
          <cell r="J938" t="str">
            <v>Non Pay</v>
          </cell>
        </row>
        <row r="939">
          <cell r="A939" t="str">
            <v>47018034</v>
          </cell>
          <cell r="B939" t="str">
            <v>Tvl Exp Gynae Lap Course</v>
          </cell>
          <cell r="C939" t="str">
            <v>Income Statement</v>
          </cell>
          <cell r="D939" t="str">
            <v>Operating Expenses</v>
          </cell>
          <cell r="E939" t="str">
            <v>NON PAY</v>
          </cell>
          <cell r="F939" t="str">
            <v>MISC OTHER OPERATING EXPENSES</v>
          </cell>
          <cell r="G939" t="str">
            <v>ESTABLISHMENT EXPENSES</v>
          </cell>
          <cell r="H939" t="str">
            <v>Establishment Expenditure</v>
          </cell>
          <cell r="I939" t="str">
            <v>n/a</v>
          </cell>
          <cell r="J939" t="str">
            <v>Non Pay</v>
          </cell>
        </row>
        <row r="940">
          <cell r="A940" t="str">
            <v>47018035</v>
          </cell>
          <cell r="B940" t="str">
            <v>Tvl Exp ManSurg Reflux Disease</v>
          </cell>
          <cell r="C940" t="str">
            <v>Income Statement</v>
          </cell>
          <cell r="D940">
            <v>0</v>
          </cell>
          <cell r="E940" t="str">
            <v>Non Pay</v>
          </cell>
          <cell r="F940" t="str">
            <v>Misc Other Operating Expenses</v>
          </cell>
          <cell r="G940" t="str">
            <v>Establishment Expenses</v>
          </cell>
          <cell r="H940" t="str">
            <v>Establishment Expenditure</v>
          </cell>
          <cell r="I940" t="str">
            <v>n/a</v>
          </cell>
          <cell r="J940" t="str">
            <v>Non Pay</v>
          </cell>
        </row>
        <row r="941">
          <cell r="A941" t="str">
            <v>47018036</v>
          </cell>
          <cell r="B941" t="str">
            <v>Tvl Exp STEPS Prog 2 Stage 3</v>
          </cell>
          <cell r="C941" t="str">
            <v>Income Statement</v>
          </cell>
          <cell r="D941" t="str">
            <v>Operating Expenses</v>
          </cell>
          <cell r="E941" t="str">
            <v>NON PAY</v>
          </cell>
          <cell r="F941" t="str">
            <v>MISC OTHER OPERATING EXPENSES</v>
          </cell>
          <cell r="G941" t="str">
            <v>ESTABLISHMENT EXPENSES</v>
          </cell>
          <cell r="H941" t="str">
            <v>Establishment Expenditure</v>
          </cell>
          <cell r="I941" t="str">
            <v>n/a</v>
          </cell>
          <cell r="J941" t="str">
            <v>Non Pay</v>
          </cell>
        </row>
        <row r="942">
          <cell r="A942" t="str">
            <v>47018037</v>
          </cell>
          <cell r="B942" t="str">
            <v>Tvl Exp MRCS Anatomy Revision</v>
          </cell>
          <cell r="C942" t="str">
            <v>Income Statement</v>
          </cell>
          <cell r="D942">
            <v>0</v>
          </cell>
          <cell r="E942" t="str">
            <v>Non Pay</v>
          </cell>
          <cell r="F942" t="str">
            <v>Misc Other Operating Expenses</v>
          </cell>
          <cell r="G942" t="str">
            <v>Establishment Expenses</v>
          </cell>
          <cell r="H942" t="str">
            <v>Establishment Expenditure</v>
          </cell>
          <cell r="I942" t="str">
            <v>n/a</v>
          </cell>
          <cell r="J942" t="str">
            <v>Non Pay</v>
          </cell>
        </row>
        <row r="943">
          <cell r="A943" t="str">
            <v>47018051</v>
          </cell>
          <cell r="B943" t="str">
            <v>Tvl Exp Basic Skills Surg</v>
          </cell>
          <cell r="C943" t="str">
            <v>Income Statement</v>
          </cell>
          <cell r="D943">
            <v>0</v>
          </cell>
          <cell r="E943" t="str">
            <v>Non Pay</v>
          </cell>
          <cell r="F943" t="str">
            <v>Misc Other Operating Expenses</v>
          </cell>
          <cell r="G943" t="str">
            <v>Establishment Expenses</v>
          </cell>
          <cell r="H943" t="str">
            <v>Establishment Expenditure</v>
          </cell>
          <cell r="I943" t="str">
            <v>n/a</v>
          </cell>
          <cell r="J943" t="str">
            <v>Non Pay</v>
          </cell>
        </row>
        <row r="944">
          <cell r="A944" t="str">
            <v>47018052</v>
          </cell>
          <cell r="B944" t="str">
            <v>Tvl Exp Core Skills Lap Surg</v>
          </cell>
          <cell r="C944" t="str">
            <v>Income Statement</v>
          </cell>
          <cell r="D944">
            <v>0</v>
          </cell>
          <cell r="E944" t="str">
            <v>Non Pay</v>
          </cell>
          <cell r="F944" t="str">
            <v>Misc Other Operating Expenses</v>
          </cell>
          <cell r="G944" t="str">
            <v>Establishment Expenses</v>
          </cell>
          <cell r="H944" t="str">
            <v>Establishment Expenditure</v>
          </cell>
          <cell r="I944" t="str">
            <v>n/a</v>
          </cell>
          <cell r="J944" t="str">
            <v>Non Pay</v>
          </cell>
        </row>
        <row r="945">
          <cell r="A945" t="str">
            <v>47018053</v>
          </cell>
          <cell r="B945" t="str">
            <v>Tvl Exp GI Anastomosis</v>
          </cell>
          <cell r="C945" t="str">
            <v>Income Statement</v>
          </cell>
          <cell r="D945">
            <v>0</v>
          </cell>
          <cell r="E945" t="str">
            <v>Non Pay</v>
          </cell>
          <cell r="F945" t="str">
            <v>Misc Other Operating Expenses</v>
          </cell>
          <cell r="G945" t="str">
            <v>Establishment Expenses</v>
          </cell>
          <cell r="H945" t="str">
            <v>Establishment Expenditure</v>
          </cell>
          <cell r="I945" t="str">
            <v>n/a</v>
          </cell>
          <cell r="J945" t="str">
            <v>Non Pay</v>
          </cell>
        </row>
        <row r="946">
          <cell r="A946" t="str">
            <v>47018054</v>
          </cell>
          <cell r="B946" t="str">
            <v>Tvl Exp Bile Duct &amp; Adv Lap</v>
          </cell>
          <cell r="C946" t="str">
            <v>Income Statement</v>
          </cell>
          <cell r="D946">
            <v>0</v>
          </cell>
          <cell r="E946" t="str">
            <v>Non Pay</v>
          </cell>
          <cell r="F946" t="str">
            <v>Misc Other Operating Expenses</v>
          </cell>
          <cell r="G946" t="str">
            <v>Establishment Expenses</v>
          </cell>
          <cell r="H946" t="str">
            <v>Establishment Expenditure</v>
          </cell>
          <cell r="I946" t="str">
            <v>n/a</v>
          </cell>
          <cell r="J946" t="str">
            <v>Non Pay</v>
          </cell>
        </row>
        <row r="947">
          <cell r="A947" t="str">
            <v>47018055</v>
          </cell>
          <cell r="B947" t="str">
            <v>Tvl Exp ManSurg Reflux Disease</v>
          </cell>
          <cell r="C947" t="str">
            <v>Income Statement</v>
          </cell>
          <cell r="D947">
            <v>0</v>
          </cell>
          <cell r="E947" t="str">
            <v>Non Pay</v>
          </cell>
          <cell r="F947" t="str">
            <v>Misc Other Operating Expenses</v>
          </cell>
          <cell r="G947" t="str">
            <v>Establishment Expenses</v>
          </cell>
          <cell r="H947" t="str">
            <v>Establishment Expenditure</v>
          </cell>
          <cell r="I947" t="str">
            <v>n/a</v>
          </cell>
          <cell r="J947" t="str">
            <v>Non Pay</v>
          </cell>
        </row>
        <row r="948">
          <cell r="A948" t="str">
            <v>47018056</v>
          </cell>
          <cell r="B948" t="str">
            <v>Tvl Exp Esstial Skills Med Stu</v>
          </cell>
          <cell r="C948" t="str">
            <v>Income Statement</v>
          </cell>
          <cell r="D948">
            <v>0</v>
          </cell>
          <cell r="E948" t="str">
            <v>Non Pay</v>
          </cell>
          <cell r="F948" t="str">
            <v>Misc Other Operating Expenses</v>
          </cell>
          <cell r="G948" t="str">
            <v>Establishment Expenses</v>
          </cell>
          <cell r="H948" t="str">
            <v>Establishment Expenditure</v>
          </cell>
          <cell r="I948" t="str">
            <v>n/a</v>
          </cell>
          <cell r="J948" t="str">
            <v>Non Pay</v>
          </cell>
        </row>
        <row r="949">
          <cell r="A949" t="str">
            <v>47018057</v>
          </cell>
          <cell r="B949" t="str">
            <v>Tvl Exp MRCS Anatomy Prep Cse</v>
          </cell>
          <cell r="C949" t="str">
            <v>Income Statement</v>
          </cell>
          <cell r="D949">
            <v>0</v>
          </cell>
          <cell r="E949" t="str">
            <v>Non Pay</v>
          </cell>
          <cell r="F949" t="str">
            <v>Misc Other Operating Expenses</v>
          </cell>
          <cell r="G949" t="str">
            <v>Establishment Expenses</v>
          </cell>
          <cell r="H949" t="str">
            <v>Establishment Expenditure</v>
          </cell>
          <cell r="I949" t="str">
            <v>n/a</v>
          </cell>
          <cell r="J949" t="str">
            <v>Non Pay</v>
          </cell>
        </row>
        <row r="950">
          <cell r="A950" t="str">
            <v>47018058</v>
          </cell>
          <cell r="B950" t="str">
            <v>Tvl Exp MRCS Exam Prep Course</v>
          </cell>
          <cell r="C950" t="str">
            <v>Income Statement</v>
          </cell>
          <cell r="D950">
            <v>0</v>
          </cell>
          <cell r="E950" t="str">
            <v>Non Pay</v>
          </cell>
          <cell r="F950" t="str">
            <v>Misc Other Operating Expenses</v>
          </cell>
          <cell r="G950" t="str">
            <v>Establishment Expenses</v>
          </cell>
          <cell r="H950" t="str">
            <v>Establishment Expenditure</v>
          </cell>
          <cell r="I950" t="str">
            <v>n/a</v>
          </cell>
          <cell r="J950" t="str">
            <v>Non Pay</v>
          </cell>
        </row>
        <row r="951">
          <cell r="A951" t="str">
            <v>47018059</v>
          </cell>
          <cell r="B951" t="str">
            <v>Tvl Exp Lap Urology</v>
          </cell>
          <cell r="C951" t="str">
            <v>Income Statement</v>
          </cell>
          <cell r="D951">
            <v>0</v>
          </cell>
          <cell r="E951" t="str">
            <v>Non Pay</v>
          </cell>
          <cell r="F951" t="str">
            <v>Misc Other Operating Expenses</v>
          </cell>
          <cell r="G951" t="str">
            <v>Establishment Expenses</v>
          </cell>
          <cell r="H951" t="str">
            <v>Establishment Expenditure</v>
          </cell>
          <cell r="I951" t="str">
            <v>n/a</v>
          </cell>
          <cell r="J951" t="str">
            <v>Non Pay</v>
          </cell>
        </row>
        <row r="952">
          <cell r="A952" t="str">
            <v>47018060</v>
          </cell>
          <cell r="B952" t="str">
            <v>Tvl Exp ATSM Laparoscopy</v>
          </cell>
          <cell r="C952" t="str">
            <v>Income Statement</v>
          </cell>
          <cell r="D952">
            <v>0</v>
          </cell>
          <cell r="E952" t="str">
            <v>Non Pay</v>
          </cell>
          <cell r="F952" t="str">
            <v>Misc Other Operating Expenses</v>
          </cell>
          <cell r="G952" t="str">
            <v>Establishment Expenses</v>
          </cell>
          <cell r="H952" t="str">
            <v>Establishment Expenditure</v>
          </cell>
          <cell r="I952" t="str">
            <v>n/a</v>
          </cell>
          <cell r="J952" t="str">
            <v>Non Pay</v>
          </cell>
        </row>
        <row r="953">
          <cell r="A953" t="str">
            <v>47018CIP</v>
          </cell>
          <cell r="B953" t="str">
            <v>Travel Expenses CIP</v>
          </cell>
          <cell r="C953" t="str">
            <v>N/A</v>
          </cell>
          <cell r="D953" t="str">
            <v>Operating Expenses</v>
          </cell>
          <cell r="E953" t="str">
            <v>NON PAY</v>
          </cell>
          <cell r="F953" t="str">
            <v>MISC OTHER OPERATING EXPENSES</v>
          </cell>
          <cell r="G953" t="str">
            <v>ESTABLISHMENT EXPENSES</v>
          </cell>
          <cell r="H953" t="str">
            <v>Establishment Expenditure</v>
          </cell>
          <cell r="I953" t="str">
            <v>n/a</v>
          </cell>
          <cell r="J953" t="str">
            <v>Non Pay</v>
          </cell>
        </row>
        <row r="954">
          <cell r="A954" t="str">
            <v>47018RVG</v>
          </cell>
          <cell r="B954" t="str">
            <v>Travel Expenses RVG</v>
          </cell>
          <cell r="C954" t="str">
            <v>N/A</v>
          </cell>
          <cell r="D954" t="str">
            <v>Operating Expenses</v>
          </cell>
          <cell r="E954" t="str">
            <v>NON PAY</v>
          </cell>
          <cell r="F954" t="str">
            <v>MISC OTHER OPERATING EXPENSES</v>
          </cell>
          <cell r="G954" t="str">
            <v>ESTABLISHMENT EXPENSES</v>
          </cell>
          <cell r="H954" t="str">
            <v>Establishment Expenditure</v>
          </cell>
          <cell r="I954" t="str">
            <v>n/a</v>
          </cell>
          <cell r="J954" t="str">
            <v>Non Pay</v>
          </cell>
        </row>
        <row r="955">
          <cell r="A955" t="str">
            <v>47019000</v>
          </cell>
          <cell r="B955" t="str">
            <v>Interview Expenses</v>
          </cell>
          <cell r="C955" t="str">
            <v>N/A</v>
          </cell>
          <cell r="D955" t="str">
            <v>Operating Expenses</v>
          </cell>
          <cell r="E955" t="str">
            <v>NON PAY</v>
          </cell>
          <cell r="F955" t="str">
            <v>MISC OTHER OPERATING EXPENSES</v>
          </cell>
          <cell r="G955" t="str">
            <v>ESTABLISHMENT EXPENSES</v>
          </cell>
          <cell r="H955" t="str">
            <v>Establishment Expenditure</v>
          </cell>
          <cell r="I955" t="str">
            <v>n/a</v>
          </cell>
          <cell r="J955" t="str">
            <v>Non Pay</v>
          </cell>
        </row>
        <row r="956">
          <cell r="A956" t="str">
            <v>47020000</v>
          </cell>
          <cell r="B956" t="str">
            <v>Excess Travel</v>
          </cell>
          <cell r="C956" t="str">
            <v>N/A</v>
          </cell>
          <cell r="D956" t="str">
            <v>Operating Expenses</v>
          </cell>
          <cell r="E956" t="str">
            <v>NON PAY</v>
          </cell>
          <cell r="F956" t="str">
            <v>MISC OTHER OPERATING EXPENSES</v>
          </cell>
          <cell r="G956" t="str">
            <v>ESTABLISHMENT EXPENSES</v>
          </cell>
          <cell r="H956" t="str">
            <v>Establishment Expenditure</v>
          </cell>
          <cell r="I956" t="str">
            <v>n/a</v>
          </cell>
          <cell r="J956" t="str">
            <v>Non Pay</v>
          </cell>
        </row>
        <row r="957">
          <cell r="A957" t="str">
            <v>47021000</v>
          </cell>
          <cell r="B957" t="str">
            <v>Voluntary Staff Travel</v>
          </cell>
          <cell r="C957" t="str">
            <v>N/A</v>
          </cell>
          <cell r="D957" t="str">
            <v>Operating Expenses</v>
          </cell>
          <cell r="E957" t="str">
            <v>NON PAY</v>
          </cell>
          <cell r="F957" t="str">
            <v>MISC OTHER OPERATING EXPENSES</v>
          </cell>
          <cell r="G957" t="str">
            <v>ESTABLISHMENT EXPENSES</v>
          </cell>
          <cell r="H957" t="str">
            <v>Establishment Expenditure</v>
          </cell>
          <cell r="I957" t="str">
            <v>n/a</v>
          </cell>
          <cell r="J957" t="str">
            <v>Non Pay</v>
          </cell>
        </row>
        <row r="958">
          <cell r="A958" t="str">
            <v>47022000</v>
          </cell>
          <cell r="B958" t="str">
            <v>Staff Accommodation</v>
          </cell>
          <cell r="C958" t="str">
            <v>N/A</v>
          </cell>
          <cell r="D958" t="str">
            <v>Operating Expenses</v>
          </cell>
          <cell r="E958" t="str">
            <v>NON PAY</v>
          </cell>
          <cell r="F958" t="str">
            <v>MISC OTHER OPERATING EXPENSES</v>
          </cell>
          <cell r="G958" t="str">
            <v>ESTABLISHMENT EXPENSES</v>
          </cell>
          <cell r="H958" t="str">
            <v>Establishment Expenditure</v>
          </cell>
          <cell r="I958" t="str">
            <v>n/a</v>
          </cell>
          <cell r="J958" t="str">
            <v>Non Pay</v>
          </cell>
        </row>
        <row r="959">
          <cell r="A959" t="str">
            <v>47023000</v>
          </cell>
          <cell r="B959" t="str">
            <v>Car Parking</v>
          </cell>
          <cell r="C959" t="str">
            <v>N/A</v>
          </cell>
          <cell r="D959" t="str">
            <v>Operating Expenses</v>
          </cell>
          <cell r="E959" t="str">
            <v>NON PAY</v>
          </cell>
          <cell r="F959" t="str">
            <v>MISC OTHER OPERATING EXPENSES</v>
          </cell>
          <cell r="G959" t="str">
            <v>ESTABLISHMENT EXPENSES</v>
          </cell>
          <cell r="H959" t="str">
            <v>Establishment Expenditure</v>
          </cell>
          <cell r="I959" t="str">
            <v>n/a</v>
          </cell>
          <cell r="J959" t="str">
            <v>Non Pay</v>
          </cell>
        </row>
        <row r="960">
          <cell r="A960" t="str">
            <v>47024000</v>
          </cell>
          <cell r="B960" t="str">
            <v>Subsistance</v>
          </cell>
          <cell r="C960" t="str">
            <v>N/A</v>
          </cell>
          <cell r="D960" t="str">
            <v>Operating Expenses</v>
          </cell>
          <cell r="E960" t="str">
            <v>NON PAY</v>
          </cell>
          <cell r="F960" t="str">
            <v>MISC OTHER OPERATING EXPENSES</v>
          </cell>
          <cell r="G960" t="str">
            <v>ESTABLISHMENT EXPENSES</v>
          </cell>
          <cell r="H960" t="str">
            <v>Establishment Expenditure</v>
          </cell>
          <cell r="I960" t="str">
            <v>n/a</v>
          </cell>
          <cell r="J960" t="str">
            <v>Non Pay</v>
          </cell>
        </row>
        <row r="961">
          <cell r="A961" t="str">
            <v>47025000</v>
          </cell>
          <cell r="B961" t="str">
            <v>Removal Expenses</v>
          </cell>
          <cell r="C961" t="str">
            <v>N/A</v>
          </cell>
          <cell r="D961" t="str">
            <v>Operating Expenses</v>
          </cell>
          <cell r="E961" t="str">
            <v>NON PAY</v>
          </cell>
          <cell r="F961" t="str">
            <v>MISC OTHER OPERATING EXPENSES</v>
          </cell>
          <cell r="G961" t="str">
            <v>ESTABLISHMENT EXPENSES</v>
          </cell>
          <cell r="H961" t="str">
            <v>Establishment Expenditure</v>
          </cell>
          <cell r="I961" t="str">
            <v>n/a</v>
          </cell>
          <cell r="J961" t="str">
            <v>Non Pay</v>
          </cell>
        </row>
        <row r="962">
          <cell r="A962" t="str">
            <v>47025CIP</v>
          </cell>
          <cell r="B962" t="str">
            <v>Removal Expenses CIP</v>
          </cell>
          <cell r="C962" t="str">
            <v>N/A</v>
          </cell>
          <cell r="D962" t="str">
            <v>Operating Expenses</v>
          </cell>
          <cell r="E962" t="str">
            <v>NON PAY</v>
          </cell>
          <cell r="F962" t="str">
            <v>MISC OTHER OPERATING EXPENSES</v>
          </cell>
          <cell r="G962" t="str">
            <v>ESTABLISHMENT EXPENSES</v>
          </cell>
          <cell r="H962" t="str">
            <v>Establishment Expenditure</v>
          </cell>
          <cell r="I962" t="str">
            <v>n/a</v>
          </cell>
          <cell r="J962" t="str">
            <v>Non Pay</v>
          </cell>
        </row>
        <row r="963">
          <cell r="A963" t="str">
            <v>47026000</v>
          </cell>
          <cell r="B963" t="str">
            <v>Excess Rent</v>
          </cell>
          <cell r="C963" t="str">
            <v>Income Statement</v>
          </cell>
          <cell r="D963">
            <v>0</v>
          </cell>
          <cell r="E963" t="str">
            <v>Non Pay</v>
          </cell>
          <cell r="F963" t="str">
            <v>Misc Other Operating Expenses</v>
          </cell>
          <cell r="G963" t="str">
            <v>Establishment Expenses</v>
          </cell>
          <cell r="H963" t="str">
            <v>Establishment Expenditure</v>
          </cell>
          <cell r="I963" t="str">
            <v>n/a</v>
          </cell>
          <cell r="J963" t="str">
            <v>Non Pay</v>
          </cell>
        </row>
        <row r="964">
          <cell r="A964" t="str">
            <v>47027000</v>
          </cell>
          <cell r="B964" t="str">
            <v>Telecoms Equipment Lease</v>
          </cell>
          <cell r="C964" t="str">
            <v>Income Statement</v>
          </cell>
          <cell r="D964" t="str">
            <v>Operating Expenses</v>
          </cell>
          <cell r="E964" t="str">
            <v>NON PAY</v>
          </cell>
          <cell r="F964" t="str">
            <v>MISC OTHER OPERATING EXPENSES</v>
          </cell>
          <cell r="G964" t="str">
            <v>ESTABLISHMENT EXPENSES</v>
          </cell>
          <cell r="H964" t="str">
            <v>Establishment Expenditure</v>
          </cell>
          <cell r="I964" t="str">
            <v>n/a</v>
          </cell>
          <cell r="J964" t="str">
            <v>Non Pay</v>
          </cell>
        </row>
        <row r="965">
          <cell r="A965" t="str">
            <v>47028000</v>
          </cell>
          <cell r="B965" t="str">
            <v>Childcare Vouchers</v>
          </cell>
          <cell r="C965" t="str">
            <v>N/A</v>
          </cell>
          <cell r="D965" t="str">
            <v>Operating Expenses</v>
          </cell>
          <cell r="E965" t="str">
            <v>NON PAY</v>
          </cell>
          <cell r="F965" t="str">
            <v>MISC OTHER OPERATING EXPENSES</v>
          </cell>
          <cell r="G965" t="str">
            <v>ESTABLISHMENT EXPENSES</v>
          </cell>
          <cell r="H965" t="str">
            <v>Establishment Expenditure</v>
          </cell>
          <cell r="I965" t="str">
            <v>n/a</v>
          </cell>
          <cell r="J965" t="str">
            <v>Non Pay</v>
          </cell>
        </row>
        <row r="966">
          <cell r="A966" t="str">
            <v>47029000</v>
          </cell>
          <cell r="B966" t="str">
            <v>Computer Consumables</v>
          </cell>
          <cell r="C966" t="str">
            <v>Income Statement</v>
          </cell>
          <cell r="D966" t="str">
            <v>Operating Expenses</v>
          </cell>
          <cell r="E966" t="str">
            <v>NON PAY</v>
          </cell>
          <cell r="F966" t="str">
            <v>MISC OTHER OPERATING EXPENSES</v>
          </cell>
          <cell r="G966" t="str">
            <v>ESTABLISHMENT EXPENSES</v>
          </cell>
          <cell r="H966" t="str">
            <v>Establishment Expenditure</v>
          </cell>
          <cell r="I966" t="str">
            <v>n/a</v>
          </cell>
          <cell r="J966" t="str">
            <v>Non Pay</v>
          </cell>
        </row>
        <row r="967">
          <cell r="A967" t="str">
            <v>47030000</v>
          </cell>
          <cell r="B967" t="str">
            <v>Work Permits</v>
          </cell>
          <cell r="C967" t="str">
            <v>N/A</v>
          </cell>
          <cell r="D967" t="str">
            <v>Operating Expenses</v>
          </cell>
          <cell r="E967" t="str">
            <v>NON PAY</v>
          </cell>
          <cell r="F967" t="str">
            <v>MISC OTHER OPERATING EXPENSES</v>
          </cell>
          <cell r="G967" t="str">
            <v>ESTABLISHMENT EXPENSES</v>
          </cell>
          <cell r="H967" t="str">
            <v>Establishment Expenditure</v>
          </cell>
          <cell r="I967" t="str">
            <v>n/a</v>
          </cell>
          <cell r="J967" t="str">
            <v>Non Pay</v>
          </cell>
        </row>
        <row r="968">
          <cell r="A968" t="str">
            <v>47031000</v>
          </cell>
          <cell r="B968" t="str">
            <v>Relocation Travel Expenses</v>
          </cell>
          <cell r="C968" t="str">
            <v>N/A</v>
          </cell>
          <cell r="D968" t="str">
            <v>Operating Expenses</v>
          </cell>
          <cell r="E968" t="str">
            <v>NON PAY</v>
          </cell>
          <cell r="F968" t="str">
            <v>MISC OTHER OPERATING EXPENSES</v>
          </cell>
          <cell r="G968" t="str">
            <v>ESTABLISHMENT EXPENSES</v>
          </cell>
          <cell r="H968" t="str">
            <v>Establishment Expenditure</v>
          </cell>
          <cell r="I968" t="str">
            <v>n/a</v>
          </cell>
          <cell r="J968" t="str">
            <v>Non Pay</v>
          </cell>
        </row>
        <row r="969">
          <cell r="A969" t="str">
            <v>47501000</v>
          </cell>
          <cell r="B969" t="str">
            <v>Lease Car Costs - Staff</v>
          </cell>
          <cell r="C969" t="str">
            <v>N/A</v>
          </cell>
          <cell r="D969" t="str">
            <v>Operating Expenses</v>
          </cell>
          <cell r="E969" t="str">
            <v>NON PAY</v>
          </cell>
          <cell r="F969" t="str">
            <v>MISC OTHER OPERATING EXPENSES</v>
          </cell>
          <cell r="G969" t="str">
            <v>ESTABLISHMENT EXPENSES</v>
          </cell>
          <cell r="H969" t="str">
            <v>Establishment Expenditure</v>
          </cell>
          <cell r="I969" t="str">
            <v>n/a</v>
          </cell>
          <cell r="J969" t="str">
            <v>Non Pay</v>
          </cell>
        </row>
        <row r="970">
          <cell r="A970" t="str">
            <v>47501CIP</v>
          </cell>
          <cell r="B970" t="str">
            <v>Lease Car Costs Staff CIP</v>
          </cell>
          <cell r="C970" t="str">
            <v>N/A</v>
          </cell>
          <cell r="D970" t="str">
            <v>Operating Expenses</v>
          </cell>
          <cell r="E970" t="str">
            <v>NON PAY</v>
          </cell>
          <cell r="F970" t="str">
            <v>MISC OTHER OPERATING EXPENSES</v>
          </cell>
          <cell r="G970" t="str">
            <v>ESTABLISHMENT EXPENSES</v>
          </cell>
          <cell r="H970" t="str">
            <v>Establishment Expenditure</v>
          </cell>
          <cell r="I970" t="str">
            <v>n/a</v>
          </cell>
          <cell r="J970" t="str">
            <v>Non Pay</v>
          </cell>
        </row>
        <row r="971">
          <cell r="A971" t="str">
            <v>47502000</v>
          </cell>
          <cell r="B971" t="str">
            <v>Lease Car surcharges recharge</v>
          </cell>
          <cell r="C971" t="str">
            <v>N/A</v>
          </cell>
          <cell r="D971" t="str">
            <v>Operating Expenses</v>
          </cell>
          <cell r="E971" t="str">
            <v>NON PAY</v>
          </cell>
          <cell r="F971" t="str">
            <v>MISC OTHER OPERATING EXPENSES</v>
          </cell>
          <cell r="G971" t="str">
            <v>ESTABLISHMENT EXPENSES</v>
          </cell>
          <cell r="H971" t="str">
            <v>Establishment Expenditure</v>
          </cell>
          <cell r="I971" t="str">
            <v>n/a</v>
          </cell>
          <cell r="J971" t="str">
            <v>Non Pay</v>
          </cell>
        </row>
        <row r="972">
          <cell r="A972" t="str">
            <v>47503000</v>
          </cell>
          <cell r="B972" t="str">
            <v>Oil</v>
          </cell>
          <cell r="C972" t="str">
            <v>N/A</v>
          </cell>
          <cell r="D972" t="str">
            <v>Operating Expenses</v>
          </cell>
          <cell r="E972" t="str">
            <v>NON PAY</v>
          </cell>
          <cell r="F972" t="str">
            <v>MISC OTHER OPERATING EXPENSES</v>
          </cell>
          <cell r="G972" t="str">
            <v>ESTABLISHMENT EXPENSES</v>
          </cell>
          <cell r="H972" t="str">
            <v>Establishment Expenditure</v>
          </cell>
          <cell r="I972" t="str">
            <v>n/a</v>
          </cell>
          <cell r="J972" t="str">
            <v>Non Pay</v>
          </cell>
        </row>
        <row r="973">
          <cell r="A973" t="str">
            <v>47504000</v>
          </cell>
          <cell r="B973" t="str">
            <v>Petrol</v>
          </cell>
          <cell r="C973" t="str">
            <v>N/A</v>
          </cell>
          <cell r="D973" t="str">
            <v>Operating Expenses</v>
          </cell>
          <cell r="E973" t="str">
            <v>NON PAY</v>
          </cell>
          <cell r="F973" t="str">
            <v>MISC OTHER OPERATING EXPENSES</v>
          </cell>
          <cell r="G973" t="str">
            <v>ESTABLISHMENT EXPENSES</v>
          </cell>
          <cell r="H973" t="str">
            <v>Establishment Expenditure</v>
          </cell>
          <cell r="I973" t="str">
            <v>n/a</v>
          </cell>
          <cell r="J973" t="str">
            <v>Non Pay</v>
          </cell>
        </row>
        <row r="974">
          <cell r="A974" t="str">
            <v>47505000</v>
          </cell>
          <cell r="B974" t="str">
            <v>Vehicle Service/ Repairs</v>
          </cell>
          <cell r="C974" t="str">
            <v>N/A</v>
          </cell>
          <cell r="D974" t="str">
            <v>Operating Expenses</v>
          </cell>
          <cell r="E974" t="str">
            <v>NON PAY</v>
          </cell>
          <cell r="F974" t="str">
            <v>MISC OTHER OPERATING EXPENSES</v>
          </cell>
          <cell r="G974" t="str">
            <v>ESTABLISHMENT EXPENSES</v>
          </cell>
          <cell r="H974" t="str">
            <v>Establishment Expenditure</v>
          </cell>
          <cell r="I974" t="str">
            <v>n/a</v>
          </cell>
          <cell r="J974" t="str">
            <v>Non Pay</v>
          </cell>
        </row>
        <row r="975">
          <cell r="A975" t="str">
            <v>47506000</v>
          </cell>
          <cell r="B975" t="str">
            <v>Vehicle Spare Parts</v>
          </cell>
          <cell r="C975" t="str">
            <v>N/A</v>
          </cell>
          <cell r="D975" t="str">
            <v>Operating Expenses</v>
          </cell>
          <cell r="E975" t="str">
            <v>NON PAY</v>
          </cell>
          <cell r="F975" t="str">
            <v>MISC OTHER OPERATING EXPENSES</v>
          </cell>
          <cell r="G975" t="str">
            <v>ESTABLISHMENT EXPENSES</v>
          </cell>
          <cell r="H975" t="str">
            <v>Establishment Expenditure</v>
          </cell>
          <cell r="I975" t="str">
            <v>n/a</v>
          </cell>
          <cell r="J975" t="str">
            <v>Non Pay</v>
          </cell>
        </row>
        <row r="976">
          <cell r="A976" t="str">
            <v>47507000</v>
          </cell>
          <cell r="B976" t="str">
            <v>Vehicle Lease</v>
          </cell>
          <cell r="C976" t="str">
            <v>N/A</v>
          </cell>
          <cell r="D976" t="str">
            <v>Operating Expenses</v>
          </cell>
          <cell r="E976" t="str">
            <v>NON PAY</v>
          </cell>
          <cell r="F976" t="str">
            <v>MISC OTHER OPERATING EXPENSES</v>
          </cell>
          <cell r="G976" t="str">
            <v>ESTABLISHMENT EXPENSES</v>
          </cell>
          <cell r="H976" t="str">
            <v>Establishment Expenditure</v>
          </cell>
          <cell r="I976" t="str">
            <v>n/a</v>
          </cell>
          <cell r="J976" t="str">
            <v>Non Pay</v>
          </cell>
        </row>
        <row r="977">
          <cell r="A977" t="str">
            <v>47507CIP</v>
          </cell>
          <cell r="B977" t="str">
            <v>Vehicle Lease</v>
          </cell>
          <cell r="C977" t="str">
            <v>N/A</v>
          </cell>
          <cell r="D977" t="str">
            <v>Operating Expenses</v>
          </cell>
          <cell r="E977" t="str">
            <v>NON PAY</v>
          </cell>
          <cell r="F977" t="str">
            <v>MISC OTHER OPERATING EXPENSES</v>
          </cell>
          <cell r="G977" t="str">
            <v>ESTABLISHMENT EXPENSES</v>
          </cell>
          <cell r="H977" t="str">
            <v>Establishment Expenditure</v>
          </cell>
          <cell r="I977" t="str">
            <v>n/a</v>
          </cell>
          <cell r="J977" t="str">
            <v>Non Pay</v>
          </cell>
        </row>
        <row r="978">
          <cell r="A978" t="str">
            <v>47508000</v>
          </cell>
          <cell r="B978" t="str">
            <v>Taxi Expenses</v>
          </cell>
          <cell r="C978" t="str">
            <v>N/A</v>
          </cell>
          <cell r="D978" t="str">
            <v>Operating Expenses</v>
          </cell>
          <cell r="E978" t="str">
            <v>NON PAY</v>
          </cell>
          <cell r="F978" t="str">
            <v>MISC OTHER OPERATING EXPENSES</v>
          </cell>
          <cell r="G978" t="str">
            <v>ESTABLISHMENT EXPENSES</v>
          </cell>
          <cell r="H978" t="str">
            <v>Establishment Expenditure</v>
          </cell>
          <cell r="I978" t="str">
            <v>n/a</v>
          </cell>
          <cell r="J978" t="str">
            <v>Non Pay</v>
          </cell>
        </row>
        <row r="979">
          <cell r="A979" t="str">
            <v>47509000</v>
          </cell>
          <cell r="B979" t="str">
            <v>Transport - External Contracts</v>
          </cell>
          <cell r="C979" t="str">
            <v>N/A</v>
          </cell>
          <cell r="D979" t="str">
            <v>Operating Expenses</v>
          </cell>
          <cell r="E979" t="str">
            <v>NON PAY</v>
          </cell>
          <cell r="F979" t="str">
            <v>MISC OTHER OPERATING EXPENSES</v>
          </cell>
          <cell r="G979" t="str">
            <v>ESTABLISHMENT EXPENSES</v>
          </cell>
          <cell r="H979" t="str">
            <v>Establishment Expenditure</v>
          </cell>
          <cell r="I979" t="str">
            <v>n/a</v>
          </cell>
          <cell r="J979" t="str">
            <v>Non Pay</v>
          </cell>
        </row>
        <row r="980">
          <cell r="A980" t="str">
            <v>47510000</v>
          </cell>
          <cell r="B980" t="str">
            <v>Ambulance Car Service</v>
          </cell>
          <cell r="C980" t="str">
            <v>N/A</v>
          </cell>
          <cell r="D980" t="str">
            <v>Operating Expenses</v>
          </cell>
          <cell r="E980" t="str">
            <v>NON PAY</v>
          </cell>
          <cell r="F980" t="str">
            <v>MISC OTHER OPERATING EXPENSES</v>
          </cell>
          <cell r="G980" t="str">
            <v>ESTABLISHMENT EXPENSES</v>
          </cell>
          <cell r="H980" t="str">
            <v>Establishment Expenditure</v>
          </cell>
          <cell r="I980" t="str">
            <v>n/a</v>
          </cell>
          <cell r="J980" t="str">
            <v>Non Pay</v>
          </cell>
        </row>
        <row r="981">
          <cell r="A981" t="str">
            <v>47510CIP</v>
          </cell>
          <cell r="B981" t="str">
            <v>Ambulance Car Services CIP</v>
          </cell>
          <cell r="C981" t="str">
            <v>N/A</v>
          </cell>
          <cell r="D981" t="str">
            <v>Operating Expenses</v>
          </cell>
          <cell r="E981" t="str">
            <v>NON PAY</v>
          </cell>
          <cell r="F981" t="str">
            <v>MISC OTHER OPERATING EXPENSES</v>
          </cell>
          <cell r="G981" t="str">
            <v>ESTABLISHMENT EXPENSES</v>
          </cell>
          <cell r="H981" t="str">
            <v>Establishment Expenditure</v>
          </cell>
          <cell r="I981" t="str">
            <v>n/a</v>
          </cell>
          <cell r="J981" t="str">
            <v>Non Pay</v>
          </cell>
        </row>
        <row r="982">
          <cell r="A982" t="str">
            <v>47511000</v>
          </cell>
          <cell r="B982" t="str">
            <v>Misc Transport Expenses</v>
          </cell>
          <cell r="C982" t="str">
            <v>N/A</v>
          </cell>
          <cell r="D982" t="str">
            <v>Operating Expenses</v>
          </cell>
          <cell r="E982" t="str">
            <v>NON PAY</v>
          </cell>
          <cell r="F982" t="str">
            <v>MISC OTHER OPERATING EXPENSES</v>
          </cell>
          <cell r="G982" t="str">
            <v>ESTABLISHMENT EXPENSES</v>
          </cell>
          <cell r="H982" t="str">
            <v>Establishment Expenditure</v>
          </cell>
          <cell r="I982" t="str">
            <v>n/a</v>
          </cell>
          <cell r="J982" t="str">
            <v>Non Pay</v>
          </cell>
        </row>
        <row r="983">
          <cell r="A983" t="str">
            <v>47512000</v>
          </cell>
          <cell r="B983" t="str">
            <v>Fleet/Vehicle Insurance</v>
          </cell>
          <cell r="C983" t="str">
            <v>N/A</v>
          </cell>
          <cell r="D983" t="str">
            <v>Operating Expenses</v>
          </cell>
          <cell r="E983" t="str">
            <v>NON PAY</v>
          </cell>
          <cell r="F983" t="str">
            <v>MISC OTHER OPERATING EXPENSES</v>
          </cell>
          <cell r="G983" t="str">
            <v>ESTABLISHMENT EXPENSES</v>
          </cell>
          <cell r="H983" t="str">
            <v>Establishment Expenditure</v>
          </cell>
          <cell r="I983" t="str">
            <v>n/a</v>
          </cell>
          <cell r="J983" t="str">
            <v>Non Pay</v>
          </cell>
        </row>
        <row r="984">
          <cell r="A984" t="str">
            <v>47513000</v>
          </cell>
          <cell r="B984" t="str">
            <v>Portering &amp; Transport Recharge</v>
          </cell>
          <cell r="C984" t="str">
            <v>N/A</v>
          </cell>
          <cell r="D984" t="str">
            <v>Operating Expenses</v>
          </cell>
          <cell r="E984" t="str">
            <v>NON PAY</v>
          </cell>
          <cell r="F984" t="str">
            <v>MISC OTHER OPERATING EXPENSES</v>
          </cell>
          <cell r="G984" t="str">
            <v>ESTABLISHMENT EXPENSES</v>
          </cell>
          <cell r="H984" t="str">
            <v>Establishment Expenditure</v>
          </cell>
          <cell r="I984" t="str">
            <v>n/a</v>
          </cell>
          <cell r="J984" t="str">
            <v>Non Pay</v>
          </cell>
        </row>
        <row r="985">
          <cell r="A985" t="str">
            <v>47514000</v>
          </cell>
          <cell r="B985" t="str">
            <v>Cycle Scheme</v>
          </cell>
          <cell r="C985" t="str">
            <v>Income Statement</v>
          </cell>
          <cell r="D985">
            <v>0</v>
          </cell>
          <cell r="E985" t="str">
            <v>Non Pay</v>
          </cell>
          <cell r="F985" t="str">
            <v>Misc Other Operating Expenses</v>
          </cell>
          <cell r="G985" t="str">
            <v>Establishment Expenses</v>
          </cell>
          <cell r="H985" t="str">
            <v>Establishment Expenditure</v>
          </cell>
          <cell r="I985" t="str">
            <v>n/a</v>
          </cell>
          <cell r="J985" t="str">
            <v>Non Pay</v>
          </cell>
        </row>
        <row r="986">
          <cell r="A986" t="str">
            <v>47515000</v>
          </cell>
          <cell r="B986" t="str">
            <v>Vehicle Hire</v>
          </cell>
          <cell r="C986" t="str">
            <v>N/A</v>
          </cell>
          <cell r="D986" t="str">
            <v>Operating Expenses</v>
          </cell>
          <cell r="E986" t="str">
            <v>NON PAY</v>
          </cell>
          <cell r="F986" t="str">
            <v>MISC OTHER OPERATING EXPENSES</v>
          </cell>
          <cell r="G986" t="str">
            <v>ESTABLISHMENT EXPENSES</v>
          </cell>
          <cell r="H986" t="str">
            <v>Establishment Expenditure</v>
          </cell>
          <cell r="I986" t="str">
            <v>n/a</v>
          </cell>
          <cell r="J986" t="str">
            <v>Non Pay</v>
          </cell>
        </row>
        <row r="987">
          <cell r="A987" t="str">
            <v>47516000</v>
          </cell>
          <cell r="B987" t="str">
            <v>IT &amp; Telecomms Recharges</v>
          </cell>
          <cell r="C987" t="str">
            <v>N/A</v>
          </cell>
          <cell r="D987" t="str">
            <v>Operating Expenses</v>
          </cell>
          <cell r="E987" t="str">
            <v>NON PAY</v>
          </cell>
          <cell r="F987" t="str">
            <v>MISC OTHER OPERATING EXPENSES</v>
          </cell>
          <cell r="G987" t="str">
            <v>ESTABLISHMENT EXPENSES</v>
          </cell>
          <cell r="H987" t="str">
            <v>Establishment Expenditure</v>
          </cell>
          <cell r="I987" t="str">
            <v>n/a</v>
          </cell>
          <cell r="J987" t="str">
            <v>Non Pay</v>
          </cell>
        </row>
        <row r="988">
          <cell r="A988" t="str">
            <v>48001000</v>
          </cell>
          <cell r="B988" t="str">
            <v>Electricity</v>
          </cell>
          <cell r="C988" t="str">
            <v>N/A</v>
          </cell>
          <cell r="D988" t="str">
            <v>Operating Expenses</v>
          </cell>
          <cell r="E988" t="str">
            <v>NON PAY</v>
          </cell>
          <cell r="F988" t="str">
            <v>MISC OTHER OPERATING EXPENSES</v>
          </cell>
          <cell r="G988" t="str">
            <v>PREMISES &amp; FIXED PLANT</v>
          </cell>
          <cell r="H988" t="str">
            <v>Premises and Fixed Plant</v>
          </cell>
          <cell r="I988" t="str">
            <v>n/a</v>
          </cell>
          <cell r="J988" t="str">
            <v>Non Pay</v>
          </cell>
        </row>
        <row r="989">
          <cell r="A989" t="str">
            <v>48001CIP</v>
          </cell>
          <cell r="B989" t="str">
            <v>Electricity</v>
          </cell>
          <cell r="C989" t="str">
            <v>N/A</v>
          </cell>
          <cell r="D989" t="str">
            <v>Operating Expenses</v>
          </cell>
          <cell r="E989" t="str">
            <v>NON PAY</v>
          </cell>
          <cell r="F989" t="str">
            <v>MISC OTHER OPERATING EXPENSES</v>
          </cell>
          <cell r="G989" t="str">
            <v>PREMISES &amp; FIXED PLANT</v>
          </cell>
          <cell r="H989" t="str">
            <v>Premises and Fixed Plant</v>
          </cell>
          <cell r="I989" t="str">
            <v>n/a</v>
          </cell>
          <cell r="J989" t="str">
            <v>Non Pay</v>
          </cell>
        </row>
        <row r="990">
          <cell r="A990" t="str">
            <v>48002000</v>
          </cell>
          <cell r="B990" t="str">
            <v>Gas</v>
          </cell>
          <cell r="C990" t="str">
            <v>N/A</v>
          </cell>
          <cell r="D990" t="str">
            <v>Operating Expenses</v>
          </cell>
          <cell r="E990" t="str">
            <v>NON PAY</v>
          </cell>
          <cell r="F990" t="str">
            <v>MISC OTHER OPERATING EXPENSES</v>
          </cell>
          <cell r="G990" t="str">
            <v>PREMISES &amp; FIXED PLANT</v>
          </cell>
          <cell r="H990" t="str">
            <v>Premises and Fixed Plant</v>
          </cell>
          <cell r="I990" t="str">
            <v>n/a</v>
          </cell>
          <cell r="J990" t="str">
            <v>Non Pay</v>
          </cell>
        </row>
        <row r="991">
          <cell r="A991" t="str">
            <v>48003000</v>
          </cell>
          <cell r="B991" t="str">
            <v>Fuel Oil</v>
          </cell>
          <cell r="C991" t="str">
            <v>N/A</v>
          </cell>
          <cell r="D991" t="str">
            <v>Operating Expenses</v>
          </cell>
          <cell r="E991" t="str">
            <v>NON PAY</v>
          </cell>
          <cell r="F991" t="str">
            <v>MISC OTHER OPERATING EXPENSES</v>
          </cell>
          <cell r="G991" t="str">
            <v>PREMISES &amp; FIXED PLANT</v>
          </cell>
          <cell r="H991" t="str">
            <v>Premises and Fixed Plant</v>
          </cell>
          <cell r="I991" t="str">
            <v>n/a</v>
          </cell>
          <cell r="J991" t="str">
            <v>Non Pay</v>
          </cell>
        </row>
        <row r="992">
          <cell r="A992" t="str">
            <v>48004000</v>
          </cell>
          <cell r="B992" t="str">
            <v>Gas Oil</v>
          </cell>
          <cell r="C992" t="str">
            <v>N/A</v>
          </cell>
          <cell r="D992" t="str">
            <v>Operating Expenses</v>
          </cell>
          <cell r="E992" t="str">
            <v>NON PAY</v>
          </cell>
          <cell r="F992" t="str">
            <v>MISC OTHER OPERATING EXPENSES</v>
          </cell>
          <cell r="G992" t="str">
            <v>PREMISES &amp; FIXED PLANT</v>
          </cell>
          <cell r="H992" t="str">
            <v>Premises and Fixed Plant</v>
          </cell>
          <cell r="I992" t="str">
            <v>n/a</v>
          </cell>
          <cell r="J992" t="str">
            <v>Non Pay</v>
          </cell>
        </row>
        <row r="993">
          <cell r="A993" t="str">
            <v>48005000</v>
          </cell>
          <cell r="B993" t="str">
            <v>Metered Sewerage</v>
          </cell>
          <cell r="C993" t="str">
            <v>N/A</v>
          </cell>
          <cell r="D993" t="str">
            <v>Operating Expenses</v>
          </cell>
          <cell r="E993" t="str">
            <v>NON PAY</v>
          </cell>
          <cell r="F993" t="str">
            <v>MISC OTHER OPERATING EXPENSES</v>
          </cell>
          <cell r="G993" t="str">
            <v>PREMISES &amp; FIXED PLANT</v>
          </cell>
          <cell r="H993" t="str">
            <v>Premises and Fixed Plant</v>
          </cell>
          <cell r="I993" t="str">
            <v>n/a</v>
          </cell>
          <cell r="J993" t="str">
            <v>Non Pay</v>
          </cell>
        </row>
        <row r="994">
          <cell r="A994" t="str">
            <v>48006000</v>
          </cell>
          <cell r="B994" t="str">
            <v>Metered Water</v>
          </cell>
          <cell r="C994" t="str">
            <v>N/A</v>
          </cell>
          <cell r="D994" t="str">
            <v>Operating Expenses</v>
          </cell>
          <cell r="E994" t="str">
            <v>NON PAY</v>
          </cell>
          <cell r="F994" t="str">
            <v>MISC OTHER OPERATING EXPENSES</v>
          </cell>
          <cell r="G994" t="str">
            <v>PREMISES &amp; FIXED PLANT</v>
          </cell>
          <cell r="H994" t="str">
            <v>Premises and Fixed Plant</v>
          </cell>
          <cell r="I994" t="str">
            <v>n/a</v>
          </cell>
          <cell r="J994" t="str">
            <v>Non Pay</v>
          </cell>
        </row>
        <row r="995">
          <cell r="A995" t="str">
            <v>48007000</v>
          </cell>
          <cell r="B995" t="str">
            <v>Insurance - Property</v>
          </cell>
          <cell r="C995" t="str">
            <v>N/A</v>
          </cell>
          <cell r="D995" t="str">
            <v>Operating Expenses</v>
          </cell>
          <cell r="E995" t="str">
            <v>NON PAY</v>
          </cell>
          <cell r="F995" t="str">
            <v>MISC OTHER OPERATING EXPENSES</v>
          </cell>
          <cell r="G995" t="str">
            <v>PREMISES &amp; FIXED PLANT</v>
          </cell>
          <cell r="H995" t="str">
            <v>Premises and Fixed Plant</v>
          </cell>
          <cell r="I995" t="str">
            <v>n/a</v>
          </cell>
          <cell r="J995" t="str">
            <v>Non Pay</v>
          </cell>
        </row>
        <row r="996">
          <cell r="A996" t="str">
            <v>48008000</v>
          </cell>
          <cell r="B996" t="str">
            <v>Facilities Contract</v>
          </cell>
          <cell r="C996" t="str">
            <v>N/A</v>
          </cell>
          <cell r="D996" t="str">
            <v>Operating Expenses</v>
          </cell>
          <cell r="E996" t="str">
            <v>NON PAY</v>
          </cell>
          <cell r="F996" t="str">
            <v>MISC OTHER OPERATING EXPENSES</v>
          </cell>
          <cell r="G996" t="str">
            <v>PREMISES &amp; FIXED PLANT</v>
          </cell>
          <cell r="H996" t="str">
            <v>Premises and Fixed Plant</v>
          </cell>
          <cell r="I996" t="str">
            <v>n/a</v>
          </cell>
          <cell r="J996" t="str">
            <v>Non Pay</v>
          </cell>
        </row>
        <row r="997">
          <cell r="A997" t="str">
            <v>48008TEN</v>
          </cell>
          <cell r="B997" t="str">
            <v>Facilities Contract Tendring</v>
          </cell>
          <cell r="C997" t="str">
            <v>Income Statement</v>
          </cell>
          <cell r="D997" t="str">
            <v>Operating Expenses</v>
          </cell>
          <cell r="E997" t="str">
            <v>NON PAY</v>
          </cell>
          <cell r="F997" t="str">
            <v>MISC OTHER OPERATING EXPENSES</v>
          </cell>
          <cell r="G997" t="str">
            <v>PREMISES &amp; FIXED PLANT</v>
          </cell>
          <cell r="H997" t="str">
            <v>Premises and Fixed Plant</v>
          </cell>
          <cell r="I997" t="str">
            <v>n/a</v>
          </cell>
          <cell r="J997" t="str">
            <v>Non Pay</v>
          </cell>
        </row>
        <row r="998">
          <cell r="A998" t="str">
            <v>48009000</v>
          </cell>
          <cell r="B998" t="str">
            <v>Clinical Waste Disposal</v>
          </cell>
          <cell r="C998" t="str">
            <v>N/A</v>
          </cell>
          <cell r="D998" t="str">
            <v>Operating Expenses</v>
          </cell>
          <cell r="E998" t="str">
            <v>NON PAY</v>
          </cell>
          <cell r="F998" t="str">
            <v>MISC OTHER OPERATING EXPENSES</v>
          </cell>
          <cell r="G998" t="str">
            <v>PREMISES &amp; FIXED PLANT</v>
          </cell>
          <cell r="H998" t="str">
            <v>Premises and Fixed Plant</v>
          </cell>
          <cell r="I998" t="str">
            <v>n/a</v>
          </cell>
          <cell r="J998" t="str">
            <v>Non Pay</v>
          </cell>
        </row>
        <row r="999">
          <cell r="A999" t="str">
            <v>48009CIP</v>
          </cell>
          <cell r="B999" t="str">
            <v>Clinical Waste Disposal CIP</v>
          </cell>
          <cell r="C999" t="str">
            <v>N/A</v>
          </cell>
          <cell r="D999" t="str">
            <v>Operating Expenses</v>
          </cell>
          <cell r="E999" t="str">
            <v>NON PAY</v>
          </cell>
          <cell r="F999" t="str">
            <v>MISC OTHER OPERATING EXPENSES</v>
          </cell>
          <cell r="G999" t="str">
            <v>PREMISES &amp; FIXED PLANT</v>
          </cell>
          <cell r="H999" t="str">
            <v>Premises and Fixed Plant</v>
          </cell>
          <cell r="I999" t="str">
            <v>n/a</v>
          </cell>
          <cell r="J999" t="str">
            <v>Non Pay</v>
          </cell>
        </row>
        <row r="1000">
          <cell r="A1000" t="str">
            <v>48010000</v>
          </cell>
          <cell r="B1000" t="str">
            <v>Gardening/Grounds Ext Conts</v>
          </cell>
          <cell r="C1000" t="str">
            <v>N/A</v>
          </cell>
          <cell r="D1000" t="str">
            <v>Operating Expenses</v>
          </cell>
          <cell r="E1000" t="str">
            <v>NON PAY</v>
          </cell>
          <cell r="F1000" t="str">
            <v>MISC OTHER OPERATING EXPENSES</v>
          </cell>
          <cell r="G1000" t="str">
            <v>PREMISES &amp; FIXED PLANT</v>
          </cell>
          <cell r="H1000" t="str">
            <v>Premises and Fixed Plant</v>
          </cell>
          <cell r="I1000" t="str">
            <v>n/a</v>
          </cell>
          <cell r="J1000" t="str">
            <v>Non Pay</v>
          </cell>
        </row>
        <row r="1001">
          <cell r="A1001" t="str">
            <v>48011000</v>
          </cell>
          <cell r="B1001" t="str">
            <v>Security Services</v>
          </cell>
          <cell r="C1001" t="str">
            <v>N/A</v>
          </cell>
          <cell r="D1001" t="str">
            <v>Operating Expenses</v>
          </cell>
          <cell r="E1001" t="str">
            <v>NON PAY</v>
          </cell>
          <cell r="F1001" t="str">
            <v>MISC OTHER OPERATING EXPENSES</v>
          </cell>
          <cell r="G1001" t="str">
            <v>PREMISES &amp; FIXED PLANT</v>
          </cell>
          <cell r="H1001" t="str">
            <v>Premises and Fixed Plant</v>
          </cell>
          <cell r="I1001" t="str">
            <v>n/a</v>
          </cell>
          <cell r="J1001" t="str">
            <v>Non Pay</v>
          </cell>
        </row>
        <row r="1002">
          <cell r="A1002" t="str">
            <v>48012000</v>
          </cell>
          <cell r="B1002" t="str">
            <v>Refuse Collection</v>
          </cell>
          <cell r="C1002" t="str">
            <v>N/A</v>
          </cell>
          <cell r="D1002" t="str">
            <v>Operating Expenses</v>
          </cell>
          <cell r="E1002" t="str">
            <v>NON PAY</v>
          </cell>
          <cell r="F1002" t="str">
            <v>MISC OTHER OPERATING EXPENSES</v>
          </cell>
          <cell r="G1002" t="str">
            <v>PREMISES &amp; FIXED PLANT</v>
          </cell>
          <cell r="H1002" t="str">
            <v>Premises and Fixed Plant</v>
          </cell>
          <cell r="I1002" t="str">
            <v>n/a</v>
          </cell>
          <cell r="J1002" t="str">
            <v>Non Pay</v>
          </cell>
        </row>
        <row r="1003">
          <cell r="A1003" t="str">
            <v>48013000</v>
          </cell>
          <cell r="B1003" t="str">
            <v>Furniture &amp; Fittings</v>
          </cell>
          <cell r="C1003" t="str">
            <v>N/A</v>
          </cell>
          <cell r="D1003" t="str">
            <v>Operating Expenses</v>
          </cell>
          <cell r="E1003" t="str">
            <v>NON PAY</v>
          </cell>
          <cell r="F1003" t="str">
            <v>MISC OTHER OPERATING EXPENSES</v>
          </cell>
          <cell r="G1003" t="str">
            <v>PREMISES &amp; FIXED PLANT</v>
          </cell>
          <cell r="H1003" t="str">
            <v>Premises and Fixed Plant</v>
          </cell>
          <cell r="I1003" t="str">
            <v>n/a</v>
          </cell>
          <cell r="J1003" t="str">
            <v>Non Pay</v>
          </cell>
        </row>
        <row r="1004">
          <cell r="A1004" t="str">
            <v>48014000</v>
          </cell>
          <cell r="B1004" t="str">
            <v>Office Equipment &amp; Maint</v>
          </cell>
          <cell r="C1004" t="str">
            <v>N/A</v>
          </cell>
          <cell r="D1004" t="str">
            <v>Operating Expenses</v>
          </cell>
          <cell r="E1004" t="str">
            <v>NON PAY</v>
          </cell>
          <cell r="F1004" t="str">
            <v>MISC OTHER OPERATING EXPENSES</v>
          </cell>
          <cell r="G1004" t="str">
            <v>PREMISES &amp; FIXED PLANT</v>
          </cell>
          <cell r="H1004" t="str">
            <v>Premises and Fixed Plant</v>
          </cell>
          <cell r="I1004" t="str">
            <v>n/a</v>
          </cell>
          <cell r="J1004" t="str">
            <v>Non Pay</v>
          </cell>
        </row>
        <row r="1005">
          <cell r="A1005" t="str">
            <v>48015000</v>
          </cell>
          <cell r="B1005" t="str">
            <v>Photocopier Rental &amp; Maint</v>
          </cell>
          <cell r="C1005" t="str">
            <v>N/A</v>
          </cell>
          <cell r="D1005" t="str">
            <v>Operating Expenses</v>
          </cell>
          <cell r="E1005" t="str">
            <v>NON PAY</v>
          </cell>
          <cell r="F1005" t="str">
            <v>MISC OTHER OPERATING EXPENSES</v>
          </cell>
          <cell r="G1005" t="str">
            <v>PREMISES &amp; FIXED PLANT</v>
          </cell>
          <cell r="H1005" t="str">
            <v>Premises and Fixed Plant</v>
          </cell>
          <cell r="I1005" t="str">
            <v>n/a</v>
          </cell>
          <cell r="J1005" t="str">
            <v>Non Pay</v>
          </cell>
        </row>
        <row r="1006">
          <cell r="A1006" t="str">
            <v>48015CIP</v>
          </cell>
          <cell r="B1006" t="str">
            <v>CIP Photocopies Rental&amp;Maint</v>
          </cell>
          <cell r="C1006" t="str">
            <v>N/A</v>
          </cell>
          <cell r="D1006" t="str">
            <v>Operating Expenses</v>
          </cell>
          <cell r="E1006" t="str">
            <v>NON PAY</v>
          </cell>
          <cell r="F1006" t="str">
            <v>MISC OTHER OPERATING EXPENSES</v>
          </cell>
          <cell r="G1006" t="str">
            <v>PREMISES &amp; FIXED PLANT</v>
          </cell>
          <cell r="H1006" t="str">
            <v>Premises and Fixed Plant</v>
          </cell>
          <cell r="I1006" t="str">
            <v>n/a</v>
          </cell>
          <cell r="J1006" t="str">
            <v>Non Pay</v>
          </cell>
        </row>
        <row r="1007">
          <cell r="A1007" t="str">
            <v>48016000</v>
          </cell>
          <cell r="B1007" t="str">
            <v>Computer Hardware</v>
          </cell>
          <cell r="C1007" t="str">
            <v>N/A</v>
          </cell>
          <cell r="D1007" t="str">
            <v>Operating Expenses</v>
          </cell>
          <cell r="E1007" t="str">
            <v>NON PAY</v>
          </cell>
          <cell r="F1007" t="str">
            <v>MISC OTHER OPERATING EXPENSES</v>
          </cell>
          <cell r="G1007" t="str">
            <v>PREMISES &amp; FIXED PLANT</v>
          </cell>
          <cell r="H1007" t="str">
            <v>Premises and Fixed Plant</v>
          </cell>
          <cell r="I1007" t="str">
            <v>n/a</v>
          </cell>
          <cell r="J1007" t="str">
            <v>Non Pay</v>
          </cell>
        </row>
        <row r="1008">
          <cell r="A1008" t="str">
            <v>48017000</v>
          </cell>
          <cell r="B1008" t="str">
            <v>Computer Software</v>
          </cell>
          <cell r="C1008" t="str">
            <v>N/A</v>
          </cell>
          <cell r="D1008" t="str">
            <v>Operating Expenses</v>
          </cell>
          <cell r="E1008" t="str">
            <v>NON PAY</v>
          </cell>
          <cell r="F1008" t="str">
            <v>MISC OTHER OPERATING EXPENSES</v>
          </cell>
          <cell r="G1008" t="str">
            <v>PREMISES &amp; FIXED PLANT</v>
          </cell>
          <cell r="H1008" t="str">
            <v>Premises and Fixed Plant</v>
          </cell>
          <cell r="I1008" t="str">
            <v>n/a</v>
          </cell>
          <cell r="J1008" t="str">
            <v>Non Pay</v>
          </cell>
        </row>
        <row r="1009">
          <cell r="A1009" t="str">
            <v>48017CIP</v>
          </cell>
          <cell r="B1009" t="str">
            <v>Computer Software CIP</v>
          </cell>
          <cell r="C1009" t="str">
            <v>N/A</v>
          </cell>
          <cell r="D1009" t="str">
            <v>Operating Expenses</v>
          </cell>
          <cell r="E1009" t="str">
            <v>NON PAY</v>
          </cell>
          <cell r="F1009" t="str">
            <v>MISC OTHER OPERATING EXPENSES</v>
          </cell>
          <cell r="G1009" t="str">
            <v>PREMISES &amp; FIXED PLANT</v>
          </cell>
          <cell r="H1009" t="str">
            <v>Premises and Fixed Plant</v>
          </cell>
          <cell r="I1009" t="str">
            <v>n/a</v>
          </cell>
          <cell r="J1009" t="str">
            <v>Non Pay</v>
          </cell>
        </row>
        <row r="1010">
          <cell r="A1010" t="str">
            <v>48017CPL</v>
          </cell>
          <cell r="B1010" t="str">
            <v>Comp Software Clin Portal</v>
          </cell>
          <cell r="C1010" t="str">
            <v>Income Statement</v>
          </cell>
          <cell r="D1010" t="str">
            <v>Operating Expenses</v>
          </cell>
          <cell r="E1010" t="str">
            <v>NON PAY</v>
          </cell>
          <cell r="F1010" t="str">
            <v>MISC OTHER OPERATING EXPENSES</v>
          </cell>
          <cell r="G1010" t="str">
            <v>PREMISES &amp; FIXED PLANT</v>
          </cell>
          <cell r="H1010" t="str">
            <v>Premises and Fixed Plant</v>
          </cell>
          <cell r="I1010" t="str">
            <v>n/a</v>
          </cell>
          <cell r="J1010" t="str">
            <v>Non Pay</v>
          </cell>
        </row>
        <row r="1011">
          <cell r="A1011" t="str">
            <v>48018000</v>
          </cell>
          <cell r="B1011" t="str">
            <v>Computer Consumables</v>
          </cell>
          <cell r="C1011" t="str">
            <v>Income Statement</v>
          </cell>
          <cell r="D1011">
            <v>0</v>
          </cell>
          <cell r="E1011" t="str">
            <v>Non Pay</v>
          </cell>
          <cell r="F1011" t="str">
            <v>Misc Other Operating Expenses</v>
          </cell>
          <cell r="G1011" t="str">
            <v>Establishment Expenses</v>
          </cell>
          <cell r="H1011" t="str">
            <v>Establishment Expenditure</v>
          </cell>
          <cell r="I1011" t="str">
            <v>n/a</v>
          </cell>
          <cell r="J1011" t="str">
            <v>Non Pay</v>
          </cell>
        </row>
        <row r="1012">
          <cell r="A1012" t="str">
            <v>48019000</v>
          </cell>
          <cell r="B1012" t="str">
            <v>Computer Maintenance</v>
          </cell>
          <cell r="C1012" t="str">
            <v>N/A</v>
          </cell>
          <cell r="D1012" t="str">
            <v>Operating Expenses</v>
          </cell>
          <cell r="E1012" t="str">
            <v>NON PAY</v>
          </cell>
          <cell r="F1012" t="str">
            <v>MISC OTHER OPERATING EXPENSES</v>
          </cell>
          <cell r="G1012" t="str">
            <v>PREMISES &amp; FIXED PLANT</v>
          </cell>
          <cell r="H1012" t="str">
            <v>Premises and Fixed Plant</v>
          </cell>
          <cell r="I1012" t="str">
            <v>n/a</v>
          </cell>
          <cell r="J1012" t="str">
            <v>Non Pay</v>
          </cell>
        </row>
        <row r="1013">
          <cell r="A1013" t="str">
            <v>48019CIP</v>
          </cell>
          <cell r="B1013" t="str">
            <v>Computer Maintenance CIP</v>
          </cell>
          <cell r="C1013" t="str">
            <v>N/A</v>
          </cell>
          <cell r="D1013" t="str">
            <v>Operating Expenses</v>
          </cell>
          <cell r="E1013" t="str">
            <v>NON PAY</v>
          </cell>
          <cell r="F1013" t="str">
            <v>MISC OTHER OPERATING EXPENSES</v>
          </cell>
          <cell r="G1013" t="str">
            <v>PREMISES &amp; FIXED PLANT</v>
          </cell>
          <cell r="H1013" t="str">
            <v>Premises and Fixed Plant</v>
          </cell>
          <cell r="I1013" t="str">
            <v>n/a</v>
          </cell>
          <cell r="J1013" t="str">
            <v>Non Pay</v>
          </cell>
        </row>
        <row r="1014">
          <cell r="A1014" t="str">
            <v>48019CPL</v>
          </cell>
          <cell r="B1014" t="str">
            <v>Comp Hardware Clin Portal</v>
          </cell>
          <cell r="C1014" t="str">
            <v>N/A</v>
          </cell>
          <cell r="D1014" t="str">
            <v>Operating Expenses</v>
          </cell>
          <cell r="E1014" t="str">
            <v>NON PAY</v>
          </cell>
          <cell r="F1014" t="str">
            <v>MISC OTHER OPERATING EXPENSES</v>
          </cell>
          <cell r="G1014" t="str">
            <v>PREMISES &amp; FIXED PLANT</v>
          </cell>
          <cell r="H1014" t="str">
            <v>Premises and Fixed Plant</v>
          </cell>
          <cell r="I1014" t="str">
            <v>n/a</v>
          </cell>
          <cell r="J1014" t="str">
            <v>Non Pay</v>
          </cell>
        </row>
        <row r="1015">
          <cell r="A1015" t="str">
            <v>48020000</v>
          </cell>
          <cell r="B1015" t="str">
            <v>Data Processing</v>
          </cell>
          <cell r="C1015" t="str">
            <v>N/A</v>
          </cell>
          <cell r="D1015" t="str">
            <v>Operating Expenses</v>
          </cell>
          <cell r="E1015" t="str">
            <v>NON PAY</v>
          </cell>
          <cell r="F1015" t="str">
            <v>MISC OTHER OPERATING EXPENSES</v>
          </cell>
          <cell r="G1015" t="str">
            <v>PREMISES &amp; FIXED PLANT</v>
          </cell>
          <cell r="H1015" t="str">
            <v>Premises and Fixed Plant</v>
          </cell>
          <cell r="I1015" t="str">
            <v>n/a</v>
          </cell>
          <cell r="J1015" t="str">
            <v>Non Pay</v>
          </cell>
        </row>
        <row r="1016">
          <cell r="A1016" t="str">
            <v>48021000</v>
          </cell>
          <cell r="B1016" t="str">
            <v>Networking &amp; Cabling</v>
          </cell>
          <cell r="C1016" t="str">
            <v>N/A</v>
          </cell>
          <cell r="D1016" t="str">
            <v>Operating Expenses</v>
          </cell>
          <cell r="E1016" t="str">
            <v>NON PAY</v>
          </cell>
          <cell r="F1016" t="str">
            <v>MISC OTHER OPERATING EXPENSES</v>
          </cell>
          <cell r="G1016" t="str">
            <v>PREMISES &amp; FIXED PLANT</v>
          </cell>
          <cell r="H1016" t="str">
            <v>Premises and Fixed Plant</v>
          </cell>
          <cell r="I1016" t="str">
            <v>n/a</v>
          </cell>
          <cell r="J1016" t="str">
            <v>Non Pay</v>
          </cell>
        </row>
        <row r="1017">
          <cell r="A1017" t="str">
            <v>48022000</v>
          </cell>
          <cell r="B1017" t="str">
            <v>Business Rates</v>
          </cell>
          <cell r="C1017" t="str">
            <v>N/A</v>
          </cell>
          <cell r="D1017" t="str">
            <v>Operating Expenses</v>
          </cell>
          <cell r="E1017" t="str">
            <v>NON PAY</v>
          </cell>
          <cell r="F1017" t="str">
            <v>MISC OTHER OPERATING EXPENSES</v>
          </cell>
          <cell r="G1017" t="str">
            <v>PREMISES &amp; FIXED PLANT</v>
          </cell>
          <cell r="H1017" t="str">
            <v>Premises and Fixed Plant</v>
          </cell>
          <cell r="I1017" t="str">
            <v>n/a</v>
          </cell>
          <cell r="J1017" t="str">
            <v>Non Pay</v>
          </cell>
        </row>
        <row r="1018">
          <cell r="A1018" t="str">
            <v>48023000</v>
          </cell>
          <cell r="B1018" t="str">
            <v>Rents &amp; Leases</v>
          </cell>
          <cell r="C1018" t="str">
            <v>N/A</v>
          </cell>
          <cell r="D1018" t="str">
            <v>Operating Expenses</v>
          </cell>
          <cell r="E1018" t="str">
            <v>NON PAY</v>
          </cell>
          <cell r="F1018" t="str">
            <v>MISC OTHER OPERATING EXPENSES</v>
          </cell>
          <cell r="G1018" t="str">
            <v>PREMISES &amp; FIXED PLANT</v>
          </cell>
          <cell r="H1018" t="str">
            <v>Premises and Fixed Plant</v>
          </cell>
          <cell r="I1018" t="str">
            <v>n/a</v>
          </cell>
          <cell r="J1018" t="str">
            <v>Non Pay</v>
          </cell>
        </row>
        <row r="1019">
          <cell r="A1019" t="str">
            <v>48023CIP</v>
          </cell>
          <cell r="B1019" t="str">
            <v>Rents &amp; Leases CIP</v>
          </cell>
          <cell r="C1019" t="str">
            <v>N/A</v>
          </cell>
          <cell r="D1019" t="str">
            <v>Operating Expenses</v>
          </cell>
          <cell r="E1019" t="str">
            <v>NON PAY</v>
          </cell>
          <cell r="F1019" t="str">
            <v>MISC OTHER OPERATING EXPENSES</v>
          </cell>
          <cell r="G1019" t="str">
            <v>PREMISES &amp; FIXED PLANT</v>
          </cell>
          <cell r="H1019" t="str">
            <v>Premises and Fixed Plant</v>
          </cell>
          <cell r="I1019" t="str">
            <v>n/a</v>
          </cell>
          <cell r="J1019" t="str">
            <v>Non Pay</v>
          </cell>
        </row>
        <row r="1020">
          <cell r="A1020" t="str">
            <v>48023COL</v>
          </cell>
          <cell r="B1020" t="str">
            <v>Rents &amp; Leases Col</v>
          </cell>
          <cell r="C1020" t="str">
            <v>Income Statement</v>
          </cell>
          <cell r="D1020" t="str">
            <v>Operating Expenses</v>
          </cell>
          <cell r="E1020" t="str">
            <v>NON PAY</v>
          </cell>
          <cell r="F1020" t="str">
            <v>MISC OTHER OPERATING EXPENSES</v>
          </cell>
          <cell r="G1020" t="str">
            <v>PREMISES &amp; FIXED PLANT</v>
          </cell>
          <cell r="H1020" t="str">
            <v>Premises and Fixed Plant</v>
          </cell>
          <cell r="I1020" t="str">
            <v>n/a</v>
          </cell>
          <cell r="J1020" t="str">
            <v>Non Pay</v>
          </cell>
        </row>
        <row r="1021">
          <cell r="A1021" t="str">
            <v>48023TEN</v>
          </cell>
          <cell r="B1021" t="str">
            <v>Rents &amp; Leases Tendring</v>
          </cell>
          <cell r="C1021" t="str">
            <v>Income Statement</v>
          </cell>
          <cell r="D1021" t="str">
            <v>Operating Expenses</v>
          </cell>
          <cell r="E1021" t="str">
            <v>NON PAY</v>
          </cell>
          <cell r="F1021" t="str">
            <v>MISC OTHER OPERATING EXPENSES</v>
          </cell>
          <cell r="G1021" t="str">
            <v>PREMISES &amp; FIXED PLANT</v>
          </cell>
          <cell r="H1021" t="str">
            <v>Premises and Fixed Plant</v>
          </cell>
          <cell r="I1021" t="str">
            <v>n/a</v>
          </cell>
          <cell r="J1021" t="str">
            <v>Non Pay</v>
          </cell>
        </row>
        <row r="1022">
          <cell r="A1022" t="str">
            <v>48024000</v>
          </cell>
          <cell r="B1022" t="str">
            <v>Hire of Rooms/Accommodation</v>
          </cell>
          <cell r="C1022" t="str">
            <v>N/A</v>
          </cell>
          <cell r="D1022" t="str">
            <v>Operating Expenses</v>
          </cell>
          <cell r="E1022" t="str">
            <v>NON PAY</v>
          </cell>
          <cell r="F1022" t="str">
            <v>MISC OTHER OPERATING EXPENSES</v>
          </cell>
          <cell r="G1022" t="str">
            <v>PREMISES &amp; FIXED PLANT</v>
          </cell>
          <cell r="H1022" t="str">
            <v>Premises and Fixed Plant</v>
          </cell>
          <cell r="I1022" t="str">
            <v>n/a</v>
          </cell>
          <cell r="J1022" t="str">
            <v>Non Pay</v>
          </cell>
        </row>
        <row r="1023">
          <cell r="A1023" t="str">
            <v>48024001</v>
          </cell>
          <cell r="B1023" t="str">
            <v>Rm Hire GI Anastomosis Course</v>
          </cell>
          <cell r="C1023" t="str">
            <v>Income Statement</v>
          </cell>
          <cell r="D1023">
            <v>0</v>
          </cell>
          <cell r="E1023" t="str">
            <v>Non Pay</v>
          </cell>
          <cell r="F1023" t="str">
            <v>Misc Other Operating Expenses</v>
          </cell>
          <cell r="G1023" t="str">
            <v>Premises &amp; Fixed Plant</v>
          </cell>
          <cell r="H1023" t="str">
            <v>Premises &amp; Fixed Plant</v>
          </cell>
          <cell r="I1023" t="str">
            <v>n/a</v>
          </cell>
          <cell r="J1023" t="str">
            <v>Non Pay</v>
          </cell>
        </row>
        <row r="1024">
          <cell r="A1024" t="str">
            <v>48024002</v>
          </cell>
          <cell r="B1024" t="str">
            <v>Rm Hire GP Course</v>
          </cell>
          <cell r="C1024" t="str">
            <v>Income Statement</v>
          </cell>
          <cell r="D1024">
            <v>0</v>
          </cell>
          <cell r="E1024" t="str">
            <v>Non Pay</v>
          </cell>
          <cell r="F1024" t="str">
            <v>Misc Other Operating Expenses</v>
          </cell>
          <cell r="G1024" t="str">
            <v>Premises &amp; Fixed Plant</v>
          </cell>
          <cell r="H1024" t="str">
            <v>Premises &amp; Fixed Plant</v>
          </cell>
          <cell r="I1024" t="str">
            <v>n/a</v>
          </cell>
          <cell r="J1024" t="str">
            <v>Non Pay</v>
          </cell>
        </row>
        <row r="1025">
          <cell r="A1025" t="str">
            <v>48024003</v>
          </cell>
          <cell r="B1025" t="str">
            <v>Rm Hire Next Steps Course</v>
          </cell>
          <cell r="C1025" t="str">
            <v>Income Statement</v>
          </cell>
          <cell r="D1025">
            <v>0</v>
          </cell>
          <cell r="E1025" t="str">
            <v>Non Pay</v>
          </cell>
          <cell r="F1025" t="str">
            <v>Misc Other Operating Expenses</v>
          </cell>
          <cell r="G1025" t="str">
            <v>Premises &amp; Fixed Plant</v>
          </cell>
          <cell r="H1025" t="str">
            <v>Premises &amp; Fixed Plant</v>
          </cell>
          <cell r="I1025" t="str">
            <v>n/a</v>
          </cell>
          <cell r="J1025" t="str">
            <v>Non Pay</v>
          </cell>
        </row>
        <row r="1026">
          <cell r="A1026" t="str">
            <v>48024004</v>
          </cell>
          <cell r="B1026" t="str">
            <v>Rm Hire MRCS Prep Course</v>
          </cell>
          <cell r="C1026" t="str">
            <v>Income Statement</v>
          </cell>
          <cell r="D1026">
            <v>0</v>
          </cell>
          <cell r="E1026" t="str">
            <v>Non Pay</v>
          </cell>
          <cell r="F1026" t="str">
            <v>Misc Other Operating Expenses</v>
          </cell>
          <cell r="G1026" t="str">
            <v>Premises &amp; Fixed Plant</v>
          </cell>
          <cell r="H1026" t="str">
            <v>Premises &amp; Fixed Plant</v>
          </cell>
          <cell r="I1026" t="str">
            <v>n/a</v>
          </cell>
          <cell r="J1026" t="str">
            <v>Non Pay</v>
          </cell>
        </row>
        <row r="1027">
          <cell r="A1027" t="str">
            <v>48024005</v>
          </cell>
          <cell r="B1027" t="str">
            <v>Rm Hire LAP Urology Course</v>
          </cell>
          <cell r="C1027" t="str">
            <v>Income Statement</v>
          </cell>
          <cell r="D1027">
            <v>0</v>
          </cell>
          <cell r="E1027" t="str">
            <v>Non Pay</v>
          </cell>
          <cell r="F1027" t="str">
            <v>Misc Other Operating Expenses</v>
          </cell>
          <cell r="G1027" t="str">
            <v>Premises &amp; Fixed Plant</v>
          </cell>
          <cell r="H1027" t="str">
            <v>Premises &amp; Fixed Plant</v>
          </cell>
          <cell r="I1027" t="str">
            <v>n/a</v>
          </cell>
          <cell r="J1027" t="str">
            <v>Non Pay</v>
          </cell>
        </row>
        <row r="1028">
          <cell r="A1028" t="str">
            <v>48024006</v>
          </cell>
          <cell r="B1028" t="str">
            <v>Rm Hire ATSM Lap'scopy Course</v>
          </cell>
          <cell r="C1028" t="str">
            <v>Income Statement</v>
          </cell>
          <cell r="D1028">
            <v>0</v>
          </cell>
          <cell r="E1028" t="str">
            <v>Non Pay</v>
          </cell>
          <cell r="F1028" t="str">
            <v>Misc Other Operating Expenses</v>
          </cell>
          <cell r="G1028" t="str">
            <v>Premises &amp; Fixed Plant</v>
          </cell>
          <cell r="H1028" t="str">
            <v>Premises &amp; Fixed Plant</v>
          </cell>
          <cell r="I1028" t="str">
            <v>n/a</v>
          </cell>
          <cell r="J1028" t="str">
            <v>Non Pay</v>
          </cell>
        </row>
        <row r="1029">
          <cell r="A1029" t="str">
            <v>48024007</v>
          </cell>
          <cell r="B1029" t="str">
            <v>Rm Hire ERP Study Day</v>
          </cell>
          <cell r="C1029" t="str">
            <v>Income Statement</v>
          </cell>
          <cell r="D1029">
            <v>0</v>
          </cell>
          <cell r="E1029" t="str">
            <v>Non Pay</v>
          </cell>
          <cell r="F1029" t="str">
            <v>Misc Other Operating Expenses</v>
          </cell>
          <cell r="G1029" t="str">
            <v>Premises &amp; Fixed Plant</v>
          </cell>
          <cell r="H1029" t="str">
            <v>Premises &amp; Fixed Plant</v>
          </cell>
          <cell r="I1029" t="str">
            <v>n/a</v>
          </cell>
          <cell r="J1029" t="str">
            <v>Non Pay</v>
          </cell>
        </row>
        <row r="1030">
          <cell r="A1030" t="str">
            <v>48024008</v>
          </cell>
          <cell r="B1030" t="str">
            <v>Rm Hire Knee Arthoscopy Course</v>
          </cell>
          <cell r="C1030" t="str">
            <v>Income Statement</v>
          </cell>
          <cell r="D1030">
            <v>0</v>
          </cell>
          <cell r="E1030" t="str">
            <v>Non Pay</v>
          </cell>
          <cell r="F1030" t="str">
            <v>Misc Other Operating Expenses</v>
          </cell>
          <cell r="G1030" t="str">
            <v>Premises &amp; Fixed Plant</v>
          </cell>
          <cell r="H1030" t="str">
            <v>Premises &amp; Fixed Plant</v>
          </cell>
          <cell r="I1030" t="str">
            <v>n/a</v>
          </cell>
          <cell r="J1030" t="str">
            <v>Non Pay</v>
          </cell>
        </row>
        <row r="1031">
          <cell r="A1031" t="str">
            <v>48024009</v>
          </cell>
          <cell r="B1031" t="str">
            <v>Rm Hire Shoulder Arthroscopy C</v>
          </cell>
          <cell r="C1031" t="str">
            <v>Income Statement</v>
          </cell>
          <cell r="D1031">
            <v>0</v>
          </cell>
          <cell r="E1031" t="str">
            <v>Non Pay</v>
          </cell>
          <cell r="F1031" t="str">
            <v>Misc Other Operating Expenses</v>
          </cell>
          <cell r="G1031" t="str">
            <v>Premises &amp; Fixed Plant</v>
          </cell>
          <cell r="H1031" t="str">
            <v>Premises &amp; Fixed Plant</v>
          </cell>
          <cell r="I1031" t="str">
            <v>n/a</v>
          </cell>
          <cell r="J1031" t="str">
            <v>Non Pay</v>
          </cell>
        </row>
        <row r="1032">
          <cell r="A1032" t="str">
            <v>48024010</v>
          </cell>
          <cell r="B1032" t="str">
            <v>Rm Hire Hernia Repair Course</v>
          </cell>
          <cell r="C1032" t="str">
            <v>Income Statement</v>
          </cell>
          <cell r="D1032">
            <v>0</v>
          </cell>
          <cell r="E1032" t="str">
            <v>Non Pay</v>
          </cell>
          <cell r="F1032" t="str">
            <v>Misc Other Operating Expenses</v>
          </cell>
          <cell r="G1032" t="str">
            <v>Premises &amp; Fixed Plant</v>
          </cell>
          <cell r="H1032" t="str">
            <v>Premises &amp; Fixed Plant</v>
          </cell>
          <cell r="I1032" t="str">
            <v>n/a</v>
          </cell>
          <cell r="J1032" t="str">
            <v>Non Pay</v>
          </cell>
        </row>
        <row r="1033">
          <cell r="A1033" t="str">
            <v>48024011</v>
          </cell>
          <cell r="B1033" t="str">
            <v>Rm Hire STEPS Prog 1 Stage 1</v>
          </cell>
          <cell r="C1033" t="str">
            <v>Income Statement</v>
          </cell>
          <cell r="D1033">
            <v>0</v>
          </cell>
          <cell r="E1033" t="str">
            <v>Non Pay</v>
          </cell>
          <cell r="F1033" t="str">
            <v>Misc Other Operating Expenses</v>
          </cell>
          <cell r="G1033" t="str">
            <v>Premises &amp; Fixed Plant</v>
          </cell>
          <cell r="H1033" t="str">
            <v>Premises &amp; Fixed Plant</v>
          </cell>
          <cell r="I1033" t="str">
            <v>n/a</v>
          </cell>
          <cell r="J1033" t="str">
            <v>Non Pay</v>
          </cell>
        </row>
        <row r="1034">
          <cell r="A1034" t="str">
            <v>48024012</v>
          </cell>
          <cell r="B1034" t="str">
            <v>Rm Hire GI Anastomosis Course</v>
          </cell>
          <cell r="C1034" t="str">
            <v>Income Statement</v>
          </cell>
          <cell r="D1034" t="str">
            <v>Operating Expenses</v>
          </cell>
          <cell r="E1034" t="str">
            <v>NON PAY</v>
          </cell>
          <cell r="F1034" t="str">
            <v>MISC OTHER OPERATING EXPENSES</v>
          </cell>
          <cell r="G1034" t="str">
            <v>PREMISES &amp; FIXED PLANT</v>
          </cell>
          <cell r="H1034" t="str">
            <v>Premises and Fixed Plant</v>
          </cell>
          <cell r="I1034" t="str">
            <v>n/a</v>
          </cell>
          <cell r="J1034" t="str">
            <v>Non Pay</v>
          </cell>
        </row>
        <row r="1035">
          <cell r="A1035" t="str">
            <v>48024017</v>
          </cell>
          <cell r="B1035" t="str">
            <v>Rm Hire MRCS Anatomy Prep Cse</v>
          </cell>
          <cell r="C1035" t="str">
            <v>Income Statement</v>
          </cell>
          <cell r="D1035">
            <v>0</v>
          </cell>
          <cell r="E1035" t="str">
            <v>Non Pay</v>
          </cell>
          <cell r="F1035" t="str">
            <v>Misc Other Operating Expenses</v>
          </cell>
          <cell r="G1035" t="str">
            <v>Premises &amp; Fixed Plant</v>
          </cell>
          <cell r="H1035" t="str">
            <v>Premises &amp; Fixed Plant</v>
          </cell>
          <cell r="I1035" t="str">
            <v>n/a</v>
          </cell>
          <cell r="J1035" t="str">
            <v>Non Pay</v>
          </cell>
        </row>
        <row r="1036">
          <cell r="A1036" t="str">
            <v>48024018</v>
          </cell>
          <cell r="B1036" t="str">
            <v>Rm Hire Bile Duct &amp; Adv Lap</v>
          </cell>
          <cell r="C1036" t="str">
            <v>Income Statement</v>
          </cell>
          <cell r="D1036">
            <v>0</v>
          </cell>
          <cell r="E1036" t="str">
            <v>Non Pay</v>
          </cell>
          <cell r="F1036" t="str">
            <v>Misc Other Operating Expenses</v>
          </cell>
          <cell r="G1036" t="str">
            <v>Premises &amp; Fixed Plant</v>
          </cell>
          <cell r="H1036" t="str">
            <v>Premises &amp; Fixed Plant</v>
          </cell>
          <cell r="I1036" t="str">
            <v>n/a</v>
          </cell>
          <cell r="J1036" t="str">
            <v>Non Pay</v>
          </cell>
        </row>
        <row r="1037">
          <cell r="A1037" t="str">
            <v>48024019</v>
          </cell>
          <cell r="B1037" t="str">
            <v>Rm Hire Venous Care</v>
          </cell>
          <cell r="C1037" t="str">
            <v>Income Statement</v>
          </cell>
          <cell r="D1037">
            <v>0</v>
          </cell>
          <cell r="E1037" t="str">
            <v>Non Pay</v>
          </cell>
          <cell r="F1037" t="str">
            <v>Misc Other Operating Expenses</v>
          </cell>
          <cell r="G1037" t="str">
            <v>Premises &amp; Fixed Plant</v>
          </cell>
          <cell r="H1037" t="str">
            <v>Premises &amp; Fixed Plant</v>
          </cell>
          <cell r="I1037" t="str">
            <v>n/a</v>
          </cell>
          <cell r="J1037" t="str">
            <v>Non Pay</v>
          </cell>
        </row>
        <row r="1038">
          <cell r="A1038" t="str">
            <v>48024020</v>
          </cell>
          <cell r="B1038" t="str">
            <v>Rm Hire GP Training Course</v>
          </cell>
          <cell r="C1038" t="str">
            <v>Income Statement</v>
          </cell>
          <cell r="D1038">
            <v>0</v>
          </cell>
          <cell r="E1038" t="str">
            <v>Non Pay</v>
          </cell>
          <cell r="F1038" t="str">
            <v>Misc Other Operating Expenses</v>
          </cell>
          <cell r="G1038" t="str">
            <v>Premises &amp; Fixed Plant</v>
          </cell>
          <cell r="H1038" t="str">
            <v>Premises &amp; Fixed Plant</v>
          </cell>
          <cell r="I1038" t="str">
            <v>n/a</v>
          </cell>
          <cell r="J1038" t="str">
            <v>Non Pay</v>
          </cell>
        </row>
        <row r="1039">
          <cell r="A1039" t="str">
            <v>48024021</v>
          </cell>
          <cell r="B1039" t="str">
            <v>Rm Hire MRCS Exam Prep Course</v>
          </cell>
          <cell r="C1039" t="str">
            <v>Income Statement</v>
          </cell>
          <cell r="D1039">
            <v>0</v>
          </cell>
          <cell r="E1039" t="str">
            <v>Non Pay</v>
          </cell>
          <cell r="F1039" t="str">
            <v>Misc Other Operating Expenses</v>
          </cell>
          <cell r="G1039" t="str">
            <v>Premises &amp; Fixed Plant</v>
          </cell>
          <cell r="H1039" t="str">
            <v>Premises &amp; Fixed Plant</v>
          </cell>
          <cell r="I1039" t="str">
            <v>n/a</v>
          </cell>
          <cell r="J1039" t="str">
            <v>Non Pay</v>
          </cell>
        </row>
        <row r="1040">
          <cell r="A1040" t="str">
            <v>48024022</v>
          </cell>
          <cell r="B1040" t="str">
            <v>Rm Hire Basic Surgical Skills</v>
          </cell>
          <cell r="C1040" t="str">
            <v>Income Statement</v>
          </cell>
          <cell r="D1040">
            <v>0</v>
          </cell>
          <cell r="E1040" t="str">
            <v>Non Pay</v>
          </cell>
          <cell r="F1040" t="str">
            <v>Misc Other Operating Expenses</v>
          </cell>
          <cell r="G1040" t="str">
            <v>Premises &amp; Fixed Plant</v>
          </cell>
          <cell r="H1040" t="str">
            <v>Premises &amp; Fixed Plant</v>
          </cell>
          <cell r="I1040" t="str">
            <v>n/a</v>
          </cell>
          <cell r="J1040" t="str">
            <v>Non Pay</v>
          </cell>
        </row>
        <row r="1041">
          <cell r="A1041" t="str">
            <v>48024023</v>
          </cell>
          <cell r="B1041" t="str">
            <v>Rm Hire Storz TEO Course</v>
          </cell>
          <cell r="C1041" t="str">
            <v>Income Statement</v>
          </cell>
          <cell r="D1041">
            <v>0</v>
          </cell>
          <cell r="E1041" t="str">
            <v>Non Pay</v>
          </cell>
          <cell r="F1041" t="str">
            <v>Misc Other Operating Expenses</v>
          </cell>
          <cell r="G1041" t="str">
            <v>Premises &amp; Fixed Plant</v>
          </cell>
          <cell r="H1041" t="str">
            <v>Premises &amp; Fixed Plant</v>
          </cell>
          <cell r="I1041" t="str">
            <v>n/a</v>
          </cell>
          <cell r="J1041" t="str">
            <v>Non Pay</v>
          </cell>
        </row>
        <row r="1042">
          <cell r="A1042" t="str">
            <v>48024026</v>
          </cell>
          <cell r="B1042" t="str">
            <v>Rm Hire Colorectal Conference</v>
          </cell>
          <cell r="C1042" t="str">
            <v>Income Statement</v>
          </cell>
          <cell r="D1042">
            <v>0</v>
          </cell>
          <cell r="E1042" t="str">
            <v>Non Pay</v>
          </cell>
          <cell r="F1042" t="str">
            <v>Misc Other Operating Expenses</v>
          </cell>
          <cell r="G1042" t="str">
            <v>Premises &amp; Fixed Plant</v>
          </cell>
          <cell r="H1042" t="str">
            <v>Premises &amp; Fixed Plant</v>
          </cell>
          <cell r="I1042" t="str">
            <v>n/a</v>
          </cell>
          <cell r="J1042" t="str">
            <v>Non Pay</v>
          </cell>
        </row>
        <row r="1043">
          <cell r="A1043" t="str">
            <v>48024031</v>
          </cell>
          <cell r="B1043" t="str">
            <v>Rm Hire STEPS Prog 2 Stage 1</v>
          </cell>
          <cell r="C1043" t="str">
            <v>Income Statement</v>
          </cell>
          <cell r="D1043">
            <v>0</v>
          </cell>
          <cell r="E1043" t="str">
            <v>Non Pay</v>
          </cell>
          <cell r="F1043" t="str">
            <v>Misc Other Operating Expenses</v>
          </cell>
          <cell r="G1043" t="str">
            <v>Premises &amp; Fixed Plant</v>
          </cell>
          <cell r="H1043" t="str">
            <v>Premises &amp; Fixed Plant</v>
          </cell>
          <cell r="I1043" t="str">
            <v>n/a</v>
          </cell>
          <cell r="J1043" t="str">
            <v>Non Pay</v>
          </cell>
        </row>
        <row r="1044">
          <cell r="A1044" t="str">
            <v>48024032</v>
          </cell>
          <cell r="B1044" t="str">
            <v>Rm Hire GI Anastomosis</v>
          </cell>
          <cell r="C1044" t="str">
            <v>Income Statement</v>
          </cell>
          <cell r="D1044">
            <v>0</v>
          </cell>
          <cell r="E1044" t="str">
            <v>Non Pay</v>
          </cell>
          <cell r="F1044" t="str">
            <v>Misc Other Operating Expenses</v>
          </cell>
          <cell r="G1044" t="str">
            <v>Premises &amp; Fixed Plant</v>
          </cell>
          <cell r="H1044" t="str">
            <v>Premises &amp; Fixed Plant</v>
          </cell>
          <cell r="I1044" t="str">
            <v>n/a</v>
          </cell>
          <cell r="J1044" t="str">
            <v>Non Pay</v>
          </cell>
        </row>
        <row r="1045">
          <cell r="A1045" t="str">
            <v>48024033</v>
          </cell>
          <cell r="B1045" t="str">
            <v>Rm Hire Next Steps Lap IBD</v>
          </cell>
          <cell r="C1045" t="str">
            <v>Income Statement</v>
          </cell>
          <cell r="D1045">
            <v>0</v>
          </cell>
          <cell r="E1045" t="str">
            <v>Non Pay</v>
          </cell>
          <cell r="F1045" t="str">
            <v>Misc Other Operating Expenses</v>
          </cell>
          <cell r="G1045" t="str">
            <v>Premises &amp; Fixed Plant</v>
          </cell>
          <cell r="H1045" t="str">
            <v>Premises &amp; Fixed Plant</v>
          </cell>
          <cell r="I1045" t="str">
            <v>n/a</v>
          </cell>
          <cell r="J1045" t="str">
            <v>Non Pay</v>
          </cell>
        </row>
        <row r="1046">
          <cell r="A1046" t="str">
            <v>48024034</v>
          </cell>
          <cell r="B1046" t="str">
            <v>Rm Hire Gynae Lap Course</v>
          </cell>
          <cell r="C1046" t="str">
            <v>Income Statement</v>
          </cell>
          <cell r="D1046">
            <v>0</v>
          </cell>
          <cell r="E1046" t="str">
            <v>Non Pay</v>
          </cell>
          <cell r="F1046" t="str">
            <v>Misc Other Operating Expenses</v>
          </cell>
          <cell r="G1046" t="str">
            <v>Premises &amp; Fixed Plant</v>
          </cell>
          <cell r="H1046" t="str">
            <v>Premises &amp; Fixed Plant</v>
          </cell>
          <cell r="I1046" t="str">
            <v>n/a</v>
          </cell>
          <cell r="J1046" t="str">
            <v>Non Pay</v>
          </cell>
        </row>
        <row r="1047">
          <cell r="A1047" t="str">
            <v>48024035</v>
          </cell>
          <cell r="B1047" t="str">
            <v>Rm Hire ManSurg Reflux Disease</v>
          </cell>
          <cell r="C1047" t="str">
            <v>Income Statement</v>
          </cell>
          <cell r="D1047">
            <v>0</v>
          </cell>
          <cell r="E1047" t="str">
            <v>Non Pay</v>
          </cell>
          <cell r="F1047" t="str">
            <v>Misc Other Operating Expenses</v>
          </cell>
          <cell r="G1047" t="str">
            <v>Premises &amp; Fixed Plant</v>
          </cell>
          <cell r="H1047" t="str">
            <v>Premises &amp; Fixed Plant</v>
          </cell>
          <cell r="I1047" t="str">
            <v>n/a</v>
          </cell>
          <cell r="J1047" t="str">
            <v>Non Pay</v>
          </cell>
        </row>
        <row r="1048">
          <cell r="A1048" t="str">
            <v>48024036</v>
          </cell>
          <cell r="B1048" t="str">
            <v>Rm Hire STEPS Prog 2 Stage 3</v>
          </cell>
          <cell r="C1048" t="str">
            <v>Income Statement</v>
          </cell>
          <cell r="D1048">
            <v>0</v>
          </cell>
          <cell r="E1048" t="str">
            <v>Non Pay</v>
          </cell>
          <cell r="F1048" t="str">
            <v>Misc Other Operating Expenses</v>
          </cell>
          <cell r="G1048" t="str">
            <v>Premises &amp; Fixed Plant</v>
          </cell>
          <cell r="H1048" t="str">
            <v>Premises &amp; Fixed Plant</v>
          </cell>
          <cell r="I1048" t="str">
            <v>n/a</v>
          </cell>
          <cell r="J1048" t="str">
            <v>Non Pay</v>
          </cell>
        </row>
        <row r="1049">
          <cell r="A1049" t="str">
            <v>48024037</v>
          </cell>
          <cell r="B1049" t="str">
            <v>Rm Hire MRCS Anatomy Revision</v>
          </cell>
          <cell r="C1049" t="str">
            <v>Income Statement</v>
          </cell>
          <cell r="D1049">
            <v>0</v>
          </cell>
          <cell r="E1049" t="str">
            <v>Non Pay</v>
          </cell>
          <cell r="F1049" t="str">
            <v>Misc Other Operating Expenses</v>
          </cell>
          <cell r="G1049" t="str">
            <v>Premises &amp; Fixed Plant</v>
          </cell>
          <cell r="H1049" t="str">
            <v>Premises &amp; Fixed Plant</v>
          </cell>
          <cell r="I1049" t="str">
            <v>n/a</v>
          </cell>
          <cell r="J1049" t="str">
            <v>Non Pay</v>
          </cell>
        </row>
        <row r="1050">
          <cell r="A1050" t="str">
            <v>48024051</v>
          </cell>
          <cell r="B1050" t="str">
            <v>Rm Hire Basic Skills Surg</v>
          </cell>
          <cell r="C1050" t="str">
            <v>Income Statement</v>
          </cell>
          <cell r="D1050">
            <v>0</v>
          </cell>
          <cell r="E1050" t="str">
            <v>Non Pay</v>
          </cell>
          <cell r="F1050" t="str">
            <v>Misc Other Operating Expenses</v>
          </cell>
          <cell r="G1050" t="str">
            <v>Premises &amp; Fixed Plant</v>
          </cell>
          <cell r="H1050" t="str">
            <v>Premises &amp; Fixed Plant</v>
          </cell>
          <cell r="I1050" t="str">
            <v>n/a</v>
          </cell>
          <cell r="J1050" t="str">
            <v>Non Pay</v>
          </cell>
        </row>
        <row r="1051">
          <cell r="A1051" t="str">
            <v>48024052</v>
          </cell>
          <cell r="B1051" t="str">
            <v>Rm Hire Core Skills Lap Surg</v>
          </cell>
          <cell r="C1051" t="str">
            <v>Income Statement</v>
          </cell>
          <cell r="D1051">
            <v>0</v>
          </cell>
          <cell r="E1051" t="str">
            <v>Non Pay</v>
          </cell>
          <cell r="F1051" t="str">
            <v>Misc Other Operating Expenses</v>
          </cell>
          <cell r="G1051" t="str">
            <v>Premises &amp; Fixed Plant</v>
          </cell>
          <cell r="H1051" t="str">
            <v>Premises &amp; Fixed Plant</v>
          </cell>
          <cell r="I1051" t="str">
            <v>n/a</v>
          </cell>
          <cell r="J1051" t="str">
            <v>Non Pay</v>
          </cell>
        </row>
        <row r="1052">
          <cell r="A1052" t="str">
            <v>48024053</v>
          </cell>
          <cell r="B1052" t="str">
            <v>Rm Hire GI Anastomosis</v>
          </cell>
          <cell r="C1052" t="str">
            <v>Income Statement</v>
          </cell>
          <cell r="D1052">
            <v>0</v>
          </cell>
          <cell r="E1052" t="str">
            <v>Non Pay</v>
          </cell>
          <cell r="F1052" t="str">
            <v>Misc Other Operating Expenses</v>
          </cell>
          <cell r="G1052" t="str">
            <v>Premises &amp; Fixed Plant</v>
          </cell>
          <cell r="H1052" t="str">
            <v>Premises &amp; Fixed Plant</v>
          </cell>
          <cell r="I1052" t="str">
            <v>n/a</v>
          </cell>
          <cell r="J1052" t="str">
            <v>Non Pay</v>
          </cell>
        </row>
        <row r="1053">
          <cell r="A1053" t="str">
            <v>48024054</v>
          </cell>
          <cell r="B1053" t="str">
            <v>Rm Hire Bile Duct &amp; Adv Lap</v>
          </cell>
          <cell r="C1053" t="str">
            <v>Income Statement</v>
          </cell>
          <cell r="D1053">
            <v>0</v>
          </cell>
          <cell r="E1053" t="str">
            <v>Non Pay</v>
          </cell>
          <cell r="F1053" t="str">
            <v>Misc Other Operating Expenses</v>
          </cell>
          <cell r="G1053" t="str">
            <v>Premises &amp; Fixed Plant</v>
          </cell>
          <cell r="H1053" t="str">
            <v>Premises &amp; Fixed Plant</v>
          </cell>
          <cell r="I1053" t="str">
            <v>n/a</v>
          </cell>
          <cell r="J1053" t="str">
            <v>Non Pay</v>
          </cell>
        </row>
        <row r="1054">
          <cell r="A1054" t="str">
            <v>48024055</v>
          </cell>
          <cell r="B1054" t="str">
            <v>Rm Hire ManSurg Reflux Disease</v>
          </cell>
          <cell r="C1054" t="str">
            <v>Income Statement</v>
          </cell>
          <cell r="D1054">
            <v>0</v>
          </cell>
          <cell r="E1054" t="str">
            <v>Non Pay</v>
          </cell>
          <cell r="F1054" t="str">
            <v>Misc Other Operating Expenses</v>
          </cell>
          <cell r="G1054" t="str">
            <v>Premises &amp; Fixed Plant</v>
          </cell>
          <cell r="H1054" t="str">
            <v>Premises &amp; Fixed Plant</v>
          </cell>
          <cell r="I1054" t="str">
            <v>n/a</v>
          </cell>
          <cell r="J1054" t="str">
            <v>Non Pay</v>
          </cell>
        </row>
        <row r="1055">
          <cell r="A1055" t="str">
            <v>48024056</v>
          </cell>
          <cell r="B1055" t="str">
            <v>Rm Hire Esstial Skills Med Stu</v>
          </cell>
          <cell r="C1055" t="str">
            <v>Income Statement</v>
          </cell>
          <cell r="D1055">
            <v>0</v>
          </cell>
          <cell r="E1055" t="str">
            <v>Non Pay</v>
          </cell>
          <cell r="F1055" t="str">
            <v>Misc Other Operating Expenses</v>
          </cell>
          <cell r="G1055" t="str">
            <v>Premises &amp; Fixed Plant</v>
          </cell>
          <cell r="H1055" t="str">
            <v>Premises &amp; Fixed Plant</v>
          </cell>
          <cell r="I1055" t="str">
            <v>n/a</v>
          </cell>
          <cell r="J1055" t="str">
            <v>Non Pay</v>
          </cell>
        </row>
        <row r="1056">
          <cell r="A1056" t="str">
            <v>48024057</v>
          </cell>
          <cell r="B1056" t="str">
            <v>Rm Hire MRCS Anatomy Prep Cse</v>
          </cell>
          <cell r="C1056" t="str">
            <v>Income Statement</v>
          </cell>
          <cell r="D1056">
            <v>0</v>
          </cell>
          <cell r="E1056" t="str">
            <v>Non Pay</v>
          </cell>
          <cell r="F1056" t="str">
            <v>Misc Other Operating Expenses</v>
          </cell>
          <cell r="G1056" t="str">
            <v>Premises &amp; Fixed Plant</v>
          </cell>
          <cell r="H1056" t="str">
            <v>Premises &amp; Fixed Plant</v>
          </cell>
          <cell r="I1056" t="str">
            <v>n/a</v>
          </cell>
          <cell r="J1056" t="str">
            <v>Non Pay</v>
          </cell>
        </row>
        <row r="1057">
          <cell r="A1057" t="str">
            <v>48024058</v>
          </cell>
          <cell r="B1057" t="str">
            <v>Rm Hire MRCS Exam Prep Course</v>
          </cell>
          <cell r="C1057" t="str">
            <v>Income Statement</v>
          </cell>
          <cell r="D1057">
            <v>0</v>
          </cell>
          <cell r="E1057" t="str">
            <v>Non Pay</v>
          </cell>
          <cell r="F1057" t="str">
            <v>Misc Other Operating Expenses</v>
          </cell>
          <cell r="G1057" t="str">
            <v>Premises &amp; Fixed Plant</v>
          </cell>
          <cell r="H1057" t="str">
            <v>Premises &amp; Fixed Plant</v>
          </cell>
          <cell r="I1057" t="str">
            <v>n/a</v>
          </cell>
          <cell r="J1057" t="str">
            <v>Non Pay</v>
          </cell>
        </row>
        <row r="1058">
          <cell r="A1058" t="str">
            <v>48024059</v>
          </cell>
          <cell r="B1058" t="str">
            <v>Rm Hire Lap Urology</v>
          </cell>
          <cell r="C1058" t="str">
            <v>Income Statement</v>
          </cell>
          <cell r="D1058">
            <v>0</v>
          </cell>
          <cell r="E1058" t="str">
            <v>Non Pay</v>
          </cell>
          <cell r="F1058" t="str">
            <v>Misc Other Operating Expenses</v>
          </cell>
          <cell r="G1058" t="str">
            <v>Premises &amp; Fixed Plant</v>
          </cell>
          <cell r="H1058" t="str">
            <v>Premises &amp; Fixed Plant</v>
          </cell>
          <cell r="I1058" t="str">
            <v>n/a</v>
          </cell>
          <cell r="J1058" t="str">
            <v>Non Pay</v>
          </cell>
        </row>
        <row r="1059">
          <cell r="A1059" t="str">
            <v>48024060</v>
          </cell>
          <cell r="B1059" t="str">
            <v>Rm Hire ATSM Laparoscopy</v>
          </cell>
          <cell r="C1059" t="str">
            <v>Income Statement</v>
          </cell>
          <cell r="D1059">
            <v>0</v>
          </cell>
          <cell r="E1059" t="str">
            <v>Non Pay</v>
          </cell>
          <cell r="F1059" t="str">
            <v>Misc Other Operating Expenses</v>
          </cell>
          <cell r="G1059" t="str">
            <v>Premises &amp; Fixed Plant</v>
          </cell>
          <cell r="H1059" t="str">
            <v>Premises &amp; Fixed Plant</v>
          </cell>
          <cell r="I1059" t="str">
            <v>n/a</v>
          </cell>
          <cell r="J1059" t="str">
            <v>Non Pay</v>
          </cell>
        </row>
        <row r="1060">
          <cell r="A1060" t="str">
            <v>48024CIP</v>
          </cell>
          <cell r="B1060" t="str">
            <v>Hire of Rooms CIP</v>
          </cell>
          <cell r="C1060" t="str">
            <v>N/A</v>
          </cell>
          <cell r="D1060" t="str">
            <v>Operating Expenses</v>
          </cell>
          <cell r="E1060" t="str">
            <v>NON PAY</v>
          </cell>
          <cell r="F1060" t="str">
            <v>MISC OTHER OPERATING EXPENSES</v>
          </cell>
          <cell r="G1060" t="str">
            <v>PREMISES &amp; FIXED PLANT</v>
          </cell>
          <cell r="H1060" t="str">
            <v>Premises and Fixed Plant</v>
          </cell>
          <cell r="I1060" t="str">
            <v>n/a</v>
          </cell>
          <cell r="J1060" t="str">
            <v>Non Pay</v>
          </cell>
        </row>
        <row r="1061">
          <cell r="A1061" t="str">
            <v>48024STU</v>
          </cell>
          <cell r="B1061" t="str">
            <v>Medical Student Accommodation</v>
          </cell>
          <cell r="C1061" t="str">
            <v>N/A</v>
          </cell>
          <cell r="D1061" t="str">
            <v>Operating Expenses</v>
          </cell>
          <cell r="E1061" t="str">
            <v>NON PAY</v>
          </cell>
          <cell r="F1061" t="str">
            <v>MISC OTHER OPERATING EXPENSES</v>
          </cell>
          <cell r="G1061" t="str">
            <v>PREMISES &amp; FIXED PLANT</v>
          </cell>
          <cell r="H1061" t="str">
            <v>Premises and Fixed Plant</v>
          </cell>
          <cell r="I1061" t="str">
            <v>n/a</v>
          </cell>
          <cell r="J1061" t="str">
            <v>Non Pay</v>
          </cell>
        </row>
        <row r="1062">
          <cell r="A1062" t="str">
            <v>48025000</v>
          </cell>
          <cell r="B1062" t="str">
            <v>Parking Permits/Rental</v>
          </cell>
          <cell r="C1062" t="str">
            <v>N/A</v>
          </cell>
          <cell r="D1062" t="str">
            <v>Operating Expenses</v>
          </cell>
          <cell r="E1062" t="str">
            <v>NON PAY</v>
          </cell>
          <cell r="F1062" t="str">
            <v>MISC OTHER OPERATING EXPENSES</v>
          </cell>
          <cell r="G1062" t="str">
            <v>PREMISES &amp; FIXED PLANT</v>
          </cell>
          <cell r="H1062" t="str">
            <v>Premises and Fixed Plant</v>
          </cell>
          <cell r="I1062" t="str">
            <v>n/a</v>
          </cell>
          <cell r="J1062" t="str">
            <v>Non Pay</v>
          </cell>
        </row>
        <row r="1063">
          <cell r="A1063" t="str">
            <v>48026000</v>
          </cell>
          <cell r="B1063" t="str">
            <v>Irregular Eng Maint</v>
          </cell>
          <cell r="C1063" t="str">
            <v>N/A</v>
          </cell>
          <cell r="D1063" t="str">
            <v>Operating Expenses</v>
          </cell>
          <cell r="E1063" t="str">
            <v>NON PAY</v>
          </cell>
          <cell r="F1063" t="str">
            <v>MISC OTHER OPERATING EXPENSES</v>
          </cell>
          <cell r="G1063" t="str">
            <v>PREMISES &amp; FIXED PLANT</v>
          </cell>
          <cell r="H1063" t="str">
            <v>Premises and Fixed Plant</v>
          </cell>
          <cell r="I1063" t="str">
            <v>n/a</v>
          </cell>
          <cell r="J1063" t="str">
            <v>Non Pay</v>
          </cell>
        </row>
        <row r="1064">
          <cell r="A1064" t="str">
            <v>48027000</v>
          </cell>
          <cell r="B1064" t="str">
            <v>Miscellaneous Works</v>
          </cell>
          <cell r="C1064" t="str">
            <v>N/A</v>
          </cell>
          <cell r="D1064" t="str">
            <v>Operating Expenses</v>
          </cell>
          <cell r="E1064" t="str">
            <v>NON PAY</v>
          </cell>
          <cell r="F1064" t="str">
            <v>MISC OTHER OPERATING EXPENSES</v>
          </cell>
          <cell r="G1064" t="str">
            <v>PREMISES &amp; FIXED PLANT</v>
          </cell>
          <cell r="H1064" t="str">
            <v>Premises and Fixed Plant</v>
          </cell>
          <cell r="I1064" t="str">
            <v>n/a</v>
          </cell>
          <cell r="J1064" t="str">
            <v>Non Pay</v>
          </cell>
        </row>
        <row r="1065">
          <cell r="A1065" t="str">
            <v>48027CIP</v>
          </cell>
          <cell r="B1065" t="str">
            <v>Misc Works</v>
          </cell>
          <cell r="C1065" t="str">
            <v>N/A</v>
          </cell>
          <cell r="D1065" t="str">
            <v>Operating Expenses</v>
          </cell>
          <cell r="E1065" t="str">
            <v>NON PAY</v>
          </cell>
          <cell r="F1065" t="str">
            <v>MISC OTHER OPERATING EXPENSES</v>
          </cell>
          <cell r="G1065" t="str">
            <v>PREMISES &amp; FIXED PLANT</v>
          </cell>
          <cell r="H1065" t="str">
            <v>Premises and Fixed Plant</v>
          </cell>
          <cell r="I1065" t="str">
            <v>n/a</v>
          </cell>
          <cell r="J1065" t="str">
            <v>Non Pay</v>
          </cell>
        </row>
        <row r="1066">
          <cell r="A1066" t="str">
            <v>48028000</v>
          </cell>
          <cell r="B1066" t="str">
            <v>Irregular Building Maintenance</v>
          </cell>
          <cell r="C1066" t="str">
            <v>N/A</v>
          </cell>
          <cell r="D1066" t="str">
            <v>Operating Expenses</v>
          </cell>
          <cell r="E1066" t="str">
            <v>NON PAY</v>
          </cell>
          <cell r="F1066" t="str">
            <v>MISC OTHER OPERATING EXPENSES</v>
          </cell>
          <cell r="G1066" t="str">
            <v>PREMISES &amp; FIXED PLANT</v>
          </cell>
          <cell r="H1066" t="str">
            <v>Premises and Fixed Plant</v>
          </cell>
          <cell r="I1066" t="str">
            <v>n/a</v>
          </cell>
          <cell r="J1066" t="str">
            <v>Non Pay</v>
          </cell>
        </row>
        <row r="1067">
          <cell r="A1067" t="str">
            <v>48028EAU</v>
          </cell>
          <cell r="B1067" t="str">
            <v>EAU Refurbishment</v>
          </cell>
          <cell r="C1067" t="str">
            <v>Income Statement</v>
          </cell>
          <cell r="D1067">
            <v>0</v>
          </cell>
          <cell r="E1067" t="str">
            <v>Non Pay</v>
          </cell>
          <cell r="F1067" t="str">
            <v>Misc Other Operating Expenses</v>
          </cell>
          <cell r="G1067" t="str">
            <v>Premises &amp; Fixed Plant</v>
          </cell>
          <cell r="H1067" t="str">
            <v>Premises &amp; Fixed Plant</v>
          </cell>
          <cell r="I1067" t="str">
            <v>n/a</v>
          </cell>
          <cell r="J1067" t="str">
            <v>Non Pay</v>
          </cell>
        </row>
        <row r="1068">
          <cell r="A1068" t="str">
            <v>48029000</v>
          </cell>
          <cell r="B1068" t="str">
            <v>Building &amp; Enginnering Parts</v>
          </cell>
          <cell r="C1068" t="str">
            <v>N/A</v>
          </cell>
          <cell r="D1068" t="str">
            <v>Operating Expenses</v>
          </cell>
          <cell r="E1068" t="str">
            <v>NON PAY</v>
          </cell>
          <cell r="F1068" t="str">
            <v>MISC OTHER OPERATING EXPENSES</v>
          </cell>
          <cell r="G1068" t="str">
            <v>PREMISES &amp; FIXED PLANT</v>
          </cell>
          <cell r="H1068" t="str">
            <v>Premises and Fixed Plant</v>
          </cell>
          <cell r="I1068" t="str">
            <v>n/a</v>
          </cell>
          <cell r="J1068" t="str">
            <v>Non Pay</v>
          </cell>
        </row>
        <row r="1069">
          <cell r="A1069" t="str">
            <v>48030000</v>
          </cell>
          <cell r="B1069" t="str">
            <v>Building &amp; Engineering Labour</v>
          </cell>
          <cell r="C1069" t="str">
            <v>N/A</v>
          </cell>
          <cell r="D1069" t="str">
            <v>Operating Expenses</v>
          </cell>
          <cell r="E1069" t="str">
            <v>NON PAY</v>
          </cell>
          <cell r="F1069" t="str">
            <v>MISC OTHER OPERATING EXPENSES</v>
          </cell>
          <cell r="G1069" t="str">
            <v>PREMISES &amp; FIXED PLANT</v>
          </cell>
          <cell r="H1069" t="str">
            <v>Premises and Fixed Plant</v>
          </cell>
          <cell r="I1069" t="str">
            <v>n/a</v>
          </cell>
          <cell r="J1069" t="str">
            <v>Non Pay</v>
          </cell>
        </row>
        <row r="1070">
          <cell r="A1070" t="str">
            <v>48030CIP</v>
          </cell>
          <cell r="B1070" t="str">
            <v>B &amp; E Labour CIP</v>
          </cell>
          <cell r="C1070" t="str">
            <v>N/A</v>
          </cell>
          <cell r="D1070" t="str">
            <v>Operating Expenses</v>
          </cell>
          <cell r="E1070" t="str">
            <v>NON PAY</v>
          </cell>
          <cell r="F1070" t="str">
            <v>MISC OTHER OPERATING EXPENSES</v>
          </cell>
          <cell r="G1070" t="str">
            <v>PREMISES &amp; FIXED PLANT</v>
          </cell>
          <cell r="H1070" t="str">
            <v>Premises and Fixed Plant</v>
          </cell>
          <cell r="I1070" t="str">
            <v>n/a</v>
          </cell>
          <cell r="J1070" t="str">
            <v>Non Pay</v>
          </cell>
        </row>
        <row r="1071">
          <cell r="A1071" t="str">
            <v>48031000</v>
          </cell>
          <cell r="B1071" t="str">
            <v>Estates &amp; Fire Contract</v>
          </cell>
          <cell r="C1071" t="str">
            <v>N/A</v>
          </cell>
          <cell r="D1071" t="str">
            <v>Operating Expenses</v>
          </cell>
          <cell r="E1071" t="str">
            <v>NON PAY</v>
          </cell>
          <cell r="F1071" t="str">
            <v>MISC OTHER OPERATING EXPENSES</v>
          </cell>
          <cell r="G1071" t="str">
            <v>PREMISES &amp; FIXED PLANT</v>
          </cell>
          <cell r="H1071" t="str">
            <v>Premises and Fixed Plant</v>
          </cell>
          <cell r="I1071" t="str">
            <v>n/a</v>
          </cell>
          <cell r="J1071" t="str">
            <v>Non Pay</v>
          </cell>
        </row>
        <row r="1072">
          <cell r="A1072" t="str">
            <v>48032000</v>
          </cell>
          <cell r="B1072" t="str">
            <v>Alarm Systems</v>
          </cell>
          <cell r="C1072" t="str">
            <v>N/A</v>
          </cell>
          <cell r="D1072" t="str">
            <v>Operating Expenses</v>
          </cell>
          <cell r="E1072" t="str">
            <v>NON PAY</v>
          </cell>
          <cell r="F1072" t="str">
            <v>MISC OTHER OPERATING EXPENSES</v>
          </cell>
          <cell r="G1072" t="str">
            <v>PREMISES &amp; FIXED PLANT</v>
          </cell>
          <cell r="H1072" t="str">
            <v>Premises and Fixed Plant</v>
          </cell>
          <cell r="I1072" t="str">
            <v>n/a</v>
          </cell>
          <cell r="J1072" t="str">
            <v>Non Pay</v>
          </cell>
        </row>
        <row r="1073">
          <cell r="A1073" t="str">
            <v>48033000</v>
          </cell>
          <cell r="B1073" t="str">
            <v>Software Purchases</v>
          </cell>
          <cell r="C1073" t="str">
            <v>N/A</v>
          </cell>
          <cell r="D1073" t="str">
            <v>Operating Expenses</v>
          </cell>
          <cell r="E1073" t="str">
            <v>NON PAY</v>
          </cell>
          <cell r="F1073" t="str">
            <v>MISC OTHER OPERATING EXPENSES</v>
          </cell>
          <cell r="G1073" t="str">
            <v>PREMISES &amp; FIXED PLANT</v>
          </cell>
          <cell r="H1073" t="str">
            <v>Premises and Fixed Plant</v>
          </cell>
          <cell r="I1073" t="str">
            <v>n/a</v>
          </cell>
          <cell r="J1073" t="str">
            <v>Non Pay</v>
          </cell>
        </row>
        <row r="1074">
          <cell r="A1074" t="str">
            <v>48033CIP</v>
          </cell>
          <cell r="B1074" t="str">
            <v>Software Purchases CIP</v>
          </cell>
          <cell r="C1074" t="str">
            <v>N/A</v>
          </cell>
          <cell r="D1074" t="str">
            <v>Operating Expenses</v>
          </cell>
          <cell r="E1074" t="str">
            <v>NON PAY</v>
          </cell>
          <cell r="F1074" t="str">
            <v>MISC OTHER OPERATING EXPENSES</v>
          </cell>
          <cell r="G1074" t="str">
            <v>PREMISES &amp; FIXED PLANT</v>
          </cell>
          <cell r="H1074" t="str">
            <v>Premises and Fixed Plant</v>
          </cell>
          <cell r="I1074" t="str">
            <v>n/a</v>
          </cell>
          <cell r="J1074" t="str">
            <v>Non Pay</v>
          </cell>
        </row>
        <row r="1075">
          <cell r="A1075" t="str">
            <v>48034000</v>
          </cell>
          <cell r="B1075" t="str">
            <v>Build &amp; Eng Equip Hire</v>
          </cell>
          <cell r="C1075" t="str">
            <v>N/A</v>
          </cell>
          <cell r="D1075" t="str">
            <v>Operating Expenses</v>
          </cell>
          <cell r="E1075" t="str">
            <v>NON PAY</v>
          </cell>
          <cell r="F1075" t="str">
            <v>MISC OTHER OPERATING EXPENSES</v>
          </cell>
          <cell r="G1075" t="str">
            <v>PREMISES &amp; FIXED PLANT</v>
          </cell>
          <cell r="H1075" t="str">
            <v>Premises and Fixed Plant</v>
          </cell>
          <cell r="I1075" t="str">
            <v>n/a</v>
          </cell>
          <cell r="J1075" t="str">
            <v>Non Pay</v>
          </cell>
        </row>
        <row r="1076">
          <cell r="A1076" t="str">
            <v>48035000</v>
          </cell>
          <cell r="B1076" t="str">
            <v>Build &amp; Eng Tools &amp; Equip</v>
          </cell>
          <cell r="C1076" t="str">
            <v>N/A</v>
          </cell>
          <cell r="D1076" t="str">
            <v>Operating Expenses</v>
          </cell>
          <cell r="E1076" t="str">
            <v>NON PAY</v>
          </cell>
          <cell r="F1076" t="str">
            <v>MISC OTHER OPERATING EXPENSES</v>
          </cell>
          <cell r="G1076" t="str">
            <v>PREMISES &amp; FIXED PLANT</v>
          </cell>
          <cell r="H1076" t="str">
            <v>Premises and Fixed Plant</v>
          </cell>
          <cell r="I1076" t="str">
            <v>n/a</v>
          </cell>
          <cell r="J1076" t="str">
            <v>Non Pay</v>
          </cell>
        </row>
        <row r="1077">
          <cell r="A1077" t="str">
            <v>48036000</v>
          </cell>
          <cell r="B1077" t="str">
            <v>Recycling</v>
          </cell>
          <cell r="C1077" t="str">
            <v>Income Statement</v>
          </cell>
          <cell r="D1077" t="str">
            <v>Operating Expenses</v>
          </cell>
          <cell r="E1077" t="str">
            <v>NON PAY</v>
          </cell>
          <cell r="F1077" t="str">
            <v>MISC OTHER OPERATING EXPENSES</v>
          </cell>
          <cell r="G1077" t="str">
            <v>PREMISES &amp; FIXED PLANT</v>
          </cell>
          <cell r="H1077" t="str">
            <v>Premises and Fixed Plant</v>
          </cell>
          <cell r="I1077" t="str">
            <v>n/a</v>
          </cell>
          <cell r="J1077" t="str">
            <v>Non Pay</v>
          </cell>
        </row>
        <row r="1078">
          <cell r="A1078" t="str">
            <v>48037000</v>
          </cell>
          <cell r="B1078" t="str">
            <v>Confidential Waste Collections</v>
          </cell>
          <cell r="C1078" t="str">
            <v>N/A</v>
          </cell>
          <cell r="D1078" t="str">
            <v>Operating Expenses</v>
          </cell>
          <cell r="E1078" t="str">
            <v>NON PAY</v>
          </cell>
          <cell r="F1078" t="str">
            <v>MISC OTHER OPERATING EXPENSES</v>
          </cell>
          <cell r="G1078" t="str">
            <v>PREMISES &amp; FIXED PLANT</v>
          </cell>
          <cell r="H1078" t="str">
            <v>Premises and Fixed Plant</v>
          </cell>
          <cell r="I1078" t="str">
            <v>n/a</v>
          </cell>
          <cell r="J1078" t="str">
            <v>Non Pay</v>
          </cell>
        </row>
        <row r="1079">
          <cell r="A1079" t="str">
            <v>48039000</v>
          </cell>
          <cell r="B1079" t="str">
            <v>Portering Equipment</v>
          </cell>
          <cell r="C1079" t="str">
            <v>N/A</v>
          </cell>
          <cell r="D1079" t="str">
            <v>Operating Expenses</v>
          </cell>
          <cell r="E1079" t="str">
            <v>NON PAY</v>
          </cell>
          <cell r="F1079" t="str">
            <v>MISC OTHER OPERATING EXPENSES</v>
          </cell>
          <cell r="G1079" t="str">
            <v>PREMISES &amp; FIXED PLANT</v>
          </cell>
          <cell r="H1079" t="str">
            <v>Premises and Fixed Plant</v>
          </cell>
          <cell r="I1079" t="str">
            <v>n/a</v>
          </cell>
          <cell r="J1079" t="str">
            <v>Non Pay</v>
          </cell>
        </row>
        <row r="1080">
          <cell r="A1080" t="str">
            <v>48040000</v>
          </cell>
          <cell r="B1080" t="str">
            <v>Portering Equip Repairs</v>
          </cell>
          <cell r="C1080" t="str">
            <v>N/A</v>
          </cell>
          <cell r="D1080" t="str">
            <v>Operating Expenses</v>
          </cell>
          <cell r="E1080" t="str">
            <v>NON PAY</v>
          </cell>
          <cell r="F1080" t="str">
            <v>MISC OTHER OPERATING EXPENSES</v>
          </cell>
          <cell r="G1080" t="str">
            <v>PREMISES &amp; FIXED PLANT</v>
          </cell>
          <cell r="H1080" t="str">
            <v>Premises and Fixed Plant</v>
          </cell>
          <cell r="I1080" t="str">
            <v>n/a</v>
          </cell>
          <cell r="J1080" t="str">
            <v>Non Pay</v>
          </cell>
        </row>
        <row r="1081">
          <cell r="A1081" t="str">
            <v>48041000</v>
          </cell>
          <cell r="B1081" t="str">
            <v>Printer Rental</v>
          </cell>
          <cell r="C1081" t="str">
            <v>N/A</v>
          </cell>
          <cell r="D1081" t="str">
            <v>Operating Expenses</v>
          </cell>
          <cell r="E1081" t="str">
            <v>NON PAY</v>
          </cell>
          <cell r="F1081" t="str">
            <v>MISC OTHER OPERATING EXPENSES</v>
          </cell>
          <cell r="G1081" t="str">
            <v>PREMISES &amp; FIXED PLANT</v>
          </cell>
          <cell r="H1081" t="str">
            <v>Premises and Fixed Plant</v>
          </cell>
          <cell r="I1081" t="str">
            <v>n/a</v>
          </cell>
          <cell r="J1081" t="str">
            <v>Non Pay</v>
          </cell>
        </row>
        <row r="1082">
          <cell r="A1082" t="str">
            <v>48042000</v>
          </cell>
          <cell r="B1082" t="str">
            <v>Estates Recharges</v>
          </cell>
          <cell r="C1082" t="str">
            <v>N/A</v>
          </cell>
          <cell r="D1082" t="str">
            <v>Operating Expenses</v>
          </cell>
          <cell r="E1082" t="str">
            <v>NON PAY</v>
          </cell>
          <cell r="F1082" t="str">
            <v>MISC OTHER OPERATING EXPENSES</v>
          </cell>
          <cell r="G1082" t="str">
            <v>PREMISES &amp; FIXED PLANT</v>
          </cell>
          <cell r="H1082" t="str">
            <v>Premises and Fixed Plant</v>
          </cell>
          <cell r="I1082" t="str">
            <v>n/a</v>
          </cell>
          <cell r="J1082" t="str">
            <v>Non Pay</v>
          </cell>
        </row>
        <row r="1083">
          <cell r="A1083" t="str">
            <v>48043000</v>
          </cell>
          <cell r="B1083" t="str">
            <v>Build &amp; Eng Equip Lease</v>
          </cell>
          <cell r="C1083" t="str">
            <v>Income Statement</v>
          </cell>
          <cell r="D1083" t="str">
            <v>Operating Expenses</v>
          </cell>
          <cell r="E1083" t="str">
            <v>NON PAY</v>
          </cell>
          <cell r="F1083" t="str">
            <v>MISC OTHER OPERATING EXPENSES</v>
          </cell>
          <cell r="G1083" t="str">
            <v>PREMISES &amp; FIXED PLANT</v>
          </cell>
          <cell r="H1083" t="str">
            <v>Premises and Fixed Plant</v>
          </cell>
          <cell r="I1083" t="str">
            <v>n/a</v>
          </cell>
          <cell r="J1083" t="str">
            <v>Non Pay</v>
          </cell>
        </row>
        <row r="1084">
          <cell r="A1084" t="str">
            <v>48044000</v>
          </cell>
          <cell r="B1084" t="str">
            <v>Xerox Rental Charge</v>
          </cell>
          <cell r="C1084" t="str">
            <v>N/A</v>
          </cell>
          <cell r="D1084" t="str">
            <v>Operating Expenses</v>
          </cell>
          <cell r="E1084" t="str">
            <v>NON PAY</v>
          </cell>
          <cell r="F1084" t="str">
            <v>MISC OTHER OPERATING EXPENSES</v>
          </cell>
          <cell r="G1084" t="str">
            <v>PREMISES &amp; FIXED PLANT</v>
          </cell>
          <cell r="H1084" t="str">
            <v>Premises and Fixed Plant</v>
          </cell>
          <cell r="I1084" t="str">
            <v>n/a</v>
          </cell>
          <cell r="J1084" t="str">
            <v>Non Pay</v>
          </cell>
        </row>
        <row r="1085">
          <cell r="A1085" t="str">
            <v>48045000</v>
          </cell>
          <cell r="B1085" t="str">
            <v>Xerox Managed Service Charge</v>
          </cell>
          <cell r="C1085" t="str">
            <v>N/A</v>
          </cell>
          <cell r="D1085" t="str">
            <v>Operating Expenses</v>
          </cell>
          <cell r="E1085" t="str">
            <v>NON PAY</v>
          </cell>
          <cell r="F1085" t="str">
            <v>MISC OTHER OPERATING EXPENSES</v>
          </cell>
          <cell r="G1085" t="str">
            <v>PREMISES &amp; FIXED PLANT</v>
          </cell>
          <cell r="H1085" t="str">
            <v>Premises and Fixed Plant</v>
          </cell>
          <cell r="I1085" t="str">
            <v>n/a</v>
          </cell>
          <cell r="J1085" t="str">
            <v>Non Pay</v>
          </cell>
        </row>
        <row r="1086">
          <cell r="A1086" t="str">
            <v>48046000</v>
          </cell>
          <cell r="B1086" t="str">
            <v>Xerox Software Licence Charge</v>
          </cell>
          <cell r="C1086" t="str">
            <v>N/A</v>
          </cell>
          <cell r="D1086" t="str">
            <v>Operating Expenses</v>
          </cell>
          <cell r="E1086" t="str">
            <v>NON PAY</v>
          </cell>
          <cell r="F1086" t="str">
            <v>MISC OTHER OPERATING EXPENSES</v>
          </cell>
          <cell r="G1086" t="str">
            <v>PREMISES &amp; FIXED PLANT</v>
          </cell>
          <cell r="H1086" t="str">
            <v>Premises and Fixed Plant</v>
          </cell>
          <cell r="I1086" t="str">
            <v>n/a</v>
          </cell>
          <cell r="J1086" t="str">
            <v>Non Pay</v>
          </cell>
        </row>
        <row r="1087">
          <cell r="A1087" t="str">
            <v>48047000</v>
          </cell>
          <cell r="B1087" t="str">
            <v>Xerox Usage Charge</v>
          </cell>
          <cell r="C1087" t="str">
            <v>N/A</v>
          </cell>
          <cell r="D1087" t="str">
            <v>Operating Expenses</v>
          </cell>
          <cell r="E1087" t="str">
            <v>NON PAY</v>
          </cell>
          <cell r="F1087" t="str">
            <v>MISC OTHER OPERATING EXPENSES</v>
          </cell>
          <cell r="G1087" t="str">
            <v>PREMISES &amp; FIXED PLANT</v>
          </cell>
          <cell r="H1087" t="str">
            <v>Premises and Fixed Plant</v>
          </cell>
          <cell r="I1087" t="str">
            <v>n/a</v>
          </cell>
          <cell r="J1087" t="str">
            <v>Non Pay</v>
          </cell>
        </row>
        <row r="1088">
          <cell r="A1088" t="str">
            <v>48048000</v>
          </cell>
          <cell r="B1088" t="str">
            <v>Office Equipment Rental</v>
          </cell>
          <cell r="C1088" t="str">
            <v>N/A</v>
          </cell>
          <cell r="D1088" t="str">
            <v>Operating Expenses</v>
          </cell>
          <cell r="E1088" t="str">
            <v>NON PAY</v>
          </cell>
          <cell r="F1088" t="str">
            <v>MISC OTHER OPERATING EXPENSES</v>
          </cell>
          <cell r="G1088" t="str">
            <v>PREMISES &amp; FIXED PLANT</v>
          </cell>
          <cell r="H1088" t="str">
            <v>Premises and Fixed Plant</v>
          </cell>
          <cell r="I1088" t="str">
            <v>n/a</v>
          </cell>
          <cell r="J1088" t="str">
            <v>Non Pay</v>
          </cell>
        </row>
        <row r="1089">
          <cell r="A1089" t="str">
            <v>49001000</v>
          </cell>
          <cell r="B1089" t="str">
            <v>Audit Services-Statutory Audit</v>
          </cell>
          <cell r="C1089" t="str">
            <v>N/A</v>
          </cell>
          <cell r="D1089" t="str">
            <v>Operating Expenses</v>
          </cell>
          <cell r="E1089" t="str">
            <v>NON PAY</v>
          </cell>
          <cell r="F1089" t="str">
            <v>MISC OTHER OPERATING EXPENSES</v>
          </cell>
          <cell r="G1089" t="str">
            <v>OTHER OPERATING EXPENSES</v>
          </cell>
          <cell r="H1089" t="str">
            <v>Other</v>
          </cell>
          <cell r="I1089" t="str">
            <v>n/a</v>
          </cell>
          <cell r="J1089" t="str">
            <v>Non Pay</v>
          </cell>
        </row>
        <row r="1090">
          <cell r="A1090" t="str">
            <v>49002000</v>
          </cell>
          <cell r="B1090" t="str">
            <v>Other auditors remuneration</v>
          </cell>
          <cell r="C1090" t="str">
            <v>N/A</v>
          </cell>
          <cell r="D1090" t="str">
            <v>Operating Expenses</v>
          </cell>
          <cell r="E1090" t="str">
            <v>NON PAY</v>
          </cell>
          <cell r="F1090" t="str">
            <v>MISC OTHER OPERATING EXPENSES</v>
          </cell>
          <cell r="G1090" t="str">
            <v>OTHER OPERATING EXPENSES</v>
          </cell>
          <cell r="H1090" t="str">
            <v>Other</v>
          </cell>
          <cell r="I1090" t="str">
            <v>n/a</v>
          </cell>
          <cell r="J1090" t="str">
            <v>Non Pay</v>
          </cell>
        </row>
        <row r="1091">
          <cell r="A1091" t="str">
            <v>49003000</v>
          </cell>
          <cell r="B1091" t="str">
            <v>Local Counter Fraud Audit Fees</v>
          </cell>
          <cell r="C1091" t="str">
            <v>N/A</v>
          </cell>
          <cell r="D1091" t="str">
            <v>Operating Expenses</v>
          </cell>
          <cell r="E1091" t="str">
            <v>NON PAY</v>
          </cell>
          <cell r="F1091" t="str">
            <v>MISC OTHER OPERATING EXPENSES</v>
          </cell>
          <cell r="G1091" t="str">
            <v>OTHER OPERATING EXPENSES</v>
          </cell>
          <cell r="H1091" t="str">
            <v>Other</v>
          </cell>
          <cell r="I1091" t="str">
            <v>n/a</v>
          </cell>
          <cell r="J1091" t="str">
            <v>Non Pay</v>
          </cell>
        </row>
        <row r="1092">
          <cell r="A1092" t="str">
            <v>49004000</v>
          </cell>
          <cell r="B1092" t="str">
            <v>Internal Audit</v>
          </cell>
          <cell r="C1092" t="str">
            <v>N/A</v>
          </cell>
          <cell r="D1092" t="str">
            <v>Operating Expenses</v>
          </cell>
          <cell r="E1092" t="str">
            <v>NON PAY</v>
          </cell>
          <cell r="F1092" t="str">
            <v>MISC OTHER OPERATING EXPENSES</v>
          </cell>
          <cell r="G1092" t="str">
            <v>OTHER OPERATING EXPENSES</v>
          </cell>
          <cell r="H1092" t="str">
            <v>Other</v>
          </cell>
          <cell r="I1092" t="str">
            <v>n/a</v>
          </cell>
          <cell r="J1092" t="str">
            <v>Non Pay</v>
          </cell>
        </row>
        <row r="1093">
          <cell r="A1093" t="str">
            <v>49005000</v>
          </cell>
          <cell r="B1093" t="str">
            <v>Contributions to NHSLA</v>
          </cell>
          <cell r="C1093" t="str">
            <v>N/A</v>
          </cell>
          <cell r="D1093" t="str">
            <v>Operating Expenses</v>
          </cell>
          <cell r="E1093" t="str">
            <v>NON PAY</v>
          </cell>
          <cell r="F1093" t="str">
            <v>MISC OTHER OPERATING EXPENSES</v>
          </cell>
          <cell r="G1093" t="str">
            <v>OTHER OPERATING EXPENSES</v>
          </cell>
          <cell r="H1093" t="str">
            <v>Other</v>
          </cell>
          <cell r="I1093" t="str">
            <v>n/a</v>
          </cell>
          <cell r="J1093" t="str">
            <v>Non Pay</v>
          </cell>
        </row>
        <row r="1094">
          <cell r="A1094" t="str">
            <v>49007000</v>
          </cell>
          <cell r="B1094" t="str">
            <v>other services</v>
          </cell>
          <cell r="C1094" t="str">
            <v>N/A</v>
          </cell>
          <cell r="D1094" t="str">
            <v>Operating Expenses</v>
          </cell>
          <cell r="E1094" t="str">
            <v>NON PAY</v>
          </cell>
          <cell r="F1094" t="str">
            <v>MISC OTHER OPERATING EXPENSES</v>
          </cell>
          <cell r="G1094" t="str">
            <v>OTHER OPERATING EXPENSES</v>
          </cell>
          <cell r="H1094" t="str">
            <v>Other</v>
          </cell>
          <cell r="I1094" t="str">
            <v>n/a</v>
          </cell>
          <cell r="J1094" t="str">
            <v>Non Pay</v>
          </cell>
        </row>
        <row r="1095">
          <cell r="A1095" t="str">
            <v>49007CIP</v>
          </cell>
          <cell r="B1095" t="str">
            <v>Other Services CIP</v>
          </cell>
          <cell r="C1095" t="str">
            <v>N/A</v>
          </cell>
          <cell r="D1095" t="str">
            <v>Operating Expenses</v>
          </cell>
          <cell r="E1095" t="str">
            <v>NON PAY</v>
          </cell>
          <cell r="F1095" t="str">
            <v>MISC OTHER OPERATING EXPENSES</v>
          </cell>
          <cell r="G1095" t="str">
            <v>OTHER OPERATING EXPENSES</v>
          </cell>
          <cell r="H1095" t="str">
            <v>Other</v>
          </cell>
          <cell r="I1095" t="str">
            <v>n/a</v>
          </cell>
          <cell r="J1095" t="str">
            <v>Non Pay</v>
          </cell>
        </row>
        <row r="1096">
          <cell r="A1096" t="str">
            <v>49008000</v>
          </cell>
          <cell r="B1096" t="str">
            <v>Legal Expenses</v>
          </cell>
          <cell r="C1096" t="str">
            <v>N/A</v>
          </cell>
          <cell r="D1096" t="str">
            <v>Operating Expenses</v>
          </cell>
          <cell r="E1096" t="str">
            <v>NON PAY</v>
          </cell>
          <cell r="F1096" t="str">
            <v>MISC OTHER OPERATING EXPENSES</v>
          </cell>
          <cell r="G1096" t="str">
            <v>OTHER OPERATING EXPENSES</v>
          </cell>
          <cell r="H1096" t="str">
            <v>Other</v>
          </cell>
          <cell r="I1096" t="str">
            <v>n/a</v>
          </cell>
          <cell r="J1096" t="str">
            <v>Non Pay</v>
          </cell>
        </row>
        <row r="1097">
          <cell r="A1097" t="str">
            <v>49008CIP</v>
          </cell>
          <cell r="B1097" t="str">
            <v>Legal Expenses CIP</v>
          </cell>
          <cell r="C1097" t="str">
            <v>N/A</v>
          </cell>
          <cell r="D1097" t="str">
            <v>Operating Expenses</v>
          </cell>
          <cell r="E1097" t="str">
            <v>NON PAY</v>
          </cell>
          <cell r="F1097" t="str">
            <v>MISC OTHER OPERATING EXPENSES</v>
          </cell>
          <cell r="G1097" t="str">
            <v>OTHER OPERATING EXPENSES</v>
          </cell>
          <cell r="H1097" t="str">
            <v>Other</v>
          </cell>
          <cell r="I1097" t="str">
            <v>n/a</v>
          </cell>
          <cell r="J1097" t="str">
            <v>Non Pay</v>
          </cell>
        </row>
        <row r="1098">
          <cell r="A1098" t="str">
            <v>49009000</v>
          </cell>
          <cell r="B1098" t="str">
            <v>Consultancy Fees</v>
          </cell>
          <cell r="C1098" t="str">
            <v>N/A</v>
          </cell>
          <cell r="D1098" t="str">
            <v>Operating Expenses</v>
          </cell>
          <cell r="E1098" t="str">
            <v>NON PAY</v>
          </cell>
          <cell r="F1098" t="str">
            <v>MISC OTHER OPERATING EXPENSES</v>
          </cell>
          <cell r="G1098" t="str">
            <v>OTHER OPERATING EXPENSES</v>
          </cell>
          <cell r="H1098" t="str">
            <v>Other</v>
          </cell>
          <cell r="I1098" t="str">
            <v>n/a</v>
          </cell>
          <cell r="J1098" t="str">
            <v>Non Pay</v>
          </cell>
        </row>
        <row r="1099">
          <cell r="A1099" t="str">
            <v>49010000</v>
          </cell>
          <cell r="B1099" t="str">
            <v>Professional Services</v>
          </cell>
          <cell r="C1099" t="str">
            <v>N/A</v>
          </cell>
          <cell r="D1099" t="str">
            <v>Operating Expenses</v>
          </cell>
          <cell r="E1099" t="str">
            <v>NON PAY</v>
          </cell>
          <cell r="F1099" t="str">
            <v>MISC OTHER OPERATING EXPENSES</v>
          </cell>
          <cell r="G1099" t="str">
            <v>OTHER OPERATING EXPENSES</v>
          </cell>
          <cell r="H1099" t="str">
            <v>Other</v>
          </cell>
          <cell r="I1099" t="str">
            <v>n/a</v>
          </cell>
          <cell r="J1099" t="str">
            <v>Non Pay</v>
          </cell>
        </row>
        <row r="1100">
          <cell r="A1100" t="str">
            <v>49010CIP</v>
          </cell>
          <cell r="B1100" t="str">
            <v>Professional Service CIP</v>
          </cell>
          <cell r="C1100" t="str">
            <v>N/A</v>
          </cell>
          <cell r="D1100" t="str">
            <v>Operating Expenses</v>
          </cell>
          <cell r="E1100" t="str">
            <v>NON PAY</v>
          </cell>
          <cell r="F1100" t="str">
            <v>MISC OTHER OPERATING EXPENSES</v>
          </cell>
          <cell r="G1100" t="str">
            <v>OTHER OPERATING EXPENSES</v>
          </cell>
          <cell r="H1100" t="str">
            <v>Other</v>
          </cell>
          <cell r="I1100" t="str">
            <v>n/a</v>
          </cell>
          <cell r="J1100" t="str">
            <v>Non Pay</v>
          </cell>
        </row>
        <row r="1101">
          <cell r="A1101" t="str">
            <v>49011000</v>
          </cell>
          <cell r="B1101" t="str">
            <v>Patients Travel Expenses</v>
          </cell>
          <cell r="C1101" t="str">
            <v>N/A</v>
          </cell>
          <cell r="D1101" t="str">
            <v>Operating Expenses</v>
          </cell>
          <cell r="E1101" t="str">
            <v>NON PAY</v>
          </cell>
          <cell r="F1101" t="str">
            <v>MISC OTHER OPERATING EXPENSES</v>
          </cell>
          <cell r="G1101" t="str">
            <v>OTHER OPERATING EXPENSES</v>
          </cell>
          <cell r="H1101" t="str">
            <v>Other</v>
          </cell>
          <cell r="I1101" t="str">
            <v>n/a</v>
          </cell>
          <cell r="J1101" t="str">
            <v>Non Pay</v>
          </cell>
        </row>
        <row r="1102">
          <cell r="A1102" t="str">
            <v>49012000</v>
          </cell>
          <cell r="B1102" t="str">
            <v>Management Fee-Car Parking</v>
          </cell>
          <cell r="C1102" t="str">
            <v>Income Statement</v>
          </cell>
          <cell r="D1102">
            <v>0</v>
          </cell>
          <cell r="E1102" t="str">
            <v>Non Pay</v>
          </cell>
          <cell r="F1102" t="str">
            <v>Misc Other Operating Expenses</v>
          </cell>
          <cell r="G1102" t="str">
            <v>Other Operating Expenses</v>
          </cell>
          <cell r="H1102" t="str">
            <v>Other</v>
          </cell>
          <cell r="I1102" t="str">
            <v>n/a</v>
          </cell>
          <cell r="J1102" t="str">
            <v>Non Pay</v>
          </cell>
        </row>
        <row r="1103">
          <cell r="A1103" t="str">
            <v>49013000</v>
          </cell>
          <cell r="B1103" t="str">
            <v>Redundancy</v>
          </cell>
          <cell r="C1103" t="str">
            <v>N/A</v>
          </cell>
          <cell r="D1103" t="str">
            <v>Operating Expenses</v>
          </cell>
          <cell r="E1103" t="str">
            <v>NON PAY</v>
          </cell>
          <cell r="F1103" t="str">
            <v>MISC OTHER OPERATING EXPENSES</v>
          </cell>
          <cell r="G1103" t="str">
            <v>OTHER OPERATING EXPENSES</v>
          </cell>
          <cell r="H1103" t="str">
            <v>Other</v>
          </cell>
          <cell r="I1103" t="str">
            <v>n/a</v>
          </cell>
          <cell r="J1103" t="str">
            <v>Non Pay</v>
          </cell>
        </row>
        <row r="1104">
          <cell r="A1104" t="str">
            <v>49013CIP</v>
          </cell>
          <cell r="B1104" t="str">
            <v>Redundancy</v>
          </cell>
          <cell r="C1104" t="str">
            <v>N/A</v>
          </cell>
          <cell r="D1104" t="str">
            <v>Operating Expenses</v>
          </cell>
          <cell r="E1104" t="str">
            <v>NON PAY</v>
          </cell>
          <cell r="F1104" t="str">
            <v>MISC OTHER OPERATING EXPENSES</v>
          </cell>
          <cell r="G1104" t="str">
            <v>OTHER OPERATING EXPENSES</v>
          </cell>
          <cell r="H1104" t="str">
            <v>Other</v>
          </cell>
          <cell r="I1104" t="str">
            <v>n/a</v>
          </cell>
          <cell r="J1104" t="str">
            <v>Non Pay</v>
          </cell>
        </row>
        <row r="1105">
          <cell r="A1105" t="str">
            <v>49014000</v>
          </cell>
          <cell r="B1105" t="str">
            <v>Early retirements</v>
          </cell>
          <cell r="C1105" t="str">
            <v>Income Statement</v>
          </cell>
          <cell r="D1105" t="str">
            <v>Operating Expenses</v>
          </cell>
          <cell r="E1105" t="str">
            <v>NON PAY</v>
          </cell>
          <cell r="F1105" t="str">
            <v>MISC OTHER OPERATING EXPENSES</v>
          </cell>
          <cell r="G1105" t="str">
            <v>OTHER OPERATING EXPENSES</v>
          </cell>
          <cell r="H1105" t="str">
            <v>Other</v>
          </cell>
          <cell r="I1105" t="str">
            <v>n/a</v>
          </cell>
          <cell r="J1105" t="str">
            <v>Non Pay</v>
          </cell>
        </row>
        <row r="1106">
          <cell r="A1106" t="str">
            <v>49015000</v>
          </cell>
          <cell r="B1106" t="str">
            <v>Hospitality</v>
          </cell>
          <cell r="C1106" t="str">
            <v>N/A</v>
          </cell>
          <cell r="D1106" t="str">
            <v>Operating Expenses</v>
          </cell>
          <cell r="E1106" t="str">
            <v>NON PAY</v>
          </cell>
          <cell r="F1106" t="str">
            <v>MISC OTHER OPERATING EXPENSES</v>
          </cell>
          <cell r="G1106" t="str">
            <v>OTHER OPERATING EXPENSES</v>
          </cell>
          <cell r="H1106" t="str">
            <v>Other</v>
          </cell>
          <cell r="I1106" t="str">
            <v>n/a</v>
          </cell>
          <cell r="J1106" t="str">
            <v>Non Pay</v>
          </cell>
        </row>
        <row r="1107">
          <cell r="A1107" t="str">
            <v>49016000</v>
          </cell>
          <cell r="B1107" t="str">
            <v>Publishing</v>
          </cell>
          <cell r="C1107" t="str">
            <v>Income Statement</v>
          </cell>
          <cell r="D1107" t="str">
            <v>Operating Expenses</v>
          </cell>
          <cell r="E1107" t="str">
            <v>NON PAY</v>
          </cell>
          <cell r="F1107" t="str">
            <v>MISC OTHER OPERATING EXPENSES</v>
          </cell>
          <cell r="G1107" t="str">
            <v>OTHER OPERATING EXPENSES</v>
          </cell>
          <cell r="H1107" t="str">
            <v>Other</v>
          </cell>
          <cell r="I1107" t="str">
            <v>n/a</v>
          </cell>
          <cell r="J1107" t="str">
            <v>Non Pay</v>
          </cell>
        </row>
        <row r="1108">
          <cell r="A1108" t="str">
            <v>49017000</v>
          </cell>
          <cell r="B1108" t="str">
            <v>Insurance</v>
          </cell>
          <cell r="C1108" t="str">
            <v>N/A</v>
          </cell>
          <cell r="D1108" t="str">
            <v>Operating Expenses</v>
          </cell>
          <cell r="E1108" t="str">
            <v>NON PAY</v>
          </cell>
          <cell r="F1108" t="str">
            <v>MISC OTHER OPERATING EXPENSES</v>
          </cell>
          <cell r="G1108" t="str">
            <v>OTHER OPERATING EXPENSES</v>
          </cell>
          <cell r="H1108" t="str">
            <v>Other</v>
          </cell>
          <cell r="I1108" t="str">
            <v>n/a</v>
          </cell>
          <cell r="J1108" t="str">
            <v>Non Pay</v>
          </cell>
        </row>
        <row r="1109">
          <cell r="A1109" t="str">
            <v>49018000</v>
          </cell>
          <cell r="B1109" t="str">
            <v>Servs Recd Oth Trusts-Payroll</v>
          </cell>
          <cell r="C1109" t="str">
            <v>N/A</v>
          </cell>
          <cell r="D1109" t="str">
            <v>Operating Expenses</v>
          </cell>
          <cell r="E1109" t="str">
            <v>NON PAY</v>
          </cell>
          <cell r="F1109" t="str">
            <v>MISC OTHER OPERATING EXPENSES</v>
          </cell>
          <cell r="G1109" t="str">
            <v>OTHER OPERATING EXPENSES</v>
          </cell>
          <cell r="H1109" t="str">
            <v>Other</v>
          </cell>
          <cell r="I1109" t="str">
            <v>n/a</v>
          </cell>
          <cell r="J1109" t="str">
            <v>Non Pay</v>
          </cell>
        </row>
        <row r="1110">
          <cell r="A1110" t="str">
            <v>49019000</v>
          </cell>
          <cell r="B1110" t="str">
            <v>Serv Recd Oth Trusts-Finance</v>
          </cell>
          <cell r="C1110" t="str">
            <v>Income Statement</v>
          </cell>
          <cell r="D1110" t="str">
            <v>Operating Expenses</v>
          </cell>
          <cell r="E1110" t="str">
            <v>NON PAY</v>
          </cell>
          <cell r="F1110" t="str">
            <v>MISC OTHER OPERATING EXPENSES</v>
          </cell>
          <cell r="G1110" t="str">
            <v>OTHER OPERATING EXPENSES</v>
          </cell>
          <cell r="H1110" t="str">
            <v>Other</v>
          </cell>
          <cell r="I1110" t="str">
            <v>n/a</v>
          </cell>
          <cell r="J1110" t="str">
            <v>Non Pay</v>
          </cell>
        </row>
        <row r="1111">
          <cell r="A1111" t="str">
            <v>49020000</v>
          </cell>
          <cell r="B1111" t="str">
            <v>Serv Recd Oth Trusts-IM&amp;T</v>
          </cell>
          <cell r="C1111" t="str">
            <v>Income Statement</v>
          </cell>
          <cell r="D1111">
            <v>0</v>
          </cell>
          <cell r="E1111" t="str">
            <v>Non Pay</v>
          </cell>
          <cell r="F1111" t="str">
            <v>Misc Other Operating Expenses</v>
          </cell>
          <cell r="G1111" t="str">
            <v>Other Operating Expenses</v>
          </cell>
          <cell r="H1111" t="str">
            <v>Other</v>
          </cell>
          <cell r="I1111" t="str">
            <v>n/a</v>
          </cell>
          <cell r="J1111" t="str">
            <v>Non Pay</v>
          </cell>
        </row>
        <row r="1112">
          <cell r="A1112" t="str">
            <v>49022000</v>
          </cell>
          <cell r="B1112" t="str">
            <v>Document Scanning Service</v>
          </cell>
          <cell r="C1112" t="str">
            <v>N/A</v>
          </cell>
          <cell r="D1112" t="str">
            <v>Operating Expenses</v>
          </cell>
          <cell r="E1112" t="str">
            <v>NON PAY</v>
          </cell>
          <cell r="F1112" t="str">
            <v>MISC OTHER OPERATING EXPENSES</v>
          </cell>
          <cell r="G1112" t="str">
            <v>OTHER OPERATING EXPENSES</v>
          </cell>
          <cell r="H1112" t="str">
            <v>Other</v>
          </cell>
          <cell r="I1112" t="str">
            <v>n/a</v>
          </cell>
          <cell r="J1112" t="str">
            <v>Non Pay</v>
          </cell>
        </row>
        <row r="1113">
          <cell r="A1113" t="str">
            <v>49023000</v>
          </cell>
          <cell r="B1113" t="str">
            <v>Salary Replacement Costs</v>
          </cell>
          <cell r="C1113" t="str">
            <v>Income Statement</v>
          </cell>
          <cell r="D1113">
            <v>0</v>
          </cell>
          <cell r="E1113" t="str">
            <v>Non Pay</v>
          </cell>
          <cell r="F1113" t="str">
            <v>Misc Other Operating Expenses</v>
          </cell>
          <cell r="G1113" t="str">
            <v>Other Operating Expenses</v>
          </cell>
          <cell r="H1113" t="str">
            <v>Other</v>
          </cell>
          <cell r="I1113" t="str">
            <v>n/a</v>
          </cell>
          <cell r="J1113" t="str">
            <v>Non Pay</v>
          </cell>
        </row>
        <row r="1114">
          <cell r="A1114" t="str">
            <v>49024000</v>
          </cell>
          <cell r="B1114" t="str">
            <v>Salary Replacement Costs</v>
          </cell>
          <cell r="C1114" t="str">
            <v>Income Statement</v>
          </cell>
          <cell r="D1114">
            <v>0</v>
          </cell>
          <cell r="E1114" t="str">
            <v>Non Pay</v>
          </cell>
          <cell r="F1114" t="str">
            <v>Misc Other Operating Expenses</v>
          </cell>
          <cell r="G1114" t="str">
            <v>Other Operating Expenses</v>
          </cell>
          <cell r="H1114" t="str">
            <v>Other</v>
          </cell>
          <cell r="I1114" t="str">
            <v>n/a</v>
          </cell>
          <cell r="J1114" t="str">
            <v>Non Pay</v>
          </cell>
        </row>
        <row r="1115">
          <cell r="A1115" t="str">
            <v>49025000</v>
          </cell>
          <cell r="B1115" t="str">
            <v>Losses &amp; Special Payments</v>
          </cell>
          <cell r="C1115" t="str">
            <v>N/A</v>
          </cell>
          <cell r="D1115" t="str">
            <v>Operating Expenses</v>
          </cell>
          <cell r="E1115" t="str">
            <v>NON PAY</v>
          </cell>
          <cell r="F1115" t="str">
            <v>MISC OTHER OPERATING EXPENSES</v>
          </cell>
          <cell r="G1115" t="str">
            <v>OTHER OPERATING EXPENSES</v>
          </cell>
          <cell r="H1115" t="str">
            <v>Other</v>
          </cell>
          <cell r="I1115" t="str">
            <v>n/a</v>
          </cell>
          <cell r="J1115" t="str">
            <v>Non Pay</v>
          </cell>
        </row>
        <row r="1116">
          <cell r="A1116" t="str">
            <v>49026000</v>
          </cell>
          <cell r="B1116" t="str">
            <v>Bad Debts - Write offs</v>
          </cell>
          <cell r="C1116" t="str">
            <v>N/A</v>
          </cell>
          <cell r="D1116" t="str">
            <v>Operating Expenses</v>
          </cell>
          <cell r="E1116" t="str">
            <v>NON PAY</v>
          </cell>
          <cell r="F1116" t="str">
            <v>MISC OTHER OPERATING EXPENSES</v>
          </cell>
          <cell r="G1116" t="str">
            <v>OTHER OPERATING EXPENSES</v>
          </cell>
          <cell r="H1116" t="str">
            <v>Other</v>
          </cell>
          <cell r="I1116" t="str">
            <v>n/a</v>
          </cell>
          <cell r="J1116" t="str">
            <v>Non Pay</v>
          </cell>
        </row>
        <row r="1117">
          <cell r="A1117" t="str">
            <v>49027000</v>
          </cell>
          <cell r="B1117" t="str">
            <v>Incr/(Decr) in Bad Debt Provn</v>
          </cell>
          <cell r="C1117" t="str">
            <v>N/A</v>
          </cell>
          <cell r="D1117" t="str">
            <v>Operating Expenses</v>
          </cell>
          <cell r="E1117" t="str">
            <v>NON PAY</v>
          </cell>
          <cell r="F1117" t="str">
            <v>MISC OTHER OPERATING EXPENSES</v>
          </cell>
          <cell r="G1117" t="str">
            <v>OTHER OPERATING EXPENSES</v>
          </cell>
          <cell r="H1117" t="str">
            <v>Other</v>
          </cell>
          <cell r="I1117" t="str">
            <v>n/a</v>
          </cell>
          <cell r="J1117" t="str">
            <v>Non Pay</v>
          </cell>
        </row>
        <row r="1118">
          <cell r="A1118" t="str">
            <v>49028000</v>
          </cell>
          <cell r="B1118" t="str">
            <v>Other Miscellaneous</v>
          </cell>
          <cell r="C1118" t="str">
            <v>N/A</v>
          </cell>
          <cell r="D1118" t="str">
            <v>Operating Expenses</v>
          </cell>
          <cell r="E1118" t="str">
            <v>NON PAY</v>
          </cell>
          <cell r="F1118" t="str">
            <v>MISC OTHER OPERATING EXPENSES</v>
          </cell>
          <cell r="G1118" t="str">
            <v>OTHER OPERATING EXPENSES</v>
          </cell>
          <cell r="H1118" t="str">
            <v>Other</v>
          </cell>
          <cell r="I1118" t="str">
            <v>n/a</v>
          </cell>
          <cell r="J1118" t="str">
            <v>Non Pay</v>
          </cell>
        </row>
        <row r="1119">
          <cell r="A1119" t="str">
            <v>49028CIP</v>
          </cell>
          <cell r="B1119" t="str">
            <v>CIP Other Miscellaneous</v>
          </cell>
          <cell r="C1119" t="str">
            <v>N/A</v>
          </cell>
          <cell r="D1119" t="str">
            <v>Operating Expenses</v>
          </cell>
          <cell r="E1119" t="str">
            <v>NON PAY</v>
          </cell>
          <cell r="F1119" t="str">
            <v>MISC OTHER OPERATING EXPENSES</v>
          </cell>
          <cell r="G1119" t="str">
            <v>OTHER OPERATING EXPENSES</v>
          </cell>
          <cell r="H1119" t="str">
            <v>Other</v>
          </cell>
          <cell r="I1119" t="str">
            <v>n/a</v>
          </cell>
          <cell r="J1119" t="str">
            <v>Non Pay</v>
          </cell>
        </row>
        <row r="1120">
          <cell r="A1120" t="str">
            <v>49029000</v>
          </cell>
          <cell r="B1120" t="str">
            <v>Bank Charges</v>
          </cell>
          <cell r="C1120" t="str">
            <v>N/A</v>
          </cell>
          <cell r="D1120" t="str">
            <v>Operating Expenses</v>
          </cell>
          <cell r="E1120" t="str">
            <v>NON PAY</v>
          </cell>
          <cell r="F1120" t="str">
            <v>MISC OTHER OPERATING EXPENSES</v>
          </cell>
          <cell r="G1120" t="str">
            <v>OTHER OPERATING EXPENSES</v>
          </cell>
          <cell r="H1120" t="str">
            <v>Other</v>
          </cell>
          <cell r="I1120" t="str">
            <v>n/a</v>
          </cell>
          <cell r="J1120" t="str">
            <v>Non Pay</v>
          </cell>
        </row>
        <row r="1121">
          <cell r="A1121" t="str">
            <v>49030000</v>
          </cell>
          <cell r="B1121" t="str">
            <v>Departmental Inspections</v>
          </cell>
          <cell r="C1121" t="str">
            <v>N/A</v>
          </cell>
          <cell r="D1121" t="str">
            <v>Operating Expenses</v>
          </cell>
          <cell r="E1121" t="str">
            <v>NON PAY</v>
          </cell>
          <cell r="F1121" t="str">
            <v>MISC OTHER OPERATING EXPENSES</v>
          </cell>
          <cell r="G1121" t="str">
            <v>OTHER OPERATING EXPENSES</v>
          </cell>
          <cell r="H1121" t="str">
            <v>Other</v>
          </cell>
          <cell r="I1121" t="str">
            <v>n/a</v>
          </cell>
          <cell r="J1121" t="str">
            <v>Non Pay</v>
          </cell>
        </row>
        <row r="1122">
          <cell r="A1122" t="str">
            <v>49031000</v>
          </cell>
          <cell r="B1122" t="str">
            <v>Funeral Expenses</v>
          </cell>
          <cell r="C1122" t="str">
            <v>N/A</v>
          </cell>
          <cell r="D1122" t="str">
            <v>Operating Expenses</v>
          </cell>
          <cell r="E1122" t="str">
            <v>NON PAY</v>
          </cell>
          <cell r="F1122" t="str">
            <v>MISC OTHER OPERATING EXPENSES</v>
          </cell>
          <cell r="G1122" t="str">
            <v>OTHER OPERATING EXPENSES</v>
          </cell>
          <cell r="H1122" t="str">
            <v>Other</v>
          </cell>
          <cell r="I1122" t="str">
            <v>n/a</v>
          </cell>
          <cell r="J1122" t="str">
            <v>Non Pay</v>
          </cell>
        </row>
        <row r="1123">
          <cell r="A1123" t="str">
            <v>49032000</v>
          </cell>
          <cell r="B1123" t="str">
            <v>Donations and Grants</v>
          </cell>
          <cell r="C1123" t="str">
            <v>N/A</v>
          </cell>
          <cell r="D1123" t="str">
            <v>Operating Expenses</v>
          </cell>
          <cell r="E1123" t="str">
            <v>NON PAY</v>
          </cell>
          <cell r="F1123" t="str">
            <v>MISC OTHER OPERATING EXPENSES</v>
          </cell>
          <cell r="G1123" t="str">
            <v>OTHER OPERATING EXPENSES</v>
          </cell>
          <cell r="H1123" t="str">
            <v>Other</v>
          </cell>
          <cell r="I1123" t="str">
            <v>n/a</v>
          </cell>
          <cell r="J1123" t="str">
            <v>Non Pay</v>
          </cell>
        </row>
        <row r="1124">
          <cell r="A1124" t="str">
            <v>49033000</v>
          </cell>
          <cell r="B1124" t="str">
            <v>Photography Expenses</v>
          </cell>
          <cell r="C1124" t="str">
            <v>N/A</v>
          </cell>
          <cell r="D1124" t="str">
            <v>Operating Expenses</v>
          </cell>
          <cell r="E1124" t="str">
            <v>NON PAY</v>
          </cell>
          <cell r="F1124" t="str">
            <v>MISC OTHER OPERATING EXPENSES</v>
          </cell>
          <cell r="G1124" t="str">
            <v>OTHER OPERATING EXPENSES</v>
          </cell>
          <cell r="H1124" t="str">
            <v>Other</v>
          </cell>
          <cell r="I1124" t="str">
            <v>n/a</v>
          </cell>
          <cell r="J1124" t="str">
            <v>Non Pay</v>
          </cell>
        </row>
        <row r="1125">
          <cell r="A1125" t="str">
            <v>49034000</v>
          </cell>
          <cell r="B1125" t="str">
            <v>Medical Examinations</v>
          </cell>
          <cell r="C1125" t="str">
            <v>N/A</v>
          </cell>
          <cell r="D1125" t="str">
            <v>Operating Expenses</v>
          </cell>
          <cell r="E1125" t="str">
            <v>NON PAY</v>
          </cell>
          <cell r="F1125" t="str">
            <v>MISC OTHER OPERATING EXPENSES</v>
          </cell>
          <cell r="G1125" t="str">
            <v>OTHER OPERATING EXPENSES</v>
          </cell>
          <cell r="H1125" t="str">
            <v>Other</v>
          </cell>
          <cell r="I1125" t="str">
            <v>n/a</v>
          </cell>
          <cell r="J1125" t="str">
            <v>Non Pay</v>
          </cell>
        </row>
        <row r="1126">
          <cell r="A1126" t="str">
            <v>49034CIP</v>
          </cell>
          <cell r="B1126" t="str">
            <v>Medical Examinations CIP</v>
          </cell>
          <cell r="C1126" t="str">
            <v>N/A</v>
          </cell>
          <cell r="D1126" t="str">
            <v>Operating Expenses</v>
          </cell>
          <cell r="E1126" t="str">
            <v>NON PAY</v>
          </cell>
          <cell r="F1126" t="str">
            <v>MISC OTHER OPERATING EXPENSES</v>
          </cell>
          <cell r="G1126" t="str">
            <v>OTHER OPERATING EXPENSES</v>
          </cell>
          <cell r="H1126" t="str">
            <v>Other</v>
          </cell>
          <cell r="I1126" t="str">
            <v>n/a</v>
          </cell>
          <cell r="J1126" t="str">
            <v>Non Pay</v>
          </cell>
        </row>
        <row r="1127">
          <cell r="A1127" t="str">
            <v>49035000</v>
          </cell>
          <cell r="B1127" t="str">
            <v>Registrations/Subscriptions</v>
          </cell>
          <cell r="C1127" t="str">
            <v>N/A</v>
          </cell>
          <cell r="D1127" t="str">
            <v>Operating Expenses</v>
          </cell>
          <cell r="E1127" t="str">
            <v>NON PAY</v>
          </cell>
          <cell r="F1127" t="str">
            <v>MISC OTHER OPERATING EXPENSES</v>
          </cell>
          <cell r="G1127" t="str">
            <v>OTHER OPERATING EXPENSES</v>
          </cell>
          <cell r="H1127" t="str">
            <v>Other</v>
          </cell>
          <cell r="I1127" t="str">
            <v>n/a</v>
          </cell>
          <cell r="J1127" t="str">
            <v>Non Pay</v>
          </cell>
        </row>
        <row r="1128">
          <cell r="A1128" t="str">
            <v>49036000</v>
          </cell>
          <cell r="B1128" t="str">
            <v>TV Licence</v>
          </cell>
          <cell r="C1128" t="str">
            <v>N/A</v>
          </cell>
          <cell r="D1128" t="str">
            <v>Operating Expenses</v>
          </cell>
          <cell r="E1128" t="str">
            <v>NON PAY</v>
          </cell>
          <cell r="F1128" t="str">
            <v>MISC OTHER OPERATING EXPENSES</v>
          </cell>
          <cell r="G1128" t="str">
            <v>OTHER OPERATING EXPENSES</v>
          </cell>
          <cell r="H1128" t="str">
            <v>Other</v>
          </cell>
          <cell r="I1128" t="str">
            <v>n/a</v>
          </cell>
          <cell r="J1128" t="str">
            <v>Non Pay</v>
          </cell>
        </row>
        <row r="1129">
          <cell r="A1129" t="str">
            <v>49038000</v>
          </cell>
          <cell r="B1129" t="str">
            <v>Doctors Abatements</v>
          </cell>
          <cell r="C1129" t="str">
            <v>Income Statement</v>
          </cell>
          <cell r="D1129">
            <v>0</v>
          </cell>
          <cell r="E1129" t="str">
            <v>Non Pay</v>
          </cell>
          <cell r="F1129" t="str">
            <v>Misc Other Operating Expenses</v>
          </cell>
          <cell r="G1129" t="str">
            <v>Other Operating Expenses</v>
          </cell>
          <cell r="H1129" t="str">
            <v>Other</v>
          </cell>
          <cell r="I1129" t="str">
            <v>n/a</v>
          </cell>
          <cell r="J1129" t="str">
            <v>Non Pay</v>
          </cell>
        </row>
        <row r="1130">
          <cell r="A1130" t="str">
            <v>49040000</v>
          </cell>
          <cell r="B1130" t="str">
            <v>Provision for Liabilities</v>
          </cell>
          <cell r="C1130" t="str">
            <v>N/A</v>
          </cell>
          <cell r="D1130" t="str">
            <v>Operating Expenses</v>
          </cell>
          <cell r="E1130" t="str">
            <v>NON PAY</v>
          </cell>
          <cell r="F1130" t="str">
            <v>MISC OTHER OPERATING EXPENSES</v>
          </cell>
          <cell r="G1130" t="str">
            <v>OTHER OPERATING EXPENSES</v>
          </cell>
          <cell r="H1130" t="str">
            <v>Other</v>
          </cell>
          <cell r="I1130" t="str">
            <v>n/a</v>
          </cell>
          <cell r="J1130" t="str">
            <v>Non Pay</v>
          </cell>
        </row>
        <row r="1131">
          <cell r="A1131" t="str">
            <v>49041000</v>
          </cell>
          <cell r="B1131" t="str">
            <v>Staff Eye Tests</v>
          </cell>
          <cell r="C1131" t="str">
            <v>N/A</v>
          </cell>
          <cell r="D1131" t="str">
            <v>Operating Expenses</v>
          </cell>
          <cell r="E1131" t="str">
            <v>NON PAY</v>
          </cell>
          <cell r="F1131" t="str">
            <v>MISC OTHER OPERATING EXPENSES</v>
          </cell>
          <cell r="G1131" t="str">
            <v>OTHER OPERATING EXPENSES</v>
          </cell>
          <cell r="H1131" t="str">
            <v>Other</v>
          </cell>
          <cell r="I1131" t="str">
            <v>n/a</v>
          </cell>
          <cell r="J1131" t="str">
            <v>Non Pay</v>
          </cell>
        </row>
        <row r="1132">
          <cell r="A1132" t="str">
            <v>49042000</v>
          </cell>
          <cell r="B1132" t="str">
            <v>Long Service Gift</v>
          </cell>
          <cell r="C1132" t="str">
            <v>N/A</v>
          </cell>
          <cell r="D1132" t="str">
            <v>Operating Expenses</v>
          </cell>
          <cell r="E1132" t="str">
            <v>NON PAY</v>
          </cell>
          <cell r="F1132" t="str">
            <v>MISC OTHER OPERATING EXPENSES</v>
          </cell>
          <cell r="G1132" t="str">
            <v>OTHER OPERATING EXPENSES</v>
          </cell>
          <cell r="H1132" t="str">
            <v>Other</v>
          </cell>
          <cell r="I1132" t="str">
            <v>n/a</v>
          </cell>
          <cell r="J1132" t="str">
            <v>Non Pay</v>
          </cell>
        </row>
        <row r="1133">
          <cell r="A1133" t="str">
            <v>49042CIP</v>
          </cell>
          <cell r="B1133" t="str">
            <v>Long Service Gift CIP</v>
          </cell>
          <cell r="C1133" t="str">
            <v>N/A</v>
          </cell>
          <cell r="D1133" t="str">
            <v>Operating Expenses</v>
          </cell>
          <cell r="E1133" t="str">
            <v>NON PAY</v>
          </cell>
          <cell r="F1133" t="str">
            <v>MISC OTHER OPERATING EXPENSES</v>
          </cell>
          <cell r="G1133" t="str">
            <v>OTHER OPERATING EXPENSES</v>
          </cell>
          <cell r="H1133" t="str">
            <v>Other</v>
          </cell>
          <cell r="I1133" t="str">
            <v>n/a</v>
          </cell>
          <cell r="J1133" t="str">
            <v>Non Pay</v>
          </cell>
        </row>
        <row r="1134">
          <cell r="A1134" t="str">
            <v>49043000</v>
          </cell>
          <cell r="B1134" t="str">
            <v>Personal Injury Negligence</v>
          </cell>
          <cell r="C1134" t="str">
            <v>N/A</v>
          </cell>
          <cell r="D1134" t="str">
            <v>Operating Expenses</v>
          </cell>
          <cell r="E1134" t="str">
            <v>NON PAY</v>
          </cell>
          <cell r="F1134" t="str">
            <v>MISC OTHER OPERATING EXPENSES</v>
          </cell>
          <cell r="G1134" t="str">
            <v>OTHER OPERATING EXPENSES</v>
          </cell>
          <cell r="H1134" t="str">
            <v>Other</v>
          </cell>
          <cell r="I1134" t="str">
            <v>n/a</v>
          </cell>
          <cell r="J1134" t="str">
            <v>Non Pay</v>
          </cell>
        </row>
        <row r="1135">
          <cell r="A1135" t="str">
            <v>49044000</v>
          </cell>
          <cell r="B1135" t="str">
            <v>Marketing/PR</v>
          </cell>
          <cell r="C1135" t="str">
            <v>N/A</v>
          </cell>
          <cell r="D1135" t="str">
            <v>Operating Expenses</v>
          </cell>
          <cell r="E1135" t="str">
            <v>NON PAY</v>
          </cell>
          <cell r="F1135" t="str">
            <v>MISC OTHER OPERATING EXPENSES</v>
          </cell>
          <cell r="G1135" t="str">
            <v>OTHER OPERATING EXPENSES</v>
          </cell>
          <cell r="H1135" t="str">
            <v>Other</v>
          </cell>
          <cell r="I1135" t="str">
            <v>n/a</v>
          </cell>
          <cell r="J1135" t="str">
            <v>Non Pay</v>
          </cell>
        </row>
        <row r="1136">
          <cell r="A1136" t="str">
            <v>49045000</v>
          </cell>
          <cell r="B1136" t="str">
            <v>Carbon Reduction Commitment</v>
          </cell>
          <cell r="C1136" t="str">
            <v>N/A</v>
          </cell>
          <cell r="D1136" t="str">
            <v>Operating Expenses</v>
          </cell>
          <cell r="E1136" t="str">
            <v>NON PAY</v>
          </cell>
          <cell r="F1136" t="str">
            <v>MISC OTHER OPERATING EXPENSES</v>
          </cell>
          <cell r="G1136" t="str">
            <v>OTHER OPERATING EXPENSES</v>
          </cell>
          <cell r="H1136" t="str">
            <v>Other</v>
          </cell>
          <cell r="I1136" t="str">
            <v>n/a</v>
          </cell>
          <cell r="J1136" t="str">
            <v>Non Pay</v>
          </cell>
        </row>
        <row r="1137">
          <cell r="A1137" t="str">
            <v>49046000</v>
          </cell>
          <cell r="B1137" t="str">
            <v>Servs Recd Oth NHS Trusts</v>
          </cell>
          <cell r="C1137" t="str">
            <v>N/A</v>
          </cell>
          <cell r="D1137" t="str">
            <v>Operating Expenses</v>
          </cell>
          <cell r="E1137" t="str">
            <v>NON PAY</v>
          </cell>
          <cell r="F1137" t="str">
            <v>MISC OTHER OPERATING EXPENSES</v>
          </cell>
          <cell r="G1137" t="str">
            <v>OTHER OPERATING EXPENSES</v>
          </cell>
          <cell r="H1137" t="str">
            <v>Other</v>
          </cell>
          <cell r="I1137" t="str">
            <v>n/a</v>
          </cell>
          <cell r="J1137" t="str">
            <v>Non Pay</v>
          </cell>
        </row>
        <row r="1138">
          <cell r="A1138" t="str">
            <v>49047000</v>
          </cell>
          <cell r="B1138" t="str">
            <v>Servs Recd Oth NHS FT</v>
          </cell>
          <cell r="C1138" t="str">
            <v>N/A</v>
          </cell>
          <cell r="D1138" t="str">
            <v>Operating Expenses</v>
          </cell>
          <cell r="E1138" t="str">
            <v>NON PAY</v>
          </cell>
          <cell r="F1138" t="str">
            <v>MISC OTHER OPERATING EXPENSES</v>
          </cell>
          <cell r="G1138" t="str">
            <v>OTHER OPERATING EXPENSES</v>
          </cell>
          <cell r="H1138" t="str">
            <v>Other</v>
          </cell>
          <cell r="I1138" t="str">
            <v>n/a</v>
          </cell>
          <cell r="J1138" t="str">
            <v>Non Pay</v>
          </cell>
        </row>
        <row r="1139">
          <cell r="A1139" t="str">
            <v>49047CIP</v>
          </cell>
          <cell r="B1139" t="str">
            <v>Serv Recd Oth NHS FT CIP</v>
          </cell>
          <cell r="C1139" t="str">
            <v>N/A</v>
          </cell>
          <cell r="D1139" t="str">
            <v>Operating Expenses</v>
          </cell>
          <cell r="E1139" t="str">
            <v>NON PAY</v>
          </cell>
          <cell r="F1139" t="str">
            <v>MISC OTHER OPERATING EXPENSES</v>
          </cell>
          <cell r="G1139" t="str">
            <v>OTHER OPERATING EXPENSES</v>
          </cell>
          <cell r="H1139" t="str">
            <v>Other</v>
          </cell>
          <cell r="I1139" t="str">
            <v>n/a</v>
          </cell>
          <cell r="J1139" t="str">
            <v>Non Pay</v>
          </cell>
        </row>
        <row r="1140">
          <cell r="A1140" t="str">
            <v>49048000</v>
          </cell>
          <cell r="B1140" t="str">
            <v>Apprentice Levy</v>
          </cell>
          <cell r="C1140" t="str">
            <v>N/A</v>
          </cell>
          <cell r="D1140" t="str">
            <v>Operating Expenses</v>
          </cell>
          <cell r="E1140" t="str">
            <v>NON PAY</v>
          </cell>
          <cell r="F1140" t="str">
            <v>MISC OTHER OPERATING EXPENSES</v>
          </cell>
          <cell r="G1140" t="str">
            <v>OTHER OPERATING EXPENSES</v>
          </cell>
          <cell r="H1140" t="str">
            <v>Other</v>
          </cell>
          <cell r="I1140" t="str">
            <v>n/a</v>
          </cell>
          <cell r="J1140" t="str">
            <v>Non Pay</v>
          </cell>
        </row>
        <row r="1141">
          <cell r="A1141" t="str">
            <v>49049000</v>
          </cell>
          <cell r="B1141" t="str">
            <v>SIFT Costs Recharge</v>
          </cell>
          <cell r="C1141" t="str">
            <v>N/A</v>
          </cell>
          <cell r="D1141" t="str">
            <v>Operating Expenses</v>
          </cell>
          <cell r="E1141" t="str">
            <v>NON PAY</v>
          </cell>
          <cell r="F1141" t="str">
            <v>MISC OTHER OPERATING EXPENSES</v>
          </cell>
          <cell r="G1141" t="str">
            <v>OTHER OPERATING EXPENSES</v>
          </cell>
          <cell r="H1141" t="str">
            <v>Other</v>
          </cell>
          <cell r="I1141" t="str">
            <v>n/a</v>
          </cell>
          <cell r="J1141" t="str">
            <v>Non Pay</v>
          </cell>
        </row>
        <row r="1142">
          <cell r="A1142" t="str">
            <v>49901000</v>
          </cell>
          <cell r="B1142" t="str">
            <v>Inflation Reserve</v>
          </cell>
          <cell r="C1142" t="str">
            <v>N/A</v>
          </cell>
          <cell r="D1142" t="str">
            <v>Revenue Reserves</v>
          </cell>
          <cell r="E1142" t="str">
            <v>RESERVES</v>
          </cell>
          <cell r="F1142" t="str">
            <v>REVENUE RESERVES</v>
          </cell>
          <cell r="G1142" t="str">
            <v>REVENUE RESERVES</v>
          </cell>
          <cell r="H1142" t="str">
            <v>Other</v>
          </cell>
          <cell r="I1142" t="str">
            <v>n/a</v>
          </cell>
          <cell r="J1142" t="str">
            <v>Non Pay</v>
          </cell>
        </row>
        <row r="1143">
          <cell r="A1143" t="str">
            <v>49902000</v>
          </cell>
          <cell r="B1143" t="str">
            <v>Incremental Drift Reserve</v>
          </cell>
          <cell r="C1143" t="str">
            <v>N/A</v>
          </cell>
          <cell r="D1143" t="str">
            <v>Revenue Reserves</v>
          </cell>
          <cell r="E1143" t="str">
            <v>RESERVES</v>
          </cell>
          <cell r="F1143" t="str">
            <v>REVENUE RESERVES</v>
          </cell>
          <cell r="G1143" t="str">
            <v>REVENUE RESERVES</v>
          </cell>
          <cell r="H1143" t="str">
            <v>Other</v>
          </cell>
          <cell r="I1143" t="str">
            <v>n/a</v>
          </cell>
          <cell r="J1143" t="str">
            <v>Non Pay</v>
          </cell>
        </row>
        <row r="1144">
          <cell r="A1144" t="str">
            <v>49903000</v>
          </cell>
          <cell r="B1144" t="str">
            <v>Contingency Reserve</v>
          </cell>
          <cell r="C1144" t="str">
            <v>N/A</v>
          </cell>
          <cell r="D1144" t="str">
            <v>Revenue Reserves</v>
          </cell>
          <cell r="E1144" t="str">
            <v>RESERVES</v>
          </cell>
          <cell r="F1144" t="str">
            <v>REVENUE RESERVES</v>
          </cell>
          <cell r="G1144" t="str">
            <v>REVENUE RESERVES</v>
          </cell>
          <cell r="H1144" t="str">
            <v>Other</v>
          </cell>
          <cell r="I1144" t="str">
            <v>n/a</v>
          </cell>
          <cell r="J1144" t="str">
            <v>Non Pay</v>
          </cell>
        </row>
        <row r="1145">
          <cell r="A1145" t="str">
            <v>49904000</v>
          </cell>
          <cell r="B1145" t="str">
            <v>Surplus Reserve</v>
          </cell>
          <cell r="C1145" t="str">
            <v>N/A</v>
          </cell>
          <cell r="D1145" t="str">
            <v>Revenue Reserves</v>
          </cell>
          <cell r="E1145" t="str">
            <v>RESERVES</v>
          </cell>
          <cell r="F1145" t="str">
            <v>REVENUE RESERVES</v>
          </cell>
          <cell r="G1145" t="str">
            <v>REVENUE RESERVES</v>
          </cell>
          <cell r="H1145" t="str">
            <v>Other</v>
          </cell>
          <cell r="I1145" t="str">
            <v>n/a</v>
          </cell>
          <cell r="J1145" t="str">
            <v>Non Pay</v>
          </cell>
        </row>
        <row r="1146">
          <cell r="A1146" t="str">
            <v>49905000</v>
          </cell>
          <cell r="B1146" t="str">
            <v>Committed Reserve</v>
          </cell>
          <cell r="C1146" t="str">
            <v>N/A</v>
          </cell>
          <cell r="D1146" t="str">
            <v>Revenue Reserves</v>
          </cell>
          <cell r="E1146" t="str">
            <v>RESERVES</v>
          </cell>
          <cell r="F1146" t="str">
            <v>REVENUE RESERVES</v>
          </cell>
          <cell r="G1146" t="str">
            <v>REVENUE RESERVES</v>
          </cell>
          <cell r="H1146" t="str">
            <v>Other</v>
          </cell>
          <cell r="I1146" t="str">
            <v>n/a</v>
          </cell>
          <cell r="J1146" t="str">
            <v>Non Pay</v>
          </cell>
        </row>
        <row r="1147">
          <cell r="A1147" t="str">
            <v>49906000</v>
          </cell>
          <cell r="B1147" t="str">
            <v>Divisional CP Reserve</v>
          </cell>
          <cell r="C1147" t="str">
            <v>Income Statement</v>
          </cell>
          <cell r="D1147" t="str">
            <v>Revenue Reserves</v>
          </cell>
          <cell r="E1147" t="str">
            <v>RESERVES</v>
          </cell>
          <cell r="F1147" t="str">
            <v>REVENUE RESERVES</v>
          </cell>
          <cell r="G1147" t="str">
            <v>REVENUE RESERVES</v>
          </cell>
          <cell r="H1147" t="str">
            <v>Other</v>
          </cell>
          <cell r="I1147" t="str">
            <v>n/a</v>
          </cell>
          <cell r="J1147" t="str">
            <v>Non Pay</v>
          </cell>
        </row>
        <row r="1148">
          <cell r="A1148" t="str">
            <v>51001000</v>
          </cell>
          <cell r="B1148" t="str">
            <v>Interest Receivable</v>
          </cell>
          <cell r="C1148" t="str">
            <v>N/A</v>
          </cell>
          <cell r="D1148" t="str">
            <v>Non Operating Income</v>
          </cell>
          <cell r="E1148" t="str">
            <v>NON OPERATING</v>
          </cell>
          <cell r="F1148" t="str">
            <v>FINANCE INCOME</v>
          </cell>
          <cell r="G1148" t="str">
            <v>INTEREST RECEIVABLE</v>
          </cell>
          <cell r="H1148" t="str">
            <v>Other</v>
          </cell>
          <cell r="I1148" t="str">
            <v>n/a</v>
          </cell>
          <cell r="J1148" t="str">
            <v>Non Pay</v>
          </cell>
        </row>
        <row r="1149">
          <cell r="A1149" t="str">
            <v>51002000</v>
          </cell>
          <cell r="B1149" t="str">
            <v>Profit on Disposal - Equipment</v>
          </cell>
          <cell r="C1149" t="str">
            <v>N/A</v>
          </cell>
          <cell r="D1149" t="str">
            <v>N/A</v>
          </cell>
          <cell r="E1149" t="str">
            <v>NON OPERATING</v>
          </cell>
          <cell r="F1149" t="str">
            <v>NON OPERATING INCOME</v>
          </cell>
          <cell r="G1149" t="str">
            <v>GAIN ON DISPOSAL - EQUIP</v>
          </cell>
          <cell r="H1149" t="str">
            <v>Other</v>
          </cell>
          <cell r="I1149" t="str">
            <v>n/a</v>
          </cell>
          <cell r="J1149" t="str">
            <v>Non Pay</v>
          </cell>
        </row>
        <row r="1150">
          <cell r="A1150" t="str">
            <v>51003000</v>
          </cell>
          <cell r="B1150" t="str">
            <v>Profit Disposal - Land/Build</v>
          </cell>
          <cell r="C1150" t="str">
            <v>Income Statement</v>
          </cell>
          <cell r="D1150">
            <v>0</v>
          </cell>
          <cell r="E1150" t="str">
            <v>Non Operating</v>
          </cell>
          <cell r="F1150" t="str">
            <v>Finance Income</v>
          </cell>
          <cell r="G1150" t="str">
            <v>P/L on Sale - Land &amp; Buildings</v>
          </cell>
          <cell r="H1150" t="str">
            <v>Other</v>
          </cell>
          <cell r="I1150" t="str">
            <v>n/a</v>
          </cell>
          <cell r="J1150" t="str">
            <v>Non Pay</v>
          </cell>
        </row>
        <row r="1151">
          <cell r="A1151" t="str">
            <v>52001000</v>
          </cell>
          <cell r="B1151" t="str">
            <v>Interest on inv paid late</v>
          </cell>
          <cell r="C1151" t="str">
            <v>N/A</v>
          </cell>
          <cell r="D1151" t="str">
            <v>Non Operating Expenses</v>
          </cell>
          <cell r="E1151" t="str">
            <v>NON OPERATING</v>
          </cell>
          <cell r="F1151" t="str">
            <v>FINANCE COSTS</v>
          </cell>
          <cell r="G1151" t="str">
            <v>INTEREST EXPENSE</v>
          </cell>
          <cell r="H1151" t="str">
            <v>Other</v>
          </cell>
          <cell r="I1151" t="str">
            <v>n/a</v>
          </cell>
          <cell r="J1151" t="str">
            <v>Non Pay</v>
          </cell>
        </row>
        <row r="1152">
          <cell r="A1152" t="str">
            <v>52002000</v>
          </cell>
          <cell r="B1152" t="str">
            <v>Interest Payable</v>
          </cell>
          <cell r="C1152" t="str">
            <v>N/A</v>
          </cell>
          <cell r="D1152" t="str">
            <v>Non Operating Expenses</v>
          </cell>
          <cell r="E1152" t="str">
            <v>NON OPERATING</v>
          </cell>
          <cell r="F1152" t="str">
            <v>FINANCE COSTS</v>
          </cell>
          <cell r="G1152" t="str">
            <v>INTEREST EXPENSE</v>
          </cell>
          <cell r="H1152" t="str">
            <v>Other</v>
          </cell>
          <cell r="I1152" t="str">
            <v>n/a</v>
          </cell>
          <cell r="J1152" t="str">
            <v>Non Pay</v>
          </cell>
        </row>
        <row r="1153">
          <cell r="A1153" t="str">
            <v>52003000</v>
          </cell>
          <cell r="B1153" t="str">
            <v>Depreciation of Owned Assets</v>
          </cell>
          <cell r="C1153" t="str">
            <v>N/A</v>
          </cell>
          <cell r="D1153" t="str">
            <v>Non Operating Expenses</v>
          </cell>
          <cell r="E1153" t="str">
            <v>NON OPERATING</v>
          </cell>
          <cell r="F1153" t="str">
            <v>FINANCE COSTS</v>
          </cell>
          <cell r="G1153" t="str">
            <v>DEPRECIATION</v>
          </cell>
          <cell r="H1153" t="str">
            <v>Other</v>
          </cell>
          <cell r="I1153" t="str">
            <v>n/a</v>
          </cell>
          <cell r="J1153" t="str">
            <v>Non Pay</v>
          </cell>
        </row>
        <row r="1154">
          <cell r="A1154" t="str">
            <v>52003CIP</v>
          </cell>
          <cell r="B1154" t="str">
            <v>Depreciation Owned Assets CIP</v>
          </cell>
          <cell r="C1154" t="str">
            <v>N/A</v>
          </cell>
          <cell r="D1154" t="str">
            <v>Non Operating Expenses</v>
          </cell>
          <cell r="E1154" t="str">
            <v>NON OPERATING</v>
          </cell>
          <cell r="F1154" t="str">
            <v>FINANCE COSTS</v>
          </cell>
          <cell r="G1154" t="str">
            <v>DEPRECIATION</v>
          </cell>
          <cell r="H1154" t="str">
            <v>Other</v>
          </cell>
          <cell r="I1154" t="str">
            <v>n/a</v>
          </cell>
          <cell r="J1154" t="str">
            <v>Non Pay</v>
          </cell>
        </row>
        <row r="1155">
          <cell r="A1155" t="str">
            <v>52004000</v>
          </cell>
          <cell r="B1155" t="str">
            <v>Depreciation of Donated Assets</v>
          </cell>
          <cell r="C1155" t="str">
            <v>N/A</v>
          </cell>
          <cell r="D1155" t="str">
            <v>Non Operating Expenses</v>
          </cell>
          <cell r="E1155" t="str">
            <v>NON OPERATING</v>
          </cell>
          <cell r="F1155" t="str">
            <v>FINANCE COSTS</v>
          </cell>
          <cell r="G1155" t="str">
            <v>DEPRECIATION</v>
          </cell>
          <cell r="H1155" t="str">
            <v>Other</v>
          </cell>
          <cell r="I1155" t="str">
            <v>n/a</v>
          </cell>
          <cell r="J1155" t="str">
            <v>Non Pay</v>
          </cell>
        </row>
        <row r="1156">
          <cell r="A1156" t="str">
            <v>52005000</v>
          </cell>
          <cell r="B1156" t="str">
            <v>Interest Payable-Finance Lease</v>
          </cell>
          <cell r="C1156" t="str">
            <v>N/A</v>
          </cell>
          <cell r="D1156" t="str">
            <v>Non Operating Expenses</v>
          </cell>
          <cell r="E1156" t="str">
            <v>NON OPERATING</v>
          </cell>
          <cell r="F1156" t="str">
            <v>FINANCE COSTS</v>
          </cell>
          <cell r="G1156" t="str">
            <v>INTEREST PAYABLE</v>
          </cell>
          <cell r="H1156" t="str">
            <v>Other</v>
          </cell>
          <cell r="I1156" t="str">
            <v>n/a</v>
          </cell>
          <cell r="J1156" t="str">
            <v>Non Pay</v>
          </cell>
        </row>
        <row r="1157">
          <cell r="A1157" t="str">
            <v>52006000</v>
          </cell>
          <cell r="B1157" t="str">
            <v>Dividend Payments</v>
          </cell>
          <cell r="C1157" t="str">
            <v>N/A</v>
          </cell>
          <cell r="D1157" t="str">
            <v>Non Operating Expenses</v>
          </cell>
          <cell r="E1157" t="str">
            <v>NON OPERATING</v>
          </cell>
          <cell r="F1157" t="str">
            <v>FINANCE COSTS</v>
          </cell>
          <cell r="G1157" t="str">
            <v>PDC DIVIDEND EXPENSE</v>
          </cell>
          <cell r="H1157" t="str">
            <v>Other</v>
          </cell>
          <cell r="I1157" t="str">
            <v>n/a</v>
          </cell>
          <cell r="J1157" t="str">
            <v>Non Pay</v>
          </cell>
        </row>
        <row r="1158">
          <cell r="A1158" t="str">
            <v>52006CIP</v>
          </cell>
          <cell r="B1158" t="str">
            <v>Dividend Payments CIP</v>
          </cell>
          <cell r="C1158" t="str">
            <v>N/A</v>
          </cell>
          <cell r="D1158" t="str">
            <v>Non Operating Expenses</v>
          </cell>
          <cell r="E1158" t="str">
            <v>NON OPERATING</v>
          </cell>
          <cell r="F1158" t="str">
            <v>FINANCE COSTS</v>
          </cell>
          <cell r="G1158" t="str">
            <v>PDC DIVIDEND EXPENSE</v>
          </cell>
          <cell r="H1158" t="str">
            <v>Other</v>
          </cell>
          <cell r="I1158" t="str">
            <v>n/a</v>
          </cell>
          <cell r="J1158" t="str">
            <v>Non Pay</v>
          </cell>
        </row>
        <row r="1159">
          <cell r="A1159" t="str">
            <v>52007000</v>
          </cell>
          <cell r="B1159" t="str">
            <v>Depreciation Finance Leases</v>
          </cell>
          <cell r="C1159" t="str">
            <v>N/A</v>
          </cell>
          <cell r="D1159" t="str">
            <v>Non Operating Expenses</v>
          </cell>
          <cell r="E1159" t="str">
            <v>NON OPERATING</v>
          </cell>
          <cell r="F1159" t="str">
            <v>FINANCE COSTS</v>
          </cell>
          <cell r="G1159" t="str">
            <v>DEPRECIATION</v>
          </cell>
          <cell r="H1159" t="str">
            <v>Other</v>
          </cell>
          <cell r="I1159" t="str">
            <v>n/a</v>
          </cell>
          <cell r="J1159" t="str">
            <v>Non Pay</v>
          </cell>
        </row>
        <row r="1160">
          <cell r="A1160" t="str">
            <v>52008000</v>
          </cell>
          <cell r="B1160" t="str">
            <v>Depreciation PFI</v>
          </cell>
          <cell r="C1160" t="str">
            <v>N/A</v>
          </cell>
          <cell r="D1160" t="str">
            <v>Non Operating Expenses</v>
          </cell>
          <cell r="E1160" t="str">
            <v>NON OPERATING</v>
          </cell>
          <cell r="F1160" t="str">
            <v>FINANCE COSTS</v>
          </cell>
          <cell r="G1160" t="str">
            <v>DEPRECIATION</v>
          </cell>
          <cell r="H1160" t="str">
            <v>Other</v>
          </cell>
          <cell r="I1160" t="str">
            <v>n/a</v>
          </cell>
          <cell r="J1160" t="str">
            <v>Non Pay</v>
          </cell>
        </row>
        <row r="1161">
          <cell r="A1161" t="str">
            <v>52009000</v>
          </cell>
          <cell r="B1161" t="str">
            <v>Amortisation of Intangibles</v>
          </cell>
          <cell r="C1161" t="str">
            <v>N/A</v>
          </cell>
          <cell r="D1161" t="str">
            <v>Non Operating Expenses</v>
          </cell>
          <cell r="E1161" t="str">
            <v>NON OPERATING</v>
          </cell>
          <cell r="F1161" t="str">
            <v>FINANCE COSTS</v>
          </cell>
          <cell r="G1161" t="str">
            <v>DEPRECIATION</v>
          </cell>
          <cell r="H1161" t="str">
            <v>Other</v>
          </cell>
          <cell r="I1161" t="str">
            <v>n/a</v>
          </cell>
          <cell r="J1161" t="str">
            <v>Non Pay</v>
          </cell>
        </row>
        <row r="1162">
          <cell r="A1162" t="str">
            <v>53002000</v>
          </cell>
          <cell r="B1162" t="str">
            <v>Fixed Asset Impairments</v>
          </cell>
          <cell r="C1162" t="str">
            <v>Income Statement</v>
          </cell>
          <cell r="D1162" t="str">
            <v>Non Operating Expenses</v>
          </cell>
          <cell r="E1162" t="str">
            <v>NON OPERATING</v>
          </cell>
          <cell r="F1162" t="str">
            <v>OTHER NON OPERATING EXPENSES</v>
          </cell>
          <cell r="G1162" t="str">
            <v>IMPAIRMENT LOSSES</v>
          </cell>
          <cell r="H1162" t="str">
            <v>Other</v>
          </cell>
          <cell r="I1162" t="str">
            <v>n/a</v>
          </cell>
          <cell r="J1162" t="str">
            <v>Non Pay</v>
          </cell>
        </row>
        <row r="1163">
          <cell r="A1163" t="str">
            <v>53003000</v>
          </cell>
          <cell r="B1163" t="str">
            <v>Fixed Asset Rev of Impairments</v>
          </cell>
          <cell r="C1163" t="str">
            <v>Income Statement</v>
          </cell>
          <cell r="D1163" t="str">
            <v>Non Operating Expenses</v>
          </cell>
          <cell r="E1163" t="str">
            <v>NON OPERATING</v>
          </cell>
          <cell r="F1163" t="str">
            <v>OTHER NON OPERATING EXPENSES</v>
          </cell>
          <cell r="G1163" t="str">
            <v>IMPAIRMENT LOSSES</v>
          </cell>
          <cell r="H1163" t="str">
            <v>Other</v>
          </cell>
          <cell r="I1163" t="str">
            <v>n/a</v>
          </cell>
          <cell r="J1163" t="str">
            <v>Non Pay</v>
          </cell>
        </row>
        <row r="1164">
          <cell r="A1164" t="str">
            <v>53005000</v>
          </cell>
          <cell r="B1164" t="str">
            <v>Loss on Disposal - Equipment</v>
          </cell>
          <cell r="C1164" t="str">
            <v>N/A</v>
          </cell>
          <cell r="D1164" t="str">
            <v>Non Operating Expenses</v>
          </cell>
          <cell r="E1164" t="str">
            <v>NON OPERATING</v>
          </cell>
          <cell r="F1164" t="str">
            <v>NON OPERATING EXPENSES</v>
          </cell>
          <cell r="G1164" t="str">
            <v>LOSS ON DISPOSAL - EQUIP</v>
          </cell>
          <cell r="H1164" t="str">
            <v>Other</v>
          </cell>
          <cell r="I1164" t="str">
            <v>n/a</v>
          </cell>
          <cell r="J1164" t="str">
            <v>Non Pay</v>
          </cell>
        </row>
        <row r="1165">
          <cell r="A1165" t="str">
            <v>53006000</v>
          </cell>
          <cell r="B1165" t="str">
            <v>Loss on Disposal - Land/Build</v>
          </cell>
          <cell r="C1165" t="str">
            <v>Income Statement</v>
          </cell>
          <cell r="D1165">
            <v>0</v>
          </cell>
          <cell r="E1165" t="str">
            <v>Non Operating</v>
          </cell>
          <cell r="F1165" t="str">
            <v>Finance Income</v>
          </cell>
          <cell r="G1165" t="str">
            <v>P/L on Sale - Land &amp; Buildings</v>
          </cell>
          <cell r="H1165" t="str">
            <v>Other</v>
          </cell>
          <cell r="I1165" t="str">
            <v>n/a</v>
          </cell>
          <cell r="J1165" t="str">
            <v>Non Pay</v>
          </cell>
        </row>
        <row r="1166">
          <cell r="A1166" t="str">
            <v>60002000</v>
          </cell>
          <cell r="B1166" t="str">
            <v>OH - Depreciation</v>
          </cell>
          <cell r="C1166" t="str">
            <v>N/A</v>
          </cell>
          <cell r="D1166" t="str">
            <v>Operating Expenses</v>
          </cell>
          <cell r="E1166" t="str">
            <v>EXPENDITURE RECHARGE</v>
          </cell>
          <cell r="F1166" t="str">
            <v>OVERHEAD</v>
          </cell>
          <cell r="G1166" t="str">
            <v>RECHARGE</v>
          </cell>
          <cell r="H1166" t="str">
            <v>Recharges</v>
          </cell>
          <cell r="I1166" t="str">
            <v>n/a</v>
          </cell>
          <cell r="J1166" t="str">
            <v>Recharge</v>
          </cell>
        </row>
        <row r="1167">
          <cell r="A1167" t="str">
            <v>60003000</v>
          </cell>
          <cell r="B1167" t="str">
            <v>OH - Estates &amp; Facilities</v>
          </cell>
          <cell r="C1167" t="str">
            <v>Income Statement</v>
          </cell>
          <cell r="D1167">
            <v>0</v>
          </cell>
          <cell r="E1167" t="str">
            <v>Expenditure Recharge</v>
          </cell>
          <cell r="F1167" t="str">
            <v>Overhead</v>
          </cell>
          <cell r="G1167" t="str">
            <v>Recharge</v>
          </cell>
          <cell r="H1167" t="str">
            <v>Recharges</v>
          </cell>
          <cell r="I1167" t="str">
            <v>n/a</v>
          </cell>
          <cell r="J1167" t="str">
            <v>Recharge</v>
          </cell>
        </row>
        <row r="1168">
          <cell r="A1168" t="str">
            <v>60004000</v>
          </cell>
          <cell r="B1168" t="str">
            <v>OH - Finance</v>
          </cell>
          <cell r="C1168" t="str">
            <v>N/A</v>
          </cell>
          <cell r="D1168" t="str">
            <v>Operating Expenses</v>
          </cell>
          <cell r="E1168" t="str">
            <v>EXPENDITURE RECHARGE</v>
          </cell>
          <cell r="F1168" t="str">
            <v>OVERHEAD</v>
          </cell>
          <cell r="G1168" t="str">
            <v>RECHARGE</v>
          </cell>
          <cell r="H1168" t="str">
            <v>Recharges</v>
          </cell>
          <cell r="I1168" t="str">
            <v>n/a</v>
          </cell>
          <cell r="J1168" t="str">
            <v>Recharge</v>
          </cell>
        </row>
        <row r="1169">
          <cell r="A1169" t="str">
            <v>60008000</v>
          </cell>
          <cell r="B1169" t="str">
            <v>OH - PDC</v>
          </cell>
          <cell r="C1169" t="str">
            <v>N/A</v>
          </cell>
          <cell r="D1169" t="str">
            <v>Operating Expenses</v>
          </cell>
          <cell r="E1169" t="str">
            <v>EXPENDITURE RECHARGE</v>
          </cell>
          <cell r="F1169" t="str">
            <v>OVERHEAD</v>
          </cell>
          <cell r="G1169" t="str">
            <v>RECHARGE</v>
          </cell>
          <cell r="H1169" t="str">
            <v>Recharges</v>
          </cell>
          <cell r="I1169" t="str">
            <v>n/a</v>
          </cell>
          <cell r="J1169" t="str">
            <v>Recharge</v>
          </cell>
        </row>
        <row r="1170">
          <cell r="A1170" t="str">
            <v>60010000</v>
          </cell>
          <cell r="B1170" t="str">
            <v>OH - R&amp;D</v>
          </cell>
          <cell r="C1170" t="str">
            <v>Income Statement</v>
          </cell>
          <cell r="D1170">
            <v>0</v>
          </cell>
          <cell r="E1170" t="str">
            <v>Expenditure Recharge</v>
          </cell>
          <cell r="F1170" t="str">
            <v>Overhead</v>
          </cell>
          <cell r="G1170" t="str">
            <v>Recharge</v>
          </cell>
          <cell r="H1170" t="str">
            <v>Recharges</v>
          </cell>
          <cell r="I1170" t="str">
            <v>n/a</v>
          </cell>
          <cell r="J1170" t="str">
            <v>Recharge</v>
          </cell>
        </row>
        <row r="1171">
          <cell r="A1171" t="str">
            <v>60011000</v>
          </cell>
          <cell r="B1171" t="str">
            <v>OH - Trust Surplus</v>
          </cell>
          <cell r="C1171" t="str">
            <v>Income Statement</v>
          </cell>
          <cell r="D1171">
            <v>0</v>
          </cell>
          <cell r="E1171" t="str">
            <v>Expenditure Recharge</v>
          </cell>
          <cell r="F1171" t="str">
            <v>Overhead</v>
          </cell>
          <cell r="G1171" t="str">
            <v>Recharge</v>
          </cell>
          <cell r="H1171" t="str">
            <v>Recharges</v>
          </cell>
          <cell r="I1171" t="str">
            <v>n/a</v>
          </cell>
          <cell r="J1171" t="str">
            <v>Recharge</v>
          </cell>
        </row>
        <row r="1172">
          <cell r="A1172" t="str">
            <v>60012000</v>
          </cell>
          <cell r="B1172" t="str">
            <v>PDC Costs</v>
          </cell>
          <cell r="C1172" t="str">
            <v>N/A</v>
          </cell>
          <cell r="D1172" t="str">
            <v>Operating Expenses</v>
          </cell>
          <cell r="E1172" t="str">
            <v>EXPENDITURE RECHARGE</v>
          </cell>
          <cell r="F1172" t="str">
            <v>OVERHEAD</v>
          </cell>
          <cell r="G1172" t="str">
            <v>RECHARGE</v>
          </cell>
          <cell r="H1172" t="str">
            <v>Recharges</v>
          </cell>
          <cell r="I1172" t="str">
            <v>n/a</v>
          </cell>
          <cell r="J1172" t="str">
            <v>Recharge</v>
          </cell>
        </row>
        <row r="1173">
          <cell r="A1173" t="str">
            <v>60013000</v>
          </cell>
          <cell r="B1173" t="str">
            <v>Overhead Costs</v>
          </cell>
          <cell r="C1173" t="str">
            <v>N/A</v>
          </cell>
          <cell r="D1173" t="str">
            <v>Operating Expenses</v>
          </cell>
          <cell r="E1173" t="str">
            <v>EXPENDITURE RECHARGE</v>
          </cell>
          <cell r="F1173" t="str">
            <v>OVERHEAD</v>
          </cell>
          <cell r="G1173" t="str">
            <v>RECHARGE</v>
          </cell>
          <cell r="H1173" t="str">
            <v>Recharges</v>
          </cell>
          <cell r="I1173" t="str">
            <v>n/a</v>
          </cell>
          <cell r="J1173" t="str">
            <v>Recharge</v>
          </cell>
        </row>
        <row r="1174">
          <cell r="A1174" t="str">
            <v>60013RVG</v>
          </cell>
          <cell r="B1174" t="str">
            <v>Overhead Costs RVG</v>
          </cell>
          <cell r="C1174" t="str">
            <v>N/A</v>
          </cell>
          <cell r="D1174" t="str">
            <v>Operating Expenses</v>
          </cell>
          <cell r="E1174" t="str">
            <v>EXPENDITURE RECHARGE</v>
          </cell>
          <cell r="F1174" t="str">
            <v>OVERHEAD</v>
          </cell>
          <cell r="G1174" t="str">
            <v>RECHARGE</v>
          </cell>
          <cell r="H1174" t="str">
            <v>Recharges</v>
          </cell>
          <cell r="I1174" t="str">
            <v>n/a</v>
          </cell>
          <cell r="J1174" t="str">
            <v>Recharge</v>
          </cell>
        </row>
        <row r="1175">
          <cell r="A1175" t="str">
            <v>61001000</v>
          </cell>
          <cell r="B1175" t="str">
            <v>POD Inc - 1ST Outpat Cons PbR</v>
          </cell>
          <cell r="C1175" t="str">
            <v>Income Statement</v>
          </cell>
          <cell r="D1175">
            <v>0</v>
          </cell>
          <cell r="E1175" t="str">
            <v>Income Recharge</v>
          </cell>
          <cell r="F1175" t="str">
            <v>Income Recharge</v>
          </cell>
          <cell r="G1175" t="str">
            <v>Recharge</v>
          </cell>
          <cell r="H1175" t="str">
            <v>Recharges</v>
          </cell>
          <cell r="I1175" t="str">
            <v>n/a</v>
          </cell>
          <cell r="J1175" t="str">
            <v>Recharge</v>
          </cell>
        </row>
        <row r="1176">
          <cell r="A1176" t="str">
            <v>61002000</v>
          </cell>
          <cell r="B1176" t="str">
            <v>POD Inc - 1st Outpat NonC PBR</v>
          </cell>
          <cell r="C1176" t="str">
            <v>Income Statement</v>
          </cell>
          <cell r="D1176">
            <v>0</v>
          </cell>
          <cell r="E1176" t="str">
            <v>Income Recharge</v>
          </cell>
          <cell r="F1176" t="str">
            <v>Income Recharge</v>
          </cell>
          <cell r="G1176" t="str">
            <v>Recharge</v>
          </cell>
          <cell r="H1176" t="str">
            <v>Recharges</v>
          </cell>
          <cell r="I1176" t="str">
            <v>n/a</v>
          </cell>
          <cell r="J1176" t="str">
            <v>Recharge</v>
          </cell>
        </row>
        <row r="1177">
          <cell r="A1177" t="str">
            <v>61003000</v>
          </cell>
          <cell r="B1177" t="str">
            <v>Provider to Provider Income</v>
          </cell>
          <cell r="C1177" t="str">
            <v>Income Statement</v>
          </cell>
          <cell r="D1177">
            <v>0</v>
          </cell>
          <cell r="E1177" t="str">
            <v>Income Recharge</v>
          </cell>
          <cell r="F1177" t="str">
            <v>Income Recharge</v>
          </cell>
          <cell r="G1177" t="str">
            <v>Recharge</v>
          </cell>
          <cell r="H1177" t="str">
            <v>Recharges</v>
          </cell>
          <cell r="I1177" t="str">
            <v>n/a</v>
          </cell>
          <cell r="J1177" t="str">
            <v>Recharge</v>
          </cell>
        </row>
        <row r="1178">
          <cell r="A1178" t="str">
            <v>61005000</v>
          </cell>
          <cell r="B1178" t="str">
            <v>POD Inc - Accident &amp; Emergency</v>
          </cell>
          <cell r="C1178" t="str">
            <v>Income Statement</v>
          </cell>
          <cell r="D1178">
            <v>0</v>
          </cell>
          <cell r="E1178" t="str">
            <v>Income Recharge</v>
          </cell>
          <cell r="F1178" t="str">
            <v>Income Recharge</v>
          </cell>
          <cell r="G1178" t="str">
            <v>Recharge</v>
          </cell>
          <cell r="H1178" t="str">
            <v>Recharges</v>
          </cell>
          <cell r="I1178" t="str">
            <v>n/a</v>
          </cell>
          <cell r="J1178" t="str">
            <v>Recharge</v>
          </cell>
        </row>
        <row r="1179">
          <cell r="A1179" t="str">
            <v>61006000</v>
          </cell>
          <cell r="B1179" t="str">
            <v>POD Inc - Block Contract-NPbR</v>
          </cell>
          <cell r="C1179" t="str">
            <v>Income Statement</v>
          </cell>
          <cell r="D1179">
            <v>0</v>
          </cell>
          <cell r="E1179" t="str">
            <v>Income Recharge</v>
          </cell>
          <cell r="F1179" t="str">
            <v>Income Recharge</v>
          </cell>
          <cell r="G1179" t="str">
            <v>Recharge</v>
          </cell>
          <cell r="H1179" t="str">
            <v>Recharges</v>
          </cell>
          <cell r="I1179" t="str">
            <v>n/a</v>
          </cell>
          <cell r="J1179" t="str">
            <v>Recharge</v>
          </cell>
        </row>
        <row r="1180">
          <cell r="A1180" t="str">
            <v>61007000</v>
          </cell>
          <cell r="B1180" t="str">
            <v>POD Inc - Cost &amp; Volume - NPbR</v>
          </cell>
          <cell r="C1180" t="str">
            <v>Income Statement</v>
          </cell>
          <cell r="D1180">
            <v>0</v>
          </cell>
          <cell r="E1180" t="str">
            <v>Income Recharge</v>
          </cell>
          <cell r="F1180" t="str">
            <v>Income Recharge</v>
          </cell>
          <cell r="G1180" t="str">
            <v>Recharge</v>
          </cell>
          <cell r="H1180" t="str">
            <v>Recharges</v>
          </cell>
          <cell r="I1180" t="str">
            <v>n/a</v>
          </cell>
          <cell r="J1180" t="str">
            <v>Recharge</v>
          </cell>
        </row>
        <row r="1181">
          <cell r="A1181" t="str">
            <v>61008000</v>
          </cell>
          <cell r="B1181" t="str">
            <v>POD Inc - Direct Access - NPbR</v>
          </cell>
          <cell r="C1181" t="str">
            <v>Income Statement</v>
          </cell>
          <cell r="D1181">
            <v>0</v>
          </cell>
          <cell r="E1181" t="str">
            <v>Income Recharge</v>
          </cell>
          <cell r="F1181" t="str">
            <v>Income Recharge</v>
          </cell>
          <cell r="G1181" t="str">
            <v>Recharge</v>
          </cell>
          <cell r="H1181" t="str">
            <v>Recharges</v>
          </cell>
          <cell r="I1181" t="str">
            <v>n/a</v>
          </cell>
          <cell r="J1181" t="str">
            <v>Recharge</v>
          </cell>
        </row>
        <row r="1182">
          <cell r="A1182" t="str">
            <v>61009000</v>
          </cell>
          <cell r="B1182" t="str">
            <v>POD Inc - Day Case - MFF</v>
          </cell>
          <cell r="C1182" t="str">
            <v>Income Statement</v>
          </cell>
          <cell r="D1182">
            <v>0</v>
          </cell>
          <cell r="E1182" t="str">
            <v>Income Recharge</v>
          </cell>
          <cell r="F1182" t="str">
            <v>Income Recharge</v>
          </cell>
          <cell r="G1182" t="str">
            <v>Recharge</v>
          </cell>
          <cell r="H1182" t="str">
            <v>Recharges</v>
          </cell>
          <cell r="I1182" t="str">
            <v>n/a</v>
          </cell>
          <cell r="J1182" t="str">
            <v>Recharge</v>
          </cell>
        </row>
        <row r="1183">
          <cell r="A1183" t="str">
            <v>61010000</v>
          </cell>
          <cell r="B1183" t="str">
            <v>POD Inc - Elective Inpatient</v>
          </cell>
          <cell r="C1183" t="str">
            <v>Income Statement</v>
          </cell>
          <cell r="D1183">
            <v>0</v>
          </cell>
          <cell r="E1183" t="str">
            <v>Income Recharge</v>
          </cell>
          <cell r="F1183" t="str">
            <v>Income Recharge</v>
          </cell>
          <cell r="G1183" t="str">
            <v>Recharge</v>
          </cell>
          <cell r="H1183" t="str">
            <v>Recharges</v>
          </cell>
          <cell r="I1183" t="str">
            <v>n/a</v>
          </cell>
          <cell r="J1183" t="str">
            <v>Recharge</v>
          </cell>
        </row>
        <row r="1184">
          <cell r="A1184" t="str">
            <v>61011000</v>
          </cell>
          <cell r="B1184" t="str">
            <v>POD Inc - Follow-up Outpatient</v>
          </cell>
          <cell r="C1184" t="str">
            <v>Income Statement</v>
          </cell>
          <cell r="D1184">
            <v>0</v>
          </cell>
          <cell r="E1184" t="str">
            <v>Income Recharge</v>
          </cell>
          <cell r="F1184" t="str">
            <v>Income Recharge</v>
          </cell>
          <cell r="G1184" t="str">
            <v>Recharge</v>
          </cell>
          <cell r="H1184" t="str">
            <v>Recharges</v>
          </cell>
          <cell r="I1184" t="str">
            <v>n/a</v>
          </cell>
          <cell r="J1184" t="str">
            <v>Recharge</v>
          </cell>
        </row>
        <row r="1185">
          <cell r="A1185" t="str">
            <v>61012000</v>
          </cell>
          <cell r="B1185" t="str">
            <v>POD Inc - High Cost Drugs-NPbR</v>
          </cell>
          <cell r="C1185" t="str">
            <v>Income Statement</v>
          </cell>
          <cell r="D1185">
            <v>0</v>
          </cell>
          <cell r="E1185" t="str">
            <v>Income Recharge</v>
          </cell>
          <cell r="F1185" t="str">
            <v>Income Recharge</v>
          </cell>
          <cell r="G1185" t="str">
            <v>Recharge</v>
          </cell>
          <cell r="H1185" t="str">
            <v>Recharges</v>
          </cell>
          <cell r="I1185" t="str">
            <v>n/a</v>
          </cell>
          <cell r="J1185" t="str">
            <v>Recharge</v>
          </cell>
        </row>
        <row r="1186">
          <cell r="A1186" t="str">
            <v>61013000</v>
          </cell>
          <cell r="B1186" t="str">
            <v>POD Inc-Non-Elective Inpatient</v>
          </cell>
          <cell r="C1186" t="str">
            <v>Income Statement</v>
          </cell>
          <cell r="D1186">
            <v>0</v>
          </cell>
          <cell r="E1186" t="str">
            <v>Income Recharge</v>
          </cell>
          <cell r="F1186" t="str">
            <v>Income Recharge</v>
          </cell>
          <cell r="G1186" t="str">
            <v>Recharge</v>
          </cell>
          <cell r="H1186" t="str">
            <v>Recharges</v>
          </cell>
          <cell r="I1186" t="str">
            <v>n/a</v>
          </cell>
          <cell r="J1186" t="str">
            <v>Recharge</v>
          </cell>
        </row>
        <row r="1187">
          <cell r="A1187" t="str">
            <v>61014000</v>
          </cell>
          <cell r="B1187" t="str">
            <v>POD Inc - Outpatient procedure</v>
          </cell>
          <cell r="C1187" t="str">
            <v>Income Statement</v>
          </cell>
          <cell r="D1187">
            <v>0</v>
          </cell>
          <cell r="E1187" t="str">
            <v>Income Recharge</v>
          </cell>
          <cell r="F1187" t="str">
            <v>Income Recharge</v>
          </cell>
          <cell r="G1187" t="str">
            <v>Recharge</v>
          </cell>
          <cell r="H1187" t="str">
            <v>Recharges</v>
          </cell>
          <cell r="I1187" t="str">
            <v>n/a</v>
          </cell>
          <cell r="J1187" t="str">
            <v>Recharge</v>
          </cell>
        </row>
        <row r="1188">
          <cell r="A1188" t="str">
            <v>61015000</v>
          </cell>
          <cell r="B1188" t="str">
            <v>POD Inc - Renal Dialysis-NPbR</v>
          </cell>
          <cell r="C1188" t="str">
            <v>Income Statement</v>
          </cell>
          <cell r="D1188">
            <v>0</v>
          </cell>
          <cell r="E1188" t="str">
            <v>Income Recharge</v>
          </cell>
          <cell r="F1188" t="str">
            <v>Income Recharge</v>
          </cell>
          <cell r="G1188" t="str">
            <v>Recharge</v>
          </cell>
          <cell r="H1188" t="str">
            <v>Recharges</v>
          </cell>
          <cell r="I1188" t="str">
            <v>n/a</v>
          </cell>
          <cell r="J1188" t="str">
            <v>Recharge</v>
          </cell>
        </row>
        <row r="1189">
          <cell r="A1189" t="str">
            <v>61016000</v>
          </cell>
          <cell r="B1189" t="str">
            <v>POD Inc - Regular Day Attender</v>
          </cell>
          <cell r="C1189" t="str">
            <v>Income Statement</v>
          </cell>
          <cell r="D1189">
            <v>0</v>
          </cell>
          <cell r="E1189" t="str">
            <v>Income Recharge</v>
          </cell>
          <cell r="F1189" t="str">
            <v>Income Recharge</v>
          </cell>
          <cell r="G1189" t="str">
            <v>Recharge</v>
          </cell>
          <cell r="H1189" t="str">
            <v>Recharges</v>
          </cell>
          <cell r="I1189" t="str">
            <v>n/a</v>
          </cell>
          <cell r="J1189" t="str">
            <v>Recharge</v>
          </cell>
        </row>
        <row r="1190">
          <cell r="A1190" t="str">
            <v>61017000</v>
          </cell>
          <cell r="B1190" t="str">
            <v>POD Inc - Unbundled - NPbR</v>
          </cell>
          <cell r="C1190" t="str">
            <v>Income Statement</v>
          </cell>
          <cell r="D1190">
            <v>0</v>
          </cell>
          <cell r="E1190" t="str">
            <v>Income Recharge</v>
          </cell>
          <cell r="F1190" t="str">
            <v>Income Recharge</v>
          </cell>
          <cell r="G1190" t="str">
            <v>Recharge</v>
          </cell>
          <cell r="H1190" t="str">
            <v>Recharges</v>
          </cell>
          <cell r="I1190" t="str">
            <v>n/a</v>
          </cell>
          <cell r="J1190" t="str">
            <v>Recharge</v>
          </cell>
        </row>
        <row r="1191">
          <cell r="A1191" t="str">
            <v>61100000</v>
          </cell>
          <cell r="B1191" t="str">
            <v>Medical PA Recharges</v>
          </cell>
          <cell r="C1191" t="str">
            <v>Income Statement</v>
          </cell>
          <cell r="D1191" t="str">
            <v>Operating Expenses</v>
          </cell>
          <cell r="E1191" t="str">
            <v>EXPENDITURE RECHARGE</v>
          </cell>
          <cell r="F1191" t="str">
            <v>RECHARGE - MEDICAL PA</v>
          </cell>
          <cell r="G1191" t="str">
            <v>RECHARGE</v>
          </cell>
          <cell r="H1191" t="str">
            <v>Recharges</v>
          </cell>
          <cell r="I1191" t="str">
            <v>n/a</v>
          </cell>
          <cell r="J1191" t="str">
            <v>Recharge</v>
          </cell>
        </row>
        <row r="1192">
          <cell r="A1192" t="str">
            <v>61101000</v>
          </cell>
          <cell r="B1192" t="str">
            <v>Acute Oncology PA Recharges</v>
          </cell>
          <cell r="C1192" t="str">
            <v>N/A</v>
          </cell>
          <cell r="D1192" t="str">
            <v>Operating Expenses</v>
          </cell>
          <cell r="E1192" t="str">
            <v>EXPENDITURE RECHARGE</v>
          </cell>
          <cell r="F1192" t="str">
            <v>RECHARGE - MEDICAL PA</v>
          </cell>
          <cell r="G1192" t="str">
            <v>RECHARGE</v>
          </cell>
          <cell r="H1192" t="str">
            <v>Recharges</v>
          </cell>
          <cell r="I1192" t="str">
            <v>n/a</v>
          </cell>
          <cell r="J1192" t="str">
            <v>Recharge</v>
          </cell>
        </row>
        <row r="1193">
          <cell r="A1193" t="str">
            <v>61201000</v>
          </cell>
          <cell r="B1193" t="str">
            <v>Rech - IP Procs - ECG</v>
          </cell>
          <cell r="C1193" t="str">
            <v>N/A</v>
          </cell>
          <cell r="D1193" t="str">
            <v>Operating Expenses</v>
          </cell>
          <cell r="E1193" t="str">
            <v>EXPENDITURE RECHARGE</v>
          </cell>
          <cell r="F1193" t="str">
            <v>RECHARGE - OP PROCS</v>
          </cell>
          <cell r="G1193" t="str">
            <v>RECHARGE</v>
          </cell>
          <cell r="H1193" t="str">
            <v>Recharges</v>
          </cell>
          <cell r="I1193" t="str">
            <v>n/a</v>
          </cell>
          <cell r="J1193" t="str">
            <v>Recharge</v>
          </cell>
        </row>
        <row r="1194">
          <cell r="A1194" t="str">
            <v>61202000</v>
          </cell>
          <cell r="B1194" t="str">
            <v>Rech - OP Proc - Lumbar Punctu</v>
          </cell>
          <cell r="C1194" t="str">
            <v>Income Statement</v>
          </cell>
          <cell r="D1194" t="str">
            <v>Operating Expenses</v>
          </cell>
          <cell r="E1194" t="str">
            <v>EXPENDITURE RECHARGE</v>
          </cell>
          <cell r="F1194" t="str">
            <v>RECHARGE - OP PROCS</v>
          </cell>
          <cell r="G1194" t="str">
            <v>RECHARGE</v>
          </cell>
          <cell r="H1194" t="str">
            <v>Recharges</v>
          </cell>
          <cell r="I1194" t="str">
            <v>n/a</v>
          </cell>
          <cell r="J1194" t="str">
            <v>Recharge</v>
          </cell>
        </row>
        <row r="1195">
          <cell r="A1195" t="str">
            <v>61203000</v>
          </cell>
          <cell r="B1195" t="str">
            <v>Rech - OP Proc - IV Infusion</v>
          </cell>
          <cell r="C1195" t="str">
            <v>Income Statement</v>
          </cell>
          <cell r="D1195" t="str">
            <v>Operating Expenses</v>
          </cell>
          <cell r="E1195" t="str">
            <v>EXPENDITURE RECHARGE</v>
          </cell>
          <cell r="F1195" t="str">
            <v>RECHARGE - OP PROCS</v>
          </cell>
          <cell r="G1195" t="str">
            <v>RECHARGE</v>
          </cell>
          <cell r="H1195" t="str">
            <v>Recharges</v>
          </cell>
          <cell r="I1195" t="str">
            <v>n/a</v>
          </cell>
          <cell r="J1195" t="str">
            <v>Recharge</v>
          </cell>
        </row>
        <row r="1196">
          <cell r="A1196" t="str">
            <v>61204000</v>
          </cell>
          <cell r="B1196" t="str">
            <v>Rech - OP Proc - BP Monitors</v>
          </cell>
          <cell r="C1196" t="str">
            <v>Income Statement</v>
          </cell>
          <cell r="D1196" t="str">
            <v>Operating Expenses</v>
          </cell>
          <cell r="E1196" t="str">
            <v>EXPENDITURE RECHARGE</v>
          </cell>
          <cell r="F1196" t="str">
            <v>RECHARGE - OP PROCS</v>
          </cell>
          <cell r="G1196" t="str">
            <v>RECHARGE</v>
          </cell>
          <cell r="H1196" t="str">
            <v>Recharges</v>
          </cell>
          <cell r="I1196" t="str">
            <v>n/a</v>
          </cell>
          <cell r="J1196" t="str">
            <v>Recharge</v>
          </cell>
        </row>
        <row r="1197">
          <cell r="A1197" t="str">
            <v>61206000</v>
          </cell>
          <cell r="B1197" t="str">
            <v>Rech - OP Proc - Blood Transfu</v>
          </cell>
          <cell r="C1197" t="str">
            <v>Income Statement</v>
          </cell>
          <cell r="D1197" t="str">
            <v>Operating Expenses</v>
          </cell>
          <cell r="E1197" t="str">
            <v>EXPENDITURE RECHARGE</v>
          </cell>
          <cell r="F1197" t="str">
            <v>RECHARGE - OP PROCS</v>
          </cell>
          <cell r="G1197" t="str">
            <v>RECHARGE</v>
          </cell>
          <cell r="H1197" t="str">
            <v>Recharges</v>
          </cell>
          <cell r="I1197" t="str">
            <v>n/a</v>
          </cell>
          <cell r="J1197" t="str">
            <v>Recharge</v>
          </cell>
        </row>
        <row r="1198">
          <cell r="A1198" t="str">
            <v>61207000</v>
          </cell>
          <cell r="B1198" t="str">
            <v>Rech - IP Proc - Exercise</v>
          </cell>
          <cell r="C1198" t="str">
            <v>Income Statement</v>
          </cell>
          <cell r="D1198" t="str">
            <v>Operating Expenses</v>
          </cell>
          <cell r="E1198" t="str">
            <v>EXPENDITURE RECHARGE</v>
          </cell>
          <cell r="F1198" t="str">
            <v>RECHARGE - OP PROCS</v>
          </cell>
          <cell r="G1198" t="str">
            <v>RECHARGE</v>
          </cell>
          <cell r="H1198" t="str">
            <v>Recharges</v>
          </cell>
          <cell r="I1198" t="str">
            <v>n/a</v>
          </cell>
          <cell r="J1198" t="str">
            <v>Recharge</v>
          </cell>
        </row>
        <row r="1199">
          <cell r="A1199" t="str">
            <v>61208000</v>
          </cell>
          <cell r="B1199" t="str">
            <v>Rech - IP Proc - Lung Function</v>
          </cell>
          <cell r="C1199" t="str">
            <v>N/A</v>
          </cell>
          <cell r="D1199" t="str">
            <v>Operating Expenses</v>
          </cell>
          <cell r="E1199" t="str">
            <v>EXPENDITURE RECHARGE</v>
          </cell>
          <cell r="F1199" t="str">
            <v>RECHARGE - OP PROCS</v>
          </cell>
          <cell r="G1199" t="str">
            <v>RECHARGE</v>
          </cell>
          <cell r="H1199" t="str">
            <v>Recharges</v>
          </cell>
          <cell r="I1199" t="str">
            <v>n/a</v>
          </cell>
          <cell r="J1199" t="str">
            <v>Recharge</v>
          </cell>
        </row>
        <row r="1200">
          <cell r="A1200" t="str">
            <v>61209000</v>
          </cell>
          <cell r="B1200" t="str">
            <v>Rech - IP Proc - Monitor 24hr</v>
          </cell>
          <cell r="C1200" t="str">
            <v>N/A</v>
          </cell>
          <cell r="D1200" t="str">
            <v>Operating Expenses</v>
          </cell>
          <cell r="E1200" t="str">
            <v>EXPENDITURE RECHARGE</v>
          </cell>
          <cell r="F1200" t="str">
            <v>RECHARGE - OP PROCS</v>
          </cell>
          <cell r="G1200" t="str">
            <v>RECHARGE</v>
          </cell>
          <cell r="H1200" t="str">
            <v>Recharges</v>
          </cell>
          <cell r="I1200" t="str">
            <v>n/a</v>
          </cell>
          <cell r="J1200" t="str">
            <v>Recharge</v>
          </cell>
        </row>
        <row r="1201">
          <cell r="A1201" t="str">
            <v>61210000</v>
          </cell>
          <cell r="B1201" t="str">
            <v>Rech - OP Proc - Monitor 7 day</v>
          </cell>
          <cell r="C1201" t="str">
            <v>N/A</v>
          </cell>
          <cell r="D1201" t="str">
            <v>Operating Expenses</v>
          </cell>
          <cell r="E1201" t="str">
            <v>EXPENDITURE RECHARGE</v>
          </cell>
          <cell r="F1201" t="str">
            <v>RECHARGE - OP PROCS</v>
          </cell>
          <cell r="G1201" t="str">
            <v>RECHARGE</v>
          </cell>
          <cell r="H1201" t="str">
            <v>Recharges</v>
          </cell>
          <cell r="I1201" t="str">
            <v>n/a</v>
          </cell>
          <cell r="J1201" t="str">
            <v>Recharge</v>
          </cell>
        </row>
        <row r="1202">
          <cell r="A1202" t="str">
            <v>61211000</v>
          </cell>
          <cell r="B1202" t="str">
            <v>Rech - IP Proc - Echo</v>
          </cell>
          <cell r="C1202" t="str">
            <v>N/A</v>
          </cell>
          <cell r="D1202" t="str">
            <v>Operating Expenses</v>
          </cell>
          <cell r="E1202" t="str">
            <v>EXPENDITURE RECHARGE</v>
          </cell>
          <cell r="F1202" t="str">
            <v>RECHARGE - OP PROCS</v>
          </cell>
          <cell r="G1202" t="str">
            <v>RECHARGE</v>
          </cell>
          <cell r="H1202" t="str">
            <v>Recharges</v>
          </cell>
          <cell r="I1202" t="str">
            <v>n/a</v>
          </cell>
          <cell r="J1202" t="str">
            <v>Recharge</v>
          </cell>
        </row>
        <row r="1203">
          <cell r="A1203" t="str">
            <v>61213000</v>
          </cell>
          <cell r="B1203" t="str">
            <v>Rech - IP Proc - Pacemaker Chk</v>
          </cell>
          <cell r="C1203" t="str">
            <v>N/A</v>
          </cell>
          <cell r="D1203" t="str">
            <v>Operating Expenses</v>
          </cell>
          <cell r="E1203" t="str">
            <v>EXPENDITURE RECHARGE</v>
          </cell>
          <cell r="F1203" t="str">
            <v>RECHARGE - OP PROCS</v>
          </cell>
          <cell r="G1203" t="str">
            <v>RECHARGE</v>
          </cell>
          <cell r="H1203" t="str">
            <v>Recharges</v>
          </cell>
          <cell r="I1203" t="str">
            <v>n/a</v>
          </cell>
          <cell r="J1203" t="str">
            <v>Recharge</v>
          </cell>
        </row>
        <row r="1204">
          <cell r="A1204" t="str">
            <v>61214000</v>
          </cell>
          <cell r="B1204" t="str">
            <v>Rech - OP Proc - Stress Echo</v>
          </cell>
          <cell r="C1204" t="str">
            <v>N/A</v>
          </cell>
          <cell r="D1204" t="str">
            <v>Operating Expenses</v>
          </cell>
          <cell r="E1204" t="str">
            <v>EXPENDITURE RECHARGE</v>
          </cell>
          <cell r="F1204" t="str">
            <v>RECHARGE - OP PROCS</v>
          </cell>
          <cell r="G1204" t="str">
            <v>RECHARGE</v>
          </cell>
          <cell r="H1204" t="str">
            <v>Recharges</v>
          </cell>
          <cell r="I1204" t="str">
            <v>n/a</v>
          </cell>
          <cell r="J1204" t="str">
            <v>Recharge</v>
          </cell>
        </row>
        <row r="1205">
          <cell r="A1205" t="str">
            <v>61215000</v>
          </cell>
          <cell r="B1205" t="str">
            <v>Rech - IP Proc Stress Echo Con</v>
          </cell>
          <cell r="C1205" t="str">
            <v>N/A</v>
          </cell>
          <cell r="D1205" t="str">
            <v>Operating Expenses</v>
          </cell>
          <cell r="E1205" t="str">
            <v>EXPENDITURE RECHARGE</v>
          </cell>
          <cell r="F1205" t="str">
            <v>RECHARGE - OP PROCS</v>
          </cell>
          <cell r="G1205" t="str">
            <v>RECHARGE</v>
          </cell>
          <cell r="H1205" t="str">
            <v>Recharges</v>
          </cell>
          <cell r="I1205" t="str">
            <v>n/a</v>
          </cell>
          <cell r="J1205" t="str">
            <v>Recharge</v>
          </cell>
        </row>
        <row r="1206">
          <cell r="A1206" t="str">
            <v>61216000</v>
          </cell>
          <cell r="B1206" t="str">
            <v>Rech - IP Proc - TOE</v>
          </cell>
          <cell r="C1206" t="str">
            <v>Income Statement</v>
          </cell>
          <cell r="D1206" t="str">
            <v>Operating Expenses</v>
          </cell>
          <cell r="E1206" t="str">
            <v>EXPENDITURE RECHARGE</v>
          </cell>
          <cell r="F1206" t="str">
            <v>RECHARGE - OP PROCS</v>
          </cell>
          <cell r="G1206" t="str">
            <v>RECHARGE</v>
          </cell>
          <cell r="H1206" t="str">
            <v>Recharges</v>
          </cell>
          <cell r="I1206" t="str">
            <v>n/a</v>
          </cell>
          <cell r="J1206" t="str">
            <v>Recharge</v>
          </cell>
        </row>
        <row r="1207">
          <cell r="A1207" t="str">
            <v>61217000</v>
          </cell>
          <cell r="B1207" t="str">
            <v>Recharge - Paed ED Nursing</v>
          </cell>
          <cell r="C1207" t="str">
            <v>N/A</v>
          </cell>
          <cell r="D1207" t="str">
            <v>Operating Expenses</v>
          </cell>
          <cell r="E1207" t="str">
            <v>EXPENDITURE RECHARGE</v>
          </cell>
          <cell r="F1207" t="str">
            <v>RECHARGES - NURSING</v>
          </cell>
          <cell r="G1207" t="str">
            <v>RECHARGE</v>
          </cell>
          <cell r="H1207" t="str">
            <v>Recharges</v>
          </cell>
          <cell r="I1207" t="str">
            <v>n/a</v>
          </cell>
          <cell r="J1207" t="str">
            <v>Recharge</v>
          </cell>
        </row>
        <row r="1208">
          <cell r="A1208" t="str">
            <v>62001000</v>
          </cell>
          <cell r="B1208" t="str">
            <v>Recharges - Rad MRI</v>
          </cell>
          <cell r="C1208" t="str">
            <v>N/A</v>
          </cell>
          <cell r="D1208" t="str">
            <v>Operating Expenses</v>
          </cell>
          <cell r="E1208" t="str">
            <v>EXPENDITURE RECHARGE</v>
          </cell>
          <cell r="F1208" t="str">
            <v>RECHARGES - RAD</v>
          </cell>
          <cell r="G1208" t="str">
            <v>RECHARGE</v>
          </cell>
          <cell r="H1208" t="str">
            <v>Recharges</v>
          </cell>
          <cell r="I1208" t="str">
            <v>n/a</v>
          </cell>
          <cell r="J1208" t="str">
            <v>Recharge</v>
          </cell>
        </row>
        <row r="1209">
          <cell r="A1209" t="str">
            <v>62001RVG</v>
          </cell>
          <cell r="B1209" t="str">
            <v>Recharges - Rad MRI RVG</v>
          </cell>
          <cell r="C1209" t="str">
            <v>N/A</v>
          </cell>
          <cell r="D1209" t="str">
            <v>Operating Expenses</v>
          </cell>
          <cell r="E1209" t="str">
            <v>EXPENDITURE RECHARGE</v>
          </cell>
          <cell r="F1209" t="str">
            <v>RECHARGES - RAD</v>
          </cell>
          <cell r="G1209" t="str">
            <v>RECHARGE</v>
          </cell>
          <cell r="H1209" t="str">
            <v>Recharges</v>
          </cell>
          <cell r="I1209" t="str">
            <v>n/a</v>
          </cell>
          <cell r="J1209" t="str">
            <v>Recharge</v>
          </cell>
        </row>
        <row r="1210">
          <cell r="A1210" t="str">
            <v>62002000</v>
          </cell>
          <cell r="B1210" t="str">
            <v>Recharges - Rad CT</v>
          </cell>
          <cell r="C1210" t="str">
            <v>N/A</v>
          </cell>
          <cell r="D1210" t="str">
            <v>Operating Expenses</v>
          </cell>
          <cell r="E1210" t="str">
            <v>EXPENDITURE RECHARGE</v>
          </cell>
          <cell r="F1210" t="str">
            <v>RECHARGES - RAD</v>
          </cell>
          <cell r="G1210" t="str">
            <v>RECHARGE</v>
          </cell>
          <cell r="H1210" t="str">
            <v>Recharges</v>
          </cell>
          <cell r="I1210" t="str">
            <v>n/a</v>
          </cell>
          <cell r="J1210" t="str">
            <v>Recharge</v>
          </cell>
        </row>
        <row r="1211">
          <cell r="A1211" t="str">
            <v>62002RVG</v>
          </cell>
          <cell r="B1211" t="str">
            <v>Recharges - Rad CT RVG</v>
          </cell>
          <cell r="C1211" t="str">
            <v>N/A</v>
          </cell>
          <cell r="D1211" t="str">
            <v>Operating Expenses</v>
          </cell>
          <cell r="E1211" t="str">
            <v>EXPENDITURE RECHARGE</v>
          </cell>
          <cell r="F1211" t="str">
            <v>RECHARGES - RAD</v>
          </cell>
          <cell r="G1211" t="str">
            <v>RECHARGE</v>
          </cell>
          <cell r="H1211" t="str">
            <v>Recharges</v>
          </cell>
          <cell r="I1211" t="str">
            <v>n/a</v>
          </cell>
          <cell r="J1211" t="str">
            <v>Recharge</v>
          </cell>
        </row>
        <row r="1212">
          <cell r="A1212" t="str">
            <v>62003000</v>
          </cell>
          <cell r="B1212" t="str">
            <v>Recharges - Rad Nuclear Me</v>
          </cell>
          <cell r="C1212" t="str">
            <v>N/A</v>
          </cell>
          <cell r="D1212" t="str">
            <v>Operating Expenses</v>
          </cell>
          <cell r="E1212" t="str">
            <v>EXPENDITURE RECHARGE</v>
          </cell>
          <cell r="F1212" t="str">
            <v>RECHARGES - RAD</v>
          </cell>
          <cell r="G1212" t="str">
            <v>RECHARGE</v>
          </cell>
          <cell r="H1212" t="str">
            <v>Recharges</v>
          </cell>
          <cell r="I1212" t="str">
            <v>n/a</v>
          </cell>
          <cell r="J1212" t="str">
            <v>Recharge</v>
          </cell>
        </row>
        <row r="1213">
          <cell r="A1213" t="str">
            <v>62003RVG</v>
          </cell>
          <cell r="B1213" t="str">
            <v>Recharges - Rad Nuclear Me RVG</v>
          </cell>
          <cell r="C1213" t="str">
            <v>N/A</v>
          </cell>
          <cell r="D1213" t="str">
            <v>Operating Expenses</v>
          </cell>
          <cell r="E1213" t="str">
            <v>EXPENDITURE RECHARGE</v>
          </cell>
          <cell r="F1213" t="str">
            <v>RECHARGES - RAD</v>
          </cell>
          <cell r="G1213" t="str">
            <v>RECHARGE</v>
          </cell>
          <cell r="H1213" t="str">
            <v>Recharges</v>
          </cell>
          <cell r="I1213" t="str">
            <v>n/a</v>
          </cell>
          <cell r="J1213" t="str">
            <v>Recharge</v>
          </cell>
        </row>
        <row r="1214">
          <cell r="A1214" t="str">
            <v>62004000</v>
          </cell>
          <cell r="B1214" t="str">
            <v>Recharges - Rad Ultrasound</v>
          </cell>
          <cell r="C1214" t="str">
            <v>N/A</v>
          </cell>
          <cell r="D1214" t="str">
            <v>Operating Expenses</v>
          </cell>
          <cell r="E1214" t="str">
            <v>EXPENDITURE RECHARGE</v>
          </cell>
          <cell r="F1214" t="str">
            <v>RECHARGES - RAD</v>
          </cell>
          <cell r="G1214" t="str">
            <v>RECHARGE</v>
          </cell>
          <cell r="H1214" t="str">
            <v>Recharges</v>
          </cell>
          <cell r="I1214" t="str">
            <v>n/a</v>
          </cell>
          <cell r="J1214" t="str">
            <v>Recharge</v>
          </cell>
        </row>
        <row r="1215">
          <cell r="A1215" t="str">
            <v>62004RVG</v>
          </cell>
          <cell r="B1215" t="str">
            <v>Recharges - Rad Ultrasound RVG</v>
          </cell>
          <cell r="C1215" t="str">
            <v>N/A</v>
          </cell>
          <cell r="D1215" t="str">
            <v>Operating Expenses</v>
          </cell>
          <cell r="E1215" t="str">
            <v>EXPENDITURE RECHARGE</v>
          </cell>
          <cell r="F1215" t="str">
            <v>RECHARGES - RAD</v>
          </cell>
          <cell r="G1215" t="str">
            <v>RECHARGE</v>
          </cell>
          <cell r="H1215" t="str">
            <v>Recharges</v>
          </cell>
          <cell r="I1215" t="str">
            <v>n/a</v>
          </cell>
          <cell r="J1215" t="str">
            <v>Recharge</v>
          </cell>
        </row>
        <row r="1216">
          <cell r="A1216" t="str">
            <v>62005000</v>
          </cell>
          <cell r="B1216" t="str">
            <v>Recharges - Rad Mammograph</v>
          </cell>
          <cell r="C1216" t="str">
            <v>N/A</v>
          </cell>
          <cell r="D1216" t="str">
            <v>Operating Expenses</v>
          </cell>
          <cell r="E1216" t="str">
            <v>EXPENDITURE RECHARGE</v>
          </cell>
          <cell r="F1216" t="str">
            <v>RECHARGES - RAD</v>
          </cell>
          <cell r="G1216" t="str">
            <v>RECHARGE</v>
          </cell>
          <cell r="H1216" t="str">
            <v>Recharges</v>
          </cell>
          <cell r="I1216" t="str">
            <v>n/a</v>
          </cell>
          <cell r="J1216" t="str">
            <v>Recharge</v>
          </cell>
        </row>
        <row r="1217">
          <cell r="A1217" t="str">
            <v>62006000</v>
          </cell>
          <cell r="B1217" t="str">
            <v>Recharges - Rad Other Radi</v>
          </cell>
          <cell r="C1217" t="str">
            <v>N/A</v>
          </cell>
          <cell r="D1217" t="str">
            <v>Operating Expenses</v>
          </cell>
          <cell r="E1217" t="str">
            <v>EXPENDITURE RECHARGE</v>
          </cell>
          <cell r="F1217" t="str">
            <v>RECHARGES - RAD</v>
          </cell>
          <cell r="G1217" t="str">
            <v>RECHARGE</v>
          </cell>
          <cell r="H1217" t="str">
            <v>Recharges</v>
          </cell>
          <cell r="I1217" t="str">
            <v>n/a</v>
          </cell>
          <cell r="J1217" t="str">
            <v>Recharge</v>
          </cell>
        </row>
        <row r="1218">
          <cell r="A1218" t="str">
            <v>62006RVG</v>
          </cell>
          <cell r="B1218" t="str">
            <v>Recharges Rad Mammograh RVG</v>
          </cell>
          <cell r="C1218" t="str">
            <v>N/A</v>
          </cell>
          <cell r="D1218" t="str">
            <v>Operating Expenses</v>
          </cell>
          <cell r="E1218" t="str">
            <v>EXPENDITURE RECHARGE</v>
          </cell>
          <cell r="F1218" t="str">
            <v>RECHARGES - RAD</v>
          </cell>
          <cell r="G1218" t="str">
            <v>RECHARGE</v>
          </cell>
          <cell r="H1218" t="str">
            <v>Recharges</v>
          </cell>
          <cell r="I1218" t="str">
            <v>n/a</v>
          </cell>
          <cell r="J1218" t="str">
            <v>Recharge</v>
          </cell>
        </row>
        <row r="1219">
          <cell r="A1219" t="str">
            <v>62007000</v>
          </cell>
          <cell r="B1219" t="str">
            <v>Recharges - Rad Vascular</v>
          </cell>
          <cell r="C1219" t="str">
            <v>N/A</v>
          </cell>
          <cell r="D1219" t="str">
            <v>Operating Expenses</v>
          </cell>
          <cell r="E1219" t="str">
            <v>EXPENDITURE RECHARGE</v>
          </cell>
          <cell r="F1219" t="str">
            <v>RECHARGES - RAD</v>
          </cell>
          <cell r="G1219" t="str">
            <v>RECHARGE</v>
          </cell>
          <cell r="H1219" t="str">
            <v>Recharges</v>
          </cell>
          <cell r="I1219" t="str">
            <v>n/a</v>
          </cell>
          <cell r="J1219" t="str">
            <v>Recharge</v>
          </cell>
        </row>
        <row r="1220">
          <cell r="A1220" t="str">
            <v>62007RVG</v>
          </cell>
          <cell r="B1220" t="str">
            <v>Recharges - Rad Vascular</v>
          </cell>
          <cell r="C1220" t="str">
            <v>N/A</v>
          </cell>
          <cell r="D1220" t="str">
            <v>Operating Expenses</v>
          </cell>
          <cell r="E1220" t="str">
            <v>EXPENDITURE RECHARGE</v>
          </cell>
          <cell r="F1220" t="str">
            <v>RECHARGES - RAD</v>
          </cell>
          <cell r="G1220" t="str">
            <v>RECHARGE</v>
          </cell>
          <cell r="H1220" t="str">
            <v>Recharges</v>
          </cell>
          <cell r="I1220" t="str">
            <v>n/a</v>
          </cell>
          <cell r="J1220" t="str">
            <v>Recharge</v>
          </cell>
        </row>
        <row r="1221">
          <cell r="A1221" t="str">
            <v>62008000</v>
          </cell>
          <cell r="B1221" t="str">
            <v>Recharges - Rad MDT</v>
          </cell>
          <cell r="C1221" t="str">
            <v>N/A</v>
          </cell>
          <cell r="D1221" t="str">
            <v>Operating Expenses</v>
          </cell>
          <cell r="E1221" t="str">
            <v>EXPENDITURE RECHARGE</v>
          </cell>
          <cell r="F1221" t="str">
            <v>RECHARGES - RAD</v>
          </cell>
          <cell r="G1221" t="str">
            <v>RECHARGE</v>
          </cell>
          <cell r="H1221" t="str">
            <v>Recharges</v>
          </cell>
          <cell r="I1221" t="str">
            <v>n/a</v>
          </cell>
          <cell r="J1221" t="str">
            <v>Recharge</v>
          </cell>
        </row>
        <row r="1222">
          <cell r="A1222" t="str">
            <v>62009000</v>
          </cell>
          <cell r="B1222" t="str">
            <v>Recharges - Rad Threshold</v>
          </cell>
          <cell r="C1222" t="str">
            <v>Income Statement</v>
          </cell>
          <cell r="D1222">
            <v>0</v>
          </cell>
          <cell r="E1222" t="str">
            <v>Expenditure Recharge</v>
          </cell>
          <cell r="F1222" t="str">
            <v>Recharges - Rad</v>
          </cell>
          <cell r="G1222" t="str">
            <v>Recharge</v>
          </cell>
          <cell r="H1222" t="str">
            <v>Recharges</v>
          </cell>
          <cell r="I1222" t="str">
            <v>n/a</v>
          </cell>
          <cell r="J1222" t="str">
            <v>Recharge</v>
          </cell>
        </row>
        <row r="1223">
          <cell r="A1223" t="str">
            <v>62101000</v>
          </cell>
          <cell r="B1223" t="str">
            <v>Recharges - Housekeeping</v>
          </cell>
          <cell r="C1223" t="str">
            <v>Income Statement</v>
          </cell>
          <cell r="D1223">
            <v>0</v>
          </cell>
          <cell r="E1223" t="str">
            <v>Expenditure Recharge</v>
          </cell>
          <cell r="F1223" t="str">
            <v>Recharges - Rad</v>
          </cell>
          <cell r="G1223" t="str">
            <v>Recharge</v>
          </cell>
          <cell r="H1223" t="str">
            <v>Recharges</v>
          </cell>
          <cell r="I1223" t="str">
            <v>n/a</v>
          </cell>
          <cell r="J1223" t="str">
            <v>Recharge</v>
          </cell>
        </row>
        <row r="1224">
          <cell r="A1224" t="str">
            <v>62102000</v>
          </cell>
          <cell r="B1224" t="str">
            <v>Recharges - Functions</v>
          </cell>
          <cell r="C1224" t="str">
            <v>Income Statement</v>
          </cell>
          <cell r="D1224">
            <v>0</v>
          </cell>
          <cell r="E1224" t="str">
            <v>Expenditure Recharge</v>
          </cell>
          <cell r="F1224" t="str">
            <v>Recharges - Rad</v>
          </cell>
          <cell r="G1224" t="str">
            <v>Recharge</v>
          </cell>
          <cell r="H1224" t="str">
            <v>Recharges</v>
          </cell>
          <cell r="I1224" t="str">
            <v>n/a</v>
          </cell>
          <cell r="J1224" t="str">
            <v>Recharge</v>
          </cell>
        </row>
        <row r="1225">
          <cell r="A1225" t="str">
            <v>62103000</v>
          </cell>
          <cell r="B1225" t="str">
            <v>Recharges - Adhoc Transport</v>
          </cell>
          <cell r="C1225" t="str">
            <v>Income Statement</v>
          </cell>
          <cell r="D1225">
            <v>0</v>
          </cell>
          <cell r="E1225" t="str">
            <v>Expenditure Recharge</v>
          </cell>
          <cell r="F1225" t="str">
            <v>Recharges - Rad</v>
          </cell>
          <cell r="G1225" t="str">
            <v>Recharge</v>
          </cell>
          <cell r="H1225" t="str">
            <v>Recharges</v>
          </cell>
          <cell r="I1225" t="str">
            <v>n/a</v>
          </cell>
          <cell r="J1225" t="str">
            <v>Recharge</v>
          </cell>
        </row>
        <row r="1226">
          <cell r="A1226" t="str">
            <v>62104000</v>
          </cell>
          <cell r="B1226" t="str">
            <v>Recharges - Portering</v>
          </cell>
          <cell r="C1226" t="str">
            <v>Income Statement</v>
          </cell>
          <cell r="D1226" t="str">
            <v>Operating Expenses</v>
          </cell>
          <cell r="E1226" t="str">
            <v>EXPENDITURE RECHARGE</v>
          </cell>
          <cell r="F1226" t="str">
            <v>RECHARGES - THEATRES</v>
          </cell>
          <cell r="G1226" t="str">
            <v>RECHARGE</v>
          </cell>
          <cell r="H1226" t="str">
            <v>Recharges</v>
          </cell>
          <cell r="I1226" t="str">
            <v>n/a</v>
          </cell>
          <cell r="J1226" t="str">
            <v>Recharge</v>
          </cell>
        </row>
        <row r="1227">
          <cell r="A1227" t="str">
            <v>62105000</v>
          </cell>
          <cell r="B1227" t="str">
            <v>Recharges - Estates</v>
          </cell>
          <cell r="C1227" t="str">
            <v>Income Statement</v>
          </cell>
          <cell r="D1227">
            <v>0</v>
          </cell>
          <cell r="E1227" t="str">
            <v>Expenditure Recharge</v>
          </cell>
          <cell r="F1227" t="str">
            <v>Recharges - Rad</v>
          </cell>
          <cell r="G1227" t="str">
            <v>Recharge</v>
          </cell>
          <cell r="H1227" t="str">
            <v>Recharges</v>
          </cell>
          <cell r="I1227" t="str">
            <v>n/a</v>
          </cell>
          <cell r="J1227" t="str">
            <v>Recharge</v>
          </cell>
        </row>
        <row r="1228">
          <cell r="A1228" t="str">
            <v>63001000</v>
          </cell>
          <cell r="B1228" t="str">
            <v>Recharges - Path Biochem</v>
          </cell>
          <cell r="C1228" t="str">
            <v>N/A</v>
          </cell>
          <cell r="D1228" t="str">
            <v>Operating Expenses</v>
          </cell>
          <cell r="E1228" t="str">
            <v>EXPENDITURE RECHARGE</v>
          </cell>
          <cell r="F1228" t="str">
            <v>RECHARGES - PATH</v>
          </cell>
          <cell r="G1228" t="str">
            <v>RECHARGE</v>
          </cell>
          <cell r="H1228" t="str">
            <v>Recharges</v>
          </cell>
          <cell r="I1228" t="str">
            <v>n/a</v>
          </cell>
          <cell r="J1228" t="str">
            <v>Recharge</v>
          </cell>
        </row>
        <row r="1229">
          <cell r="A1229" t="str">
            <v>63001RVG</v>
          </cell>
          <cell r="B1229" t="str">
            <v>Recharges - Path Biochem RVG</v>
          </cell>
          <cell r="C1229" t="str">
            <v>N/A</v>
          </cell>
          <cell r="D1229" t="str">
            <v>Operating Expenses</v>
          </cell>
          <cell r="E1229" t="str">
            <v>EXPENDITURE RECHARGE</v>
          </cell>
          <cell r="F1229" t="str">
            <v>RECHARGES - PATH</v>
          </cell>
          <cell r="G1229" t="str">
            <v>RECHARGE</v>
          </cell>
          <cell r="H1229" t="str">
            <v>Recharges</v>
          </cell>
          <cell r="I1229" t="str">
            <v>n/a</v>
          </cell>
          <cell r="J1229" t="str">
            <v>Recharge</v>
          </cell>
        </row>
        <row r="1230">
          <cell r="A1230" t="str">
            <v>63002000</v>
          </cell>
          <cell r="B1230" t="str">
            <v>Recharges - Path Cellular</v>
          </cell>
          <cell r="C1230" t="str">
            <v>N/A</v>
          </cell>
          <cell r="D1230" t="str">
            <v>Operating Expenses</v>
          </cell>
          <cell r="E1230" t="str">
            <v>EXPENDITURE RECHARGE</v>
          </cell>
          <cell r="F1230" t="str">
            <v>RECHARGES - PATH</v>
          </cell>
          <cell r="G1230" t="str">
            <v>RECHARGE</v>
          </cell>
          <cell r="H1230" t="str">
            <v>Recharges</v>
          </cell>
          <cell r="I1230" t="str">
            <v>n/a</v>
          </cell>
          <cell r="J1230" t="str">
            <v>Recharge</v>
          </cell>
        </row>
        <row r="1231">
          <cell r="A1231" t="str">
            <v>63002CIP</v>
          </cell>
          <cell r="B1231" t="str">
            <v>Recharges - Path Cellular CIP</v>
          </cell>
          <cell r="C1231" t="str">
            <v>N/A</v>
          </cell>
          <cell r="D1231" t="str">
            <v>Operating Expenses</v>
          </cell>
          <cell r="E1231" t="str">
            <v>EXPENDITURE RECHARGE</v>
          </cell>
          <cell r="F1231" t="str">
            <v>RECHARGES - PATH</v>
          </cell>
          <cell r="G1231" t="str">
            <v>RECHARGE</v>
          </cell>
          <cell r="H1231" t="str">
            <v>Recharges</v>
          </cell>
          <cell r="I1231" t="str">
            <v>n/a</v>
          </cell>
          <cell r="J1231" t="str">
            <v>Recharge</v>
          </cell>
        </row>
        <row r="1232">
          <cell r="A1232" t="str">
            <v>63002RVG</v>
          </cell>
          <cell r="B1232" t="str">
            <v>Recharges - Path Cell RVG</v>
          </cell>
          <cell r="C1232" t="str">
            <v>N/A</v>
          </cell>
          <cell r="D1232" t="str">
            <v>Operating Expenses</v>
          </cell>
          <cell r="E1232" t="str">
            <v>EXPENDITURE RECHARGE</v>
          </cell>
          <cell r="F1232" t="str">
            <v>RECHARGES - PATH</v>
          </cell>
          <cell r="G1232" t="str">
            <v>RECHARGE</v>
          </cell>
          <cell r="H1232" t="str">
            <v>Recharges</v>
          </cell>
          <cell r="I1232" t="str">
            <v>n/a</v>
          </cell>
          <cell r="J1232" t="str">
            <v>Recharge</v>
          </cell>
        </row>
        <row r="1233">
          <cell r="A1233" t="str">
            <v>63003000</v>
          </cell>
          <cell r="B1233" t="str">
            <v>Recharges - Path Haematology</v>
          </cell>
          <cell r="C1233" t="str">
            <v>N/A</v>
          </cell>
          <cell r="D1233" t="str">
            <v>Operating Expenses</v>
          </cell>
          <cell r="E1233" t="str">
            <v>EXPENDITURE RECHARGE</v>
          </cell>
          <cell r="F1233" t="str">
            <v>RECHARGES - PATH</v>
          </cell>
          <cell r="G1233" t="str">
            <v>RECHARGE</v>
          </cell>
          <cell r="H1233" t="str">
            <v>Recharges</v>
          </cell>
          <cell r="I1233" t="str">
            <v>n/a</v>
          </cell>
          <cell r="J1233" t="str">
            <v>Recharge</v>
          </cell>
        </row>
        <row r="1234">
          <cell r="A1234" t="str">
            <v>63003RVG</v>
          </cell>
          <cell r="B1234" t="str">
            <v>Recharges - Path Haem RVG</v>
          </cell>
          <cell r="C1234" t="str">
            <v>N/A</v>
          </cell>
          <cell r="D1234" t="str">
            <v>Operating Expenses</v>
          </cell>
          <cell r="E1234" t="str">
            <v>EXPENDITURE RECHARGE</v>
          </cell>
          <cell r="F1234" t="str">
            <v>RECHARGES - PATH</v>
          </cell>
          <cell r="G1234" t="str">
            <v>RECHARGE</v>
          </cell>
          <cell r="H1234" t="str">
            <v>Recharges</v>
          </cell>
          <cell r="I1234" t="str">
            <v>n/a</v>
          </cell>
          <cell r="J1234" t="str">
            <v>Recharge</v>
          </cell>
        </row>
        <row r="1235">
          <cell r="A1235" t="str">
            <v>63004000</v>
          </cell>
          <cell r="B1235" t="str">
            <v>Recharges - Path Microbiology</v>
          </cell>
          <cell r="C1235" t="str">
            <v>N/A</v>
          </cell>
          <cell r="D1235" t="str">
            <v>Operating Expenses</v>
          </cell>
          <cell r="E1235" t="str">
            <v>EXPENDITURE RECHARGE</v>
          </cell>
          <cell r="F1235" t="str">
            <v>RECHARGES - PATH</v>
          </cell>
          <cell r="G1235" t="str">
            <v>RECHARGE</v>
          </cell>
          <cell r="H1235" t="str">
            <v>Recharges</v>
          </cell>
          <cell r="I1235" t="str">
            <v>n/a</v>
          </cell>
          <cell r="J1235" t="str">
            <v>Recharge</v>
          </cell>
        </row>
        <row r="1236">
          <cell r="A1236" t="str">
            <v>63004CIP</v>
          </cell>
          <cell r="B1236" t="str">
            <v>Recharges Path Micro CIP</v>
          </cell>
          <cell r="C1236" t="str">
            <v>N/A</v>
          </cell>
          <cell r="D1236" t="str">
            <v>Operating Expenses</v>
          </cell>
          <cell r="E1236" t="str">
            <v>EXPENDITURE RECHARGE</v>
          </cell>
          <cell r="F1236" t="str">
            <v>RECHARGES - PATH</v>
          </cell>
          <cell r="G1236" t="str">
            <v>RECHARGE</v>
          </cell>
          <cell r="H1236" t="str">
            <v>Recharges</v>
          </cell>
          <cell r="I1236" t="str">
            <v>n/a</v>
          </cell>
          <cell r="J1236" t="str">
            <v>Recharge</v>
          </cell>
        </row>
        <row r="1237">
          <cell r="A1237" t="str">
            <v>63004RVG</v>
          </cell>
          <cell r="B1237" t="str">
            <v>Recharges - Path Micro RVG</v>
          </cell>
          <cell r="C1237" t="str">
            <v>N/A</v>
          </cell>
          <cell r="D1237" t="str">
            <v>Operating Expenses</v>
          </cell>
          <cell r="E1237" t="str">
            <v>EXPENDITURE RECHARGE</v>
          </cell>
          <cell r="F1237" t="str">
            <v>RECHARGES - PATH</v>
          </cell>
          <cell r="G1237" t="str">
            <v>RECHARGE</v>
          </cell>
          <cell r="H1237" t="str">
            <v>Recharges</v>
          </cell>
          <cell r="I1237" t="str">
            <v>n/a</v>
          </cell>
          <cell r="J1237" t="str">
            <v>Recharge</v>
          </cell>
        </row>
        <row r="1238">
          <cell r="A1238" t="str">
            <v>63005000</v>
          </cell>
          <cell r="B1238" t="str">
            <v>Recharges - Path Transfusion</v>
          </cell>
          <cell r="C1238" t="str">
            <v>N/A</v>
          </cell>
          <cell r="D1238" t="str">
            <v>Operating Expenses</v>
          </cell>
          <cell r="E1238" t="str">
            <v>EXPENDITURE RECHARGE</v>
          </cell>
          <cell r="F1238" t="str">
            <v>RECHARGES - PATH</v>
          </cell>
          <cell r="G1238" t="str">
            <v>RECHARGE</v>
          </cell>
          <cell r="H1238" t="str">
            <v>Recharges</v>
          </cell>
          <cell r="I1238" t="str">
            <v>n/a</v>
          </cell>
          <cell r="J1238" t="str">
            <v>Recharge</v>
          </cell>
        </row>
        <row r="1239">
          <cell r="A1239" t="str">
            <v>63005RVG</v>
          </cell>
          <cell r="B1239" t="str">
            <v>Recharges - Path Trans RVG</v>
          </cell>
          <cell r="C1239" t="str">
            <v>N/A</v>
          </cell>
          <cell r="D1239" t="str">
            <v>Operating Expenses</v>
          </cell>
          <cell r="E1239" t="str">
            <v>EXPENDITURE RECHARGE</v>
          </cell>
          <cell r="F1239" t="str">
            <v>RECHARGES - PATH</v>
          </cell>
          <cell r="G1239" t="str">
            <v>RECHARGE</v>
          </cell>
          <cell r="H1239" t="str">
            <v>Recharges</v>
          </cell>
          <cell r="I1239" t="str">
            <v>n/a</v>
          </cell>
          <cell r="J1239" t="str">
            <v>Recharge</v>
          </cell>
        </row>
        <row r="1240">
          <cell r="A1240" t="str">
            <v>63006000</v>
          </cell>
          <cell r="B1240" t="str">
            <v>Recharges - Path Blood Prods</v>
          </cell>
          <cell r="C1240" t="str">
            <v>N/A</v>
          </cell>
          <cell r="D1240" t="str">
            <v>Operating Expenses</v>
          </cell>
          <cell r="E1240" t="str">
            <v>EXPENDITURE RECHARGE</v>
          </cell>
          <cell r="F1240" t="str">
            <v>RECHARGES - PATH</v>
          </cell>
          <cell r="G1240" t="str">
            <v>RECHARGE</v>
          </cell>
          <cell r="H1240" t="str">
            <v>Recharges</v>
          </cell>
          <cell r="I1240" t="str">
            <v>n/a</v>
          </cell>
          <cell r="J1240" t="str">
            <v>Recharge</v>
          </cell>
        </row>
        <row r="1241">
          <cell r="A1241" t="str">
            <v>63101000</v>
          </cell>
          <cell r="B1241" t="str">
            <v>Recharges - NEESPS Service</v>
          </cell>
          <cell r="C1241" t="str">
            <v>N/A</v>
          </cell>
          <cell r="D1241" t="str">
            <v>Operating Expenses</v>
          </cell>
          <cell r="E1241" t="str">
            <v>EXPENDITURE RECHARGE</v>
          </cell>
          <cell r="F1241" t="str">
            <v>RECHARGES - PATH</v>
          </cell>
          <cell r="G1241" t="str">
            <v>RECHARGE</v>
          </cell>
          <cell r="H1241" t="str">
            <v>Recharges</v>
          </cell>
          <cell r="I1241" t="str">
            <v>n/a</v>
          </cell>
          <cell r="J1241" t="str">
            <v>Recharge</v>
          </cell>
        </row>
        <row r="1242">
          <cell r="A1242" t="str">
            <v>63105000</v>
          </cell>
          <cell r="B1242" t="str">
            <v>Recharges - NEESPS Estates</v>
          </cell>
          <cell r="C1242" t="str">
            <v>N/A</v>
          </cell>
          <cell r="D1242" t="str">
            <v>Operating Expenses</v>
          </cell>
          <cell r="E1242" t="str">
            <v>EXPENDITURE RECHARGE</v>
          </cell>
          <cell r="F1242" t="str">
            <v>RECHARGES - PATH</v>
          </cell>
          <cell r="G1242" t="str">
            <v>RECHARGE</v>
          </cell>
          <cell r="H1242" t="str">
            <v>Recharges</v>
          </cell>
          <cell r="I1242" t="str">
            <v>n/a</v>
          </cell>
          <cell r="J1242" t="str">
            <v>Recharge</v>
          </cell>
        </row>
        <row r="1243">
          <cell r="A1243" t="str">
            <v>63106000</v>
          </cell>
          <cell r="B1243" t="str">
            <v>Recharges - NEESPS Med Staff</v>
          </cell>
          <cell r="C1243" t="str">
            <v>N/A</v>
          </cell>
          <cell r="D1243" t="str">
            <v>Operating Expenses</v>
          </cell>
          <cell r="E1243" t="str">
            <v>EXPENDITURE RECHARGE</v>
          </cell>
          <cell r="F1243" t="str">
            <v>RECHARGES - PATH</v>
          </cell>
          <cell r="G1243" t="str">
            <v>RECHARGE</v>
          </cell>
          <cell r="H1243" t="str">
            <v>Recharges</v>
          </cell>
          <cell r="I1243" t="str">
            <v>n/a</v>
          </cell>
          <cell r="J1243" t="str">
            <v>Recharge</v>
          </cell>
        </row>
        <row r="1244">
          <cell r="A1244" t="str">
            <v>64001000</v>
          </cell>
          <cell r="B1244" t="str">
            <v>Recharges - Endoscopy</v>
          </cell>
          <cell r="C1244" t="str">
            <v>N/A</v>
          </cell>
          <cell r="D1244" t="str">
            <v>Operating Expenses</v>
          </cell>
          <cell r="E1244" t="str">
            <v>EXPENDITURE RECHARGE</v>
          </cell>
          <cell r="F1244" t="str">
            <v>RECHARGES - ENDOSCOPY</v>
          </cell>
          <cell r="G1244" t="str">
            <v>RECHARGE</v>
          </cell>
          <cell r="H1244" t="str">
            <v>Recharges</v>
          </cell>
          <cell r="I1244" t="str">
            <v>n/a</v>
          </cell>
          <cell r="J1244" t="str">
            <v>Recharge</v>
          </cell>
        </row>
        <row r="1245">
          <cell r="A1245" t="str">
            <v>64501000</v>
          </cell>
          <cell r="B1245" t="str">
            <v>Recharges - PUVA</v>
          </cell>
          <cell r="C1245" t="str">
            <v>Income Statement</v>
          </cell>
          <cell r="D1245">
            <v>0</v>
          </cell>
          <cell r="E1245" t="str">
            <v>Expenditure Recharge</v>
          </cell>
          <cell r="F1245" t="str">
            <v>Recharges - Endoscopy</v>
          </cell>
          <cell r="G1245" t="str">
            <v>Recharge</v>
          </cell>
          <cell r="H1245" t="str">
            <v>Recharges</v>
          </cell>
          <cell r="I1245" t="str">
            <v>n/a</v>
          </cell>
          <cell r="J1245" t="str">
            <v>Recharge</v>
          </cell>
        </row>
        <row r="1246">
          <cell r="A1246" t="str">
            <v>65001000</v>
          </cell>
          <cell r="B1246" t="str">
            <v>Recharges - Ward Bed Days</v>
          </cell>
          <cell r="C1246" t="str">
            <v>N/A</v>
          </cell>
          <cell r="D1246" t="str">
            <v>Operating Expenses</v>
          </cell>
          <cell r="E1246" t="str">
            <v>EXPENDITURE RECHARGE</v>
          </cell>
          <cell r="F1246" t="str">
            <v>RECHARGES - WARD</v>
          </cell>
          <cell r="G1246" t="str">
            <v>RECHARGE</v>
          </cell>
          <cell r="H1246" t="str">
            <v>Recharges</v>
          </cell>
          <cell r="I1246" t="str">
            <v>n/a</v>
          </cell>
          <cell r="J1246" t="str">
            <v>Recharge</v>
          </cell>
        </row>
        <row r="1247">
          <cell r="A1247" t="str">
            <v>66001000</v>
          </cell>
          <cell r="B1247" t="str">
            <v>Recharges Theatre Single</v>
          </cell>
          <cell r="C1247" t="str">
            <v>N/A</v>
          </cell>
          <cell r="D1247" t="str">
            <v>Operating Expenses</v>
          </cell>
          <cell r="E1247" t="str">
            <v>EXPENDITURE RECHARGE</v>
          </cell>
          <cell r="F1247" t="str">
            <v>RECHARGES - THEATRES</v>
          </cell>
          <cell r="G1247" t="str">
            <v>RECHARGE</v>
          </cell>
          <cell r="H1247" t="str">
            <v>Recharges</v>
          </cell>
          <cell r="I1247" t="str">
            <v>n/a</v>
          </cell>
          <cell r="J1247" t="str">
            <v>Recharge</v>
          </cell>
        </row>
        <row r="1248">
          <cell r="A1248" t="str">
            <v>66001RVG</v>
          </cell>
          <cell r="B1248" t="str">
            <v>Recharges Theatre Single RVG</v>
          </cell>
          <cell r="C1248" t="str">
            <v>N/A</v>
          </cell>
          <cell r="D1248" t="str">
            <v>Operating Expenses</v>
          </cell>
          <cell r="E1248" t="str">
            <v>EXPENDITURE RECHARGE</v>
          </cell>
          <cell r="F1248" t="str">
            <v>RECHARGES - THEATRES</v>
          </cell>
          <cell r="G1248" t="str">
            <v>RECHARGE</v>
          </cell>
          <cell r="H1248" t="str">
            <v>Recharges</v>
          </cell>
          <cell r="I1248" t="str">
            <v>n/a</v>
          </cell>
          <cell r="J1248" t="str">
            <v>Recharge</v>
          </cell>
        </row>
        <row r="1249">
          <cell r="A1249" t="str">
            <v>66002000</v>
          </cell>
          <cell r="B1249" t="str">
            <v>Recharges - IP Th S All Cn</v>
          </cell>
          <cell r="C1249" t="str">
            <v>Income Statement</v>
          </cell>
          <cell r="D1249">
            <v>0</v>
          </cell>
          <cell r="E1249" t="str">
            <v>Expenditure Recharge</v>
          </cell>
          <cell r="F1249" t="str">
            <v>Recharges - Theatres</v>
          </cell>
          <cell r="G1249" t="str">
            <v>Recharge</v>
          </cell>
          <cell r="H1249" t="str">
            <v>Recharges</v>
          </cell>
          <cell r="I1249" t="str">
            <v>n/a</v>
          </cell>
          <cell r="J1249" t="str">
            <v>Recharge</v>
          </cell>
        </row>
        <row r="1250">
          <cell r="A1250" t="str">
            <v>66003000</v>
          </cell>
          <cell r="B1250" t="str">
            <v>Recharges IP Th S T&amp;O Mn</v>
          </cell>
          <cell r="C1250" t="str">
            <v>Income Statement</v>
          </cell>
          <cell r="D1250">
            <v>0</v>
          </cell>
          <cell r="E1250" t="str">
            <v>Expenditure Recharge</v>
          </cell>
          <cell r="F1250" t="str">
            <v>Recharges - Theatres</v>
          </cell>
          <cell r="G1250" t="str">
            <v>Recharge</v>
          </cell>
          <cell r="H1250" t="str">
            <v>Recharges</v>
          </cell>
          <cell r="I1250" t="str">
            <v>n/a</v>
          </cell>
          <cell r="J1250" t="str">
            <v>Recharge</v>
          </cell>
        </row>
        <row r="1251">
          <cell r="A1251" t="str">
            <v>66004000</v>
          </cell>
          <cell r="B1251" t="str">
            <v>Recharges - IP Th S T&amp;O Cn</v>
          </cell>
          <cell r="C1251" t="str">
            <v>Income Statement</v>
          </cell>
          <cell r="D1251">
            <v>0</v>
          </cell>
          <cell r="E1251" t="str">
            <v>Expenditure Recharge</v>
          </cell>
          <cell r="F1251" t="str">
            <v>Recharges - Theatres</v>
          </cell>
          <cell r="G1251" t="str">
            <v>Recharge</v>
          </cell>
          <cell r="H1251" t="str">
            <v>Recharges</v>
          </cell>
          <cell r="I1251" t="str">
            <v>n/a</v>
          </cell>
          <cell r="J1251" t="str">
            <v>Recharge</v>
          </cell>
        </row>
        <row r="1252">
          <cell r="A1252" t="str">
            <v>66005000</v>
          </cell>
          <cell r="B1252" t="str">
            <v>Recharge Theatre All Day</v>
          </cell>
          <cell r="C1252" t="str">
            <v>Income Statement</v>
          </cell>
          <cell r="D1252" t="str">
            <v>Operating Expenses</v>
          </cell>
          <cell r="E1252" t="str">
            <v>EXPENDITURE RECHARGE</v>
          </cell>
          <cell r="F1252" t="str">
            <v>RECHARGES - THEATRES</v>
          </cell>
          <cell r="G1252" t="str">
            <v>RECHARGE</v>
          </cell>
          <cell r="H1252" t="str">
            <v>Recharges</v>
          </cell>
          <cell r="I1252" t="str">
            <v>n/a</v>
          </cell>
          <cell r="J1252" t="str">
            <v>Recharge</v>
          </cell>
        </row>
        <row r="1253">
          <cell r="A1253" t="str">
            <v>66006000</v>
          </cell>
          <cell r="B1253" t="str">
            <v>Recharge theatre extended list</v>
          </cell>
          <cell r="C1253" t="str">
            <v>Income Statement</v>
          </cell>
          <cell r="D1253" t="str">
            <v>Operating Expenses</v>
          </cell>
          <cell r="E1253" t="str">
            <v>EXPENDITURE RECHARGE</v>
          </cell>
          <cell r="F1253" t="str">
            <v>RECHARGES - THEATRES</v>
          </cell>
          <cell r="G1253" t="str">
            <v>RECHARGE</v>
          </cell>
          <cell r="H1253" t="str">
            <v>Recharges</v>
          </cell>
          <cell r="I1253" t="str">
            <v>n/a</v>
          </cell>
          <cell r="J1253" t="str">
            <v>Recharge</v>
          </cell>
        </row>
        <row r="1254">
          <cell r="A1254" t="str">
            <v>66007000</v>
          </cell>
          <cell r="B1254" t="str">
            <v>Recharges - IP Th D T&amp;O Cn</v>
          </cell>
          <cell r="C1254" t="str">
            <v>Income Statement</v>
          </cell>
          <cell r="D1254">
            <v>0</v>
          </cell>
          <cell r="E1254" t="str">
            <v>Expenditure Recharge</v>
          </cell>
          <cell r="F1254" t="str">
            <v>Recharges - Theatres</v>
          </cell>
          <cell r="G1254" t="str">
            <v>Recharge</v>
          </cell>
          <cell r="H1254" t="str">
            <v>Recharges</v>
          </cell>
          <cell r="I1254" t="str">
            <v>n/a</v>
          </cell>
          <cell r="J1254" t="str">
            <v>Recharge</v>
          </cell>
        </row>
        <row r="1255">
          <cell r="A1255" t="str">
            <v>66008000</v>
          </cell>
          <cell r="B1255" t="str">
            <v>Recharge Theatre Evening</v>
          </cell>
          <cell r="C1255" t="str">
            <v>Income Statement</v>
          </cell>
          <cell r="D1255" t="str">
            <v>Operating Expenses</v>
          </cell>
          <cell r="E1255" t="str">
            <v>EXPENDITURE RECHARGE</v>
          </cell>
          <cell r="F1255" t="str">
            <v>RECHARGES - THEATRES</v>
          </cell>
          <cell r="G1255" t="str">
            <v>RECHARGE</v>
          </cell>
          <cell r="H1255" t="str">
            <v>Recharges</v>
          </cell>
          <cell r="I1255" t="str">
            <v>n/a</v>
          </cell>
          <cell r="J1255" t="str">
            <v>Recharge</v>
          </cell>
        </row>
        <row r="1256">
          <cell r="A1256" t="str">
            <v>66009000</v>
          </cell>
          <cell r="B1256" t="str">
            <v>Recharge Theatre CEPOD</v>
          </cell>
          <cell r="C1256" t="str">
            <v>N/A</v>
          </cell>
          <cell r="D1256" t="str">
            <v>Operating Expenses</v>
          </cell>
          <cell r="E1256" t="str">
            <v>EXPENDITURE RECHARGE</v>
          </cell>
          <cell r="F1256" t="str">
            <v>RECHARGES - THEATRES</v>
          </cell>
          <cell r="G1256" t="str">
            <v>RECHARGE</v>
          </cell>
          <cell r="H1256" t="str">
            <v>Recharges</v>
          </cell>
          <cell r="I1256" t="str">
            <v>n/a</v>
          </cell>
          <cell r="J1256" t="str">
            <v>Recharge</v>
          </cell>
        </row>
        <row r="1257">
          <cell r="A1257" t="str">
            <v>66010000</v>
          </cell>
          <cell r="B1257" t="str">
            <v>Anaesthetic Recharge</v>
          </cell>
          <cell r="C1257" t="str">
            <v>Income Statement</v>
          </cell>
          <cell r="D1257">
            <v>0</v>
          </cell>
          <cell r="E1257" t="str">
            <v>Expenditure Recharge</v>
          </cell>
          <cell r="F1257" t="str">
            <v>Recharges - Theatres</v>
          </cell>
          <cell r="G1257" t="str">
            <v>Recharge</v>
          </cell>
          <cell r="H1257" t="str">
            <v>Recharges</v>
          </cell>
          <cell r="I1257" t="str">
            <v>n/a</v>
          </cell>
          <cell r="J1257" t="str">
            <v>Recharge</v>
          </cell>
        </row>
        <row r="1258">
          <cell r="A1258" t="str">
            <v>66011000</v>
          </cell>
          <cell r="B1258" t="str">
            <v>Recharges - Recovery</v>
          </cell>
          <cell r="C1258" t="str">
            <v>Income Statement</v>
          </cell>
          <cell r="D1258">
            <v>0</v>
          </cell>
          <cell r="E1258" t="str">
            <v>Expenditure Recharge</v>
          </cell>
          <cell r="F1258" t="str">
            <v>Recharges - Theatres</v>
          </cell>
          <cell r="G1258" t="str">
            <v>Recharge</v>
          </cell>
          <cell r="H1258" t="str">
            <v>Recharges</v>
          </cell>
          <cell r="I1258" t="str">
            <v>n/a</v>
          </cell>
          <cell r="J1258" t="str">
            <v>Recharge</v>
          </cell>
        </row>
        <row r="1259">
          <cell r="A1259" t="str">
            <v>66013000</v>
          </cell>
          <cell r="B1259" t="str">
            <v>Recharges Theatre - Paeds</v>
          </cell>
          <cell r="C1259" t="str">
            <v>N/A</v>
          </cell>
          <cell r="D1259" t="str">
            <v>Operating Expenses</v>
          </cell>
          <cell r="E1259" t="str">
            <v>EXPENDITURE RECHARGE</v>
          </cell>
          <cell r="F1259" t="str">
            <v>RECHARGES - THEATRES</v>
          </cell>
          <cell r="G1259" t="str">
            <v>RECHARGE</v>
          </cell>
          <cell r="H1259" t="str">
            <v>Recharges</v>
          </cell>
          <cell r="I1259" t="str">
            <v>n/a</v>
          </cell>
          <cell r="J1259" t="str">
            <v>Recharge</v>
          </cell>
        </row>
        <row r="1260">
          <cell r="A1260" t="str">
            <v>67001000</v>
          </cell>
          <cell r="B1260" t="str">
            <v>Recharges - OP Trained</v>
          </cell>
          <cell r="C1260" t="str">
            <v>N/A</v>
          </cell>
          <cell r="D1260" t="str">
            <v>Operating Expenses</v>
          </cell>
          <cell r="E1260" t="str">
            <v>EXPENDITURE RECHARGE</v>
          </cell>
          <cell r="F1260" t="str">
            <v>RECHARGES - OP</v>
          </cell>
          <cell r="G1260" t="str">
            <v>RECHARGE</v>
          </cell>
          <cell r="H1260" t="str">
            <v>Recharges</v>
          </cell>
          <cell r="I1260" t="str">
            <v>n/a</v>
          </cell>
          <cell r="J1260" t="str">
            <v>Recharge</v>
          </cell>
        </row>
        <row r="1261">
          <cell r="A1261" t="str">
            <v>67002000</v>
          </cell>
          <cell r="B1261" t="str">
            <v>Recharges - OP Untrained</v>
          </cell>
          <cell r="C1261" t="str">
            <v>Income Statement</v>
          </cell>
          <cell r="D1261" t="str">
            <v>Operating Expenses</v>
          </cell>
          <cell r="E1261" t="str">
            <v>EXPENDITURE RECHARGE</v>
          </cell>
          <cell r="F1261" t="str">
            <v>RECHARGES - OP</v>
          </cell>
          <cell r="G1261" t="str">
            <v>RECHARGE</v>
          </cell>
          <cell r="H1261" t="str">
            <v>Recharges</v>
          </cell>
          <cell r="I1261" t="str">
            <v>n/a</v>
          </cell>
          <cell r="J1261" t="str">
            <v>Recharge</v>
          </cell>
        </row>
        <row r="1262">
          <cell r="A1262" t="str">
            <v>67003000</v>
          </cell>
          <cell r="B1262" t="str">
            <v>Recharges - OP Trained &amp; U</v>
          </cell>
          <cell r="C1262" t="str">
            <v>Income Statement</v>
          </cell>
          <cell r="D1262" t="str">
            <v>Operating Expenses</v>
          </cell>
          <cell r="E1262" t="str">
            <v>EXPENDITURE RECHARGE</v>
          </cell>
          <cell r="F1262" t="str">
            <v>RECHARGES - OP</v>
          </cell>
          <cell r="G1262" t="str">
            <v>RECHARGE</v>
          </cell>
          <cell r="H1262" t="str">
            <v>Recharges</v>
          </cell>
          <cell r="I1262" t="str">
            <v>n/a</v>
          </cell>
          <cell r="J1262" t="str">
            <v>Recharge</v>
          </cell>
        </row>
        <row r="1263">
          <cell r="A1263" t="str">
            <v>67004000</v>
          </cell>
          <cell r="B1263" t="str">
            <v>Recharges - OP Trained x2</v>
          </cell>
          <cell r="C1263" t="str">
            <v>Income Statement</v>
          </cell>
          <cell r="D1263" t="str">
            <v>Operating Expenses</v>
          </cell>
          <cell r="E1263" t="str">
            <v>EXPENDITURE RECHARGE</v>
          </cell>
          <cell r="F1263" t="str">
            <v>RECHARGES - OP</v>
          </cell>
          <cell r="G1263" t="str">
            <v>RECHARGE</v>
          </cell>
          <cell r="H1263" t="str">
            <v>Recharges</v>
          </cell>
          <cell r="I1263" t="str">
            <v>n/a</v>
          </cell>
          <cell r="J1263" t="str">
            <v>Recharge</v>
          </cell>
        </row>
        <row r="1264">
          <cell r="A1264" t="str">
            <v>67005000</v>
          </cell>
          <cell r="B1264" t="str">
            <v>Recharges - Admin Only</v>
          </cell>
          <cell r="C1264" t="str">
            <v>Income Statement</v>
          </cell>
          <cell r="D1264" t="str">
            <v>Operating Expenses</v>
          </cell>
          <cell r="E1264" t="str">
            <v>EXPENDITURE RECHARGE</v>
          </cell>
          <cell r="F1264" t="str">
            <v>RECHARGES - OP</v>
          </cell>
          <cell r="G1264" t="str">
            <v>RECHARGE</v>
          </cell>
          <cell r="H1264" t="str">
            <v>Recharges</v>
          </cell>
          <cell r="I1264" t="str">
            <v>n/a</v>
          </cell>
          <cell r="J1264" t="str">
            <v>Recharge</v>
          </cell>
        </row>
        <row r="1265">
          <cell r="A1265" t="str">
            <v>68001000</v>
          </cell>
          <cell r="B1265" t="str">
            <v>Recharges - DC GA</v>
          </cell>
          <cell r="C1265" t="str">
            <v>Income Statement</v>
          </cell>
          <cell r="D1265">
            <v>0</v>
          </cell>
          <cell r="E1265" t="str">
            <v>Expenditure Recharge</v>
          </cell>
          <cell r="F1265" t="str">
            <v>Recharges - DC</v>
          </cell>
          <cell r="G1265" t="str">
            <v>Recharge</v>
          </cell>
          <cell r="H1265" t="str">
            <v>Recharges</v>
          </cell>
          <cell r="I1265" t="str">
            <v>n/a</v>
          </cell>
          <cell r="J1265" t="str">
            <v>Recharge</v>
          </cell>
        </row>
        <row r="1266">
          <cell r="A1266" t="str">
            <v>68002000</v>
          </cell>
          <cell r="B1266" t="str">
            <v>Recharges - DC LA</v>
          </cell>
          <cell r="C1266" t="str">
            <v>Income Statement</v>
          </cell>
          <cell r="D1266">
            <v>0</v>
          </cell>
          <cell r="E1266" t="str">
            <v>Expenditure Recharge</v>
          </cell>
          <cell r="F1266" t="str">
            <v>Recharges - DC</v>
          </cell>
          <cell r="G1266" t="str">
            <v>Recharge</v>
          </cell>
          <cell r="H1266" t="str">
            <v>Recharges</v>
          </cell>
          <cell r="I1266" t="str">
            <v>n/a</v>
          </cell>
          <cell r="J1266" t="str">
            <v>Recharge</v>
          </cell>
        </row>
        <row r="1267">
          <cell r="A1267" t="str">
            <v>68003000</v>
          </cell>
          <cell r="B1267" t="str">
            <v>Recharge DC Evening</v>
          </cell>
          <cell r="C1267" t="str">
            <v>Income Statement</v>
          </cell>
          <cell r="D1267">
            <v>0</v>
          </cell>
          <cell r="E1267" t="str">
            <v>Expenditure Recharge</v>
          </cell>
          <cell r="F1267" t="str">
            <v>Recharges - DC</v>
          </cell>
          <cell r="G1267" t="str">
            <v>Recharge</v>
          </cell>
          <cell r="H1267" t="str">
            <v>Recharges</v>
          </cell>
          <cell r="I1267" t="str">
            <v>n/a</v>
          </cell>
          <cell r="J1267" t="str">
            <v>Recharge</v>
          </cell>
        </row>
        <row r="1268">
          <cell r="A1268" t="str">
            <v>69001000</v>
          </cell>
          <cell r="B1268" t="str">
            <v>Recharge Elective Care Centre</v>
          </cell>
          <cell r="C1268" t="str">
            <v>N/A</v>
          </cell>
          <cell r="D1268" t="str">
            <v>Operating Expenses</v>
          </cell>
          <cell r="E1268" t="str">
            <v>EXPENDITURE RECHARGE</v>
          </cell>
          <cell r="F1268" t="str">
            <v>RECHARGE-ELECTIVE CARE CTRE</v>
          </cell>
          <cell r="G1268" t="str">
            <v>RECHARGE</v>
          </cell>
          <cell r="H1268" t="str">
            <v>Recharges</v>
          </cell>
          <cell r="I1268" t="str">
            <v>n/a</v>
          </cell>
          <cell r="J1268" t="str">
            <v>Recharge</v>
          </cell>
        </row>
        <row r="1269">
          <cell r="A1269" t="str">
            <v>69002000</v>
          </cell>
          <cell r="B1269" t="str">
            <v>Recharge-Elective Care TheaAdm</v>
          </cell>
          <cell r="C1269" t="str">
            <v>Income Statement</v>
          </cell>
          <cell r="D1269">
            <v>0</v>
          </cell>
          <cell r="E1269" t="str">
            <v>Expenditure Recharge</v>
          </cell>
          <cell r="F1269" t="str">
            <v>Recharge-Elective Care Ctre</v>
          </cell>
          <cell r="G1269" t="str">
            <v>Recharge</v>
          </cell>
          <cell r="H1269" t="str">
            <v>Recharges</v>
          </cell>
          <cell r="I1269" t="str">
            <v>n/a</v>
          </cell>
          <cell r="J1269" t="str">
            <v>Recharge</v>
          </cell>
        </row>
        <row r="1270">
          <cell r="A1270" t="str">
            <v>69991000</v>
          </cell>
          <cell r="B1270" t="str">
            <v>Data Error Debit</v>
          </cell>
          <cell r="C1270" t="str">
            <v>N/A</v>
          </cell>
          <cell r="D1270" t="str">
            <v>Operating Expenses</v>
          </cell>
          <cell r="E1270" t="str">
            <v>EXPENDITURE RECHARGE</v>
          </cell>
          <cell r="F1270" t="str">
            <v>OVERHEAD</v>
          </cell>
          <cell r="G1270" t="str">
            <v>RECHARGE</v>
          </cell>
          <cell r="H1270" t="str">
            <v>Recharges</v>
          </cell>
          <cell r="I1270" t="str">
            <v>n/a</v>
          </cell>
          <cell r="J1270" t="str">
            <v>Recharge</v>
          </cell>
        </row>
        <row r="1271">
          <cell r="A1271" t="str">
            <v>69992000</v>
          </cell>
          <cell r="B1271" t="str">
            <v>Data Error Credit</v>
          </cell>
          <cell r="C1271" t="str">
            <v>N/A</v>
          </cell>
          <cell r="D1271" t="str">
            <v>Operating Expenses</v>
          </cell>
          <cell r="E1271" t="str">
            <v>EXPENDITURE RECHARGE</v>
          </cell>
          <cell r="F1271" t="str">
            <v>OVERHEAD</v>
          </cell>
          <cell r="G1271" t="str">
            <v>RECHARGE</v>
          </cell>
          <cell r="H1271" t="str">
            <v>Recharges</v>
          </cell>
          <cell r="I1271" t="str">
            <v>n/a</v>
          </cell>
          <cell r="J1271" t="str">
            <v>Recharge</v>
          </cell>
        </row>
        <row r="1272">
          <cell r="A1272" t="str">
            <v>70101000</v>
          </cell>
          <cell r="B1272" t="str">
            <v>Professional Fees</v>
          </cell>
          <cell r="C1272" t="str">
            <v>N/A</v>
          </cell>
          <cell r="D1272" t="str">
            <v>N/A</v>
          </cell>
          <cell r="E1272" t="str">
            <v>CAPITAL</v>
          </cell>
          <cell r="F1272" t="str">
            <v>CAPITAL</v>
          </cell>
          <cell r="G1272" t="str">
            <v>CAPITAL PROFESSIONAL FEES</v>
          </cell>
          <cell r="H1272" t="str">
            <v>0</v>
          </cell>
          <cell r="I1272" t="str">
            <v>n/a</v>
          </cell>
          <cell r="J1272" t="str">
            <v>0</v>
          </cell>
        </row>
        <row r="1273">
          <cell r="A1273" t="str">
            <v>70301000</v>
          </cell>
          <cell r="B1273" t="str">
            <v>Building/Construction</v>
          </cell>
          <cell r="C1273" t="str">
            <v>N/A</v>
          </cell>
          <cell r="D1273" t="str">
            <v>N/A</v>
          </cell>
          <cell r="E1273" t="str">
            <v>CAPITAL</v>
          </cell>
          <cell r="F1273" t="str">
            <v>CAPITAL</v>
          </cell>
          <cell r="G1273" t="str">
            <v>CAPITAL BUILDINGS</v>
          </cell>
          <cell r="H1273" t="str">
            <v>0</v>
          </cell>
          <cell r="I1273" t="str">
            <v>n/a</v>
          </cell>
          <cell r="J1273" t="str">
            <v>0</v>
          </cell>
        </row>
        <row r="1274">
          <cell r="A1274" t="str">
            <v>70302000</v>
          </cell>
          <cell r="B1274" t="str">
            <v>Fittings</v>
          </cell>
          <cell r="C1274" t="str">
            <v>N/A</v>
          </cell>
          <cell r="D1274" t="str">
            <v>N/A</v>
          </cell>
          <cell r="E1274" t="str">
            <v>CAPITAL</v>
          </cell>
          <cell r="F1274" t="str">
            <v>CAPITAL</v>
          </cell>
          <cell r="G1274" t="str">
            <v>CAPITAL BUILDINGS</v>
          </cell>
          <cell r="H1274" t="str">
            <v>0</v>
          </cell>
          <cell r="I1274" t="str">
            <v>n/a</v>
          </cell>
          <cell r="J1274" t="str">
            <v>0</v>
          </cell>
        </row>
        <row r="1275">
          <cell r="A1275" t="str">
            <v>70303000</v>
          </cell>
          <cell r="B1275" t="str">
            <v>Engineering</v>
          </cell>
          <cell r="C1275" t="str">
            <v>N/A</v>
          </cell>
          <cell r="D1275" t="str">
            <v>N/A</v>
          </cell>
          <cell r="E1275" t="str">
            <v>CAPITAL</v>
          </cell>
          <cell r="F1275" t="str">
            <v>CAPITAL</v>
          </cell>
          <cell r="G1275" t="str">
            <v>CAPITAL BUILDINGS</v>
          </cell>
          <cell r="H1275" t="str">
            <v>0</v>
          </cell>
          <cell r="I1275" t="str">
            <v>n/a</v>
          </cell>
          <cell r="J1275" t="str">
            <v>0</v>
          </cell>
        </row>
        <row r="1276">
          <cell r="A1276" t="str">
            <v>70401000</v>
          </cell>
          <cell r="B1276" t="str">
            <v>Equipment</v>
          </cell>
          <cell r="C1276" t="str">
            <v>N/A</v>
          </cell>
          <cell r="D1276" t="str">
            <v>N/A</v>
          </cell>
          <cell r="E1276" t="str">
            <v>CAPITAL</v>
          </cell>
          <cell r="F1276" t="str">
            <v>CAPITAL</v>
          </cell>
          <cell r="G1276" t="str">
            <v>CAPITAL EQUIPMENT</v>
          </cell>
          <cell r="H1276" t="str">
            <v>0</v>
          </cell>
          <cell r="I1276" t="str">
            <v>n/a</v>
          </cell>
          <cell r="J1276" t="str">
            <v>0</v>
          </cell>
        </row>
        <row r="1277">
          <cell r="A1277" t="str">
            <v>70402000</v>
          </cell>
          <cell r="B1277" t="str">
            <v>Medical Equipment</v>
          </cell>
          <cell r="C1277" t="str">
            <v>N/A</v>
          </cell>
          <cell r="D1277" t="str">
            <v>N/A</v>
          </cell>
          <cell r="E1277" t="str">
            <v>CAPITAL</v>
          </cell>
          <cell r="F1277" t="str">
            <v>CAPITAL</v>
          </cell>
          <cell r="G1277" t="str">
            <v>CAPITAL EQUIPMENT</v>
          </cell>
          <cell r="H1277" t="str">
            <v>0</v>
          </cell>
          <cell r="I1277" t="str">
            <v>n/a</v>
          </cell>
          <cell r="J1277" t="str">
            <v>0</v>
          </cell>
        </row>
        <row r="1278">
          <cell r="A1278" t="str">
            <v>70404000</v>
          </cell>
          <cell r="B1278" t="str">
            <v>Furniture</v>
          </cell>
          <cell r="C1278" t="str">
            <v>N/A</v>
          </cell>
          <cell r="D1278" t="str">
            <v>N/A</v>
          </cell>
          <cell r="E1278" t="str">
            <v>CAPITAL</v>
          </cell>
          <cell r="F1278" t="str">
            <v>CAPITAL</v>
          </cell>
          <cell r="G1278" t="str">
            <v>CAPITAL EQUIPMENT</v>
          </cell>
          <cell r="H1278" t="str">
            <v>0</v>
          </cell>
          <cell r="I1278" t="str">
            <v>n/a</v>
          </cell>
          <cell r="J1278" t="str">
            <v>0</v>
          </cell>
        </row>
        <row r="1279">
          <cell r="A1279" t="str">
            <v>70405000</v>
          </cell>
          <cell r="B1279" t="str">
            <v>Office &amp; IT Equipment</v>
          </cell>
          <cell r="C1279" t="str">
            <v>N/A</v>
          </cell>
          <cell r="D1279" t="str">
            <v>N/A</v>
          </cell>
          <cell r="E1279" t="str">
            <v>CAPITAL</v>
          </cell>
          <cell r="F1279" t="str">
            <v>CAPITAL</v>
          </cell>
          <cell r="G1279" t="str">
            <v>CAPITAL EQUIPMENT</v>
          </cell>
          <cell r="H1279" t="str">
            <v>0</v>
          </cell>
          <cell r="I1279" t="str">
            <v>n/a</v>
          </cell>
          <cell r="J1279" t="str">
            <v>0</v>
          </cell>
        </row>
        <row r="1280">
          <cell r="A1280" t="str">
            <v>70406000</v>
          </cell>
          <cell r="B1280" t="str">
            <v>IT Equipment</v>
          </cell>
          <cell r="C1280" t="str">
            <v>N/A</v>
          </cell>
          <cell r="D1280" t="str">
            <v>N/A</v>
          </cell>
          <cell r="E1280" t="str">
            <v>CAPITAL</v>
          </cell>
          <cell r="F1280" t="str">
            <v>CAPITAL</v>
          </cell>
          <cell r="G1280" t="str">
            <v>CAPITAL EQUIPMENT</v>
          </cell>
          <cell r="H1280" t="str">
            <v>0</v>
          </cell>
          <cell r="I1280" t="str">
            <v>n/a</v>
          </cell>
          <cell r="J1280" t="str">
            <v>0</v>
          </cell>
        </row>
        <row r="1281">
          <cell r="A1281" t="str">
            <v>70501000</v>
          </cell>
          <cell r="B1281" t="str">
            <v>Income</v>
          </cell>
          <cell r="C1281" t="str">
            <v>N/A</v>
          </cell>
          <cell r="D1281" t="str">
            <v>N/A</v>
          </cell>
          <cell r="E1281" t="str">
            <v>CAPITAL</v>
          </cell>
          <cell r="F1281" t="str">
            <v>CAPITAL</v>
          </cell>
          <cell r="G1281" t="str">
            <v>CAPITAL INCOME</v>
          </cell>
          <cell r="H1281" t="str">
            <v>0</v>
          </cell>
          <cell r="I1281" t="str">
            <v>n/a</v>
          </cell>
          <cell r="J1281" t="str">
            <v>0</v>
          </cell>
        </row>
        <row r="1282">
          <cell r="A1282" t="str">
            <v>70504000</v>
          </cell>
          <cell r="B1282" t="str">
            <v>Sale of Equipment</v>
          </cell>
          <cell r="C1282" t="str">
            <v>N/A</v>
          </cell>
          <cell r="D1282" t="str">
            <v>N/A</v>
          </cell>
          <cell r="E1282" t="str">
            <v>CAPITAL</v>
          </cell>
          <cell r="F1282" t="str">
            <v>CAPITAL</v>
          </cell>
          <cell r="G1282" t="str">
            <v>CAPITAL INCOME</v>
          </cell>
          <cell r="H1282" t="str">
            <v>0</v>
          </cell>
          <cell r="I1282" t="str">
            <v>n/a</v>
          </cell>
          <cell r="J1282" t="str">
            <v>0</v>
          </cell>
        </row>
        <row r="1283">
          <cell r="A1283" t="str">
            <v>80101000</v>
          </cell>
          <cell r="B1283" t="str">
            <v>Opening Balance</v>
          </cell>
          <cell r="C1283" t="str">
            <v>N/A</v>
          </cell>
          <cell r="D1283" t="str">
            <v>N/A</v>
          </cell>
          <cell r="E1283" t="str">
            <v>TRUST BALANCE SHEET</v>
          </cell>
          <cell r="F1283" t="str">
            <v>SUSPENSE</v>
          </cell>
          <cell r="G1283" t="str">
            <v>SUSPENSE</v>
          </cell>
          <cell r="H1283" t="str">
            <v>0</v>
          </cell>
          <cell r="I1283" t="str">
            <v>n/a</v>
          </cell>
          <cell r="J1283" t="str">
            <v>0</v>
          </cell>
        </row>
        <row r="1284">
          <cell r="A1284" t="str">
            <v>80101LGF</v>
          </cell>
          <cell r="B1284" t="str">
            <v>Opening Balance LGFB</v>
          </cell>
          <cell r="C1284" t="str">
            <v>N/A</v>
          </cell>
          <cell r="D1284" t="str">
            <v>N/A</v>
          </cell>
          <cell r="E1284" t="str">
            <v>TRUST BALANCE SHEET</v>
          </cell>
          <cell r="F1284" t="str">
            <v>SUSPENSE</v>
          </cell>
          <cell r="G1284" t="str">
            <v>SUSPENSE</v>
          </cell>
          <cell r="H1284" t="str">
            <v>0</v>
          </cell>
          <cell r="I1284" t="str">
            <v>n/a</v>
          </cell>
          <cell r="J1284" t="str">
            <v>0</v>
          </cell>
        </row>
        <row r="1285">
          <cell r="A1285" t="str">
            <v>80102000</v>
          </cell>
          <cell r="B1285" t="str">
            <v>Donations</v>
          </cell>
          <cell r="C1285" t="str">
            <v>N/A</v>
          </cell>
          <cell r="D1285" t="str">
            <v>N/A</v>
          </cell>
          <cell r="E1285" t="str">
            <v>INCOMING RESOURCES</v>
          </cell>
          <cell r="F1285" t="str">
            <v>DONATIONS, LEGACIES &amp; SIMILAR</v>
          </cell>
          <cell r="G1285" t="str">
            <v>DONATIONS, LEGACIES &amp; SIMILAR</v>
          </cell>
          <cell r="H1285" t="str">
            <v>0</v>
          </cell>
          <cell r="I1285" t="str">
            <v>n/a</v>
          </cell>
          <cell r="J1285" t="str">
            <v>0</v>
          </cell>
        </row>
        <row r="1286">
          <cell r="A1286" t="str">
            <v>80102LGF</v>
          </cell>
          <cell r="B1286" t="str">
            <v>Donations LGFB</v>
          </cell>
          <cell r="C1286" t="str">
            <v>N/A</v>
          </cell>
          <cell r="D1286" t="str">
            <v>N/A</v>
          </cell>
          <cell r="E1286" t="str">
            <v>INCOMING RESOURCES</v>
          </cell>
          <cell r="F1286" t="str">
            <v>DONATIONS, LEGACIES &amp; SIMILAR</v>
          </cell>
          <cell r="G1286" t="str">
            <v>DONATIONS, LEGACIES &amp; SIMILAR</v>
          </cell>
          <cell r="H1286" t="str">
            <v>0</v>
          </cell>
          <cell r="I1286" t="str">
            <v>n/a</v>
          </cell>
          <cell r="J1286" t="str">
            <v>0</v>
          </cell>
        </row>
        <row r="1287">
          <cell r="A1287" t="str">
            <v>80103000</v>
          </cell>
          <cell r="B1287" t="str">
            <v>Legacies</v>
          </cell>
          <cell r="C1287" t="str">
            <v>N/A</v>
          </cell>
          <cell r="D1287" t="str">
            <v>N/A</v>
          </cell>
          <cell r="E1287" t="str">
            <v>INCOMING RESOURCES</v>
          </cell>
          <cell r="F1287" t="str">
            <v>DONATIONS, LEGACIES &amp; SIMILAR</v>
          </cell>
          <cell r="G1287" t="str">
            <v>DONATIONS, LEGACIES &amp; SIMILAR</v>
          </cell>
          <cell r="H1287" t="str">
            <v>0</v>
          </cell>
          <cell r="I1287" t="str">
            <v>n/a</v>
          </cell>
          <cell r="J1287" t="str">
            <v>0</v>
          </cell>
        </row>
        <row r="1288">
          <cell r="A1288" t="str">
            <v>80104000</v>
          </cell>
          <cell r="B1288" t="str">
            <v>Grants from NHS Charities</v>
          </cell>
          <cell r="C1288" t="str">
            <v>N/A</v>
          </cell>
          <cell r="D1288" t="str">
            <v>N/A</v>
          </cell>
          <cell r="E1288" t="str">
            <v>INCOMING RESOURCES</v>
          </cell>
          <cell r="F1288" t="str">
            <v>DONATIONS, LEGACIES &amp; SIMILAR</v>
          </cell>
          <cell r="G1288" t="str">
            <v>DONATIONS, LEGACIES &amp; SIMILAR</v>
          </cell>
          <cell r="H1288" t="str">
            <v>0</v>
          </cell>
          <cell r="I1288" t="str">
            <v>n/a</v>
          </cell>
          <cell r="J1288" t="str">
            <v>0</v>
          </cell>
        </row>
        <row r="1289">
          <cell r="A1289" t="str">
            <v>80105000</v>
          </cell>
          <cell r="B1289" t="str">
            <v>Other Grants Receivable</v>
          </cell>
          <cell r="C1289" t="str">
            <v>N/A</v>
          </cell>
          <cell r="D1289" t="str">
            <v>N/A</v>
          </cell>
          <cell r="E1289" t="str">
            <v>INCOMING RESOURCES</v>
          </cell>
          <cell r="F1289" t="str">
            <v>DONATIONS, LEGACIES &amp; SIMILAR</v>
          </cell>
          <cell r="G1289" t="str">
            <v>DONATIONS, LEGACIES &amp; SIMILAR</v>
          </cell>
          <cell r="H1289" t="str">
            <v>0</v>
          </cell>
          <cell r="I1289" t="str">
            <v>n/a</v>
          </cell>
          <cell r="J1289" t="str">
            <v>0</v>
          </cell>
        </row>
        <row r="1290">
          <cell r="A1290" t="str">
            <v>80201000</v>
          </cell>
          <cell r="B1290" t="str">
            <v>Fund Raising Appeals</v>
          </cell>
          <cell r="C1290" t="str">
            <v>N/A</v>
          </cell>
          <cell r="D1290" t="str">
            <v>N/A</v>
          </cell>
          <cell r="E1290" t="str">
            <v>INCOMING RESOURCES</v>
          </cell>
          <cell r="F1290" t="str">
            <v>DONATIONS, LEGACIES &amp; SIMILAR</v>
          </cell>
          <cell r="G1290" t="str">
            <v>DONATIONS, LEGACIES &amp; SIMILAR</v>
          </cell>
          <cell r="H1290" t="str">
            <v>0</v>
          </cell>
          <cell r="I1290" t="str">
            <v>n/a</v>
          </cell>
          <cell r="J1290" t="str">
            <v>0</v>
          </cell>
        </row>
        <row r="1291">
          <cell r="A1291" t="str">
            <v>80203000</v>
          </cell>
          <cell r="B1291" t="str">
            <v>Fundraising Events Income</v>
          </cell>
          <cell r="C1291" t="str">
            <v>N/A</v>
          </cell>
          <cell r="D1291" t="str">
            <v>N/A</v>
          </cell>
          <cell r="E1291" t="str">
            <v>INCOMING RESOURCES</v>
          </cell>
          <cell r="F1291" t="str">
            <v>OPERATING ACTIVITIES</v>
          </cell>
          <cell r="G1291" t="str">
            <v>OPERATING ACTIVITIES</v>
          </cell>
          <cell r="H1291" t="str">
            <v>0</v>
          </cell>
          <cell r="I1291" t="str">
            <v>n/a</v>
          </cell>
          <cell r="J1291" t="str">
            <v>0</v>
          </cell>
        </row>
        <row r="1292">
          <cell r="A1292" t="str">
            <v>80301000</v>
          </cell>
          <cell r="B1292" t="str">
            <v>Dividends/Interest</v>
          </cell>
          <cell r="C1292" t="str">
            <v>N/A</v>
          </cell>
          <cell r="D1292" t="str">
            <v>N/A</v>
          </cell>
          <cell r="E1292" t="str">
            <v>INCOMING RESOURCES</v>
          </cell>
          <cell r="F1292" t="str">
            <v>INVESTMENT INCOME</v>
          </cell>
          <cell r="G1292" t="str">
            <v>INVESTMENT INCOME</v>
          </cell>
          <cell r="H1292" t="str">
            <v>0</v>
          </cell>
          <cell r="I1292" t="str">
            <v>n/a</v>
          </cell>
          <cell r="J1292" t="str">
            <v>0</v>
          </cell>
        </row>
        <row r="1293">
          <cell r="A1293" t="str">
            <v>80301LGF</v>
          </cell>
          <cell r="B1293" t="str">
            <v>Divd/Interest LGFB</v>
          </cell>
          <cell r="C1293" t="str">
            <v>N/A</v>
          </cell>
          <cell r="D1293" t="str">
            <v>N/A</v>
          </cell>
          <cell r="E1293" t="str">
            <v>INCOMING RESOURCES</v>
          </cell>
          <cell r="F1293" t="str">
            <v>INVESTMENT INCOME</v>
          </cell>
          <cell r="G1293" t="str">
            <v>INVESTMENT INCOME</v>
          </cell>
          <cell r="H1293" t="str">
            <v>0</v>
          </cell>
          <cell r="I1293" t="str">
            <v>n/a</v>
          </cell>
          <cell r="J1293" t="str">
            <v>0</v>
          </cell>
        </row>
        <row r="1294">
          <cell r="A1294" t="str">
            <v>80401000</v>
          </cell>
          <cell r="B1294" t="str">
            <v>Other Income</v>
          </cell>
          <cell r="C1294" t="str">
            <v>N/A</v>
          </cell>
          <cell r="D1294" t="str">
            <v>N/A</v>
          </cell>
          <cell r="E1294" t="str">
            <v>INCOMING RESOURCES</v>
          </cell>
          <cell r="F1294" t="str">
            <v>INVESTMENT INCOME</v>
          </cell>
          <cell r="G1294" t="str">
            <v>INVESTMENT INCOME</v>
          </cell>
          <cell r="H1294" t="str">
            <v>0</v>
          </cell>
          <cell r="I1294" t="str">
            <v>n/a</v>
          </cell>
          <cell r="J1294" t="str">
            <v>0</v>
          </cell>
        </row>
        <row r="1295">
          <cell r="A1295" t="str">
            <v>80402000</v>
          </cell>
          <cell r="B1295" t="str">
            <v>Ultrasound Income</v>
          </cell>
          <cell r="C1295" t="str">
            <v>N/A</v>
          </cell>
          <cell r="D1295" t="str">
            <v>N/A</v>
          </cell>
          <cell r="E1295" t="str">
            <v>INCOMING RESOURCES</v>
          </cell>
          <cell r="F1295" t="str">
            <v>INVESTMENT INCOME</v>
          </cell>
          <cell r="G1295" t="str">
            <v>INVESTMENT INCOME</v>
          </cell>
          <cell r="H1295" t="str">
            <v>0</v>
          </cell>
          <cell r="I1295" t="str">
            <v>n/a</v>
          </cell>
          <cell r="J1295" t="str">
            <v>0</v>
          </cell>
        </row>
        <row r="1296">
          <cell r="A1296" t="str">
            <v>80403000</v>
          </cell>
          <cell r="B1296" t="str">
            <v>Lottery Income</v>
          </cell>
          <cell r="C1296" t="str">
            <v>N/A</v>
          </cell>
          <cell r="D1296" t="str">
            <v>N/A</v>
          </cell>
          <cell r="E1296" t="str">
            <v>INCOMING RESOURCES</v>
          </cell>
          <cell r="F1296" t="str">
            <v>OTHER INCOMING RESOURCES</v>
          </cell>
          <cell r="G1296" t="str">
            <v>OTHER INCOMING RESOURCES</v>
          </cell>
          <cell r="H1296" t="str">
            <v>0</v>
          </cell>
          <cell r="I1296" t="str">
            <v>n/a</v>
          </cell>
          <cell r="J1296" t="str">
            <v>0</v>
          </cell>
        </row>
        <row r="1297">
          <cell r="A1297" t="str">
            <v>80404000</v>
          </cell>
          <cell r="B1297" t="str">
            <v>Sponsorship Income</v>
          </cell>
          <cell r="C1297" t="str">
            <v>N/A</v>
          </cell>
          <cell r="D1297" t="str">
            <v>N/A</v>
          </cell>
          <cell r="E1297" t="str">
            <v>INCOMING RESOURCES</v>
          </cell>
          <cell r="F1297" t="str">
            <v>OTHER INCOMING RESOURCES</v>
          </cell>
          <cell r="G1297" t="str">
            <v>OTHER INCOMING RESOURCES</v>
          </cell>
          <cell r="H1297" t="str">
            <v>0</v>
          </cell>
          <cell r="I1297" t="str">
            <v>n/a</v>
          </cell>
          <cell r="J1297" t="str">
            <v>0</v>
          </cell>
        </row>
        <row r="1298">
          <cell r="A1298" t="str">
            <v>80601000</v>
          </cell>
          <cell r="B1298" t="str">
            <v>Legal &amp; Professional Fees</v>
          </cell>
          <cell r="C1298" t="str">
            <v>N/A</v>
          </cell>
          <cell r="D1298" t="str">
            <v>N/A</v>
          </cell>
          <cell r="E1298" t="str">
            <v>RESOURCES EXPENDED</v>
          </cell>
          <cell r="F1298" t="str">
            <v>INVESTMENT MANAGEMENT</v>
          </cell>
          <cell r="G1298" t="str">
            <v>INVESTMENT MANAGEMENT</v>
          </cell>
          <cell r="H1298" t="str">
            <v>0</v>
          </cell>
          <cell r="I1298" t="str">
            <v>n/a</v>
          </cell>
          <cell r="J1298" t="str">
            <v>0</v>
          </cell>
        </row>
        <row r="1299">
          <cell r="A1299" t="str">
            <v>80701000</v>
          </cell>
          <cell r="B1299" t="str">
            <v>Fundraising &amp; Publicity</v>
          </cell>
          <cell r="C1299" t="str">
            <v>N/A</v>
          </cell>
          <cell r="D1299" t="str">
            <v>N/A</v>
          </cell>
          <cell r="E1299" t="str">
            <v>RESOURCES EXPENDED</v>
          </cell>
          <cell r="F1299" t="str">
            <v>GENERAL PUBLICITY</v>
          </cell>
          <cell r="G1299" t="str">
            <v>FUNDRAISING &amp; PUBLICITY</v>
          </cell>
          <cell r="H1299" t="str">
            <v>0</v>
          </cell>
          <cell r="I1299" t="str">
            <v>n/a</v>
          </cell>
          <cell r="J1299" t="str">
            <v>0</v>
          </cell>
        </row>
        <row r="1300">
          <cell r="A1300" t="str">
            <v>80702000</v>
          </cell>
          <cell r="B1300" t="str">
            <v>Travel - Fundraising</v>
          </cell>
          <cell r="C1300" t="str">
            <v>N/A</v>
          </cell>
          <cell r="D1300" t="str">
            <v>N/A</v>
          </cell>
          <cell r="E1300" t="str">
            <v>RESOURCES EXPENDED</v>
          </cell>
          <cell r="F1300" t="str">
            <v>GENERAL PUBLICITY</v>
          </cell>
          <cell r="G1300" t="str">
            <v>FUNDRAISING &amp; PUBLICITY</v>
          </cell>
          <cell r="H1300" t="str">
            <v>0</v>
          </cell>
          <cell r="I1300" t="str">
            <v>n/a</v>
          </cell>
          <cell r="J1300" t="str">
            <v>0</v>
          </cell>
        </row>
        <row r="1301">
          <cell r="A1301" t="str">
            <v>80703000</v>
          </cell>
          <cell r="B1301" t="str">
            <v>Marketing &amp; Public Relations</v>
          </cell>
          <cell r="C1301" t="str">
            <v>N/A</v>
          </cell>
          <cell r="D1301" t="str">
            <v>N/A</v>
          </cell>
          <cell r="E1301" t="str">
            <v>RESOURCES EXPENDED</v>
          </cell>
          <cell r="F1301" t="str">
            <v>GENERAL PUBLICITY</v>
          </cell>
          <cell r="G1301" t="str">
            <v>FUNDRAISING &amp; PUBLICITY</v>
          </cell>
          <cell r="H1301" t="str">
            <v>0</v>
          </cell>
          <cell r="I1301" t="str">
            <v>n/a</v>
          </cell>
          <cell r="J1301" t="str">
            <v>0</v>
          </cell>
        </row>
        <row r="1302">
          <cell r="A1302" t="str">
            <v>80704000</v>
          </cell>
          <cell r="B1302" t="str">
            <v>Fundraising Manager</v>
          </cell>
          <cell r="C1302" t="str">
            <v>N/A</v>
          </cell>
          <cell r="D1302" t="str">
            <v>N/A</v>
          </cell>
          <cell r="E1302" t="str">
            <v>RESOURCES EXPENDED</v>
          </cell>
          <cell r="F1302" t="str">
            <v>GENERAL PUBLICITY</v>
          </cell>
          <cell r="G1302" t="str">
            <v>FUNDRAISING &amp; PUBLICITY</v>
          </cell>
          <cell r="H1302" t="str">
            <v>0</v>
          </cell>
          <cell r="I1302" t="str">
            <v>n/a</v>
          </cell>
          <cell r="J1302" t="str">
            <v>0</v>
          </cell>
        </row>
        <row r="1303">
          <cell r="A1303" t="str">
            <v>80708000</v>
          </cell>
          <cell r="B1303" t="str">
            <v>Advertising &amp; Promotion</v>
          </cell>
          <cell r="C1303" t="str">
            <v>N/A</v>
          </cell>
          <cell r="D1303" t="str">
            <v>N/A</v>
          </cell>
          <cell r="E1303" t="str">
            <v>RESOURCES EXPENDED</v>
          </cell>
          <cell r="F1303" t="str">
            <v>GENERAL PUBLICITY</v>
          </cell>
          <cell r="G1303" t="str">
            <v>FUNDRAISING &amp; PUBLICITY</v>
          </cell>
          <cell r="H1303" t="str">
            <v>0</v>
          </cell>
          <cell r="I1303" t="str">
            <v>n/a</v>
          </cell>
          <cell r="J1303" t="str">
            <v>0</v>
          </cell>
        </row>
        <row r="1304">
          <cell r="A1304" t="str">
            <v>80709000</v>
          </cell>
          <cell r="B1304" t="str">
            <v>Prizes</v>
          </cell>
          <cell r="C1304" t="str">
            <v>N/A</v>
          </cell>
          <cell r="D1304" t="str">
            <v>N/A</v>
          </cell>
          <cell r="E1304" t="str">
            <v>RESOURCES EXPENDED</v>
          </cell>
          <cell r="F1304" t="str">
            <v>GENERAL PUBLICITY</v>
          </cell>
          <cell r="G1304" t="str">
            <v>FUNDRAISING &amp; PUBLICITY</v>
          </cell>
          <cell r="H1304" t="str">
            <v>0</v>
          </cell>
          <cell r="I1304" t="str">
            <v>n/a</v>
          </cell>
          <cell r="J1304" t="str">
            <v>0</v>
          </cell>
        </row>
        <row r="1305">
          <cell r="A1305" t="str">
            <v>80711000</v>
          </cell>
          <cell r="B1305" t="str">
            <v>Fundraising Admin Staff</v>
          </cell>
          <cell r="C1305" t="str">
            <v>N/A</v>
          </cell>
          <cell r="D1305" t="str">
            <v>N/A</v>
          </cell>
          <cell r="E1305" t="str">
            <v>RESOURCES EXPENDED</v>
          </cell>
          <cell r="F1305" t="str">
            <v>GENERAL PUBLICITY</v>
          </cell>
          <cell r="G1305" t="str">
            <v>FUNDRAISING &amp; PUBLICITY</v>
          </cell>
          <cell r="H1305" t="str">
            <v>0</v>
          </cell>
          <cell r="I1305" t="str">
            <v>n/a</v>
          </cell>
          <cell r="J1305" t="str">
            <v>0</v>
          </cell>
        </row>
        <row r="1306">
          <cell r="A1306" t="str">
            <v>80801000</v>
          </cell>
          <cell r="B1306" t="str">
            <v>Grants Payable</v>
          </cell>
          <cell r="C1306" t="str">
            <v>N/A</v>
          </cell>
          <cell r="D1306" t="str">
            <v>N/A</v>
          </cell>
          <cell r="E1306" t="str">
            <v>RESOURCES EXPENDED</v>
          </cell>
          <cell r="F1306" t="str">
            <v>OTHER GRANTS PAYABLE</v>
          </cell>
          <cell r="G1306" t="str">
            <v>OTHER GRANTS PAYABLE</v>
          </cell>
          <cell r="H1306" t="str">
            <v>0</v>
          </cell>
          <cell r="I1306" t="str">
            <v>n/a</v>
          </cell>
          <cell r="J1306" t="str">
            <v>0</v>
          </cell>
        </row>
        <row r="1307">
          <cell r="A1307" t="str">
            <v>80902000</v>
          </cell>
          <cell r="B1307" t="str">
            <v>Patients Welfare &amp; Amenities</v>
          </cell>
          <cell r="C1307" t="str">
            <v>N/A</v>
          </cell>
          <cell r="D1307" t="str">
            <v>N/A</v>
          </cell>
          <cell r="E1307" t="str">
            <v>RESOURCES EXPENDED</v>
          </cell>
          <cell r="F1307" t="str">
            <v>PATIENTS WELFARE &amp; AMENITIES</v>
          </cell>
          <cell r="G1307" t="str">
            <v>PATIENTS WELFARE &amp; AMENITIES</v>
          </cell>
          <cell r="H1307" t="str">
            <v>0</v>
          </cell>
          <cell r="I1307" t="str">
            <v>n/a</v>
          </cell>
          <cell r="J1307" t="str">
            <v>0</v>
          </cell>
        </row>
        <row r="1308">
          <cell r="A1308" t="str">
            <v>80902LGF</v>
          </cell>
          <cell r="B1308" t="str">
            <v>Pats Welfare &amp; Amenities LGFB</v>
          </cell>
          <cell r="C1308" t="str">
            <v>N/A</v>
          </cell>
          <cell r="D1308" t="str">
            <v>N/A</v>
          </cell>
          <cell r="E1308" t="str">
            <v>RESOURCES EXPENDED</v>
          </cell>
          <cell r="F1308" t="str">
            <v>PATIENTS WELFARE &amp; AMENITIES</v>
          </cell>
          <cell r="G1308" t="str">
            <v>PATIENTS WELFARE &amp; AMENITIES</v>
          </cell>
          <cell r="H1308" t="str">
            <v>0</v>
          </cell>
          <cell r="I1308" t="str">
            <v>n/a</v>
          </cell>
          <cell r="J1308" t="str">
            <v>0</v>
          </cell>
        </row>
        <row r="1309">
          <cell r="A1309" t="str">
            <v>80903000</v>
          </cell>
          <cell r="B1309" t="str">
            <v>P-Activities</v>
          </cell>
          <cell r="C1309" t="str">
            <v>N/A</v>
          </cell>
          <cell r="D1309" t="str">
            <v>N/A</v>
          </cell>
          <cell r="E1309" t="str">
            <v>RESOURCES EXPENDED</v>
          </cell>
          <cell r="F1309" t="str">
            <v>PATIENTS WELFARE &amp; AMENITIES</v>
          </cell>
          <cell r="G1309" t="str">
            <v>PATIENTS WELFARE &amp; AMENITIES</v>
          </cell>
          <cell r="H1309" t="str">
            <v>0</v>
          </cell>
          <cell r="I1309" t="str">
            <v>n/a</v>
          </cell>
          <cell r="J1309" t="str">
            <v>0</v>
          </cell>
        </row>
        <row r="1310">
          <cell r="A1310" t="str">
            <v>80904000</v>
          </cell>
          <cell r="B1310" t="str">
            <v>P-Equipment</v>
          </cell>
          <cell r="C1310" t="str">
            <v>N/A</v>
          </cell>
          <cell r="D1310" t="str">
            <v>N/A</v>
          </cell>
          <cell r="E1310" t="str">
            <v>RESOURCES EXPENDED</v>
          </cell>
          <cell r="F1310" t="str">
            <v>PATIENTS WELFARE &amp; AMENITIES</v>
          </cell>
          <cell r="G1310" t="str">
            <v>PATIENTS WELFARE &amp; AMENITIES</v>
          </cell>
          <cell r="H1310" t="str">
            <v>0</v>
          </cell>
          <cell r="I1310" t="str">
            <v>n/a</v>
          </cell>
          <cell r="J1310" t="str">
            <v>0</v>
          </cell>
        </row>
        <row r="1311">
          <cell r="A1311" t="str">
            <v>80905000</v>
          </cell>
          <cell r="B1311" t="str">
            <v>P-Furniture</v>
          </cell>
          <cell r="C1311" t="str">
            <v>N/A</v>
          </cell>
          <cell r="D1311" t="str">
            <v>N/A</v>
          </cell>
          <cell r="E1311" t="str">
            <v>RESOURCES EXPENDED</v>
          </cell>
          <cell r="F1311" t="str">
            <v>PATIENTS WELFARE &amp; AMENITIES</v>
          </cell>
          <cell r="G1311" t="str">
            <v>PATIENTS WELFARE &amp; AMENITIES</v>
          </cell>
          <cell r="H1311" t="str">
            <v>0</v>
          </cell>
          <cell r="I1311" t="str">
            <v>n/a</v>
          </cell>
          <cell r="J1311" t="str">
            <v>0</v>
          </cell>
        </row>
        <row r="1312">
          <cell r="A1312" t="str">
            <v>80906000</v>
          </cell>
          <cell r="B1312" t="str">
            <v>P-TV/Hi-Fi</v>
          </cell>
          <cell r="C1312" t="str">
            <v>N/A</v>
          </cell>
          <cell r="D1312" t="str">
            <v>N/A</v>
          </cell>
          <cell r="E1312" t="str">
            <v>RESOURCES EXPENDED</v>
          </cell>
          <cell r="F1312" t="str">
            <v>PATIENTS WELFARE &amp; AMENITIES</v>
          </cell>
          <cell r="G1312" t="str">
            <v>PATIENTS WELFARE &amp; AMENITIES</v>
          </cell>
          <cell r="H1312" t="str">
            <v>0</v>
          </cell>
          <cell r="I1312" t="str">
            <v>n/a</v>
          </cell>
          <cell r="J1312" t="str">
            <v>0</v>
          </cell>
        </row>
        <row r="1313">
          <cell r="A1313" t="str">
            <v>80907000</v>
          </cell>
          <cell r="B1313" t="str">
            <v>P-Carpets/Curtains</v>
          </cell>
          <cell r="C1313" t="str">
            <v>N/A</v>
          </cell>
          <cell r="D1313" t="str">
            <v>N/A</v>
          </cell>
          <cell r="E1313" t="str">
            <v>RESOURCES EXPENDED</v>
          </cell>
          <cell r="F1313" t="str">
            <v>PATIENTS WELFARE &amp; AMENITIES</v>
          </cell>
          <cell r="G1313" t="str">
            <v>PATIENTS WELFARE &amp; AMENITIES</v>
          </cell>
          <cell r="H1313" t="str">
            <v>0</v>
          </cell>
          <cell r="I1313" t="str">
            <v>n/a</v>
          </cell>
          <cell r="J1313" t="str">
            <v>0</v>
          </cell>
        </row>
        <row r="1314">
          <cell r="A1314" t="str">
            <v>80908000</v>
          </cell>
          <cell r="B1314" t="str">
            <v>P-Christmas</v>
          </cell>
          <cell r="C1314" t="str">
            <v>N/A</v>
          </cell>
          <cell r="D1314" t="str">
            <v>N/A</v>
          </cell>
          <cell r="E1314" t="str">
            <v>RESOURCES EXPENDED</v>
          </cell>
          <cell r="F1314" t="str">
            <v>PATIENTS WELFARE &amp; AMENITIES</v>
          </cell>
          <cell r="G1314" t="str">
            <v>PATIENTS WELFARE &amp; AMENITIES</v>
          </cell>
          <cell r="H1314" t="str">
            <v>0</v>
          </cell>
          <cell r="I1314" t="str">
            <v>n/a</v>
          </cell>
          <cell r="J1314" t="str">
            <v>0</v>
          </cell>
        </row>
        <row r="1315">
          <cell r="A1315" t="str">
            <v>80909000</v>
          </cell>
          <cell r="B1315" t="str">
            <v>P-Books &amp; N/Paper</v>
          </cell>
          <cell r="C1315" t="str">
            <v>N/A</v>
          </cell>
          <cell r="D1315" t="str">
            <v>N/A</v>
          </cell>
          <cell r="E1315" t="str">
            <v>RESOURCES EXPENDED</v>
          </cell>
          <cell r="F1315" t="str">
            <v>PATIENTS WELFARE &amp; AMENITIES</v>
          </cell>
          <cell r="G1315" t="str">
            <v>PATIENTS WELFARE &amp; AMENITIES</v>
          </cell>
          <cell r="H1315" t="str">
            <v>0</v>
          </cell>
          <cell r="I1315" t="str">
            <v>n/a</v>
          </cell>
          <cell r="J1315" t="str">
            <v>0</v>
          </cell>
        </row>
        <row r="1316">
          <cell r="A1316" t="str">
            <v>80910000</v>
          </cell>
          <cell r="B1316" t="str">
            <v>P-Bldgs/Maintenance</v>
          </cell>
          <cell r="C1316" t="str">
            <v>N/A</v>
          </cell>
          <cell r="D1316" t="str">
            <v>N/A</v>
          </cell>
          <cell r="E1316" t="str">
            <v>RESOURCES EXPENDED</v>
          </cell>
          <cell r="F1316" t="str">
            <v>PATIENTS WELFARE &amp; AMENITIES</v>
          </cell>
          <cell r="G1316" t="str">
            <v>PATIENTS WELFARE &amp; AMENITIES</v>
          </cell>
          <cell r="H1316" t="str">
            <v>0</v>
          </cell>
          <cell r="I1316" t="str">
            <v>n/a</v>
          </cell>
          <cell r="J1316" t="str">
            <v>0</v>
          </cell>
        </row>
        <row r="1317">
          <cell r="A1317" t="str">
            <v>80912000</v>
          </cell>
          <cell r="B1317" t="str">
            <v>P-Administration</v>
          </cell>
          <cell r="C1317" t="str">
            <v>N/A</v>
          </cell>
          <cell r="D1317" t="str">
            <v>N/A</v>
          </cell>
          <cell r="E1317" t="str">
            <v>RESOURCES EXPENDED</v>
          </cell>
          <cell r="F1317" t="str">
            <v>PATIENTS WELFARE &amp; AMENITIES</v>
          </cell>
          <cell r="G1317" t="str">
            <v>PATIENTS WELFARE &amp; AMENITIES</v>
          </cell>
          <cell r="H1317" t="str">
            <v>0</v>
          </cell>
          <cell r="I1317" t="str">
            <v>n/a</v>
          </cell>
          <cell r="J1317" t="str">
            <v>0</v>
          </cell>
        </row>
        <row r="1318">
          <cell r="A1318" t="str">
            <v>80913000</v>
          </cell>
          <cell r="B1318" t="str">
            <v>P-Telephone</v>
          </cell>
          <cell r="C1318" t="str">
            <v>N/A</v>
          </cell>
          <cell r="D1318" t="str">
            <v>N/A</v>
          </cell>
          <cell r="E1318" t="str">
            <v>RESOURCES EXPENDED</v>
          </cell>
          <cell r="F1318" t="str">
            <v>PATIENTS WELFARE &amp; AMENITIES</v>
          </cell>
          <cell r="G1318" t="str">
            <v>PATIENTS WELFARE &amp; AMENITIES</v>
          </cell>
          <cell r="H1318" t="str">
            <v>0</v>
          </cell>
          <cell r="I1318" t="str">
            <v>n/a</v>
          </cell>
          <cell r="J1318" t="str">
            <v>0</v>
          </cell>
        </row>
        <row r="1319">
          <cell r="A1319" t="str">
            <v>80914000</v>
          </cell>
          <cell r="B1319" t="str">
            <v>P-Stationery</v>
          </cell>
          <cell r="C1319" t="str">
            <v>N/A</v>
          </cell>
          <cell r="D1319" t="str">
            <v>N/A</v>
          </cell>
          <cell r="E1319" t="str">
            <v>RESOURCES EXPENDED</v>
          </cell>
          <cell r="F1319" t="str">
            <v>PATIENTS WELFARE &amp; AMENITIES</v>
          </cell>
          <cell r="G1319" t="str">
            <v>PATIENTS WELFARE &amp; AMENITIES</v>
          </cell>
          <cell r="H1319" t="str">
            <v>0</v>
          </cell>
          <cell r="I1319" t="str">
            <v>n/a</v>
          </cell>
          <cell r="J1319" t="str">
            <v>0</v>
          </cell>
        </row>
        <row r="1320">
          <cell r="A1320" t="str">
            <v>80915000</v>
          </cell>
          <cell r="B1320" t="str">
            <v>P-Linen Charges</v>
          </cell>
          <cell r="C1320" t="str">
            <v>N/A</v>
          </cell>
          <cell r="D1320" t="str">
            <v>N/A</v>
          </cell>
          <cell r="E1320" t="str">
            <v>RESOURCES EXPENDED</v>
          </cell>
          <cell r="F1320" t="str">
            <v>PATIENTS WELFARE &amp; AMENITIES</v>
          </cell>
          <cell r="G1320" t="str">
            <v>PATIENTS WELFARE &amp; AMENITIES</v>
          </cell>
          <cell r="H1320" t="str">
            <v>0</v>
          </cell>
          <cell r="I1320" t="str">
            <v>n/a</v>
          </cell>
          <cell r="J1320" t="str">
            <v>0</v>
          </cell>
        </row>
        <row r="1321">
          <cell r="A1321" t="str">
            <v>80916000</v>
          </cell>
          <cell r="B1321" t="str">
            <v>P-Domestic/Catering</v>
          </cell>
          <cell r="C1321" t="str">
            <v>N/A</v>
          </cell>
          <cell r="D1321" t="str">
            <v>N/A</v>
          </cell>
          <cell r="E1321" t="str">
            <v>RESOURCES EXPENDED</v>
          </cell>
          <cell r="F1321" t="str">
            <v>PATIENTS WELFARE &amp; AMENITIES</v>
          </cell>
          <cell r="G1321" t="str">
            <v>PATIENTS WELFARE &amp; AMENITIES</v>
          </cell>
          <cell r="H1321" t="str">
            <v>0</v>
          </cell>
          <cell r="I1321" t="str">
            <v>n/a</v>
          </cell>
          <cell r="J1321" t="str">
            <v>0</v>
          </cell>
        </row>
        <row r="1322">
          <cell r="A1322" t="str">
            <v>80918000</v>
          </cell>
          <cell r="B1322" t="str">
            <v>P-Medical &amp; Surgical</v>
          </cell>
          <cell r="C1322" t="str">
            <v>N/A</v>
          </cell>
          <cell r="D1322" t="str">
            <v>N/A</v>
          </cell>
          <cell r="E1322" t="str">
            <v>RESOURCES EXPENDED</v>
          </cell>
          <cell r="F1322" t="str">
            <v>PATIENTS WELFARE &amp; AMENITIES</v>
          </cell>
          <cell r="G1322" t="str">
            <v>PATIENTS WELFARE &amp; AMENITIES</v>
          </cell>
          <cell r="H1322" t="str">
            <v>0</v>
          </cell>
          <cell r="I1322" t="str">
            <v>n/a</v>
          </cell>
          <cell r="J1322" t="str">
            <v>0</v>
          </cell>
        </row>
        <row r="1323">
          <cell r="A1323" t="str">
            <v>80919000</v>
          </cell>
          <cell r="B1323" t="str">
            <v>P-Artwork</v>
          </cell>
          <cell r="C1323" t="str">
            <v>N/A</v>
          </cell>
          <cell r="D1323" t="str">
            <v>N/A</v>
          </cell>
          <cell r="E1323" t="str">
            <v>RESOURCES EXPENDED</v>
          </cell>
          <cell r="F1323" t="str">
            <v>PATIENTS WELFARE &amp; AMENITIES</v>
          </cell>
          <cell r="G1323" t="str">
            <v>PATIENTS WELFARE &amp; AMENITIES</v>
          </cell>
          <cell r="H1323" t="str">
            <v>0</v>
          </cell>
          <cell r="I1323" t="str">
            <v>n/a</v>
          </cell>
          <cell r="J1323" t="str">
            <v>0</v>
          </cell>
        </row>
        <row r="1324">
          <cell r="A1324" t="str">
            <v>80920000</v>
          </cell>
          <cell r="B1324" t="str">
            <v>P Travel</v>
          </cell>
          <cell r="C1324" t="str">
            <v>N/A</v>
          </cell>
          <cell r="D1324" t="str">
            <v>N/A</v>
          </cell>
          <cell r="E1324" t="str">
            <v>RESOURCES EXPENDED</v>
          </cell>
          <cell r="F1324" t="str">
            <v>PATIENTS WELFARE &amp; AMENITIES</v>
          </cell>
          <cell r="G1324" t="str">
            <v>PATIENTS WELFARE &amp; AMENITIES</v>
          </cell>
          <cell r="H1324" t="str">
            <v>0</v>
          </cell>
          <cell r="I1324" t="str">
            <v>n/a</v>
          </cell>
          <cell r="J1324" t="str">
            <v>0</v>
          </cell>
        </row>
        <row r="1325">
          <cell r="A1325" t="str">
            <v>81001000</v>
          </cell>
          <cell r="B1325" t="str">
            <v>S-Welfare &amp; Amenities</v>
          </cell>
          <cell r="C1325" t="str">
            <v>N/A</v>
          </cell>
          <cell r="D1325" t="str">
            <v>N/A</v>
          </cell>
          <cell r="E1325" t="str">
            <v>RESOURCES EXPENDED</v>
          </cell>
          <cell r="F1325" t="str">
            <v>STAFF WELFARE &amp; AMENITIES</v>
          </cell>
          <cell r="G1325" t="str">
            <v>STAFF WELFARE &amp; AMENITIES</v>
          </cell>
          <cell r="H1325" t="str">
            <v>0</v>
          </cell>
          <cell r="I1325" t="str">
            <v>n/a</v>
          </cell>
          <cell r="J1325" t="str">
            <v>0</v>
          </cell>
        </row>
        <row r="1326">
          <cell r="A1326" t="str">
            <v>81002000</v>
          </cell>
          <cell r="B1326" t="str">
            <v>S-Retirement Gift</v>
          </cell>
          <cell r="C1326" t="str">
            <v>N/A</v>
          </cell>
          <cell r="D1326" t="str">
            <v>N/A</v>
          </cell>
          <cell r="E1326" t="str">
            <v>RESOURCES EXPENDED</v>
          </cell>
          <cell r="F1326" t="str">
            <v>STAFF WELFARE &amp; AMENITIES</v>
          </cell>
          <cell r="G1326" t="str">
            <v>STAFF WELFARE &amp; AMENITIES</v>
          </cell>
          <cell r="H1326" t="str">
            <v>0</v>
          </cell>
          <cell r="I1326" t="str">
            <v>n/a</v>
          </cell>
          <cell r="J1326" t="str">
            <v>0</v>
          </cell>
        </row>
        <row r="1327">
          <cell r="A1327" t="str">
            <v>81003000</v>
          </cell>
          <cell r="B1327" t="str">
            <v>S-Retirement Party</v>
          </cell>
          <cell r="C1327" t="str">
            <v>N/A</v>
          </cell>
          <cell r="D1327" t="str">
            <v>N/A</v>
          </cell>
          <cell r="E1327" t="str">
            <v>RESOURCES EXPENDED</v>
          </cell>
          <cell r="F1327" t="str">
            <v>STAFF WELFARE &amp; AMENITIES</v>
          </cell>
          <cell r="G1327" t="str">
            <v>STAFF WELFARE &amp; AMENITIES</v>
          </cell>
          <cell r="H1327" t="str">
            <v>0</v>
          </cell>
          <cell r="I1327" t="str">
            <v>n/a</v>
          </cell>
          <cell r="J1327" t="str">
            <v>0</v>
          </cell>
        </row>
        <row r="1328">
          <cell r="A1328" t="str">
            <v>81004000</v>
          </cell>
          <cell r="B1328" t="str">
            <v>S-Grants/Courses</v>
          </cell>
          <cell r="C1328" t="str">
            <v>N/A</v>
          </cell>
          <cell r="D1328" t="str">
            <v>N/A</v>
          </cell>
          <cell r="E1328" t="str">
            <v>RESOURCES EXPENDED</v>
          </cell>
          <cell r="F1328" t="str">
            <v>STAFF WELFARE &amp; AMENITIES</v>
          </cell>
          <cell r="G1328" t="str">
            <v>STAFF WELFARE &amp; AMENITIES</v>
          </cell>
          <cell r="H1328" t="str">
            <v>0</v>
          </cell>
          <cell r="I1328" t="str">
            <v>n/a</v>
          </cell>
          <cell r="J1328" t="str">
            <v>0</v>
          </cell>
        </row>
        <row r="1329">
          <cell r="A1329" t="str">
            <v>81005000</v>
          </cell>
          <cell r="B1329" t="str">
            <v>S-Salaries</v>
          </cell>
          <cell r="C1329" t="str">
            <v>N/A</v>
          </cell>
          <cell r="D1329" t="str">
            <v>N/A</v>
          </cell>
          <cell r="E1329" t="str">
            <v>RESOURCES EXPENDED</v>
          </cell>
          <cell r="F1329" t="str">
            <v>STAFF WELFARE &amp; AMENITIES</v>
          </cell>
          <cell r="G1329" t="str">
            <v>STAFF WELFARE &amp; AMENITIES</v>
          </cell>
          <cell r="H1329" t="str">
            <v>0</v>
          </cell>
          <cell r="I1329" t="str">
            <v>n/a</v>
          </cell>
          <cell r="J1329" t="str">
            <v>0</v>
          </cell>
        </row>
        <row r="1330">
          <cell r="A1330" t="str">
            <v>81006000</v>
          </cell>
          <cell r="B1330" t="str">
            <v>S-Christmas</v>
          </cell>
          <cell r="C1330" t="str">
            <v>N/A</v>
          </cell>
          <cell r="D1330" t="str">
            <v>N/A</v>
          </cell>
          <cell r="E1330" t="str">
            <v>RESOURCES EXPENDED</v>
          </cell>
          <cell r="F1330" t="str">
            <v>STAFF WELFARE &amp; AMENITIES</v>
          </cell>
          <cell r="G1330" t="str">
            <v>STAFF WELFARE &amp; AMENITIES</v>
          </cell>
          <cell r="H1330" t="str">
            <v>0</v>
          </cell>
          <cell r="I1330" t="str">
            <v>n/a</v>
          </cell>
          <cell r="J1330" t="str">
            <v>0</v>
          </cell>
        </row>
        <row r="1331">
          <cell r="A1331" t="str">
            <v>81007000</v>
          </cell>
          <cell r="B1331" t="str">
            <v>S-Books</v>
          </cell>
          <cell r="C1331" t="str">
            <v>N/A</v>
          </cell>
          <cell r="D1331" t="str">
            <v>N/A</v>
          </cell>
          <cell r="E1331" t="str">
            <v>RESOURCES EXPENDED</v>
          </cell>
          <cell r="F1331" t="str">
            <v>STAFF WELFARE &amp; AMENITIES</v>
          </cell>
          <cell r="G1331" t="str">
            <v>STAFF WELFARE &amp; AMENITIES</v>
          </cell>
          <cell r="H1331" t="str">
            <v>0</v>
          </cell>
          <cell r="I1331" t="str">
            <v>n/a</v>
          </cell>
          <cell r="J1331" t="str">
            <v>0</v>
          </cell>
        </row>
        <row r="1332">
          <cell r="A1332" t="str">
            <v>81008000</v>
          </cell>
          <cell r="B1332" t="str">
            <v>S-Functions</v>
          </cell>
          <cell r="C1332" t="str">
            <v>N/A</v>
          </cell>
          <cell r="D1332" t="str">
            <v>N/A</v>
          </cell>
          <cell r="E1332" t="str">
            <v>RESOURCES EXPENDED</v>
          </cell>
          <cell r="F1332" t="str">
            <v>STAFF WELFARE &amp; AMENITIES</v>
          </cell>
          <cell r="G1332" t="str">
            <v>STAFF WELFARE &amp; AMENITIES</v>
          </cell>
          <cell r="H1332" t="str">
            <v>0</v>
          </cell>
          <cell r="I1332" t="str">
            <v>n/a</v>
          </cell>
          <cell r="J1332" t="str">
            <v>0</v>
          </cell>
        </row>
        <row r="1333">
          <cell r="A1333" t="str">
            <v>81009000</v>
          </cell>
          <cell r="B1333" t="str">
            <v>S-Miscellaneous</v>
          </cell>
          <cell r="C1333" t="str">
            <v>N/A</v>
          </cell>
          <cell r="D1333" t="str">
            <v>N/A</v>
          </cell>
          <cell r="E1333" t="str">
            <v>RESOURCES EXPENDED</v>
          </cell>
          <cell r="F1333" t="str">
            <v>STAFF WELFARE &amp; AMENITIES</v>
          </cell>
          <cell r="G1333" t="str">
            <v>STAFF WELFARE &amp; AMENITIES</v>
          </cell>
          <cell r="H1333" t="str">
            <v>0</v>
          </cell>
          <cell r="I1333" t="str">
            <v>n/a</v>
          </cell>
          <cell r="J1333" t="str">
            <v>0</v>
          </cell>
        </row>
        <row r="1334">
          <cell r="A1334" t="str">
            <v>81010000</v>
          </cell>
          <cell r="B1334" t="str">
            <v>S-Long Service Awards</v>
          </cell>
          <cell r="C1334" t="str">
            <v>N/A</v>
          </cell>
          <cell r="D1334" t="str">
            <v>N/A</v>
          </cell>
          <cell r="E1334" t="str">
            <v>RESOURCES EXPENDED</v>
          </cell>
          <cell r="F1334" t="str">
            <v>STAFF WELFARE &amp; AMENITIES</v>
          </cell>
          <cell r="G1334" t="str">
            <v>STAFF WELFARE &amp; AMENITIES</v>
          </cell>
          <cell r="H1334" t="str">
            <v>0</v>
          </cell>
          <cell r="I1334" t="str">
            <v>n/a</v>
          </cell>
          <cell r="J1334" t="str">
            <v>0</v>
          </cell>
        </row>
        <row r="1335">
          <cell r="A1335" t="str">
            <v>81012000</v>
          </cell>
          <cell r="B1335" t="str">
            <v>Staff Refreshments</v>
          </cell>
          <cell r="C1335" t="str">
            <v>N/A</v>
          </cell>
          <cell r="D1335" t="str">
            <v>N/A</v>
          </cell>
          <cell r="E1335" t="str">
            <v>RESOURCES EXPENDED</v>
          </cell>
          <cell r="F1335" t="str">
            <v>STAFF WELFARE &amp; AMENITIES</v>
          </cell>
          <cell r="G1335" t="str">
            <v>STAFF WELFARE &amp; AMENITIES</v>
          </cell>
          <cell r="H1335" t="str">
            <v>0</v>
          </cell>
          <cell r="I1335" t="str">
            <v>n/a</v>
          </cell>
          <cell r="J1335" t="str">
            <v>0</v>
          </cell>
        </row>
        <row r="1336">
          <cell r="A1336" t="str">
            <v>81012LGF</v>
          </cell>
          <cell r="B1336" t="str">
            <v>Staff Refreshments LGFG</v>
          </cell>
          <cell r="C1336" t="str">
            <v>N/A</v>
          </cell>
          <cell r="D1336" t="str">
            <v>N/A</v>
          </cell>
          <cell r="E1336" t="str">
            <v>RESOURCES EXPENDED</v>
          </cell>
          <cell r="F1336" t="str">
            <v>STAFF WELFARE &amp; AMENITIES</v>
          </cell>
          <cell r="G1336" t="str">
            <v>STAFF WELFARE &amp; AMENITIES</v>
          </cell>
          <cell r="H1336" t="str">
            <v>0</v>
          </cell>
          <cell r="I1336" t="str">
            <v>n/a</v>
          </cell>
          <cell r="J1336" t="str">
            <v>0</v>
          </cell>
        </row>
        <row r="1337">
          <cell r="A1337" t="str">
            <v>81013000</v>
          </cell>
          <cell r="B1337" t="str">
            <v>Volunteers Expenses</v>
          </cell>
          <cell r="C1337" t="str">
            <v>N/A</v>
          </cell>
          <cell r="D1337" t="str">
            <v>N/A</v>
          </cell>
          <cell r="E1337" t="str">
            <v>RESOURCES EXPENDED</v>
          </cell>
          <cell r="F1337" t="str">
            <v>STAFF WELFARE &amp; AMENITIES</v>
          </cell>
          <cell r="G1337" t="str">
            <v>STAFF WELFARE &amp; AMENITIES</v>
          </cell>
          <cell r="H1337" t="str">
            <v>0</v>
          </cell>
          <cell r="I1337" t="str">
            <v>n/a</v>
          </cell>
          <cell r="J1337" t="str">
            <v>0</v>
          </cell>
        </row>
        <row r="1338">
          <cell r="A1338" t="str">
            <v>81014000</v>
          </cell>
          <cell r="B1338" t="str">
            <v>S Rent &amp; Rates</v>
          </cell>
          <cell r="C1338" t="str">
            <v>N/A</v>
          </cell>
          <cell r="D1338" t="str">
            <v>N/A</v>
          </cell>
          <cell r="E1338" t="str">
            <v>RESOURCES EXPENDED</v>
          </cell>
          <cell r="F1338" t="str">
            <v>STAFF WELFARE &amp; AMENITIES</v>
          </cell>
          <cell r="G1338" t="str">
            <v>STAFF WELFARE &amp; AMENITIES</v>
          </cell>
          <cell r="H1338" t="str">
            <v>0</v>
          </cell>
          <cell r="I1338" t="str">
            <v>n/a</v>
          </cell>
          <cell r="J1338" t="str">
            <v>0</v>
          </cell>
        </row>
        <row r="1339">
          <cell r="A1339" t="str">
            <v>81015000</v>
          </cell>
          <cell r="B1339" t="str">
            <v>S Computer Equipment</v>
          </cell>
          <cell r="C1339" t="str">
            <v>N/A</v>
          </cell>
          <cell r="D1339" t="str">
            <v>N/A</v>
          </cell>
          <cell r="E1339" t="str">
            <v>RESOURCES EXPENDED</v>
          </cell>
          <cell r="F1339" t="str">
            <v>STAFF WELFARE &amp; AMENITIES</v>
          </cell>
          <cell r="G1339" t="str">
            <v>STAFF WELFARE &amp; AMENITIES</v>
          </cell>
          <cell r="H1339" t="str">
            <v>0</v>
          </cell>
          <cell r="I1339" t="str">
            <v>n/a</v>
          </cell>
          <cell r="J1339" t="str">
            <v>0</v>
          </cell>
        </row>
        <row r="1340">
          <cell r="A1340" t="str">
            <v>81016000</v>
          </cell>
          <cell r="B1340" t="str">
            <v>S-MOD Helicopter Insurance</v>
          </cell>
          <cell r="C1340" t="str">
            <v>N/A</v>
          </cell>
          <cell r="D1340" t="str">
            <v>N/A</v>
          </cell>
          <cell r="E1340" t="str">
            <v>RESOURCES EXPENDED</v>
          </cell>
          <cell r="F1340" t="str">
            <v>STAFF WELFARE &amp; AMENITIES</v>
          </cell>
          <cell r="G1340" t="str">
            <v>STAFF WELFARE &amp; AMENITIES</v>
          </cell>
          <cell r="H1340" t="str">
            <v>0</v>
          </cell>
          <cell r="I1340" t="str">
            <v>n/a</v>
          </cell>
          <cell r="J1340" t="str">
            <v>0</v>
          </cell>
        </row>
        <row r="1341">
          <cell r="A1341" t="str">
            <v>81017000</v>
          </cell>
          <cell r="B1341" t="str">
            <v>S Office Equipment</v>
          </cell>
          <cell r="C1341" t="str">
            <v>N/A</v>
          </cell>
          <cell r="D1341" t="str">
            <v>N/A</v>
          </cell>
          <cell r="E1341" t="str">
            <v>RESOURCES EXPENDED</v>
          </cell>
          <cell r="F1341" t="str">
            <v>STAFF WELFARE &amp; AMENITIES</v>
          </cell>
          <cell r="G1341" t="str">
            <v>STAFF WELFARE &amp; AMENITIES</v>
          </cell>
          <cell r="H1341" t="str">
            <v>0</v>
          </cell>
          <cell r="I1341" t="str">
            <v>n/a</v>
          </cell>
          <cell r="J1341" t="str">
            <v>0</v>
          </cell>
        </row>
        <row r="1342">
          <cell r="A1342" t="str">
            <v>81018000</v>
          </cell>
          <cell r="B1342" t="str">
            <v>S-Memberships &amp; Subscriptions</v>
          </cell>
          <cell r="C1342" t="str">
            <v>N/A</v>
          </cell>
          <cell r="D1342" t="str">
            <v>N/A</v>
          </cell>
          <cell r="E1342" t="str">
            <v>RESOURCES EXPENDED</v>
          </cell>
          <cell r="F1342" t="str">
            <v>STAFF WELFARE &amp; AMENITIES</v>
          </cell>
          <cell r="G1342" t="str">
            <v>STAFF WELFARE &amp; AMENITIES</v>
          </cell>
          <cell r="H1342" t="str">
            <v>0</v>
          </cell>
          <cell r="I1342" t="str">
            <v>n/a</v>
          </cell>
          <cell r="J1342" t="str">
            <v>0</v>
          </cell>
        </row>
        <row r="1343">
          <cell r="A1343" t="str">
            <v>81201000</v>
          </cell>
          <cell r="B1343" t="str">
            <v>Contributions to NHS</v>
          </cell>
          <cell r="C1343" t="str">
            <v>N/A</v>
          </cell>
          <cell r="D1343" t="str">
            <v>N/A</v>
          </cell>
          <cell r="E1343" t="str">
            <v>RESOURCES EXPENDED</v>
          </cell>
          <cell r="F1343" t="str">
            <v>CONTRIBUTIONS TO NHS</v>
          </cell>
          <cell r="G1343" t="str">
            <v>CONTRIBUTIONS TO NHS</v>
          </cell>
          <cell r="H1343" t="str">
            <v>0</v>
          </cell>
          <cell r="I1343" t="str">
            <v>n/a</v>
          </cell>
          <cell r="J1343" t="str">
            <v>0</v>
          </cell>
        </row>
        <row r="1344">
          <cell r="A1344" t="str">
            <v>81203000</v>
          </cell>
          <cell r="B1344" t="str">
            <v>Professional Fees</v>
          </cell>
          <cell r="C1344" t="str">
            <v>N/A</v>
          </cell>
          <cell r="D1344" t="str">
            <v>N/A</v>
          </cell>
          <cell r="E1344" t="str">
            <v>RESOURCES EXPENDED</v>
          </cell>
          <cell r="F1344" t="str">
            <v>CONTRIBUTIONS TO NHS</v>
          </cell>
          <cell r="G1344" t="str">
            <v>CONTRIBUTIONS TO NHS</v>
          </cell>
          <cell r="H1344" t="str">
            <v>0</v>
          </cell>
          <cell r="I1344" t="str">
            <v>n/a</v>
          </cell>
          <cell r="J1344" t="str">
            <v>0</v>
          </cell>
        </row>
        <row r="1345">
          <cell r="A1345" t="str">
            <v>81205000</v>
          </cell>
          <cell r="B1345" t="str">
            <v>Staff</v>
          </cell>
          <cell r="C1345" t="str">
            <v>N/A</v>
          </cell>
          <cell r="D1345" t="str">
            <v>N/A</v>
          </cell>
          <cell r="E1345" t="str">
            <v>RESOURCES EXPENDED</v>
          </cell>
          <cell r="F1345" t="str">
            <v>CONTRIBUTIONS TO NHS</v>
          </cell>
          <cell r="G1345" t="str">
            <v>CONTRIBUTIONS TO NHS</v>
          </cell>
          <cell r="H1345" t="str">
            <v>0</v>
          </cell>
          <cell r="I1345" t="str">
            <v>n/a</v>
          </cell>
          <cell r="J1345" t="str">
            <v>0</v>
          </cell>
        </row>
        <row r="1346">
          <cell r="A1346" t="str">
            <v>81206000</v>
          </cell>
          <cell r="B1346" t="str">
            <v>Equipment</v>
          </cell>
          <cell r="C1346" t="str">
            <v>N/A</v>
          </cell>
          <cell r="D1346" t="str">
            <v>N/A</v>
          </cell>
          <cell r="E1346" t="str">
            <v>RESOURCES EXPENDED</v>
          </cell>
          <cell r="F1346" t="str">
            <v>CONTRIBUTIONS TO NHS</v>
          </cell>
          <cell r="G1346" t="str">
            <v>CONTRIBUTIONS TO NHS</v>
          </cell>
          <cell r="H1346" t="str">
            <v>0</v>
          </cell>
          <cell r="I1346" t="str">
            <v>n/a</v>
          </cell>
          <cell r="J1346" t="str">
            <v>0</v>
          </cell>
        </row>
        <row r="1347">
          <cell r="A1347" t="str">
            <v>81207000</v>
          </cell>
          <cell r="B1347" t="str">
            <v>Training</v>
          </cell>
          <cell r="C1347" t="str">
            <v>N/A</v>
          </cell>
          <cell r="D1347" t="str">
            <v>N/A</v>
          </cell>
          <cell r="E1347" t="str">
            <v>RESOURCES EXPENDED</v>
          </cell>
          <cell r="F1347" t="str">
            <v>CONTRIBUTIONS TO NHS</v>
          </cell>
          <cell r="G1347" t="str">
            <v>CONTRIBUTIONS TO NHS</v>
          </cell>
          <cell r="H1347" t="str">
            <v>0</v>
          </cell>
          <cell r="I1347" t="str">
            <v>n/a</v>
          </cell>
          <cell r="J1347" t="str">
            <v>0</v>
          </cell>
        </row>
        <row r="1348">
          <cell r="A1348" t="str">
            <v>81301000</v>
          </cell>
          <cell r="B1348" t="str">
            <v>Other Expenditure</v>
          </cell>
          <cell r="C1348" t="str">
            <v>N/A</v>
          </cell>
          <cell r="D1348" t="str">
            <v>N/A</v>
          </cell>
          <cell r="E1348" t="str">
            <v>RESOURCES EXPENDED</v>
          </cell>
          <cell r="F1348" t="str">
            <v>MISCELLANEOUS</v>
          </cell>
          <cell r="G1348" t="str">
            <v>MISCELLANEOUS</v>
          </cell>
          <cell r="H1348" t="str">
            <v>0</v>
          </cell>
          <cell r="I1348" t="str">
            <v>n/a</v>
          </cell>
          <cell r="J1348" t="str">
            <v>0</v>
          </cell>
        </row>
        <row r="1349">
          <cell r="A1349" t="str">
            <v>81301LGF</v>
          </cell>
          <cell r="B1349" t="str">
            <v>Other Expenditure LGFB</v>
          </cell>
          <cell r="C1349" t="str">
            <v>N/A</v>
          </cell>
          <cell r="D1349" t="str">
            <v>N/A</v>
          </cell>
          <cell r="E1349" t="str">
            <v>RESOURCES EXPENDED</v>
          </cell>
          <cell r="F1349" t="str">
            <v>MISCELLANEOUS</v>
          </cell>
          <cell r="G1349" t="str">
            <v>MISCELLANEOUS</v>
          </cell>
          <cell r="H1349" t="str">
            <v>0</v>
          </cell>
          <cell r="I1349" t="str">
            <v>n/a</v>
          </cell>
          <cell r="J1349" t="str">
            <v>0</v>
          </cell>
        </row>
        <row r="1350">
          <cell r="A1350" t="str">
            <v>81302000</v>
          </cell>
          <cell r="B1350" t="str">
            <v>Computer Equipment</v>
          </cell>
          <cell r="C1350" t="str">
            <v>N/A</v>
          </cell>
          <cell r="D1350" t="str">
            <v>N/A</v>
          </cell>
          <cell r="E1350" t="str">
            <v>RESOURCES EXPENDED</v>
          </cell>
          <cell r="F1350" t="str">
            <v>MISCELLANEOUS</v>
          </cell>
          <cell r="G1350" t="str">
            <v>MISCELLANEOUS</v>
          </cell>
          <cell r="H1350" t="str">
            <v>0</v>
          </cell>
          <cell r="I1350" t="str">
            <v>n/a</v>
          </cell>
          <cell r="J1350" t="str">
            <v>0</v>
          </cell>
        </row>
        <row r="1351">
          <cell r="A1351" t="str">
            <v>81303000</v>
          </cell>
          <cell r="B1351" t="str">
            <v>Office Equipment</v>
          </cell>
          <cell r="C1351" t="str">
            <v>N/A</v>
          </cell>
          <cell r="D1351" t="str">
            <v>N/A</v>
          </cell>
          <cell r="E1351" t="str">
            <v>RESOURCES EXPENDED</v>
          </cell>
          <cell r="F1351" t="str">
            <v>MISCELLANEOUS</v>
          </cell>
          <cell r="G1351" t="str">
            <v>MISCELLANEOUS</v>
          </cell>
          <cell r="H1351" t="str">
            <v>0</v>
          </cell>
          <cell r="I1351" t="str">
            <v>n/a</v>
          </cell>
          <cell r="J1351" t="str">
            <v>0</v>
          </cell>
        </row>
        <row r="1352">
          <cell r="A1352" t="str">
            <v>81304000</v>
          </cell>
          <cell r="B1352" t="str">
            <v>Maintenance Contracts</v>
          </cell>
          <cell r="C1352" t="str">
            <v>N/A</v>
          </cell>
          <cell r="D1352" t="str">
            <v>N/A</v>
          </cell>
          <cell r="E1352" t="str">
            <v>RESOURCES EXPENDED</v>
          </cell>
          <cell r="F1352" t="str">
            <v>MISCELLANEOUS</v>
          </cell>
          <cell r="G1352" t="str">
            <v>MISCELLANEOUS</v>
          </cell>
          <cell r="H1352" t="str">
            <v>0</v>
          </cell>
          <cell r="I1352" t="str">
            <v>n/a</v>
          </cell>
          <cell r="J1352" t="str">
            <v>0</v>
          </cell>
        </row>
        <row r="1353">
          <cell r="A1353" t="str">
            <v>81305000</v>
          </cell>
          <cell r="B1353" t="str">
            <v>Rent &amp; Rates</v>
          </cell>
          <cell r="C1353" t="str">
            <v>N/A</v>
          </cell>
          <cell r="D1353" t="str">
            <v>N/A</v>
          </cell>
          <cell r="E1353" t="str">
            <v>RESOURCES EXPENDED</v>
          </cell>
          <cell r="F1353" t="str">
            <v>MISCELLANEOUS</v>
          </cell>
          <cell r="G1353" t="str">
            <v>MISCELLANEOUS</v>
          </cell>
          <cell r="H1353" t="str">
            <v>0</v>
          </cell>
          <cell r="I1353" t="str">
            <v>n/a</v>
          </cell>
          <cell r="J1353" t="str">
            <v>0</v>
          </cell>
        </row>
        <row r="1354">
          <cell r="A1354" t="str">
            <v>81306000</v>
          </cell>
          <cell r="B1354" t="str">
            <v>Insurances</v>
          </cell>
          <cell r="C1354" t="str">
            <v>N/A</v>
          </cell>
          <cell r="D1354" t="str">
            <v>N/A</v>
          </cell>
          <cell r="E1354" t="str">
            <v>RESOURCES EXPENDED</v>
          </cell>
          <cell r="F1354" t="str">
            <v>MISCELLANEOUS</v>
          </cell>
          <cell r="G1354" t="str">
            <v>MISCELLANEOUS</v>
          </cell>
          <cell r="H1354" t="str">
            <v>0</v>
          </cell>
          <cell r="I1354" t="str">
            <v>n/a</v>
          </cell>
          <cell r="J1354" t="str">
            <v>0</v>
          </cell>
        </row>
        <row r="1355">
          <cell r="A1355" t="str">
            <v>81402000</v>
          </cell>
          <cell r="B1355" t="str">
            <v>Medical Equipment/Consumables</v>
          </cell>
          <cell r="C1355" t="str">
            <v>N/A</v>
          </cell>
          <cell r="D1355" t="str">
            <v>N/A</v>
          </cell>
          <cell r="E1355" t="str">
            <v>RESOURCES EXPENDED</v>
          </cell>
          <cell r="F1355" t="str">
            <v>MISCELLANEOUS</v>
          </cell>
          <cell r="G1355" t="str">
            <v>MISCELLANEOUS</v>
          </cell>
          <cell r="H1355" t="str">
            <v>0</v>
          </cell>
          <cell r="I1355" t="str">
            <v>n/a</v>
          </cell>
          <cell r="J1355" t="str">
            <v>0</v>
          </cell>
        </row>
        <row r="1356">
          <cell r="A1356" t="str">
            <v>81403000</v>
          </cell>
          <cell r="B1356" t="str">
            <v>Uniforms</v>
          </cell>
          <cell r="C1356" t="str">
            <v>N/A</v>
          </cell>
          <cell r="D1356" t="str">
            <v>N/A</v>
          </cell>
          <cell r="E1356" t="str">
            <v>RESOURCES EXPENDED</v>
          </cell>
          <cell r="F1356" t="str">
            <v>MISCELLANEOUS</v>
          </cell>
          <cell r="G1356" t="str">
            <v>MISCELLANEOUS</v>
          </cell>
          <cell r="H1356" t="str">
            <v>0</v>
          </cell>
          <cell r="I1356" t="str">
            <v>n/a</v>
          </cell>
          <cell r="J1356" t="str">
            <v>0</v>
          </cell>
        </row>
        <row r="1357">
          <cell r="A1357" t="str">
            <v>81404000</v>
          </cell>
          <cell r="B1357" t="str">
            <v>Helicopter Costs</v>
          </cell>
          <cell r="C1357" t="str">
            <v>N/A</v>
          </cell>
          <cell r="D1357" t="str">
            <v>N/A</v>
          </cell>
          <cell r="E1357" t="str">
            <v>RESOURCES EXPENDED</v>
          </cell>
          <cell r="F1357" t="str">
            <v>ACTIV FUTHER CHARITABLE OBJECT</v>
          </cell>
          <cell r="G1357" t="str">
            <v>DIRECT CHARITABLE EXPENDITURE</v>
          </cell>
          <cell r="H1357" t="str">
            <v>0</v>
          </cell>
          <cell r="I1357" t="str">
            <v>n/a</v>
          </cell>
          <cell r="J1357" t="str">
            <v>0</v>
          </cell>
        </row>
        <row r="1358">
          <cell r="A1358" t="str">
            <v>81501000</v>
          </cell>
          <cell r="B1358" t="str">
            <v>Admin Charges</v>
          </cell>
          <cell r="C1358" t="str">
            <v>N/A</v>
          </cell>
          <cell r="D1358" t="str">
            <v>N/A</v>
          </cell>
          <cell r="E1358" t="str">
            <v>RESOURCES EXPENDED</v>
          </cell>
          <cell r="F1358" t="str">
            <v>MANAGEMENT &amp; ADMINISTRATION</v>
          </cell>
          <cell r="G1358" t="str">
            <v>MANAGEMENT &amp; ADMINISTRATION</v>
          </cell>
          <cell r="H1358" t="str">
            <v>0</v>
          </cell>
          <cell r="I1358" t="str">
            <v>n/a</v>
          </cell>
          <cell r="J1358" t="str">
            <v>0</v>
          </cell>
        </row>
        <row r="1359">
          <cell r="A1359" t="str">
            <v>81501LGF</v>
          </cell>
          <cell r="B1359" t="str">
            <v>Admin Charges LGFB</v>
          </cell>
          <cell r="C1359" t="str">
            <v>N/A</v>
          </cell>
          <cell r="D1359" t="str">
            <v>N/A</v>
          </cell>
          <cell r="E1359" t="str">
            <v>RESOURCES EXPENDED</v>
          </cell>
          <cell r="F1359" t="str">
            <v>MANAGEMENT &amp; ADMINISTRATION</v>
          </cell>
          <cell r="G1359" t="str">
            <v>MANAGEMENT &amp; ADMINISTRATION</v>
          </cell>
          <cell r="H1359" t="str">
            <v>0</v>
          </cell>
          <cell r="I1359" t="str">
            <v>n/a</v>
          </cell>
          <cell r="J1359" t="str">
            <v>0</v>
          </cell>
        </row>
        <row r="1360">
          <cell r="A1360" t="str">
            <v>81502000</v>
          </cell>
          <cell r="B1360" t="str">
            <v>Internal Audit Fee</v>
          </cell>
          <cell r="C1360" t="str">
            <v>N/A</v>
          </cell>
          <cell r="D1360" t="str">
            <v>N/A</v>
          </cell>
          <cell r="E1360" t="str">
            <v>RESOURCES EXPENDED</v>
          </cell>
          <cell r="F1360" t="str">
            <v>MANAGEMENT &amp; ADMINISTRATION</v>
          </cell>
          <cell r="G1360" t="str">
            <v>MANAGEMENT &amp; ADMINISTRATION</v>
          </cell>
          <cell r="H1360" t="str">
            <v>0</v>
          </cell>
          <cell r="I1360" t="str">
            <v>n/a</v>
          </cell>
          <cell r="J1360" t="str">
            <v>0</v>
          </cell>
        </row>
        <row r="1361">
          <cell r="A1361" t="str">
            <v>81502LGF</v>
          </cell>
          <cell r="B1361" t="str">
            <v>Internal Audit Fee LGFB</v>
          </cell>
          <cell r="C1361" t="str">
            <v>N/A</v>
          </cell>
          <cell r="D1361" t="str">
            <v>N/A</v>
          </cell>
          <cell r="E1361" t="str">
            <v>RESOURCES EXPENDED</v>
          </cell>
          <cell r="F1361" t="str">
            <v>MANAGEMENT &amp; ADMINISTRATION</v>
          </cell>
          <cell r="G1361" t="str">
            <v>MANAGEMENT &amp; ADMINISTRATION</v>
          </cell>
          <cell r="H1361" t="str">
            <v>0</v>
          </cell>
          <cell r="I1361" t="str">
            <v>n/a</v>
          </cell>
          <cell r="J1361" t="str">
            <v>0</v>
          </cell>
        </row>
        <row r="1362">
          <cell r="A1362" t="str">
            <v>81504000</v>
          </cell>
          <cell r="B1362" t="str">
            <v>Bank Charges</v>
          </cell>
          <cell r="C1362" t="str">
            <v>N/A</v>
          </cell>
          <cell r="D1362" t="str">
            <v>N/A</v>
          </cell>
          <cell r="E1362" t="str">
            <v>RESOURCES EXPENDED</v>
          </cell>
          <cell r="F1362" t="str">
            <v>MANAGEMENT &amp; ADMINISTRATION</v>
          </cell>
          <cell r="G1362" t="str">
            <v>MANAGEMENT &amp; ADMINISTRATION</v>
          </cell>
          <cell r="H1362" t="str">
            <v>0</v>
          </cell>
          <cell r="I1362" t="str">
            <v>n/a</v>
          </cell>
          <cell r="J1362" t="str">
            <v>0</v>
          </cell>
        </row>
        <row r="1363">
          <cell r="A1363" t="str">
            <v>81504LGF</v>
          </cell>
          <cell r="B1363" t="str">
            <v>Bank Charges LGFB</v>
          </cell>
          <cell r="C1363" t="str">
            <v>N/A</v>
          </cell>
          <cell r="D1363" t="str">
            <v>N/A</v>
          </cell>
          <cell r="E1363" t="str">
            <v>RESOURCES EXPENDED</v>
          </cell>
          <cell r="F1363" t="str">
            <v>MANAGEMENT &amp; ADMINISTRATION</v>
          </cell>
          <cell r="G1363" t="str">
            <v>MANAGEMENT &amp; ADMINISTRATION</v>
          </cell>
          <cell r="H1363" t="str">
            <v>0</v>
          </cell>
          <cell r="I1363" t="str">
            <v>n/a</v>
          </cell>
          <cell r="J1363" t="str">
            <v>0</v>
          </cell>
        </row>
        <row r="1364">
          <cell r="A1364" t="str">
            <v>81509000</v>
          </cell>
          <cell r="B1364" t="str">
            <v>External Audit Fee</v>
          </cell>
          <cell r="C1364" t="str">
            <v>N/A</v>
          </cell>
          <cell r="D1364" t="str">
            <v>N/A</v>
          </cell>
          <cell r="E1364" t="str">
            <v>RESOURCES EXPENDED</v>
          </cell>
          <cell r="F1364" t="str">
            <v>MANAGEMENT &amp; ADMINISTRATION</v>
          </cell>
          <cell r="G1364" t="str">
            <v>MANAGEMENT &amp; ADMINISTRATION</v>
          </cell>
          <cell r="H1364" t="str">
            <v>0</v>
          </cell>
          <cell r="I1364" t="str">
            <v>n/a</v>
          </cell>
          <cell r="J1364" t="str">
            <v>0</v>
          </cell>
        </row>
        <row r="1365">
          <cell r="A1365" t="str">
            <v>81509LGF</v>
          </cell>
          <cell r="B1365" t="str">
            <v>External Audit Fee LGF</v>
          </cell>
          <cell r="C1365" t="str">
            <v>N/A</v>
          </cell>
          <cell r="D1365" t="str">
            <v>N/A</v>
          </cell>
          <cell r="E1365" t="str">
            <v>RESOURCES EXPENDED</v>
          </cell>
          <cell r="F1365" t="str">
            <v>MANAGEMENT &amp; ADMINISTRATION</v>
          </cell>
          <cell r="G1365" t="str">
            <v>MANAGEMENT &amp; ADMINISTRATION</v>
          </cell>
          <cell r="H1365" t="str">
            <v>0</v>
          </cell>
          <cell r="I1365" t="str">
            <v>n/a</v>
          </cell>
          <cell r="J1365" t="str">
            <v>0</v>
          </cell>
        </row>
        <row r="1366">
          <cell r="A1366" t="str">
            <v>81601000</v>
          </cell>
          <cell r="B1366" t="str">
            <v>Transfer Between Funds</v>
          </cell>
          <cell r="C1366" t="str">
            <v>N/A</v>
          </cell>
          <cell r="D1366" t="str">
            <v>N/A</v>
          </cell>
          <cell r="E1366" t="str">
            <v>TRANSFER BETWEEN FUNDS</v>
          </cell>
          <cell r="F1366" t="str">
            <v>Transfer Between Funds</v>
          </cell>
          <cell r="G1366" t="str">
            <v>TRANSFER BETWEEN FUNDS</v>
          </cell>
          <cell r="H1366" t="str">
            <v>0</v>
          </cell>
          <cell r="I1366" t="str">
            <v>n/a</v>
          </cell>
          <cell r="J1366" t="str">
            <v>0</v>
          </cell>
        </row>
        <row r="1367">
          <cell r="A1367" t="str">
            <v>81601LGF</v>
          </cell>
          <cell r="B1367" t="str">
            <v>Transfer Between Funds LGF</v>
          </cell>
          <cell r="C1367" t="str">
            <v>N/A</v>
          </cell>
          <cell r="D1367" t="str">
            <v>N/A</v>
          </cell>
          <cell r="E1367" t="str">
            <v>TRANSFER BETWEEN FUNDS</v>
          </cell>
          <cell r="F1367" t="str">
            <v>Transfer Between Funds</v>
          </cell>
          <cell r="G1367" t="str">
            <v>TRANSFER BETWEEN FUNDS</v>
          </cell>
          <cell r="H1367" t="str">
            <v>0</v>
          </cell>
          <cell r="I1367" t="str">
            <v>n/a</v>
          </cell>
          <cell r="J1367" t="str">
            <v>0</v>
          </cell>
        </row>
        <row r="1368">
          <cell r="A1368" t="str">
            <v>85001000</v>
          </cell>
          <cell r="B1368" t="str">
            <v>Inv - Opening Value</v>
          </cell>
          <cell r="C1368" t="str">
            <v>N/A</v>
          </cell>
          <cell r="D1368" t="str">
            <v>N/A</v>
          </cell>
          <cell r="E1368" t="str">
            <v>CHARITY ASSETS</v>
          </cell>
          <cell r="F1368" t="str">
            <v>DEBTORS</v>
          </cell>
          <cell r="G1368" t="str">
            <v>DEBTORS</v>
          </cell>
          <cell r="H1368" t="str">
            <v>0</v>
          </cell>
          <cell r="I1368" t="str">
            <v>n/a</v>
          </cell>
          <cell r="J1368" t="str">
            <v>0</v>
          </cell>
        </row>
        <row r="1369">
          <cell r="A1369" t="str">
            <v>85004000</v>
          </cell>
          <cell r="B1369" t="str">
            <v>Inv - Gain/Loss on Real</v>
          </cell>
          <cell r="C1369" t="str">
            <v>N/A</v>
          </cell>
          <cell r="D1369" t="str">
            <v>N/A</v>
          </cell>
          <cell r="E1369" t="str">
            <v>CHARITY ASSETS</v>
          </cell>
          <cell r="F1369" t="str">
            <v>DEBTORS</v>
          </cell>
          <cell r="G1369" t="str">
            <v>DEBTORS</v>
          </cell>
          <cell r="H1369" t="str">
            <v>0</v>
          </cell>
          <cell r="I1369" t="str">
            <v>n/a</v>
          </cell>
          <cell r="J1369" t="str">
            <v>0</v>
          </cell>
        </row>
        <row r="1370">
          <cell r="A1370" t="str">
            <v>85501000</v>
          </cell>
          <cell r="B1370" t="str">
            <v>Debtors</v>
          </cell>
          <cell r="C1370" t="str">
            <v>N/A</v>
          </cell>
          <cell r="D1370" t="str">
            <v>N/A</v>
          </cell>
          <cell r="E1370" t="str">
            <v>CHARITY ASSETS</v>
          </cell>
          <cell r="F1370" t="str">
            <v>DEBTORS</v>
          </cell>
          <cell r="G1370" t="str">
            <v>DEBTORS</v>
          </cell>
          <cell r="H1370" t="str">
            <v>0</v>
          </cell>
          <cell r="I1370" t="str">
            <v>n/a</v>
          </cell>
          <cell r="J1370" t="str">
            <v>0</v>
          </cell>
        </row>
        <row r="1371">
          <cell r="A1371" t="str">
            <v>85502000</v>
          </cell>
          <cell r="B1371" t="str">
            <v>Prepayments</v>
          </cell>
          <cell r="C1371" t="str">
            <v>N/A</v>
          </cell>
          <cell r="D1371" t="str">
            <v>N/A</v>
          </cell>
          <cell r="E1371" t="str">
            <v>CHARITY ASSETS</v>
          </cell>
          <cell r="F1371" t="str">
            <v>DEBTORS</v>
          </cell>
          <cell r="G1371" t="str">
            <v>DEBTORS</v>
          </cell>
          <cell r="H1371" t="str">
            <v>0</v>
          </cell>
          <cell r="I1371" t="str">
            <v>n/a</v>
          </cell>
          <cell r="J1371" t="str">
            <v>0</v>
          </cell>
        </row>
        <row r="1372">
          <cell r="A1372" t="str">
            <v>85503000</v>
          </cell>
          <cell r="B1372" t="str">
            <v>Accrued Income</v>
          </cell>
          <cell r="C1372" t="str">
            <v>N/A</v>
          </cell>
          <cell r="D1372" t="str">
            <v>N/A</v>
          </cell>
          <cell r="E1372" t="str">
            <v>CHARITY ASSETS</v>
          </cell>
          <cell r="F1372" t="str">
            <v>DEBTORS</v>
          </cell>
          <cell r="G1372" t="str">
            <v>DEBTORS</v>
          </cell>
          <cell r="H1372" t="str">
            <v>0</v>
          </cell>
          <cell r="I1372" t="str">
            <v>n/a</v>
          </cell>
          <cell r="J1372" t="str">
            <v>0</v>
          </cell>
        </row>
        <row r="1373">
          <cell r="A1373" t="str">
            <v>85504000</v>
          </cell>
          <cell r="B1373" t="str">
            <v>VAT</v>
          </cell>
          <cell r="C1373" t="str">
            <v>N/A</v>
          </cell>
          <cell r="D1373" t="str">
            <v>N/A</v>
          </cell>
          <cell r="E1373" t="str">
            <v>CHARITY ASSETS</v>
          </cell>
          <cell r="F1373" t="str">
            <v>DEBTORS</v>
          </cell>
          <cell r="G1373" t="str">
            <v>DEBTORS</v>
          </cell>
          <cell r="H1373" t="str">
            <v>0</v>
          </cell>
          <cell r="I1373" t="str">
            <v>n/a</v>
          </cell>
          <cell r="J1373" t="str">
            <v>0</v>
          </cell>
        </row>
        <row r="1374">
          <cell r="A1374" t="str">
            <v>86001000</v>
          </cell>
          <cell r="B1374" t="str">
            <v>Main Bank Account</v>
          </cell>
          <cell r="C1374" t="str">
            <v>N/A</v>
          </cell>
          <cell r="D1374" t="str">
            <v>N/A</v>
          </cell>
          <cell r="E1374" t="str">
            <v>CHARITY ASSETS</v>
          </cell>
          <cell r="F1374" t="str">
            <v>CASH &amp; BANK ACCOUNTS</v>
          </cell>
          <cell r="G1374" t="str">
            <v>CASH &amp; BANK ACCOUNTS</v>
          </cell>
          <cell r="H1374" t="str">
            <v>0</v>
          </cell>
          <cell r="I1374" t="str">
            <v>n/a</v>
          </cell>
          <cell r="J1374" t="str">
            <v>0</v>
          </cell>
        </row>
        <row r="1375">
          <cell r="A1375" t="str">
            <v>86002000</v>
          </cell>
          <cell r="B1375" t="str">
            <v>Reserve Account</v>
          </cell>
          <cell r="C1375" t="str">
            <v>N/A</v>
          </cell>
          <cell r="D1375" t="str">
            <v>N/A</v>
          </cell>
          <cell r="E1375" t="str">
            <v>CHARITY ASSETS</v>
          </cell>
          <cell r="F1375" t="str">
            <v>CASH &amp; BANK ACCOUNTS</v>
          </cell>
          <cell r="G1375" t="str">
            <v>CASH &amp; BANK ACCOUNTS</v>
          </cell>
          <cell r="H1375" t="str">
            <v>0</v>
          </cell>
          <cell r="I1375" t="str">
            <v>n/a</v>
          </cell>
          <cell r="J1375" t="str">
            <v>0</v>
          </cell>
        </row>
        <row r="1376">
          <cell r="A1376" t="str">
            <v>86003000</v>
          </cell>
          <cell r="B1376">
            <v>0</v>
          </cell>
          <cell r="C1376" t="str">
            <v>N/A</v>
          </cell>
          <cell r="D1376" t="str">
            <v>N/A</v>
          </cell>
          <cell r="E1376" t="str">
            <v>CHARITY ASSETS</v>
          </cell>
          <cell r="F1376" t="str">
            <v>CASH &amp; BANK ACCOUNTS</v>
          </cell>
          <cell r="G1376" t="str">
            <v>CASH &amp; BANK ACCOUNTS</v>
          </cell>
          <cell r="H1376" t="str">
            <v>0</v>
          </cell>
          <cell r="I1376" t="str">
            <v>n/a</v>
          </cell>
          <cell r="J1376" t="str">
            <v>0</v>
          </cell>
        </row>
        <row r="1377">
          <cell r="A1377" t="str">
            <v>86003B10</v>
          </cell>
          <cell r="B1377" t="str">
            <v>Petty Cash Biochemistry</v>
          </cell>
          <cell r="C1377" t="str">
            <v>N/A</v>
          </cell>
          <cell r="D1377" t="str">
            <v>N/A</v>
          </cell>
          <cell r="E1377" t="str">
            <v>CHARITY ASSETS</v>
          </cell>
          <cell r="F1377" t="str">
            <v>CASH &amp; BANK ACCOUNTS</v>
          </cell>
          <cell r="G1377" t="str">
            <v>CASH &amp; BANK ACCOUNTS</v>
          </cell>
          <cell r="H1377" t="str">
            <v>0</v>
          </cell>
          <cell r="I1377" t="str">
            <v>n/a</v>
          </cell>
          <cell r="J1377" t="str">
            <v>0</v>
          </cell>
        </row>
        <row r="1378">
          <cell r="A1378" t="str">
            <v>86003DPM</v>
          </cell>
          <cell r="B1378" t="str">
            <v>Petty Cash D Peters Myeloma Tr</v>
          </cell>
          <cell r="C1378" t="str">
            <v>N/A</v>
          </cell>
          <cell r="D1378" t="str">
            <v>N/A</v>
          </cell>
          <cell r="E1378" t="str">
            <v>CHARITY ASSETS</v>
          </cell>
          <cell r="F1378" t="str">
            <v>CASH &amp; BANK ACCOUNTS</v>
          </cell>
          <cell r="G1378" t="str">
            <v>CASH &amp; BANK ACCOUNTS</v>
          </cell>
          <cell r="H1378" t="str">
            <v>0</v>
          </cell>
          <cell r="I1378" t="str">
            <v>n/a</v>
          </cell>
          <cell r="J1378" t="str">
            <v>0</v>
          </cell>
        </row>
        <row r="1379">
          <cell r="A1379" t="str">
            <v>86003LGF</v>
          </cell>
          <cell r="B1379" t="str">
            <v>Petty Cash LGFB</v>
          </cell>
          <cell r="C1379" t="str">
            <v>N/A</v>
          </cell>
          <cell r="D1379" t="str">
            <v>N/A</v>
          </cell>
          <cell r="E1379" t="str">
            <v>CHARITY ASSETS</v>
          </cell>
          <cell r="F1379" t="str">
            <v>CASH &amp; BANK ACCOUNTS</v>
          </cell>
          <cell r="G1379" t="str">
            <v>CASH &amp; BANK ACCOUNTS</v>
          </cell>
          <cell r="H1379" t="str">
            <v>0</v>
          </cell>
          <cell r="I1379" t="str">
            <v>n/a</v>
          </cell>
          <cell r="J1379" t="str">
            <v>0</v>
          </cell>
        </row>
        <row r="1380">
          <cell r="A1380" t="str">
            <v>86003RLW</v>
          </cell>
          <cell r="B1380" t="str">
            <v>Petty Cash Rhys-Lewis Ward</v>
          </cell>
          <cell r="C1380" t="str">
            <v>N/A</v>
          </cell>
          <cell r="D1380" t="str">
            <v>N/A</v>
          </cell>
          <cell r="E1380" t="str">
            <v>CHARITY ASSETS</v>
          </cell>
          <cell r="F1380" t="str">
            <v>CASH &amp; BANK ACCOUNTS</v>
          </cell>
          <cell r="G1380" t="str">
            <v>CASH &amp; BANK ACCOUNTS</v>
          </cell>
          <cell r="H1380" t="str">
            <v>0</v>
          </cell>
          <cell r="I1380" t="str">
            <v>n/a</v>
          </cell>
          <cell r="J1380" t="str">
            <v>0</v>
          </cell>
        </row>
        <row r="1381">
          <cell r="A1381" t="str">
            <v>86003RTT</v>
          </cell>
          <cell r="B1381" t="str">
            <v>Petty Cash Radiotherapy</v>
          </cell>
          <cell r="C1381" t="str">
            <v>N/A</v>
          </cell>
          <cell r="D1381" t="str">
            <v>N/A</v>
          </cell>
          <cell r="E1381" t="str">
            <v>CHARITY ASSETS</v>
          </cell>
          <cell r="F1381" t="str">
            <v>CASH &amp; BANK ACCOUNTS</v>
          </cell>
          <cell r="G1381" t="str">
            <v>CASH &amp; BANK ACCOUNTS</v>
          </cell>
          <cell r="H1381" t="str">
            <v>0</v>
          </cell>
          <cell r="I1381" t="str">
            <v>n/a</v>
          </cell>
          <cell r="J1381" t="str">
            <v>0</v>
          </cell>
        </row>
        <row r="1382">
          <cell r="A1382" t="str">
            <v>86004000</v>
          </cell>
          <cell r="B1382" t="str">
            <v>COIF Account</v>
          </cell>
          <cell r="C1382" t="str">
            <v>N/A</v>
          </cell>
          <cell r="D1382" t="str">
            <v>N/A</v>
          </cell>
          <cell r="E1382" t="str">
            <v>CHARITY ASSETS</v>
          </cell>
          <cell r="F1382" t="str">
            <v>CASH &amp; BANK ACCOUNTS</v>
          </cell>
          <cell r="G1382" t="str">
            <v>CASH &amp; BANK ACCOUNTS</v>
          </cell>
          <cell r="H1382" t="str">
            <v>0</v>
          </cell>
          <cell r="I1382" t="str">
            <v>n/a</v>
          </cell>
          <cell r="J1382" t="str">
            <v>0</v>
          </cell>
        </row>
        <row r="1383">
          <cell r="A1383" t="str">
            <v>86005000</v>
          </cell>
          <cell r="B1383" t="str">
            <v>Charitable - Cash in Transit</v>
          </cell>
          <cell r="C1383" t="str">
            <v>N/A</v>
          </cell>
          <cell r="D1383" t="str">
            <v>N/A</v>
          </cell>
          <cell r="E1383" t="str">
            <v>CHARITY ASSETS</v>
          </cell>
          <cell r="F1383" t="str">
            <v>CASH &amp; BANK ACCOUNTS</v>
          </cell>
          <cell r="G1383" t="str">
            <v>CASH &amp; BANK ACCOUNTS</v>
          </cell>
          <cell r="H1383" t="str">
            <v>0</v>
          </cell>
          <cell r="I1383" t="str">
            <v>n/a</v>
          </cell>
          <cell r="J1383" t="str">
            <v>0</v>
          </cell>
        </row>
        <row r="1384">
          <cell r="A1384" t="str">
            <v>86501000</v>
          </cell>
          <cell r="B1384" t="str">
            <v>Purchase Ledger Control</v>
          </cell>
          <cell r="C1384" t="str">
            <v>N/A</v>
          </cell>
          <cell r="D1384" t="str">
            <v>N/A</v>
          </cell>
          <cell r="E1384" t="str">
            <v>LIABILITIES</v>
          </cell>
          <cell r="F1384" t="str">
            <v>CREDITORS</v>
          </cell>
          <cell r="G1384" t="str">
            <v>CREDITORS</v>
          </cell>
          <cell r="H1384" t="str">
            <v>0</v>
          </cell>
          <cell r="I1384" t="str">
            <v>n/a</v>
          </cell>
          <cell r="J1384" t="str">
            <v>0</v>
          </cell>
        </row>
        <row r="1385">
          <cell r="A1385" t="str">
            <v>86502000</v>
          </cell>
          <cell r="B1385" t="str">
            <v>Register Accrual</v>
          </cell>
          <cell r="C1385" t="str">
            <v>N/A</v>
          </cell>
          <cell r="D1385" t="str">
            <v>N/A</v>
          </cell>
          <cell r="E1385" t="str">
            <v>LIABILITIES</v>
          </cell>
          <cell r="F1385" t="str">
            <v>CREDITORS</v>
          </cell>
          <cell r="G1385" t="str">
            <v>CREDITORS</v>
          </cell>
          <cell r="H1385" t="str">
            <v>0</v>
          </cell>
          <cell r="I1385" t="str">
            <v>n/a</v>
          </cell>
          <cell r="J1385" t="str">
            <v>0</v>
          </cell>
        </row>
        <row r="1386">
          <cell r="A1386" t="str">
            <v>86503000</v>
          </cell>
          <cell r="B1386" t="str">
            <v>VAT Suspense</v>
          </cell>
          <cell r="C1386" t="str">
            <v>N/A</v>
          </cell>
          <cell r="D1386" t="str">
            <v>N/A</v>
          </cell>
          <cell r="E1386" t="str">
            <v>LIABILITIES</v>
          </cell>
          <cell r="F1386" t="str">
            <v>CREDITORS</v>
          </cell>
          <cell r="G1386" t="str">
            <v>CREDITORS</v>
          </cell>
          <cell r="H1386" t="str">
            <v>0</v>
          </cell>
          <cell r="I1386" t="str">
            <v>n/a</v>
          </cell>
          <cell r="J1386" t="str">
            <v>0</v>
          </cell>
        </row>
        <row r="1387">
          <cell r="A1387" t="str">
            <v>86504000</v>
          </cell>
          <cell r="B1387" t="str">
            <v>Creditors</v>
          </cell>
          <cell r="C1387" t="str">
            <v>N/A</v>
          </cell>
          <cell r="D1387" t="str">
            <v>N/A</v>
          </cell>
          <cell r="E1387" t="str">
            <v>LIABILITIES</v>
          </cell>
          <cell r="F1387" t="str">
            <v>CREDITORS</v>
          </cell>
          <cell r="G1387" t="str">
            <v>CREDITORS</v>
          </cell>
          <cell r="H1387" t="str">
            <v>0</v>
          </cell>
          <cell r="I1387" t="str">
            <v>n/a</v>
          </cell>
          <cell r="J1387" t="str">
            <v>0</v>
          </cell>
        </row>
        <row r="1388">
          <cell r="A1388" t="str">
            <v>86505000</v>
          </cell>
          <cell r="B1388" t="str">
            <v>Accruals</v>
          </cell>
          <cell r="C1388" t="str">
            <v>N/A</v>
          </cell>
          <cell r="D1388" t="str">
            <v>N/A</v>
          </cell>
          <cell r="E1388" t="str">
            <v>LIABILITIES</v>
          </cell>
          <cell r="F1388" t="str">
            <v>CREDITORS</v>
          </cell>
          <cell r="G1388" t="str">
            <v>CREDITORS</v>
          </cell>
          <cell r="H1388" t="str">
            <v>0</v>
          </cell>
          <cell r="I1388" t="str">
            <v>n/a</v>
          </cell>
          <cell r="J1388" t="str">
            <v>0</v>
          </cell>
        </row>
        <row r="1389">
          <cell r="A1389" t="str">
            <v>86506000</v>
          </cell>
          <cell r="B1389" t="str">
            <v>Deferred Income</v>
          </cell>
          <cell r="C1389" t="str">
            <v>N/A</v>
          </cell>
          <cell r="D1389" t="str">
            <v>N/A</v>
          </cell>
          <cell r="E1389" t="str">
            <v>LIABILITIES</v>
          </cell>
          <cell r="F1389" t="str">
            <v>CREDITORS</v>
          </cell>
          <cell r="G1389" t="str">
            <v>CREDITORS</v>
          </cell>
          <cell r="H1389" t="str">
            <v>0</v>
          </cell>
          <cell r="I1389" t="str">
            <v>n/a</v>
          </cell>
          <cell r="J1389" t="str">
            <v>0</v>
          </cell>
        </row>
        <row r="1390">
          <cell r="A1390" t="str">
            <v>88801000</v>
          </cell>
          <cell r="B1390" t="str">
            <v>Fundraising Recharge</v>
          </cell>
          <cell r="C1390" t="str">
            <v>N/A</v>
          </cell>
          <cell r="D1390" t="str">
            <v>N/A</v>
          </cell>
          <cell r="E1390" t="str">
            <v>RECHARGES</v>
          </cell>
          <cell r="F1390" t="str">
            <v>RECHARGES</v>
          </cell>
          <cell r="G1390" t="str">
            <v>RECHARGES</v>
          </cell>
          <cell r="H1390" t="str">
            <v>0</v>
          </cell>
          <cell r="I1390" t="str">
            <v>n/a</v>
          </cell>
          <cell r="J1390" t="str">
            <v>0</v>
          </cell>
        </row>
        <row r="1391">
          <cell r="A1391" t="str">
            <v>88801LGF</v>
          </cell>
          <cell r="B1391" t="str">
            <v>Fundraising Recharges LGF</v>
          </cell>
          <cell r="C1391" t="str">
            <v>N/A</v>
          </cell>
          <cell r="D1391" t="str">
            <v>N/A</v>
          </cell>
          <cell r="E1391" t="str">
            <v>RECHARGES</v>
          </cell>
          <cell r="F1391" t="str">
            <v>RECHARGES</v>
          </cell>
          <cell r="G1391" t="str">
            <v>RECHARGES</v>
          </cell>
          <cell r="H1391" t="str">
            <v>0</v>
          </cell>
          <cell r="I1391" t="str">
            <v>n/a</v>
          </cell>
          <cell r="J1391" t="str">
            <v>0</v>
          </cell>
        </row>
        <row r="1392">
          <cell r="A1392" t="str">
            <v>88802000</v>
          </cell>
          <cell r="B1392" t="str">
            <v>Interest Recharge</v>
          </cell>
          <cell r="C1392" t="str">
            <v>N/A</v>
          </cell>
          <cell r="D1392" t="str">
            <v>N/A</v>
          </cell>
          <cell r="E1392" t="str">
            <v>RECHARGES</v>
          </cell>
          <cell r="F1392" t="str">
            <v>RECHARGES</v>
          </cell>
          <cell r="G1392" t="str">
            <v>RECHARGES</v>
          </cell>
          <cell r="H1392" t="str">
            <v>0</v>
          </cell>
          <cell r="I1392" t="str">
            <v>n/a</v>
          </cell>
          <cell r="J1392" t="str">
            <v>0</v>
          </cell>
        </row>
        <row r="1393">
          <cell r="A1393" t="str">
            <v>88802LGF</v>
          </cell>
          <cell r="B1393" t="str">
            <v>Interest Recharges LGF</v>
          </cell>
          <cell r="C1393" t="str">
            <v>N/A</v>
          </cell>
          <cell r="D1393" t="str">
            <v>N/A</v>
          </cell>
          <cell r="E1393" t="str">
            <v>RECHARGES</v>
          </cell>
          <cell r="F1393" t="str">
            <v>RECHARGES</v>
          </cell>
          <cell r="G1393" t="str">
            <v>RECHARGES</v>
          </cell>
          <cell r="H1393" t="str">
            <v>0</v>
          </cell>
          <cell r="I1393" t="str">
            <v>n/a</v>
          </cell>
          <cell r="J1393" t="str">
            <v>0</v>
          </cell>
        </row>
        <row r="1394">
          <cell r="A1394" t="str">
            <v>88803000</v>
          </cell>
          <cell r="B1394" t="str">
            <v>Governance Recharge</v>
          </cell>
          <cell r="C1394" t="str">
            <v>N/A</v>
          </cell>
          <cell r="D1394" t="str">
            <v>N/A</v>
          </cell>
          <cell r="E1394" t="str">
            <v>RECHARGES</v>
          </cell>
          <cell r="F1394" t="str">
            <v>RECHARGES</v>
          </cell>
          <cell r="G1394" t="str">
            <v>RECHARGES</v>
          </cell>
          <cell r="H1394" t="str">
            <v>0</v>
          </cell>
          <cell r="I1394" t="str">
            <v>n/a</v>
          </cell>
          <cell r="J1394" t="str">
            <v>0</v>
          </cell>
        </row>
        <row r="1395">
          <cell r="A1395" t="str">
            <v>88803LGF</v>
          </cell>
          <cell r="B1395" t="str">
            <v>Governance Recharge LGF</v>
          </cell>
          <cell r="C1395" t="str">
            <v>N/A</v>
          </cell>
          <cell r="D1395" t="str">
            <v>N/A</v>
          </cell>
          <cell r="E1395" t="str">
            <v>RECHARGES</v>
          </cell>
          <cell r="F1395" t="str">
            <v>RECHARGES</v>
          </cell>
          <cell r="G1395" t="str">
            <v>RECHARGES</v>
          </cell>
          <cell r="H1395" t="str">
            <v>0</v>
          </cell>
          <cell r="I1395" t="str">
            <v>n/a</v>
          </cell>
          <cell r="J1395" t="str">
            <v>0</v>
          </cell>
        </row>
        <row r="1396">
          <cell r="A1396" t="str">
            <v>88804000</v>
          </cell>
          <cell r="B1396" t="str">
            <v>Banking Recharges</v>
          </cell>
          <cell r="C1396" t="str">
            <v>N/A</v>
          </cell>
          <cell r="D1396" t="str">
            <v>N/A</v>
          </cell>
          <cell r="E1396" t="str">
            <v>RECHARGES</v>
          </cell>
          <cell r="F1396" t="str">
            <v>RECHARGES</v>
          </cell>
          <cell r="G1396" t="str">
            <v>RECHARGES</v>
          </cell>
          <cell r="H1396" t="str">
            <v>0</v>
          </cell>
          <cell r="I1396" t="str">
            <v>n/a</v>
          </cell>
          <cell r="J1396" t="str">
            <v>0</v>
          </cell>
        </row>
        <row r="1397">
          <cell r="A1397" t="str">
            <v>89901000</v>
          </cell>
          <cell r="B1397" t="str">
            <v>Trust Offset</v>
          </cell>
          <cell r="C1397" t="str">
            <v>N/A</v>
          </cell>
          <cell r="D1397" t="str">
            <v>N/A</v>
          </cell>
          <cell r="E1397" t="str">
            <v>LIABILITIES</v>
          </cell>
          <cell r="F1397" t="str">
            <v>CREDITORS</v>
          </cell>
          <cell r="G1397" t="str">
            <v>CREDITORS</v>
          </cell>
          <cell r="H1397" t="str">
            <v>0</v>
          </cell>
          <cell r="I1397" t="str">
            <v>n/a</v>
          </cell>
          <cell r="J1397" t="str">
            <v>0</v>
          </cell>
        </row>
        <row r="1398">
          <cell r="A1398" t="str">
            <v>89999000</v>
          </cell>
          <cell r="B1398" t="str">
            <v>General Suspense</v>
          </cell>
          <cell r="C1398" t="str">
            <v>N/A</v>
          </cell>
          <cell r="D1398" t="str">
            <v>N/A</v>
          </cell>
          <cell r="E1398" t="str">
            <v>LIABILITIES</v>
          </cell>
          <cell r="F1398" t="str">
            <v>CREDITORS</v>
          </cell>
          <cell r="G1398" t="str">
            <v>CREDITORS</v>
          </cell>
          <cell r="H1398" t="str">
            <v>0</v>
          </cell>
          <cell r="I1398" t="str">
            <v>n/a</v>
          </cell>
          <cell r="J1398" t="str">
            <v>0</v>
          </cell>
        </row>
        <row r="1399">
          <cell r="A1399" t="str">
            <v>90101000</v>
          </cell>
          <cell r="B1399" t="str">
            <v>Software - Opening Value</v>
          </cell>
          <cell r="C1399" t="str">
            <v>N/A</v>
          </cell>
          <cell r="D1399" t="str">
            <v>N/A</v>
          </cell>
          <cell r="E1399" t="str">
            <v>TRUST BALANCE SHEET</v>
          </cell>
          <cell r="F1399" t="str">
            <v>SUSPENSE</v>
          </cell>
          <cell r="G1399" t="str">
            <v>SUSPENSE</v>
          </cell>
          <cell r="H1399" t="str">
            <v>0</v>
          </cell>
          <cell r="I1399" t="str">
            <v>n/a</v>
          </cell>
          <cell r="J1399" t="str">
            <v>0</v>
          </cell>
        </row>
        <row r="1400">
          <cell r="A1400" t="str">
            <v>90102000</v>
          </cell>
          <cell r="B1400" t="str">
            <v>Software - Additions</v>
          </cell>
          <cell r="C1400" t="str">
            <v>N/A</v>
          </cell>
          <cell r="D1400" t="str">
            <v>N/A</v>
          </cell>
          <cell r="E1400" t="str">
            <v>TRUST BALANCE SHEET</v>
          </cell>
          <cell r="F1400" t="str">
            <v>INTANGIBLE ASSETS</v>
          </cell>
          <cell r="G1400" t="str">
            <v>SOFTWARE LICENCES (PURCH)</v>
          </cell>
          <cell r="H1400" t="str">
            <v>0</v>
          </cell>
          <cell r="I1400" t="str">
            <v>n/a</v>
          </cell>
          <cell r="J1400" t="str">
            <v>0</v>
          </cell>
        </row>
        <row r="1401">
          <cell r="A1401" t="str">
            <v>90103000</v>
          </cell>
          <cell r="B1401" t="str">
            <v>Software - Transfers</v>
          </cell>
          <cell r="C1401" t="str">
            <v>N/A</v>
          </cell>
          <cell r="D1401" t="str">
            <v>N/A</v>
          </cell>
          <cell r="E1401" t="str">
            <v>TRUST BALANCE SHEET</v>
          </cell>
          <cell r="F1401" t="str">
            <v>INTANGIBLE ASSETS</v>
          </cell>
          <cell r="G1401" t="str">
            <v>SOFTWARE LICENCES (PURCH)</v>
          </cell>
          <cell r="H1401" t="str">
            <v>0</v>
          </cell>
          <cell r="I1401" t="str">
            <v>n/a</v>
          </cell>
          <cell r="J1401" t="str">
            <v>0</v>
          </cell>
        </row>
        <row r="1402">
          <cell r="A1402" t="str">
            <v>90104000</v>
          </cell>
          <cell r="B1402" t="str">
            <v>Software - Cost Impairment</v>
          </cell>
          <cell r="C1402" t="str">
            <v>N/A</v>
          </cell>
          <cell r="D1402" t="str">
            <v>N/A</v>
          </cell>
          <cell r="E1402" t="str">
            <v>TRUST BALANCE SHEET</v>
          </cell>
          <cell r="F1402" t="str">
            <v>INTANGIBLE ASSETS</v>
          </cell>
          <cell r="G1402" t="str">
            <v>SOFTWARE LICENCES (PURCH)</v>
          </cell>
          <cell r="H1402" t="str">
            <v>0</v>
          </cell>
          <cell r="I1402" t="str">
            <v>n/a</v>
          </cell>
          <cell r="J1402" t="str">
            <v>0</v>
          </cell>
        </row>
        <row r="1403">
          <cell r="A1403" t="str">
            <v>90105000</v>
          </cell>
          <cell r="B1403" t="str">
            <v>Software - Revaluation</v>
          </cell>
          <cell r="C1403" t="str">
            <v>N/A</v>
          </cell>
          <cell r="D1403" t="str">
            <v>N/A</v>
          </cell>
          <cell r="E1403" t="str">
            <v>TRUST BALANCE SHEET</v>
          </cell>
          <cell r="F1403" t="str">
            <v>INTANGIBLE ASSETS</v>
          </cell>
          <cell r="G1403" t="str">
            <v>SOFTWARE LICENCES (PURCH)</v>
          </cell>
          <cell r="H1403" t="str">
            <v>0</v>
          </cell>
          <cell r="I1403" t="str">
            <v>n/a</v>
          </cell>
          <cell r="J1403" t="str">
            <v>0</v>
          </cell>
        </row>
        <row r="1404">
          <cell r="A1404" t="str">
            <v>90106000</v>
          </cell>
          <cell r="B1404" t="str">
            <v>Software - Cum Depreciation</v>
          </cell>
          <cell r="C1404" t="str">
            <v>N/A</v>
          </cell>
          <cell r="D1404" t="str">
            <v>N/A</v>
          </cell>
          <cell r="E1404" t="str">
            <v>TRUST BALANCE SHEET</v>
          </cell>
          <cell r="F1404" t="str">
            <v>SUSPENSE</v>
          </cell>
          <cell r="G1404" t="str">
            <v>SUSPENSE</v>
          </cell>
          <cell r="H1404" t="str">
            <v>0</v>
          </cell>
          <cell r="I1404" t="str">
            <v>n/a</v>
          </cell>
          <cell r="J1404" t="str">
            <v>0</v>
          </cell>
        </row>
        <row r="1405">
          <cell r="A1405" t="str">
            <v>90107000</v>
          </cell>
          <cell r="B1405" t="str">
            <v>Software - Disposal</v>
          </cell>
          <cell r="C1405" t="str">
            <v>N/A</v>
          </cell>
          <cell r="D1405" t="str">
            <v>N/A</v>
          </cell>
          <cell r="E1405" t="str">
            <v>TRUST BALANCE SHEET</v>
          </cell>
          <cell r="F1405" t="str">
            <v>INTANGIBLE ASSETS</v>
          </cell>
          <cell r="G1405" t="str">
            <v>SOFTWARE LICENCES (PURCH)</v>
          </cell>
          <cell r="H1405" t="str">
            <v>0</v>
          </cell>
          <cell r="I1405" t="str">
            <v>n/a</v>
          </cell>
          <cell r="J1405" t="str">
            <v>0</v>
          </cell>
        </row>
        <row r="1406">
          <cell r="A1406" t="str">
            <v>90108000</v>
          </cell>
          <cell r="B1406" t="str">
            <v>Software - Acc Depreciation</v>
          </cell>
          <cell r="C1406" t="str">
            <v>N/A</v>
          </cell>
          <cell r="D1406" t="str">
            <v>N/A</v>
          </cell>
          <cell r="E1406" t="str">
            <v>TRUST BALANCE SHEET</v>
          </cell>
          <cell r="F1406" t="str">
            <v>INTANGIBLE ASSETS</v>
          </cell>
          <cell r="G1406" t="str">
            <v>SOFTWARE LICENCES (PURCH)</v>
          </cell>
          <cell r="H1406" t="str">
            <v>0</v>
          </cell>
          <cell r="I1406" t="str">
            <v>n/a</v>
          </cell>
          <cell r="J1406" t="str">
            <v>0</v>
          </cell>
        </row>
        <row r="1407">
          <cell r="A1407" t="str">
            <v>90109000</v>
          </cell>
          <cell r="B1407" t="str">
            <v>Software - Depreciation Trans</v>
          </cell>
          <cell r="C1407" t="str">
            <v>N/A</v>
          </cell>
          <cell r="D1407" t="str">
            <v>N/A</v>
          </cell>
          <cell r="E1407" t="str">
            <v>TRUST BALANCE SHEET</v>
          </cell>
          <cell r="F1407" t="str">
            <v>INTANGIBLE ASSETS</v>
          </cell>
          <cell r="G1407" t="str">
            <v>SOFTWARE LICENCES (PURCH)</v>
          </cell>
          <cell r="H1407" t="str">
            <v>0</v>
          </cell>
          <cell r="I1407" t="str">
            <v>n/a</v>
          </cell>
          <cell r="J1407" t="str">
            <v>0</v>
          </cell>
        </row>
        <row r="1408">
          <cell r="A1408" t="str">
            <v>90110000</v>
          </cell>
          <cell r="B1408" t="str">
            <v>Software - Depreciation Impair</v>
          </cell>
          <cell r="C1408" t="str">
            <v>N/A</v>
          </cell>
          <cell r="D1408" t="str">
            <v>N/A</v>
          </cell>
          <cell r="E1408" t="str">
            <v>TRUST BALANCE SHEET</v>
          </cell>
          <cell r="F1408" t="str">
            <v>INTANGIBLE ASSETS</v>
          </cell>
          <cell r="G1408" t="str">
            <v>SOFTWARE LICENCES (PURCH)</v>
          </cell>
          <cell r="H1408" t="str">
            <v>0</v>
          </cell>
          <cell r="I1408" t="str">
            <v>n/a</v>
          </cell>
          <cell r="J1408" t="str">
            <v>0</v>
          </cell>
        </row>
        <row r="1409">
          <cell r="A1409" t="str">
            <v>90111000</v>
          </cell>
          <cell r="B1409" t="str">
            <v>Software - Depreciation Reval</v>
          </cell>
          <cell r="C1409" t="str">
            <v>N/A</v>
          </cell>
          <cell r="D1409" t="str">
            <v>N/A</v>
          </cell>
          <cell r="E1409" t="str">
            <v>TRUST BALANCE SHEET</v>
          </cell>
          <cell r="F1409" t="str">
            <v>INTANGIBLE ASSETS</v>
          </cell>
          <cell r="G1409" t="str">
            <v>SOFTWARE LICENCES (PURCH)</v>
          </cell>
          <cell r="H1409" t="str">
            <v>0</v>
          </cell>
          <cell r="I1409" t="str">
            <v>n/a</v>
          </cell>
          <cell r="J1409" t="str">
            <v>0</v>
          </cell>
        </row>
        <row r="1410">
          <cell r="A1410" t="str">
            <v>90112000</v>
          </cell>
          <cell r="B1410" t="str">
            <v>Software-Depreciation on Disp</v>
          </cell>
          <cell r="C1410" t="str">
            <v>N/A</v>
          </cell>
          <cell r="D1410" t="str">
            <v>N/A</v>
          </cell>
          <cell r="E1410" t="str">
            <v>TRUST BALANCE SHEET</v>
          </cell>
          <cell r="F1410" t="str">
            <v>INTANGIBLE ASSETS</v>
          </cell>
          <cell r="G1410" t="str">
            <v>SOFTWARE LICENCES (PURCH)</v>
          </cell>
          <cell r="H1410" t="str">
            <v>0</v>
          </cell>
          <cell r="I1410" t="str">
            <v>n/a</v>
          </cell>
          <cell r="J1410" t="str">
            <v>0</v>
          </cell>
        </row>
        <row r="1411">
          <cell r="A1411" t="str">
            <v>90113000</v>
          </cell>
          <cell r="B1411" t="str">
            <v>Software - Depreciation for Yr</v>
          </cell>
          <cell r="C1411" t="str">
            <v>N/A</v>
          </cell>
          <cell r="D1411" t="str">
            <v>N/A</v>
          </cell>
          <cell r="E1411" t="str">
            <v>TRUST BALANCE SHEET</v>
          </cell>
          <cell r="F1411" t="str">
            <v>INTANGIBLE ASSETS</v>
          </cell>
          <cell r="G1411" t="str">
            <v>SOFTWARE LICENCES (PURCH)</v>
          </cell>
          <cell r="H1411" t="str">
            <v>0</v>
          </cell>
          <cell r="I1411" t="str">
            <v>n/a</v>
          </cell>
          <cell r="J1411" t="str">
            <v>0</v>
          </cell>
        </row>
        <row r="1412">
          <cell r="A1412" t="str">
            <v>90114000</v>
          </cell>
          <cell r="B1412" t="str">
            <v>Software - Indexation Adj</v>
          </cell>
          <cell r="C1412" t="str">
            <v>N/A</v>
          </cell>
          <cell r="D1412" t="str">
            <v>N/A</v>
          </cell>
          <cell r="E1412" t="str">
            <v>TRUST BALANCE SHEET</v>
          </cell>
          <cell r="F1412" t="str">
            <v>INTANGIBLE ASSETS</v>
          </cell>
          <cell r="G1412" t="str">
            <v>SOFTWARE LICENCES (PURCH)</v>
          </cell>
          <cell r="H1412" t="str">
            <v>0</v>
          </cell>
          <cell r="I1412" t="str">
            <v>n/a</v>
          </cell>
          <cell r="J1412" t="str">
            <v>0</v>
          </cell>
        </row>
        <row r="1413">
          <cell r="A1413" t="str">
            <v>90115000</v>
          </cell>
          <cell r="B1413" t="str">
            <v>Software - Depreciation Index</v>
          </cell>
          <cell r="C1413" t="str">
            <v>N/A</v>
          </cell>
          <cell r="D1413" t="str">
            <v>N/A</v>
          </cell>
          <cell r="E1413" t="str">
            <v>TRUST BALANCE SHEET</v>
          </cell>
          <cell r="F1413" t="str">
            <v>INTANGIBLE ASSETS</v>
          </cell>
          <cell r="G1413" t="str">
            <v>SOFTWARE LICENCES (PURCH)</v>
          </cell>
          <cell r="H1413" t="str">
            <v>0</v>
          </cell>
          <cell r="I1413" t="str">
            <v>n/a</v>
          </cell>
          <cell r="J1413" t="str">
            <v>0</v>
          </cell>
        </row>
        <row r="1414">
          <cell r="A1414" t="str">
            <v>91101000</v>
          </cell>
          <cell r="B1414" t="str">
            <v>Land  - Opening Value</v>
          </cell>
          <cell r="C1414" t="str">
            <v>N/A</v>
          </cell>
          <cell r="D1414" t="str">
            <v>N/A</v>
          </cell>
          <cell r="E1414" t="str">
            <v>TRUST BALANCE SHEET</v>
          </cell>
          <cell r="F1414" t="str">
            <v>SUSPENSE</v>
          </cell>
          <cell r="G1414" t="str">
            <v>SUSPENSE</v>
          </cell>
          <cell r="H1414" t="str">
            <v>0</v>
          </cell>
          <cell r="I1414" t="str">
            <v>n/a</v>
          </cell>
          <cell r="J1414" t="str">
            <v>0</v>
          </cell>
        </row>
        <row r="1415">
          <cell r="A1415" t="str">
            <v>91102000</v>
          </cell>
          <cell r="B1415" t="str">
            <v>Land  - Additions</v>
          </cell>
          <cell r="C1415" t="str">
            <v>N/A</v>
          </cell>
          <cell r="D1415" t="str">
            <v>N/A</v>
          </cell>
          <cell r="E1415" t="str">
            <v>TRUST BALANCE SHEET</v>
          </cell>
          <cell r="F1415" t="str">
            <v>INTANGIBLE ASSETS</v>
          </cell>
          <cell r="G1415" t="str">
            <v>SOFTWARE LICENCES (PURCH)</v>
          </cell>
          <cell r="H1415" t="str">
            <v>0</v>
          </cell>
          <cell r="I1415" t="str">
            <v>n/a</v>
          </cell>
          <cell r="J1415" t="str">
            <v>0</v>
          </cell>
        </row>
        <row r="1416">
          <cell r="A1416" t="str">
            <v>91103000</v>
          </cell>
          <cell r="B1416" t="str">
            <v>Land  - Transfers</v>
          </cell>
          <cell r="C1416" t="str">
            <v>N/A</v>
          </cell>
          <cell r="D1416" t="str">
            <v>N/A</v>
          </cell>
          <cell r="E1416" t="str">
            <v>TRUST BALANCE SHEET</v>
          </cell>
          <cell r="F1416" t="str">
            <v>INTANGIBLE ASSETS</v>
          </cell>
          <cell r="G1416" t="str">
            <v>SOFTWARE LICENCES (PURCH)</v>
          </cell>
          <cell r="H1416" t="str">
            <v>0</v>
          </cell>
          <cell r="I1416" t="str">
            <v>n/a</v>
          </cell>
          <cell r="J1416" t="str">
            <v>0</v>
          </cell>
        </row>
        <row r="1417">
          <cell r="A1417" t="str">
            <v>91104000</v>
          </cell>
          <cell r="B1417" t="str">
            <v>Land  - Cost Impairment</v>
          </cell>
          <cell r="C1417" t="str">
            <v>N/A</v>
          </cell>
          <cell r="D1417" t="str">
            <v>N/A</v>
          </cell>
          <cell r="E1417" t="str">
            <v>TRUST BALANCE SHEET</v>
          </cell>
          <cell r="F1417" t="str">
            <v>INTANGIBLE ASSETS</v>
          </cell>
          <cell r="G1417" t="str">
            <v>SOFTWARE LICENCES (PURCH)</v>
          </cell>
          <cell r="H1417" t="str">
            <v>0</v>
          </cell>
          <cell r="I1417" t="str">
            <v>n/a</v>
          </cell>
          <cell r="J1417" t="str">
            <v>0</v>
          </cell>
        </row>
        <row r="1418">
          <cell r="A1418" t="str">
            <v>91105000</v>
          </cell>
          <cell r="B1418" t="str">
            <v>Land  - Revaluation</v>
          </cell>
          <cell r="C1418" t="str">
            <v>N/A</v>
          </cell>
          <cell r="D1418" t="str">
            <v>N/A</v>
          </cell>
          <cell r="E1418" t="str">
            <v>TRUST BALANCE SHEET</v>
          </cell>
          <cell r="F1418" t="str">
            <v>PROPERTY, PLANT &amp; EQUIPMENT</v>
          </cell>
          <cell r="G1418" t="str">
            <v>LAND</v>
          </cell>
          <cell r="H1418" t="str">
            <v>0</v>
          </cell>
          <cell r="I1418" t="str">
            <v>n/a</v>
          </cell>
          <cell r="J1418" t="str">
            <v>0</v>
          </cell>
        </row>
        <row r="1419">
          <cell r="A1419" t="str">
            <v>91106000</v>
          </cell>
          <cell r="B1419" t="str">
            <v>Land  - Cum Depreciation</v>
          </cell>
          <cell r="C1419" t="str">
            <v>N/A</v>
          </cell>
          <cell r="D1419" t="str">
            <v>N/A</v>
          </cell>
          <cell r="E1419" t="str">
            <v>TRUST BALANCE SHEET</v>
          </cell>
          <cell r="F1419" t="str">
            <v>INTANGIBLE ASSETS</v>
          </cell>
          <cell r="G1419" t="str">
            <v>SOFTWARE LICENCES (PURCH)</v>
          </cell>
          <cell r="H1419" t="str">
            <v>0</v>
          </cell>
          <cell r="I1419" t="str">
            <v>n/a</v>
          </cell>
          <cell r="J1419" t="str">
            <v>0</v>
          </cell>
        </row>
        <row r="1420">
          <cell r="A1420" t="str">
            <v>91107000</v>
          </cell>
          <cell r="B1420" t="str">
            <v>Land  - Disposal</v>
          </cell>
          <cell r="C1420" t="str">
            <v>N/A</v>
          </cell>
          <cell r="D1420" t="str">
            <v>N/A</v>
          </cell>
          <cell r="E1420" t="str">
            <v>TRUST BALANCE SHEET</v>
          </cell>
          <cell r="F1420" t="str">
            <v>INTANGIBLE ASSETS</v>
          </cell>
          <cell r="G1420" t="str">
            <v>SOFTWARE LICENCES (PURCH)</v>
          </cell>
          <cell r="H1420" t="str">
            <v>0</v>
          </cell>
          <cell r="I1420" t="str">
            <v>n/a</v>
          </cell>
          <cell r="J1420" t="str">
            <v>0</v>
          </cell>
        </row>
        <row r="1421">
          <cell r="A1421" t="str">
            <v>91108000</v>
          </cell>
          <cell r="B1421" t="str">
            <v>Land  - Acc Depreciation</v>
          </cell>
          <cell r="C1421" t="str">
            <v>N/A</v>
          </cell>
          <cell r="D1421" t="str">
            <v>N/A</v>
          </cell>
          <cell r="E1421" t="str">
            <v>TRUST BALANCE SHEET</v>
          </cell>
          <cell r="F1421" t="str">
            <v>INTANGIBLE ASSETS</v>
          </cell>
          <cell r="G1421" t="str">
            <v>SOFTWARE LICENCES (PURCH)</v>
          </cell>
          <cell r="H1421" t="str">
            <v>0</v>
          </cell>
          <cell r="I1421" t="str">
            <v>n/a</v>
          </cell>
          <cell r="J1421" t="str">
            <v>0</v>
          </cell>
        </row>
        <row r="1422">
          <cell r="A1422" t="str">
            <v>91109000</v>
          </cell>
          <cell r="B1422" t="str">
            <v>Land  - Depreciation Trans</v>
          </cell>
          <cell r="C1422" t="str">
            <v>N/A</v>
          </cell>
          <cell r="D1422" t="str">
            <v>N/A</v>
          </cell>
          <cell r="E1422" t="str">
            <v>TRUST BALANCE SHEET</v>
          </cell>
          <cell r="F1422" t="str">
            <v>INTANGIBLE ASSETS</v>
          </cell>
          <cell r="G1422" t="str">
            <v>SOFTWARE LICENCES (PURCH)</v>
          </cell>
          <cell r="H1422" t="str">
            <v>0</v>
          </cell>
          <cell r="I1422" t="str">
            <v>n/a</v>
          </cell>
          <cell r="J1422" t="str">
            <v>0</v>
          </cell>
        </row>
        <row r="1423">
          <cell r="A1423" t="str">
            <v>91110000</v>
          </cell>
          <cell r="B1423" t="str">
            <v>Land  - Depreciation Impair</v>
          </cell>
          <cell r="C1423" t="str">
            <v>N/A</v>
          </cell>
          <cell r="D1423" t="str">
            <v>N/A</v>
          </cell>
          <cell r="E1423" t="str">
            <v>TRUST BALANCE SHEET</v>
          </cell>
          <cell r="F1423" t="str">
            <v>INTANGIBLE ASSETS</v>
          </cell>
          <cell r="G1423" t="str">
            <v>SOFTWARE LICENCES (PURCH)</v>
          </cell>
          <cell r="H1423" t="str">
            <v>0</v>
          </cell>
          <cell r="I1423" t="str">
            <v>n/a</v>
          </cell>
          <cell r="J1423" t="str">
            <v>0</v>
          </cell>
        </row>
        <row r="1424">
          <cell r="A1424" t="str">
            <v>91111000</v>
          </cell>
          <cell r="B1424" t="str">
            <v>Land  - Depreciation Reval</v>
          </cell>
          <cell r="C1424" t="str">
            <v>N/A</v>
          </cell>
          <cell r="D1424" t="str">
            <v>N/A</v>
          </cell>
          <cell r="E1424" t="str">
            <v>TRUST BALANCE SHEET</v>
          </cell>
          <cell r="F1424" t="str">
            <v>INTANGIBLE ASSETS</v>
          </cell>
          <cell r="G1424" t="str">
            <v>SOFTWARE LICENCES (PURCH)</v>
          </cell>
          <cell r="H1424" t="str">
            <v>0</v>
          </cell>
          <cell r="I1424" t="str">
            <v>n/a</v>
          </cell>
          <cell r="J1424" t="str">
            <v>0</v>
          </cell>
        </row>
        <row r="1425">
          <cell r="A1425" t="str">
            <v>91112000</v>
          </cell>
          <cell r="B1425" t="str">
            <v>Land  - Depreciation on Disp</v>
          </cell>
          <cell r="C1425" t="str">
            <v>N/A</v>
          </cell>
          <cell r="D1425" t="str">
            <v>N/A</v>
          </cell>
          <cell r="E1425" t="str">
            <v>TRUST BALANCE SHEET</v>
          </cell>
          <cell r="F1425" t="str">
            <v>INTANGIBLE ASSETS</v>
          </cell>
          <cell r="G1425" t="str">
            <v>SOFTWARE LICENCES (PURCH)</v>
          </cell>
          <cell r="H1425" t="str">
            <v>0</v>
          </cell>
          <cell r="I1425" t="str">
            <v>n/a</v>
          </cell>
          <cell r="J1425" t="str">
            <v>0</v>
          </cell>
        </row>
        <row r="1426">
          <cell r="A1426" t="str">
            <v>91113000</v>
          </cell>
          <cell r="B1426" t="str">
            <v>Land  - Depreciation for Yr</v>
          </cell>
          <cell r="C1426" t="str">
            <v>N/A</v>
          </cell>
          <cell r="D1426" t="str">
            <v>N/A</v>
          </cell>
          <cell r="E1426" t="str">
            <v>TRUST BALANCE SHEET</v>
          </cell>
          <cell r="F1426" t="str">
            <v>INTANGIBLE ASSETS</v>
          </cell>
          <cell r="G1426" t="str">
            <v>SOFTWARE LICENCES (PURCH)</v>
          </cell>
          <cell r="H1426" t="str">
            <v>0</v>
          </cell>
          <cell r="I1426" t="str">
            <v>n/a</v>
          </cell>
          <cell r="J1426" t="str">
            <v>0</v>
          </cell>
        </row>
        <row r="1427">
          <cell r="A1427" t="str">
            <v>91114000</v>
          </cell>
          <cell r="B1427" t="str">
            <v>Land - Indexation Adj</v>
          </cell>
          <cell r="C1427" t="str">
            <v>N/A</v>
          </cell>
          <cell r="D1427" t="str">
            <v>N/A</v>
          </cell>
          <cell r="E1427" t="str">
            <v>TRUST BALANCE SHEET</v>
          </cell>
          <cell r="F1427" t="str">
            <v>INTANGIBLE ASSETS</v>
          </cell>
          <cell r="G1427" t="str">
            <v>SOFTWARE LICENCES (PURCH)</v>
          </cell>
          <cell r="H1427" t="str">
            <v>0</v>
          </cell>
          <cell r="I1427" t="str">
            <v>n/a</v>
          </cell>
          <cell r="J1427" t="str">
            <v>0</v>
          </cell>
        </row>
        <row r="1428">
          <cell r="A1428" t="str">
            <v>91115000</v>
          </cell>
          <cell r="B1428" t="str">
            <v>Land - Depreciation Index</v>
          </cell>
          <cell r="C1428" t="str">
            <v>N/A</v>
          </cell>
          <cell r="D1428" t="str">
            <v>N/A</v>
          </cell>
          <cell r="E1428" t="str">
            <v>TRUST BALANCE SHEET</v>
          </cell>
          <cell r="F1428" t="str">
            <v>INTANGIBLE ASSETS</v>
          </cell>
          <cell r="G1428" t="str">
            <v>SOFTWARE LICENCES (PURCH)</v>
          </cell>
          <cell r="H1428" t="str">
            <v>0</v>
          </cell>
          <cell r="I1428" t="str">
            <v>n/a</v>
          </cell>
          <cell r="J1428" t="str">
            <v>0</v>
          </cell>
        </row>
        <row r="1429">
          <cell r="A1429" t="str">
            <v>91201000</v>
          </cell>
          <cell r="B1429" t="str">
            <v>Buildings - Opening Value</v>
          </cell>
          <cell r="C1429" t="str">
            <v>N/A</v>
          </cell>
          <cell r="D1429" t="str">
            <v>N/A</v>
          </cell>
          <cell r="E1429" t="str">
            <v>TRUST BALANCE SHEET</v>
          </cell>
          <cell r="F1429" t="str">
            <v>SUSPENSE</v>
          </cell>
          <cell r="G1429" t="str">
            <v>SUSPENSE</v>
          </cell>
          <cell r="H1429" t="str">
            <v>0</v>
          </cell>
          <cell r="I1429" t="str">
            <v>n/a</v>
          </cell>
          <cell r="J1429" t="str">
            <v>0</v>
          </cell>
        </row>
        <row r="1430">
          <cell r="A1430" t="str">
            <v>91202000</v>
          </cell>
          <cell r="B1430" t="str">
            <v>Buildings - Additions</v>
          </cell>
          <cell r="C1430" t="str">
            <v>N/A</v>
          </cell>
          <cell r="D1430" t="str">
            <v>N/A</v>
          </cell>
          <cell r="E1430" t="str">
            <v>TRUST BALANCE SHEET</v>
          </cell>
          <cell r="F1430" t="str">
            <v>PROPERTY, PLANT &amp; EQUIPMENT</v>
          </cell>
          <cell r="G1430" t="str">
            <v>BUILDINGS EXCLUDING DWELLINGS</v>
          </cell>
          <cell r="H1430" t="str">
            <v>0</v>
          </cell>
          <cell r="I1430" t="str">
            <v>n/a</v>
          </cell>
          <cell r="J1430" t="str">
            <v>0</v>
          </cell>
        </row>
        <row r="1431">
          <cell r="A1431" t="str">
            <v>91203000</v>
          </cell>
          <cell r="B1431" t="str">
            <v>Buildings - Transfers</v>
          </cell>
          <cell r="C1431" t="str">
            <v>N/A</v>
          </cell>
          <cell r="D1431" t="str">
            <v>N/A</v>
          </cell>
          <cell r="E1431" t="str">
            <v>TRUST BALANCE SHEET</v>
          </cell>
          <cell r="F1431" t="str">
            <v>PROPERTY, PLANT &amp; EQUIPMENT</v>
          </cell>
          <cell r="G1431" t="str">
            <v>BUILDINGS EXCLUDING DWELLINGS</v>
          </cell>
          <cell r="H1431" t="str">
            <v>0</v>
          </cell>
          <cell r="I1431" t="str">
            <v>n/a</v>
          </cell>
          <cell r="J1431" t="str">
            <v>0</v>
          </cell>
        </row>
        <row r="1432">
          <cell r="A1432" t="str">
            <v>91204000</v>
          </cell>
          <cell r="B1432" t="str">
            <v>Buildings - Cost Impairment</v>
          </cell>
          <cell r="C1432" t="str">
            <v>N/A</v>
          </cell>
          <cell r="D1432" t="str">
            <v>N/A</v>
          </cell>
          <cell r="E1432" t="str">
            <v>TRUST BALANCE SHEET</v>
          </cell>
          <cell r="F1432" t="str">
            <v>INTANGIBLE ASSETS</v>
          </cell>
          <cell r="G1432" t="str">
            <v>SOFTWARE LICENCES (PURCH)</v>
          </cell>
          <cell r="H1432" t="str">
            <v>0</v>
          </cell>
          <cell r="I1432" t="str">
            <v>n/a</v>
          </cell>
          <cell r="J1432" t="str">
            <v>0</v>
          </cell>
        </row>
        <row r="1433">
          <cell r="A1433" t="str">
            <v>91205000</v>
          </cell>
          <cell r="B1433" t="str">
            <v>Buildings - Revaluation</v>
          </cell>
          <cell r="C1433" t="str">
            <v>N/A</v>
          </cell>
          <cell r="D1433" t="str">
            <v>N/A</v>
          </cell>
          <cell r="E1433" t="str">
            <v>TRUST BALANCE SHEET</v>
          </cell>
          <cell r="F1433" t="str">
            <v>PROPERTY, PLANT &amp; EQUIPMENT</v>
          </cell>
          <cell r="G1433" t="str">
            <v>BUILDINGS EXCLUDING DWELLINGS</v>
          </cell>
          <cell r="H1433" t="str">
            <v>0</v>
          </cell>
          <cell r="I1433" t="str">
            <v>n/a</v>
          </cell>
          <cell r="J1433" t="str">
            <v>0</v>
          </cell>
        </row>
        <row r="1434">
          <cell r="A1434" t="str">
            <v>91206000</v>
          </cell>
          <cell r="B1434" t="str">
            <v>Buildings - Cum Depreciation</v>
          </cell>
          <cell r="C1434" t="str">
            <v>N/A</v>
          </cell>
          <cell r="D1434" t="str">
            <v>N/A</v>
          </cell>
          <cell r="E1434" t="str">
            <v>TRUST BALANCE SHEET</v>
          </cell>
          <cell r="F1434" t="str">
            <v>PROPERTY, PLANT &amp; EQUIPMENT</v>
          </cell>
          <cell r="G1434" t="str">
            <v>BUILDINGS EXCLUDING DWELLINGS</v>
          </cell>
          <cell r="H1434" t="str">
            <v>0</v>
          </cell>
          <cell r="I1434" t="str">
            <v>n/a</v>
          </cell>
          <cell r="J1434" t="str">
            <v>0</v>
          </cell>
        </row>
        <row r="1435">
          <cell r="A1435" t="str">
            <v>91207000</v>
          </cell>
          <cell r="B1435" t="str">
            <v>Buildings - Disposal</v>
          </cell>
          <cell r="C1435" t="str">
            <v>N/A</v>
          </cell>
          <cell r="D1435" t="str">
            <v>N/A</v>
          </cell>
          <cell r="E1435" t="str">
            <v>TRUST BALANCE SHEET</v>
          </cell>
          <cell r="F1435" t="str">
            <v>INTANGIBLE ASSETS</v>
          </cell>
          <cell r="G1435" t="str">
            <v>SOFTWARE LICENCES (PURCH)</v>
          </cell>
          <cell r="H1435" t="str">
            <v>0</v>
          </cell>
          <cell r="I1435" t="str">
            <v>n/a</v>
          </cell>
          <cell r="J1435" t="str">
            <v>0</v>
          </cell>
        </row>
        <row r="1436">
          <cell r="A1436" t="str">
            <v>91208000</v>
          </cell>
          <cell r="B1436" t="str">
            <v>Buildings - Acc Depreciation</v>
          </cell>
          <cell r="C1436" t="str">
            <v>N/A</v>
          </cell>
          <cell r="D1436" t="str">
            <v>N/A</v>
          </cell>
          <cell r="E1436" t="str">
            <v>TRUST BALANCE SHEET</v>
          </cell>
          <cell r="F1436" t="str">
            <v>INTANGIBLE ASSETS</v>
          </cell>
          <cell r="G1436" t="str">
            <v>SOFTWARE LICENCES (PURCH)</v>
          </cell>
          <cell r="H1436" t="str">
            <v>0</v>
          </cell>
          <cell r="I1436" t="str">
            <v>n/a</v>
          </cell>
          <cell r="J1436" t="str">
            <v>0</v>
          </cell>
        </row>
        <row r="1437">
          <cell r="A1437" t="str">
            <v>91209000</v>
          </cell>
          <cell r="B1437" t="str">
            <v>Buildings - Depreciation Trans</v>
          </cell>
          <cell r="C1437" t="str">
            <v>N/A</v>
          </cell>
          <cell r="D1437" t="str">
            <v>N/A</v>
          </cell>
          <cell r="E1437" t="str">
            <v>TRUST BALANCE SHEET</v>
          </cell>
          <cell r="F1437" t="str">
            <v>INTANGIBLE ASSETS</v>
          </cell>
          <cell r="G1437" t="str">
            <v>SOFTWARE LICENCES (PURCH)</v>
          </cell>
          <cell r="H1437" t="str">
            <v>0</v>
          </cell>
          <cell r="I1437" t="str">
            <v>n/a</v>
          </cell>
          <cell r="J1437" t="str">
            <v>0</v>
          </cell>
        </row>
        <row r="1438">
          <cell r="A1438" t="str">
            <v>91210000</v>
          </cell>
          <cell r="B1438" t="str">
            <v>Buildings-Depreciation Impair</v>
          </cell>
          <cell r="C1438" t="str">
            <v>N/A</v>
          </cell>
          <cell r="D1438" t="str">
            <v>N/A</v>
          </cell>
          <cell r="E1438" t="str">
            <v>TRUST BALANCE SHEET</v>
          </cell>
          <cell r="F1438" t="str">
            <v>INTANGIBLE ASSETS</v>
          </cell>
          <cell r="G1438" t="str">
            <v>SOFTWARE LICENCES (PURCH)</v>
          </cell>
          <cell r="H1438" t="str">
            <v>0</v>
          </cell>
          <cell r="I1438" t="str">
            <v>n/a</v>
          </cell>
          <cell r="J1438" t="str">
            <v>0</v>
          </cell>
        </row>
        <row r="1439">
          <cell r="A1439" t="str">
            <v>91211000</v>
          </cell>
          <cell r="B1439" t="str">
            <v>Buildings - Depreciation Reval</v>
          </cell>
          <cell r="C1439" t="str">
            <v>N/A</v>
          </cell>
          <cell r="D1439" t="str">
            <v>N/A</v>
          </cell>
          <cell r="E1439" t="str">
            <v>TRUST BALANCE SHEET</v>
          </cell>
          <cell r="F1439" t="str">
            <v>PROPERTY, PLANT &amp; EQUIPMENT</v>
          </cell>
          <cell r="G1439" t="str">
            <v>BUILDINGS EXCLUDING DWELLINGS</v>
          </cell>
          <cell r="H1439" t="str">
            <v>0</v>
          </cell>
          <cell r="I1439" t="str">
            <v>n/a</v>
          </cell>
          <cell r="J1439" t="str">
            <v>0</v>
          </cell>
        </row>
        <row r="1440">
          <cell r="A1440" t="str">
            <v>91212000</v>
          </cell>
          <cell r="B1440" t="str">
            <v>Buildings-Depreciation on Disp</v>
          </cell>
          <cell r="C1440" t="str">
            <v>N/A</v>
          </cell>
          <cell r="D1440" t="str">
            <v>N/A</v>
          </cell>
          <cell r="E1440" t="str">
            <v>TRUST BALANCE SHEET</v>
          </cell>
          <cell r="F1440" t="str">
            <v>INTANGIBLE ASSETS</v>
          </cell>
          <cell r="G1440" t="str">
            <v>SOFTWARE LICENCES (PURCH)</v>
          </cell>
          <cell r="H1440" t="str">
            <v>0</v>
          </cell>
          <cell r="I1440" t="str">
            <v>n/a</v>
          </cell>
          <cell r="J1440" t="str">
            <v>0</v>
          </cell>
        </row>
        <row r="1441">
          <cell r="A1441" t="str">
            <v>91213000</v>
          </cell>
          <cell r="B1441" t="str">
            <v>Buildings-Depreciation for Yr</v>
          </cell>
          <cell r="C1441" t="str">
            <v>N/A</v>
          </cell>
          <cell r="D1441" t="str">
            <v>N/A</v>
          </cell>
          <cell r="E1441" t="str">
            <v>TRUST BALANCE SHEET</v>
          </cell>
          <cell r="F1441" t="str">
            <v>PROPERTY, PLANT &amp; EQUIPMENT</v>
          </cell>
          <cell r="G1441" t="str">
            <v>BUILDINGS EXCLUDING DWELLINGS</v>
          </cell>
          <cell r="H1441" t="str">
            <v>0</v>
          </cell>
          <cell r="I1441" t="str">
            <v>n/a</v>
          </cell>
          <cell r="J1441" t="str">
            <v>0</v>
          </cell>
        </row>
        <row r="1442">
          <cell r="A1442" t="str">
            <v>91214000</v>
          </cell>
          <cell r="B1442" t="str">
            <v>Buildings - Indexation Adj</v>
          </cell>
          <cell r="C1442" t="str">
            <v>N/A</v>
          </cell>
          <cell r="D1442" t="str">
            <v>N/A</v>
          </cell>
          <cell r="E1442" t="str">
            <v>TRUST BALANCE SHEET</v>
          </cell>
          <cell r="F1442" t="str">
            <v>INTANGIBLE ASSETS</v>
          </cell>
          <cell r="G1442" t="str">
            <v>SOFTWARE LICENCES (PURCH)</v>
          </cell>
          <cell r="H1442" t="str">
            <v>0</v>
          </cell>
          <cell r="I1442" t="str">
            <v>n/a</v>
          </cell>
          <cell r="J1442" t="str">
            <v>0</v>
          </cell>
        </row>
        <row r="1443">
          <cell r="A1443" t="str">
            <v>91215000</v>
          </cell>
          <cell r="B1443" t="str">
            <v>Buildings - Depreciation Index</v>
          </cell>
          <cell r="C1443" t="str">
            <v>N/A</v>
          </cell>
          <cell r="D1443" t="str">
            <v>N/A</v>
          </cell>
          <cell r="E1443" t="str">
            <v>TRUST BALANCE SHEET</v>
          </cell>
          <cell r="F1443" t="str">
            <v>INTANGIBLE ASSETS</v>
          </cell>
          <cell r="G1443" t="str">
            <v>SOFTWARE LICENCES (PURCH)</v>
          </cell>
          <cell r="H1443" t="str">
            <v>0</v>
          </cell>
          <cell r="I1443" t="str">
            <v>n/a</v>
          </cell>
          <cell r="J1443" t="str">
            <v>0</v>
          </cell>
        </row>
        <row r="1444">
          <cell r="A1444" t="str">
            <v>91401000</v>
          </cell>
          <cell r="B1444" t="str">
            <v>AUC - Opening Value</v>
          </cell>
          <cell r="C1444" t="str">
            <v>N/A</v>
          </cell>
          <cell r="D1444" t="str">
            <v>N/A</v>
          </cell>
          <cell r="E1444" t="str">
            <v>TRUST BALANCE SHEET</v>
          </cell>
          <cell r="F1444" t="str">
            <v>SUSPENSE</v>
          </cell>
          <cell r="G1444" t="str">
            <v>SUSPENSE</v>
          </cell>
          <cell r="H1444" t="str">
            <v>0</v>
          </cell>
          <cell r="I1444" t="str">
            <v>n/a</v>
          </cell>
          <cell r="J1444" t="str">
            <v>0</v>
          </cell>
        </row>
        <row r="1445">
          <cell r="A1445" t="str">
            <v>91401INT</v>
          </cell>
          <cell r="B1445" t="str">
            <v>AUC Int - Opening Values</v>
          </cell>
          <cell r="C1445" t="str">
            <v>N/A</v>
          </cell>
          <cell r="D1445" t="str">
            <v>N/A</v>
          </cell>
          <cell r="E1445" t="str">
            <v>TRUST BALANCE SHEET</v>
          </cell>
          <cell r="F1445" t="str">
            <v>PROPERTY, PLANT &amp; EQUIPMENT</v>
          </cell>
          <cell r="G1445" t="str">
            <v>AUC &amp; POA</v>
          </cell>
          <cell r="H1445" t="str">
            <v>0</v>
          </cell>
          <cell r="I1445" t="str">
            <v>n/a</v>
          </cell>
          <cell r="J1445" t="str">
            <v>0</v>
          </cell>
        </row>
        <row r="1446">
          <cell r="A1446" t="str">
            <v>91402000</v>
          </cell>
          <cell r="B1446" t="str">
            <v>AUC - Additions</v>
          </cell>
          <cell r="C1446" t="str">
            <v>N/A</v>
          </cell>
          <cell r="D1446" t="str">
            <v>N/A</v>
          </cell>
          <cell r="E1446" t="str">
            <v>TRUST BALANCE SHEET</v>
          </cell>
          <cell r="F1446" t="str">
            <v>PROPERTY, PLANT &amp; EQUIPMENT</v>
          </cell>
          <cell r="G1446" t="str">
            <v>AUC &amp; POA</v>
          </cell>
          <cell r="H1446" t="str">
            <v>0</v>
          </cell>
          <cell r="I1446" t="str">
            <v>n/a</v>
          </cell>
          <cell r="J1446" t="str">
            <v>0</v>
          </cell>
        </row>
        <row r="1447">
          <cell r="A1447" t="str">
            <v>91402INT</v>
          </cell>
          <cell r="B1447" t="str">
            <v>AUC Int - Additions</v>
          </cell>
          <cell r="C1447" t="str">
            <v>N/A</v>
          </cell>
          <cell r="D1447" t="str">
            <v>N/A</v>
          </cell>
          <cell r="E1447" t="str">
            <v>TRUST BALANCE SHEET</v>
          </cell>
          <cell r="F1447" t="str">
            <v>PROPERTY, PLANT &amp; EQUIPMENT</v>
          </cell>
          <cell r="G1447" t="str">
            <v>AUC &amp; POA</v>
          </cell>
          <cell r="H1447" t="str">
            <v>0</v>
          </cell>
          <cell r="I1447" t="str">
            <v>n/a</v>
          </cell>
          <cell r="J1447" t="str">
            <v>0</v>
          </cell>
        </row>
        <row r="1448">
          <cell r="A1448" t="str">
            <v>91403000</v>
          </cell>
          <cell r="B1448" t="str">
            <v>AUC - Transfers</v>
          </cell>
          <cell r="C1448" t="str">
            <v>N/A</v>
          </cell>
          <cell r="D1448" t="str">
            <v>N/A</v>
          </cell>
          <cell r="E1448" t="str">
            <v>TRUST BALANCE SHEET</v>
          </cell>
          <cell r="F1448" t="str">
            <v>PROPERTY, PLANT &amp; EQUIPMENT</v>
          </cell>
          <cell r="G1448" t="str">
            <v>AUC &amp; POA</v>
          </cell>
          <cell r="H1448" t="str">
            <v>0</v>
          </cell>
          <cell r="I1448" t="str">
            <v>n/a</v>
          </cell>
          <cell r="J1448" t="str">
            <v>0</v>
          </cell>
        </row>
        <row r="1449">
          <cell r="A1449" t="str">
            <v>91403INT</v>
          </cell>
          <cell r="B1449" t="str">
            <v>AUC Int - Transfers</v>
          </cell>
          <cell r="C1449" t="str">
            <v>N/A</v>
          </cell>
          <cell r="D1449" t="str">
            <v>N/A</v>
          </cell>
          <cell r="E1449" t="str">
            <v>TRUST BALANCE SHEET</v>
          </cell>
          <cell r="F1449" t="str">
            <v>PROPERTY, PLANT &amp; EQUIPMENT</v>
          </cell>
          <cell r="G1449" t="str">
            <v>AUC &amp; POA</v>
          </cell>
          <cell r="H1449" t="str">
            <v>0</v>
          </cell>
          <cell r="I1449" t="str">
            <v>n/a</v>
          </cell>
          <cell r="J1449" t="str">
            <v>0</v>
          </cell>
        </row>
        <row r="1450">
          <cell r="A1450" t="str">
            <v>91404000</v>
          </cell>
          <cell r="B1450" t="str">
            <v>AUC - Cost Impairment</v>
          </cell>
          <cell r="C1450" t="str">
            <v>N/A</v>
          </cell>
          <cell r="D1450" t="str">
            <v>N/A</v>
          </cell>
          <cell r="E1450" t="str">
            <v>TRUST BALANCE SHEET</v>
          </cell>
          <cell r="F1450" t="str">
            <v>INTANGIBLE ASSETS</v>
          </cell>
          <cell r="G1450" t="str">
            <v>SOFTWARE LICENCES (PURCH)</v>
          </cell>
          <cell r="H1450" t="str">
            <v>0</v>
          </cell>
          <cell r="I1450" t="str">
            <v>n/a</v>
          </cell>
          <cell r="J1450" t="str">
            <v>0</v>
          </cell>
        </row>
        <row r="1451">
          <cell r="A1451" t="str">
            <v>91404INT</v>
          </cell>
          <cell r="B1451" t="str">
            <v>AUC Int - Cost Impairment</v>
          </cell>
          <cell r="C1451" t="str">
            <v>N/A</v>
          </cell>
          <cell r="D1451" t="str">
            <v>N/A</v>
          </cell>
          <cell r="E1451" t="str">
            <v>TRUST BALANCE SHEET</v>
          </cell>
          <cell r="F1451" t="str">
            <v>INTANGIBLE ASSETS</v>
          </cell>
          <cell r="G1451" t="str">
            <v>SOFTWARE LICENCES (PURCH)</v>
          </cell>
          <cell r="H1451" t="str">
            <v>0</v>
          </cell>
          <cell r="I1451" t="str">
            <v>n/a</v>
          </cell>
          <cell r="J1451" t="str">
            <v>0</v>
          </cell>
        </row>
        <row r="1452">
          <cell r="A1452" t="str">
            <v>91405000</v>
          </cell>
          <cell r="B1452" t="str">
            <v>AUC - Revaluation</v>
          </cell>
          <cell r="C1452" t="str">
            <v>N/A</v>
          </cell>
          <cell r="D1452" t="str">
            <v>N/A</v>
          </cell>
          <cell r="E1452" t="str">
            <v>TRUST BALANCE SHEET</v>
          </cell>
          <cell r="F1452" t="str">
            <v>INTANGIBLE ASSETS</v>
          </cell>
          <cell r="G1452" t="str">
            <v>SOFTWARE LICENCES (PURCH)</v>
          </cell>
          <cell r="H1452" t="str">
            <v>0</v>
          </cell>
          <cell r="I1452" t="str">
            <v>n/a</v>
          </cell>
          <cell r="J1452" t="str">
            <v>0</v>
          </cell>
        </row>
        <row r="1453">
          <cell r="A1453" t="str">
            <v>91405INT</v>
          </cell>
          <cell r="B1453" t="str">
            <v>AUC Int - Revaluation</v>
          </cell>
          <cell r="C1453" t="str">
            <v>N/A</v>
          </cell>
          <cell r="D1453" t="str">
            <v>N/A</v>
          </cell>
          <cell r="E1453" t="str">
            <v>TRUST BALANCE SHEET</v>
          </cell>
          <cell r="F1453" t="str">
            <v>INTANGIBLE ASSETS</v>
          </cell>
          <cell r="G1453" t="str">
            <v>SOFTWARE LICENCES (PURCH)</v>
          </cell>
          <cell r="H1453" t="str">
            <v>0</v>
          </cell>
          <cell r="I1453" t="str">
            <v>n/a</v>
          </cell>
          <cell r="J1453" t="str">
            <v>0</v>
          </cell>
        </row>
        <row r="1454">
          <cell r="A1454" t="str">
            <v>91406000</v>
          </cell>
          <cell r="B1454" t="str">
            <v>AUC - Cum Depreciation</v>
          </cell>
          <cell r="C1454" t="str">
            <v>N/A</v>
          </cell>
          <cell r="D1454" t="str">
            <v>N/A</v>
          </cell>
          <cell r="E1454" t="str">
            <v>TRUST BALANCE SHEET</v>
          </cell>
          <cell r="F1454" t="str">
            <v>INTANGIBLE ASSETS</v>
          </cell>
          <cell r="G1454" t="str">
            <v>SOFTWARE LICENCES (PURCH)</v>
          </cell>
          <cell r="H1454" t="str">
            <v>0</v>
          </cell>
          <cell r="I1454" t="str">
            <v>n/a</v>
          </cell>
          <cell r="J1454" t="str">
            <v>0</v>
          </cell>
        </row>
        <row r="1455">
          <cell r="A1455" t="str">
            <v>91406INT</v>
          </cell>
          <cell r="B1455" t="str">
            <v>AUC Int - Cum Depreciation</v>
          </cell>
          <cell r="C1455" t="str">
            <v>N/A</v>
          </cell>
          <cell r="D1455" t="str">
            <v>N/A</v>
          </cell>
          <cell r="E1455" t="str">
            <v>TRUST BALANCE SHEET</v>
          </cell>
          <cell r="F1455" t="str">
            <v>INTANGIBLE ASSETS</v>
          </cell>
          <cell r="G1455" t="str">
            <v>SOFTWARE LICENCES (PURCH)</v>
          </cell>
          <cell r="H1455" t="str">
            <v>0</v>
          </cell>
          <cell r="I1455" t="str">
            <v>n/a</v>
          </cell>
          <cell r="J1455" t="str">
            <v>0</v>
          </cell>
        </row>
        <row r="1456">
          <cell r="A1456" t="str">
            <v>91407000</v>
          </cell>
          <cell r="B1456" t="str">
            <v>AUC - Disposal</v>
          </cell>
          <cell r="C1456" t="str">
            <v>N/A</v>
          </cell>
          <cell r="D1456" t="str">
            <v>N/A</v>
          </cell>
          <cell r="E1456" t="str">
            <v>TRUST BALANCE SHEET</v>
          </cell>
          <cell r="F1456" t="str">
            <v>INTANGIBLE ASSETS</v>
          </cell>
          <cell r="G1456" t="str">
            <v>SOFTWARE LICENCES (PURCH)</v>
          </cell>
          <cell r="H1456" t="str">
            <v>0</v>
          </cell>
          <cell r="I1456" t="str">
            <v>n/a</v>
          </cell>
          <cell r="J1456" t="str">
            <v>0</v>
          </cell>
        </row>
        <row r="1457">
          <cell r="A1457" t="str">
            <v>91407INT</v>
          </cell>
          <cell r="B1457" t="str">
            <v>AUC Int - Disposal</v>
          </cell>
          <cell r="C1457" t="str">
            <v>N/A</v>
          </cell>
          <cell r="D1457" t="str">
            <v>N/A</v>
          </cell>
          <cell r="E1457" t="str">
            <v>TRUST BALANCE SHEET</v>
          </cell>
          <cell r="F1457" t="str">
            <v>INTANGIBLE ASSETS</v>
          </cell>
          <cell r="G1457" t="str">
            <v>SOFTWARE LICENCES (PURCH)</v>
          </cell>
          <cell r="H1457" t="str">
            <v>0</v>
          </cell>
          <cell r="I1457" t="str">
            <v>n/a</v>
          </cell>
          <cell r="J1457" t="str">
            <v>0</v>
          </cell>
        </row>
        <row r="1458">
          <cell r="A1458" t="str">
            <v>91408000</v>
          </cell>
          <cell r="B1458" t="str">
            <v>AUC - Acc Depreciation</v>
          </cell>
          <cell r="C1458" t="str">
            <v>N/A</v>
          </cell>
          <cell r="D1458" t="str">
            <v>N/A</v>
          </cell>
          <cell r="E1458" t="str">
            <v>TRUST BALANCE SHEET</v>
          </cell>
          <cell r="F1458" t="str">
            <v>INTANGIBLE ASSETS</v>
          </cell>
          <cell r="G1458" t="str">
            <v>SOFTWARE LICENCES (PURCH)</v>
          </cell>
          <cell r="H1458" t="str">
            <v>0</v>
          </cell>
          <cell r="I1458" t="str">
            <v>n/a</v>
          </cell>
          <cell r="J1458" t="str">
            <v>0</v>
          </cell>
        </row>
        <row r="1459">
          <cell r="A1459" t="str">
            <v>91408INT</v>
          </cell>
          <cell r="B1459" t="str">
            <v>AUC Int - Acc Depreciation</v>
          </cell>
          <cell r="C1459" t="str">
            <v>N/A</v>
          </cell>
          <cell r="D1459" t="str">
            <v>N/A</v>
          </cell>
          <cell r="E1459" t="str">
            <v>TRUST BALANCE SHEET</v>
          </cell>
          <cell r="F1459" t="str">
            <v>INTANGIBLE ASSETS</v>
          </cell>
          <cell r="G1459" t="str">
            <v>SOFTWARE LICENCES (PURCH)</v>
          </cell>
          <cell r="H1459" t="str">
            <v>0</v>
          </cell>
          <cell r="I1459" t="str">
            <v>n/a</v>
          </cell>
          <cell r="J1459" t="str">
            <v>0</v>
          </cell>
        </row>
        <row r="1460">
          <cell r="A1460" t="str">
            <v>91409000</v>
          </cell>
          <cell r="B1460" t="str">
            <v>AUC - Depreciation Trans</v>
          </cell>
          <cell r="C1460" t="str">
            <v>N/A</v>
          </cell>
          <cell r="D1460" t="str">
            <v>N/A</v>
          </cell>
          <cell r="E1460" t="str">
            <v>TRUST BALANCE SHEET</v>
          </cell>
          <cell r="F1460" t="str">
            <v>INTANGIBLE ASSETS</v>
          </cell>
          <cell r="G1460" t="str">
            <v>SOFTWARE LICENCES (PURCH)</v>
          </cell>
          <cell r="H1460" t="str">
            <v>0</v>
          </cell>
          <cell r="I1460" t="str">
            <v>n/a</v>
          </cell>
          <cell r="J1460" t="str">
            <v>0</v>
          </cell>
        </row>
        <row r="1461">
          <cell r="A1461" t="str">
            <v>91409INT</v>
          </cell>
          <cell r="B1461" t="str">
            <v>AUC Int - Depreciation Trans</v>
          </cell>
          <cell r="C1461" t="str">
            <v>N/A</v>
          </cell>
          <cell r="D1461" t="str">
            <v>N/A</v>
          </cell>
          <cell r="E1461" t="str">
            <v>TRUST BALANCE SHEET</v>
          </cell>
          <cell r="F1461" t="str">
            <v>INTANGIBLE ASSETS</v>
          </cell>
          <cell r="G1461" t="str">
            <v>SOFTWARE LICENCES (PURCH)</v>
          </cell>
          <cell r="H1461" t="str">
            <v>0</v>
          </cell>
          <cell r="I1461" t="str">
            <v>n/a</v>
          </cell>
          <cell r="J1461" t="str">
            <v>0</v>
          </cell>
        </row>
        <row r="1462">
          <cell r="A1462" t="str">
            <v>91410000</v>
          </cell>
          <cell r="B1462" t="str">
            <v>AUC - Depreciation Impair</v>
          </cell>
          <cell r="C1462" t="str">
            <v>N/A</v>
          </cell>
          <cell r="D1462" t="str">
            <v>N/A</v>
          </cell>
          <cell r="E1462" t="str">
            <v>TRUST BALANCE SHEET</v>
          </cell>
          <cell r="F1462" t="str">
            <v>INTANGIBLE ASSETS</v>
          </cell>
          <cell r="G1462" t="str">
            <v>SOFTWARE LICENCES (PURCH)</v>
          </cell>
          <cell r="H1462" t="str">
            <v>0</v>
          </cell>
          <cell r="I1462" t="str">
            <v>n/a</v>
          </cell>
          <cell r="J1462" t="str">
            <v>0</v>
          </cell>
        </row>
        <row r="1463">
          <cell r="A1463" t="str">
            <v>91410INT</v>
          </cell>
          <cell r="B1463" t="str">
            <v>AUC Int Depreciation Impair</v>
          </cell>
          <cell r="C1463" t="str">
            <v>N/A</v>
          </cell>
          <cell r="D1463" t="str">
            <v>N/A</v>
          </cell>
          <cell r="E1463" t="str">
            <v>TRUST BALANCE SHEET</v>
          </cell>
          <cell r="F1463" t="str">
            <v>INTANGIBLE ASSETS</v>
          </cell>
          <cell r="G1463" t="str">
            <v>SOFTWARE LICENCES (PURCH)</v>
          </cell>
          <cell r="H1463" t="str">
            <v>0</v>
          </cell>
          <cell r="I1463" t="str">
            <v>n/a</v>
          </cell>
          <cell r="J1463" t="str">
            <v>0</v>
          </cell>
        </row>
        <row r="1464">
          <cell r="A1464" t="str">
            <v>91411000</v>
          </cell>
          <cell r="B1464" t="str">
            <v>AUC - Depreciation Reval</v>
          </cell>
          <cell r="C1464" t="str">
            <v>N/A</v>
          </cell>
          <cell r="D1464" t="str">
            <v>N/A</v>
          </cell>
          <cell r="E1464" t="str">
            <v>TRUST BALANCE SHEET</v>
          </cell>
          <cell r="F1464" t="str">
            <v>INTANGIBLE ASSETS</v>
          </cell>
          <cell r="G1464" t="str">
            <v>SOFTWARE LICENCES (PURCH)</v>
          </cell>
          <cell r="H1464" t="str">
            <v>0</v>
          </cell>
          <cell r="I1464" t="str">
            <v>n/a</v>
          </cell>
          <cell r="J1464" t="str">
            <v>0</v>
          </cell>
        </row>
        <row r="1465">
          <cell r="A1465" t="str">
            <v>91411INT</v>
          </cell>
          <cell r="B1465" t="str">
            <v>AUC Int - Depreciation Reval</v>
          </cell>
          <cell r="C1465" t="str">
            <v>N/A</v>
          </cell>
          <cell r="D1465" t="str">
            <v>N/A</v>
          </cell>
          <cell r="E1465" t="str">
            <v>TRUST BALANCE SHEET</v>
          </cell>
          <cell r="F1465" t="str">
            <v>INTANGIBLE ASSETS</v>
          </cell>
          <cell r="G1465" t="str">
            <v>SOFTWARE LICENCES (PURCH)</v>
          </cell>
          <cell r="H1465" t="str">
            <v>0</v>
          </cell>
          <cell r="I1465" t="str">
            <v>n/a</v>
          </cell>
          <cell r="J1465" t="str">
            <v>0</v>
          </cell>
        </row>
        <row r="1466">
          <cell r="A1466" t="str">
            <v>91412000</v>
          </cell>
          <cell r="B1466" t="str">
            <v>AUC - Depreciation on Disp</v>
          </cell>
          <cell r="C1466" t="str">
            <v>N/A</v>
          </cell>
          <cell r="D1466" t="str">
            <v>N/A</v>
          </cell>
          <cell r="E1466" t="str">
            <v>TRUST BALANCE SHEET</v>
          </cell>
          <cell r="F1466" t="str">
            <v>INTANGIBLE ASSETS</v>
          </cell>
          <cell r="G1466" t="str">
            <v>SOFTWARE LICENCES (PURCH)</v>
          </cell>
          <cell r="H1466" t="str">
            <v>0</v>
          </cell>
          <cell r="I1466" t="str">
            <v>n/a</v>
          </cell>
          <cell r="J1466" t="str">
            <v>0</v>
          </cell>
        </row>
        <row r="1467">
          <cell r="A1467" t="str">
            <v>91412INT</v>
          </cell>
          <cell r="B1467" t="str">
            <v>AUC Int - Depreciation on Disp</v>
          </cell>
          <cell r="C1467" t="str">
            <v>N/A</v>
          </cell>
          <cell r="D1467" t="str">
            <v>N/A</v>
          </cell>
          <cell r="E1467" t="str">
            <v>TRUST BALANCE SHEET</v>
          </cell>
          <cell r="F1467" t="str">
            <v>INTANGIBLE ASSETS</v>
          </cell>
          <cell r="G1467" t="str">
            <v>SOFTWARE LICENCES (PURCH)</v>
          </cell>
          <cell r="H1467" t="str">
            <v>0</v>
          </cell>
          <cell r="I1467" t="str">
            <v>n/a</v>
          </cell>
          <cell r="J1467" t="str">
            <v>0</v>
          </cell>
        </row>
        <row r="1468">
          <cell r="A1468" t="str">
            <v>91413000</v>
          </cell>
          <cell r="B1468" t="str">
            <v>AUC - Depreciation for Yr</v>
          </cell>
          <cell r="C1468" t="str">
            <v>N/A</v>
          </cell>
          <cell r="D1468" t="str">
            <v>N/A</v>
          </cell>
          <cell r="E1468" t="str">
            <v>TRUST BALANCE SHEET</v>
          </cell>
          <cell r="F1468" t="str">
            <v>INTANGIBLE ASSETS</v>
          </cell>
          <cell r="G1468" t="str">
            <v>SOFTWARE LICENCES (PURCH)</v>
          </cell>
          <cell r="H1468" t="str">
            <v>0</v>
          </cell>
          <cell r="I1468" t="str">
            <v>n/a</v>
          </cell>
          <cell r="J1468" t="str">
            <v>0</v>
          </cell>
        </row>
        <row r="1469">
          <cell r="A1469" t="str">
            <v>91413INT</v>
          </cell>
          <cell r="B1469" t="str">
            <v>AUC Int - Depreciation for YR</v>
          </cell>
          <cell r="C1469" t="str">
            <v>N/A</v>
          </cell>
          <cell r="D1469" t="str">
            <v>N/A</v>
          </cell>
          <cell r="E1469" t="str">
            <v>TRUST BALANCE SHEET</v>
          </cell>
          <cell r="F1469" t="str">
            <v>INTANGIBLE ASSETS</v>
          </cell>
          <cell r="G1469" t="str">
            <v>SOFTWARE LICENCES (PURCH)</v>
          </cell>
          <cell r="H1469" t="str">
            <v>0</v>
          </cell>
          <cell r="I1469" t="str">
            <v>n/a</v>
          </cell>
          <cell r="J1469" t="str">
            <v>0</v>
          </cell>
        </row>
        <row r="1470">
          <cell r="A1470" t="str">
            <v>91414000</v>
          </cell>
          <cell r="B1470" t="str">
            <v>AUC - Indexation Adj</v>
          </cell>
          <cell r="C1470" t="str">
            <v>N/A</v>
          </cell>
          <cell r="D1470" t="str">
            <v>N/A</v>
          </cell>
          <cell r="E1470" t="str">
            <v>TRUST BALANCE SHEET</v>
          </cell>
          <cell r="F1470" t="str">
            <v>INTANGIBLE ASSETS</v>
          </cell>
          <cell r="G1470" t="str">
            <v>SOFTWARE LICENCES (PURCH)</v>
          </cell>
          <cell r="H1470" t="str">
            <v>0</v>
          </cell>
          <cell r="I1470" t="str">
            <v>n/a</v>
          </cell>
          <cell r="J1470" t="str">
            <v>0</v>
          </cell>
        </row>
        <row r="1471">
          <cell r="A1471" t="str">
            <v>91414INT</v>
          </cell>
          <cell r="B1471" t="str">
            <v>AUC Int - Indexation Adj</v>
          </cell>
          <cell r="C1471" t="str">
            <v>N/A</v>
          </cell>
          <cell r="D1471" t="str">
            <v>N/A</v>
          </cell>
          <cell r="E1471" t="str">
            <v>TRUST BALANCE SHEET</v>
          </cell>
          <cell r="F1471" t="str">
            <v>INTANGIBLE ASSETS</v>
          </cell>
          <cell r="G1471" t="str">
            <v>SOFTWARE LICENCES (PURCH)</v>
          </cell>
          <cell r="H1471" t="str">
            <v>0</v>
          </cell>
          <cell r="I1471" t="str">
            <v>n/a</v>
          </cell>
          <cell r="J1471" t="str">
            <v>0</v>
          </cell>
        </row>
        <row r="1472">
          <cell r="A1472" t="str">
            <v>91415000</v>
          </cell>
          <cell r="B1472" t="str">
            <v>AUC - Depreciation Index</v>
          </cell>
          <cell r="C1472" t="str">
            <v>N/A</v>
          </cell>
          <cell r="D1472" t="str">
            <v>N/A</v>
          </cell>
          <cell r="E1472" t="str">
            <v>TRUST BALANCE SHEET</v>
          </cell>
          <cell r="F1472" t="str">
            <v>INTANGIBLE ASSETS</v>
          </cell>
          <cell r="G1472" t="str">
            <v>SOFTWARE LICENCES (PURCH)</v>
          </cell>
          <cell r="H1472" t="str">
            <v>0</v>
          </cell>
          <cell r="I1472" t="str">
            <v>n/a</v>
          </cell>
          <cell r="J1472" t="str">
            <v>0</v>
          </cell>
        </row>
        <row r="1473">
          <cell r="A1473" t="str">
            <v>91415INT</v>
          </cell>
          <cell r="B1473" t="str">
            <v>AUC Int - Depreciation Index</v>
          </cell>
          <cell r="C1473" t="str">
            <v>N/A</v>
          </cell>
          <cell r="D1473" t="str">
            <v>N/A</v>
          </cell>
          <cell r="E1473" t="str">
            <v>TRUST BALANCE SHEET</v>
          </cell>
          <cell r="F1473" t="str">
            <v>INTANGIBLE ASSETS</v>
          </cell>
          <cell r="G1473" t="str">
            <v>SOFTWARE LICENCES (PURCH)</v>
          </cell>
          <cell r="H1473" t="str">
            <v>0</v>
          </cell>
          <cell r="I1473" t="str">
            <v>n/a</v>
          </cell>
          <cell r="J1473" t="str">
            <v>0</v>
          </cell>
        </row>
        <row r="1474">
          <cell r="A1474" t="str">
            <v>91501000</v>
          </cell>
          <cell r="B1474" t="str">
            <v>Plant - Opening Value</v>
          </cell>
          <cell r="C1474" t="str">
            <v>N/A</v>
          </cell>
          <cell r="D1474" t="str">
            <v>N/A</v>
          </cell>
          <cell r="E1474" t="str">
            <v>TRUST BALANCE SHEET</v>
          </cell>
          <cell r="F1474" t="str">
            <v>SUSPENSE</v>
          </cell>
          <cell r="G1474" t="str">
            <v>SUSPENSE</v>
          </cell>
          <cell r="H1474" t="str">
            <v>0</v>
          </cell>
          <cell r="I1474" t="str">
            <v>n/a</v>
          </cell>
          <cell r="J1474" t="str">
            <v>0</v>
          </cell>
        </row>
        <row r="1475">
          <cell r="A1475" t="str">
            <v>91502000</v>
          </cell>
          <cell r="B1475" t="str">
            <v>Plant - Additions</v>
          </cell>
          <cell r="C1475" t="str">
            <v>N/A</v>
          </cell>
          <cell r="D1475" t="str">
            <v>N/A</v>
          </cell>
          <cell r="E1475" t="str">
            <v>TRUST BALANCE SHEET</v>
          </cell>
          <cell r="F1475" t="str">
            <v>PROPERTY, PLANT &amp; EQUIPMENT</v>
          </cell>
          <cell r="G1475" t="str">
            <v>PLANT &amp; MACHINERY</v>
          </cell>
          <cell r="H1475" t="str">
            <v>0</v>
          </cell>
          <cell r="I1475" t="str">
            <v>n/a</v>
          </cell>
          <cell r="J1475" t="str">
            <v>0</v>
          </cell>
        </row>
        <row r="1476">
          <cell r="A1476" t="str">
            <v>91503000</v>
          </cell>
          <cell r="B1476" t="str">
            <v>Plant - Transfers</v>
          </cell>
          <cell r="C1476" t="str">
            <v>N/A</v>
          </cell>
          <cell r="D1476" t="str">
            <v>N/A</v>
          </cell>
          <cell r="E1476" t="str">
            <v>TRUST BALANCE SHEET</v>
          </cell>
          <cell r="F1476" t="str">
            <v>PROPERTY, PLANT &amp; EQUIPMENT</v>
          </cell>
          <cell r="G1476" t="str">
            <v>PLANT &amp; MACHINERY</v>
          </cell>
          <cell r="H1476" t="str">
            <v>0</v>
          </cell>
          <cell r="I1476" t="str">
            <v>n/a</v>
          </cell>
          <cell r="J1476" t="str">
            <v>0</v>
          </cell>
        </row>
        <row r="1477">
          <cell r="A1477" t="str">
            <v>91504000</v>
          </cell>
          <cell r="B1477" t="str">
            <v>Plant - Cost Impairment</v>
          </cell>
          <cell r="C1477" t="str">
            <v>N/A</v>
          </cell>
          <cell r="D1477" t="str">
            <v>N/A</v>
          </cell>
          <cell r="E1477" t="str">
            <v>TRUST BALANCE SHEET</v>
          </cell>
          <cell r="F1477" t="str">
            <v>INTANGIBLE ASSETS</v>
          </cell>
          <cell r="G1477" t="str">
            <v>SOFTWARE LICENCES (PURCH)</v>
          </cell>
          <cell r="H1477" t="str">
            <v>0</v>
          </cell>
          <cell r="I1477" t="str">
            <v>n/a</v>
          </cell>
          <cell r="J1477" t="str">
            <v>0</v>
          </cell>
        </row>
        <row r="1478">
          <cell r="A1478" t="str">
            <v>91505000</v>
          </cell>
          <cell r="B1478" t="str">
            <v>Plant - Revaluation</v>
          </cell>
          <cell r="C1478" t="str">
            <v>N/A</v>
          </cell>
          <cell r="D1478" t="str">
            <v>N/A</v>
          </cell>
          <cell r="E1478" t="str">
            <v>TRUST BALANCE SHEET</v>
          </cell>
          <cell r="F1478" t="str">
            <v>INTANGIBLE ASSETS</v>
          </cell>
          <cell r="G1478" t="str">
            <v>SOFTWARE LICENCES (PURCH)</v>
          </cell>
          <cell r="H1478" t="str">
            <v>0</v>
          </cell>
          <cell r="I1478" t="str">
            <v>n/a</v>
          </cell>
          <cell r="J1478" t="str">
            <v>0</v>
          </cell>
        </row>
        <row r="1479">
          <cell r="A1479" t="str">
            <v>91506000</v>
          </cell>
          <cell r="B1479" t="str">
            <v>Plant - Cum Depreciation</v>
          </cell>
          <cell r="C1479" t="str">
            <v>N/A</v>
          </cell>
          <cell r="D1479" t="str">
            <v>N/A</v>
          </cell>
          <cell r="E1479" t="str">
            <v>TRUST BALANCE SHEET</v>
          </cell>
          <cell r="F1479" t="str">
            <v>SUSPENSE</v>
          </cell>
          <cell r="G1479" t="str">
            <v>SUSPENSE</v>
          </cell>
          <cell r="H1479" t="str">
            <v>0</v>
          </cell>
          <cell r="I1479" t="str">
            <v>n/a</v>
          </cell>
          <cell r="J1479" t="str">
            <v>0</v>
          </cell>
        </row>
        <row r="1480">
          <cell r="A1480" t="str">
            <v>91507000</v>
          </cell>
          <cell r="B1480" t="str">
            <v>Plant - Disposal</v>
          </cell>
          <cell r="C1480" t="str">
            <v>N/A</v>
          </cell>
          <cell r="D1480" t="str">
            <v>N/A</v>
          </cell>
          <cell r="E1480" t="str">
            <v>TRUST BALANCE SHEET</v>
          </cell>
          <cell r="F1480" t="str">
            <v>PROPERTY, PLANT &amp; EQUIPMENT</v>
          </cell>
          <cell r="G1480" t="str">
            <v>PLANT &amp; MACHINERY</v>
          </cell>
          <cell r="H1480" t="str">
            <v>0</v>
          </cell>
          <cell r="I1480" t="str">
            <v>n/a</v>
          </cell>
          <cell r="J1480" t="str">
            <v>0</v>
          </cell>
        </row>
        <row r="1481">
          <cell r="A1481" t="str">
            <v>91508000</v>
          </cell>
          <cell r="B1481" t="str">
            <v>Plant - Acc Depreciation</v>
          </cell>
          <cell r="C1481" t="str">
            <v>N/A</v>
          </cell>
          <cell r="D1481" t="str">
            <v>N/A</v>
          </cell>
          <cell r="E1481" t="str">
            <v>TRUST BALANCE SHEET</v>
          </cell>
          <cell r="F1481" t="str">
            <v>INTANGIBLE ASSETS</v>
          </cell>
          <cell r="G1481" t="str">
            <v>SOFTWARE LICENCES (PURCH)</v>
          </cell>
          <cell r="H1481" t="str">
            <v>0</v>
          </cell>
          <cell r="I1481" t="str">
            <v>n/a</v>
          </cell>
          <cell r="J1481" t="str">
            <v>0</v>
          </cell>
        </row>
        <row r="1482">
          <cell r="A1482" t="str">
            <v>91509000</v>
          </cell>
          <cell r="B1482" t="str">
            <v>Plant - Depreciation Trans</v>
          </cell>
          <cell r="C1482" t="str">
            <v>N/A</v>
          </cell>
          <cell r="D1482" t="str">
            <v>N/A</v>
          </cell>
          <cell r="E1482" t="str">
            <v>TRUST BALANCE SHEET</v>
          </cell>
          <cell r="F1482" t="str">
            <v>PROPERTY, PLANT &amp; EQUIPMENT</v>
          </cell>
          <cell r="G1482" t="str">
            <v>PLANT &amp; MACHINERY</v>
          </cell>
          <cell r="H1482" t="str">
            <v>0</v>
          </cell>
          <cell r="I1482" t="str">
            <v>n/a</v>
          </cell>
          <cell r="J1482" t="str">
            <v>0</v>
          </cell>
        </row>
        <row r="1483">
          <cell r="A1483" t="str">
            <v>91510000</v>
          </cell>
          <cell r="B1483" t="str">
            <v>Plant - Depreciation Impair</v>
          </cell>
          <cell r="C1483" t="str">
            <v>N/A</v>
          </cell>
          <cell r="D1483" t="str">
            <v>N/A</v>
          </cell>
          <cell r="E1483" t="str">
            <v>TRUST BALANCE SHEET</v>
          </cell>
          <cell r="F1483" t="str">
            <v>INTANGIBLE ASSETS</v>
          </cell>
          <cell r="G1483" t="str">
            <v>SOFTWARE LICENCES (PURCH)</v>
          </cell>
          <cell r="H1483" t="str">
            <v>0</v>
          </cell>
          <cell r="I1483" t="str">
            <v>n/a</v>
          </cell>
          <cell r="J1483" t="str">
            <v>0</v>
          </cell>
        </row>
        <row r="1484">
          <cell r="A1484" t="str">
            <v>91511000</v>
          </cell>
          <cell r="B1484" t="str">
            <v>Plant - Depreciation Reval</v>
          </cell>
          <cell r="C1484" t="str">
            <v>N/A</v>
          </cell>
          <cell r="D1484" t="str">
            <v>N/A</v>
          </cell>
          <cell r="E1484" t="str">
            <v>TRUST BALANCE SHEET</v>
          </cell>
          <cell r="F1484" t="str">
            <v>INTANGIBLE ASSETS</v>
          </cell>
          <cell r="G1484" t="str">
            <v>SOFTWARE LICENCES (PURCH)</v>
          </cell>
          <cell r="H1484" t="str">
            <v>0</v>
          </cell>
          <cell r="I1484" t="str">
            <v>n/a</v>
          </cell>
          <cell r="J1484" t="str">
            <v>0</v>
          </cell>
        </row>
        <row r="1485">
          <cell r="A1485" t="str">
            <v>91512000</v>
          </cell>
          <cell r="B1485" t="str">
            <v>Plant - Depreciation on Disp</v>
          </cell>
          <cell r="C1485" t="str">
            <v>N/A</v>
          </cell>
          <cell r="D1485" t="str">
            <v>N/A</v>
          </cell>
          <cell r="E1485" t="str">
            <v>TRUST BALANCE SHEET</v>
          </cell>
          <cell r="F1485" t="str">
            <v>PROPERTY, PLANT &amp; EQUIPMENT</v>
          </cell>
          <cell r="G1485" t="str">
            <v>PLANT &amp; MACHINERY</v>
          </cell>
          <cell r="H1485" t="str">
            <v>0</v>
          </cell>
          <cell r="I1485" t="str">
            <v>n/a</v>
          </cell>
          <cell r="J1485" t="str">
            <v>0</v>
          </cell>
        </row>
        <row r="1486">
          <cell r="A1486" t="str">
            <v>91513000</v>
          </cell>
          <cell r="B1486" t="str">
            <v>Plant - Depreciation for Yr</v>
          </cell>
          <cell r="C1486" t="str">
            <v>N/A</v>
          </cell>
          <cell r="D1486" t="str">
            <v>N/A</v>
          </cell>
          <cell r="E1486" t="str">
            <v>TRUST BALANCE SHEET</v>
          </cell>
          <cell r="F1486" t="str">
            <v>PROPERTY, PLANT &amp; EQUIPMENT</v>
          </cell>
          <cell r="G1486" t="str">
            <v>PLANT &amp; MACHINERY</v>
          </cell>
          <cell r="H1486" t="str">
            <v>0</v>
          </cell>
          <cell r="I1486" t="str">
            <v>n/a</v>
          </cell>
          <cell r="J1486" t="str">
            <v>0</v>
          </cell>
        </row>
        <row r="1487">
          <cell r="A1487" t="str">
            <v>91514000</v>
          </cell>
          <cell r="B1487" t="str">
            <v>Plant - Indexation Adj</v>
          </cell>
          <cell r="C1487" t="str">
            <v>N/A</v>
          </cell>
          <cell r="D1487" t="str">
            <v>N/A</v>
          </cell>
          <cell r="E1487" t="str">
            <v>TRUST BALANCE SHEET</v>
          </cell>
          <cell r="F1487" t="str">
            <v>INTANGIBLE ASSETS</v>
          </cell>
          <cell r="G1487" t="str">
            <v>SOFTWARE LICENCES (PURCH)</v>
          </cell>
          <cell r="H1487" t="str">
            <v>0</v>
          </cell>
          <cell r="I1487" t="str">
            <v>n/a</v>
          </cell>
          <cell r="J1487" t="str">
            <v>0</v>
          </cell>
        </row>
        <row r="1488">
          <cell r="A1488" t="str">
            <v>91515000</v>
          </cell>
          <cell r="B1488" t="str">
            <v>Plant - Depreciation Index</v>
          </cell>
          <cell r="C1488" t="str">
            <v>N/A</v>
          </cell>
          <cell r="D1488" t="str">
            <v>N/A</v>
          </cell>
          <cell r="E1488" t="str">
            <v>TRUST BALANCE SHEET</v>
          </cell>
          <cell r="F1488" t="str">
            <v>INTANGIBLE ASSETS</v>
          </cell>
          <cell r="G1488" t="str">
            <v>SOFTWARE LICENCES (PURCH)</v>
          </cell>
          <cell r="H1488" t="str">
            <v>0</v>
          </cell>
          <cell r="I1488" t="str">
            <v>n/a</v>
          </cell>
          <cell r="J1488" t="str">
            <v>0</v>
          </cell>
        </row>
        <row r="1489">
          <cell r="A1489" t="str">
            <v>91701000</v>
          </cell>
          <cell r="B1489" t="str">
            <v>IT - Opening Value</v>
          </cell>
          <cell r="C1489" t="str">
            <v>N/A</v>
          </cell>
          <cell r="D1489" t="str">
            <v>N/A</v>
          </cell>
          <cell r="E1489" t="str">
            <v>TRUST BALANCE SHEET</v>
          </cell>
          <cell r="F1489" t="str">
            <v>SUSPENSE</v>
          </cell>
          <cell r="G1489" t="str">
            <v>SUSPENSE</v>
          </cell>
          <cell r="H1489" t="str">
            <v>0</v>
          </cell>
          <cell r="I1489" t="str">
            <v>n/a</v>
          </cell>
          <cell r="J1489" t="str">
            <v>0</v>
          </cell>
        </row>
        <row r="1490">
          <cell r="A1490" t="str">
            <v>91702000</v>
          </cell>
          <cell r="B1490" t="str">
            <v>IT - Additions</v>
          </cell>
          <cell r="C1490" t="str">
            <v>N/A</v>
          </cell>
          <cell r="D1490" t="str">
            <v>N/A</v>
          </cell>
          <cell r="E1490" t="str">
            <v>TRUST BALANCE SHEET</v>
          </cell>
          <cell r="F1490" t="str">
            <v>PROPERTY, PLANT &amp; EQUIPMENT</v>
          </cell>
          <cell r="G1490" t="str">
            <v>INFORMATION TECHNOLOGY</v>
          </cell>
          <cell r="H1490" t="str">
            <v>0</v>
          </cell>
          <cell r="I1490" t="str">
            <v>n/a</v>
          </cell>
          <cell r="J1490" t="str">
            <v>0</v>
          </cell>
        </row>
        <row r="1491">
          <cell r="A1491" t="str">
            <v>91703000</v>
          </cell>
          <cell r="B1491" t="str">
            <v>IT - Transfers</v>
          </cell>
          <cell r="C1491" t="str">
            <v>N/A</v>
          </cell>
          <cell r="D1491" t="str">
            <v>N/A</v>
          </cell>
          <cell r="E1491" t="str">
            <v>TRUST BALANCE SHEET</v>
          </cell>
          <cell r="F1491" t="str">
            <v>PROPERTY, PLANT &amp; EQUIPMENT</v>
          </cell>
          <cell r="G1491" t="str">
            <v>INFORMATION TECHNOLOGY</v>
          </cell>
          <cell r="H1491" t="str">
            <v>0</v>
          </cell>
          <cell r="I1491" t="str">
            <v>n/a</v>
          </cell>
          <cell r="J1491" t="str">
            <v>0</v>
          </cell>
        </row>
        <row r="1492">
          <cell r="A1492" t="str">
            <v>91704000</v>
          </cell>
          <cell r="B1492" t="str">
            <v>IT - Cost Impairment</v>
          </cell>
          <cell r="C1492" t="str">
            <v>N/A</v>
          </cell>
          <cell r="D1492" t="str">
            <v>N/A</v>
          </cell>
          <cell r="E1492" t="str">
            <v>TRUST BALANCE SHEET</v>
          </cell>
          <cell r="F1492" t="str">
            <v>INTANGIBLE ASSETS</v>
          </cell>
          <cell r="G1492" t="str">
            <v>SOFTWARE LICENCES (PURCH)</v>
          </cell>
          <cell r="H1492" t="str">
            <v>0</v>
          </cell>
          <cell r="I1492" t="str">
            <v>n/a</v>
          </cell>
          <cell r="J1492" t="str">
            <v>0</v>
          </cell>
        </row>
        <row r="1493">
          <cell r="A1493" t="str">
            <v>91705000</v>
          </cell>
          <cell r="B1493" t="str">
            <v>IT - Revaluation</v>
          </cell>
          <cell r="C1493" t="str">
            <v>N/A</v>
          </cell>
          <cell r="D1493" t="str">
            <v>N/A</v>
          </cell>
          <cell r="E1493" t="str">
            <v>TRUST BALANCE SHEET</v>
          </cell>
          <cell r="F1493" t="str">
            <v>INTANGIBLE ASSETS</v>
          </cell>
          <cell r="G1493" t="str">
            <v>SOFTWARE LICENCES (PURCH)</v>
          </cell>
          <cell r="H1493" t="str">
            <v>0</v>
          </cell>
          <cell r="I1493" t="str">
            <v>n/a</v>
          </cell>
          <cell r="J1493" t="str">
            <v>0</v>
          </cell>
        </row>
        <row r="1494">
          <cell r="A1494" t="str">
            <v>91706000</v>
          </cell>
          <cell r="B1494" t="str">
            <v>IT - Cum Depreciation</v>
          </cell>
          <cell r="C1494" t="str">
            <v>N/A</v>
          </cell>
          <cell r="D1494" t="str">
            <v>N/A</v>
          </cell>
          <cell r="E1494" t="str">
            <v>TRUST BALANCE SHEET</v>
          </cell>
          <cell r="F1494" t="str">
            <v>SUSPENSE</v>
          </cell>
          <cell r="G1494" t="str">
            <v>SUSPENSE</v>
          </cell>
          <cell r="H1494" t="str">
            <v>0</v>
          </cell>
          <cell r="I1494" t="str">
            <v>n/a</v>
          </cell>
          <cell r="J1494" t="str">
            <v>0</v>
          </cell>
        </row>
        <row r="1495">
          <cell r="A1495" t="str">
            <v>91707000</v>
          </cell>
          <cell r="B1495" t="str">
            <v>IT - Disposal</v>
          </cell>
          <cell r="C1495" t="str">
            <v>N/A</v>
          </cell>
          <cell r="D1495" t="str">
            <v>N/A</v>
          </cell>
          <cell r="E1495" t="str">
            <v>TRUST BALANCE SHEET</v>
          </cell>
          <cell r="F1495" t="str">
            <v>PROPERTY, PLANT &amp; EQUIPMENT</v>
          </cell>
          <cell r="G1495" t="str">
            <v>INFORMATION TECHNOLOGY</v>
          </cell>
          <cell r="H1495" t="str">
            <v>0</v>
          </cell>
          <cell r="I1495" t="str">
            <v>n/a</v>
          </cell>
          <cell r="J1495" t="str">
            <v>0</v>
          </cell>
        </row>
        <row r="1496">
          <cell r="A1496" t="str">
            <v>91708000</v>
          </cell>
          <cell r="B1496" t="str">
            <v>IT - Acc Depreciation</v>
          </cell>
          <cell r="C1496" t="str">
            <v>N/A</v>
          </cell>
          <cell r="D1496" t="str">
            <v>N/A</v>
          </cell>
          <cell r="E1496" t="str">
            <v>TRUST BALANCE SHEET</v>
          </cell>
          <cell r="F1496" t="str">
            <v>INTANGIBLE ASSETS</v>
          </cell>
          <cell r="G1496" t="str">
            <v>SOFTWARE LICENCES (PURCH)</v>
          </cell>
          <cell r="H1496" t="str">
            <v>0</v>
          </cell>
          <cell r="I1496" t="str">
            <v>n/a</v>
          </cell>
          <cell r="J1496" t="str">
            <v>0</v>
          </cell>
        </row>
        <row r="1497">
          <cell r="A1497" t="str">
            <v>91709000</v>
          </cell>
          <cell r="B1497" t="str">
            <v>IT - Depreciation Trans</v>
          </cell>
          <cell r="C1497" t="str">
            <v>N/A</v>
          </cell>
          <cell r="D1497" t="str">
            <v>N/A</v>
          </cell>
          <cell r="E1497" t="str">
            <v>TRUST BALANCE SHEET</v>
          </cell>
          <cell r="F1497" t="str">
            <v>INTANGIBLE ASSETS</v>
          </cell>
          <cell r="G1497" t="str">
            <v>SOFTWARE LICENCES (PURCH)</v>
          </cell>
          <cell r="H1497" t="str">
            <v>0</v>
          </cell>
          <cell r="I1497" t="str">
            <v>n/a</v>
          </cell>
          <cell r="J1497" t="str">
            <v>0</v>
          </cell>
        </row>
        <row r="1498">
          <cell r="A1498" t="str">
            <v>91710000</v>
          </cell>
          <cell r="B1498" t="str">
            <v>IT - Depreciation Impair</v>
          </cell>
          <cell r="C1498" t="str">
            <v>N/A</v>
          </cell>
          <cell r="D1498" t="str">
            <v>N/A</v>
          </cell>
          <cell r="E1498" t="str">
            <v>TRUST BALANCE SHEET</v>
          </cell>
          <cell r="F1498" t="str">
            <v>INTANGIBLE ASSETS</v>
          </cell>
          <cell r="G1498" t="str">
            <v>SOFTWARE LICENCES (PURCH)</v>
          </cell>
          <cell r="H1498" t="str">
            <v>0</v>
          </cell>
          <cell r="I1498" t="str">
            <v>n/a</v>
          </cell>
          <cell r="J1498" t="str">
            <v>0</v>
          </cell>
        </row>
        <row r="1499">
          <cell r="A1499" t="str">
            <v>91711000</v>
          </cell>
          <cell r="B1499" t="str">
            <v>IT - Depreciation Reval</v>
          </cell>
          <cell r="C1499" t="str">
            <v>N/A</v>
          </cell>
          <cell r="D1499" t="str">
            <v>N/A</v>
          </cell>
          <cell r="E1499" t="str">
            <v>TRUST BALANCE SHEET</v>
          </cell>
          <cell r="F1499" t="str">
            <v>INTANGIBLE ASSETS</v>
          </cell>
          <cell r="G1499" t="str">
            <v>SOFTWARE LICENCES (PURCH)</v>
          </cell>
          <cell r="H1499" t="str">
            <v>0</v>
          </cell>
          <cell r="I1499" t="str">
            <v>n/a</v>
          </cell>
          <cell r="J1499" t="str">
            <v>0</v>
          </cell>
        </row>
        <row r="1500">
          <cell r="A1500" t="str">
            <v>91712000</v>
          </cell>
          <cell r="B1500" t="str">
            <v>IT - Depreciation on Disp</v>
          </cell>
          <cell r="C1500" t="str">
            <v>N/A</v>
          </cell>
          <cell r="D1500" t="str">
            <v>N/A</v>
          </cell>
          <cell r="E1500" t="str">
            <v>TRUST BALANCE SHEET</v>
          </cell>
          <cell r="F1500" t="str">
            <v>PROPERTY, PLANT &amp; EQUIPMENT</v>
          </cell>
          <cell r="G1500" t="str">
            <v>INFORMATION TECHNOLOGY</v>
          </cell>
          <cell r="H1500" t="str">
            <v>0</v>
          </cell>
          <cell r="I1500" t="str">
            <v>n/a</v>
          </cell>
          <cell r="J1500" t="str">
            <v>0</v>
          </cell>
        </row>
        <row r="1501">
          <cell r="A1501" t="str">
            <v>91713000</v>
          </cell>
          <cell r="B1501" t="str">
            <v>IT - Depreciation for Yr</v>
          </cell>
          <cell r="C1501" t="str">
            <v>N/A</v>
          </cell>
          <cell r="D1501" t="str">
            <v>N/A</v>
          </cell>
          <cell r="E1501" t="str">
            <v>TRUST BALANCE SHEET</v>
          </cell>
          <cell r="F1501" t="str">
            <v>PROPERTY, PLANT &amp; EQUIPMENT</v>
          </cell>
          <cell r="G1501" t="str">
            <v>INFORMATION TECHNOLOGY</v>
          </cell>
          <cell r="H1501" t="str">
            <v>0</v>
          </cell>
          <cell r="I1501" t="str">
            <v>n/a</v>
          </cell>
          <cell r="J1501" t="str">
            <v>0</v>
          </cell>
        </row>
        <row r="1502">
          <cell r="A1502" t="str">
            <v>91714000</v>
          </cell>
          <cell r="B1502" t="str">
            <v>IT - Indexation Adj</v>
          </cell>
          <cell r="C1502" t="str">
            <v>N/A</v>
          </cell>
          <cell r="D1502" t="str">
            <v>N/A</v>
          </cell>
          <cell r="E1502" t="str">
            <v>TRUST BALANCE SHEET</v>
          </cell>
          <cell r="F1502" t="str">
            <v>INTANGIBLE ASSETS</v>
          </cell>
          <cell r="G1502" t="str">
            <v>SOFTWARE LICENCES (PURCH)</v>
          </cell>
          <cell r="H1502" t="str">
            <v>0</v>
          </cell>
          <cell r="I1502" t="str">
            <v>n/a</v>
          </cell>
          <cell r="J1502" t="str">
            <v>0</v>
          </cell>
        </row>
        <row r="1503">
          <cell r="A1503" t="str">
            <v>91715000</v>
          </cell>
          <cell r="B1503" t="str">
            <v>IT - Depreciation Index</v>
          </cell>
          <cell r="C1503" t="str">
            <v>N/A</v>
          </cell>
          <cell r="D1503" t="str">
            <v>N/A</v>
          </cell>
          <cell r="E1503" t="str">
            <v>TRUST BALANCE SHEET</v>
          </cell>
          <cell r="F1503" t="str">
            <v>INTANGIBLE ASSETS</v>
          </cell>
          <cell r="G1503" t="str">
            <v>SOFTWARE LICENCES (PURCH)</v>
          </cell>
          <cell r="H1503" t="str">
            <v>0</v>
          </cell>
          <cell r="I1503" t="str">
            <v>n/a</v>
          </cell>
          <cell r="J1503" t="str">
            <v>0</v>
          </cell>
        </row>
        <row r="1504">
          <cell r="A1504" t="str">
            <v>91801000</v>
          </cell>
          <cell r="B1504" t="str">
            <v>F&amp;F - Opening Value</v>
          </cell>
          <cell r="C1504" t="str">
            <v>N/A</v>
          </cell>
          <cell r="D1504" t="str">
            <v>N/A</v>
          </cell>
          <cell r="E1504" t="str">
            <v>TRUST BALANCE SHEET</v>
          </cell>
          <cell r="F1504" t="str">
            <v>SUSPENSE</v>
          </cell>
          <cell r="G1504" t="str">
            <v>SUSPENSE</v>
          </cell>
          <cell r="H1504" t="str">
            <v>0</v>
          </cell>
          <cell r="I1504" t="str">
            <v>n/a</v>
          </cell>
          <cell r="J1504" t="str">
            <v>0</v>
          </cell>
        </row>
        <row r="1505">
          <cell r="A1505" t="str">
            <v>91802000</v>
          </cell>
          <cell r="B1505" t="str">
            <v>F&amp;F - Additions</v>
          </cell>
          <cell r="C1505" t="str">
            <v>N/A</v>
          </cell>
          <cell r="D1505" t="str">
            <v>N/A</v>
          </cell>
          <cell r="E1505" t="str">
            <v>TRUST BALANCE SHEET</v>
          </cell>
          <cell r="F1505" t="str">
            <v>PROPERTY, PLANT &amp; EQUIPMENT</v>
          </cell>
          <cell r="G1505" t="str">
            <v>FURNITURE &amp; FITTINGS</v>
          </cell>
          <cell r="H1505" t="str">
            <v>0</v>
          </cell>
          <cell r="I1505" t="str">
            <v>n/a</v>
          </cell>
          <cell r="J1505" t="str">
            <v>0</v>
          </cell>
        </row>
        <row r="1506">
          <cell r="A1506" t="str">
            <v>91803000</v>
          </cell>
          <cell r="B1506" t="str">
            <v>F&amp;F - Transfers</v>
          </cell>
          <cell r="C1506" t="str">
            <v>N/A</v>
          </cell>
          <cell r="D1506" t="str">
            <v>N/A</v>
          </cell>
          <cell r="E1506" t="str">
            <v>TRUST BALANCE SHEET</v>
          </cell>
          <cell r="F1506" t="str">
            <v>INTANGIBLE ASSETS</v>
          </cell>
          <cell r="G1506" t="str">
            <v>SOFTWARE LICENCES (PURCH)</v>
          </cell>
          <cell r="H1506" t="str">
            <v>0</v>
          </cell>
          <cell r="I1506" t="str">
            <v>n/a</v>
          </cell>
          <cell r="J1506" t="str">
            <v>0</v>
          </cell>
        </row>
        <row r="1507">
          <cell r="A1507" t="str">
            <v>91804000</v>
          </cell>
          <cell r="B1507" t="str">
            <v>F&amp;F - Cost Impairment</v>
          </cell>
          <cell r="C1507" t="str">
            <v>N/A</v>
          </cell>
          <cell r="D1507" t="str">
            <v>N/A</v>
          </cell>
          <cell r="E1507" t="str">
            <v>TRUST BALANCE SHEET</v>
          </cell>
          <cell r="F1507" t="str">
            <v>INTANGIBLE ASSETS</v>
          </cell>
          <cell r="G1507" t="str">
            <v>SOFTWARE LICENCES (PURCH)</v>
          </cell>
          <cell r="H1507" t="str">
            <v>0</v>
          </cell>
          <cell r="I1507" t="str">
            <v>n/a</v>
          </cell>
          <cell r="J1507" t="str">
            <v>0</v>
          </cell>
        </row>
        <row r="1508">
          <cell r="A1508" t="str">
            <v>91805000</v>
          </cell>
          <cell r="B1508" t="str">
            <v>F&amp;F - Revaluation</v>
          </cell>
          <cell r="C1508" t="str">
            <v>N/A</v>
          </cell>
          <cell r="D1508" t="str">
            <v>N/A</v>
          </cell>
          <cell r="E1508" t="str">
            <v>TRUST BALANCE SHEET</v>
          </cell>
          <cell r="F1508" t="str">
            <v>INTANGIBLE ASSETS</v>
          </cell>
          <cell r="G1508" t="str">
            <v>SOFTWARE LICENCES (PURCH)</v>
          </cell>
          <cell r="H1508" t="str">
            <v>0</v>
          </cell>
          <cell r="I1508" t="str">
            <v>n/a</v>
          </cell>
          <cell r="J1508" t="str">
            <v>0</v>
          </cell>
        </row>
        <row r="1509">
          <cell r="A1509" t="str">
            <v>91806000</v>
          </cell>
          <cell r="B1509" t="str">
            <v>F&amp;F - Cum Depreciation</v>
          </cell>
          <cell r="C1509" t="str">
            <v>N/A</v>
          </cell>
          <cell r="D1509" t="str">
            <v>N/A</v>
          </cell>
          <cell r="E1509" t="str">
            <v>TRUST BALANCE SHEET</v>
          </cell>
          <cell r="F1509" t="str">
            <v>SUSPENSE</v>
          </cell>
          <cell r="G1509" t="str">
            <v>SUSPENSE</v>
          </cell>
          <cell r="H1509" t="str">
            <v>0</v>
          </cell>
          <cell r="I1509" t="str">
            <v>n/a</v>
          </cell>
          <cell r="J1509" t="str">
            <v>0</v>
          </cell>
        </row>
        <row r="1510">
          <cell r="A1510" t="str">
            <v>91807000</v>
          </cell>
          <cell r="B1510" t="str">
            <v>F&amp;F - Disposal</v>
          </cell>
          <cell r="C1510" t="str">
            <v>N/A</v>
          </cell>
          <cell r="D1510" t="str">
            <v>N/A</v>
          </cell>
          <cell r="E1510" t="str">
            <v>TRUST BALANCE SHEET</v>
          </cell>
          <cell r="F1510" t="str">
            <v>PROPERTY, PLANT &amp; EQUIPMENT</v>
          </cell>
          <cell r="G1510" t="str">
            <v>FURNITURE &amp; FITTINGS</v>
          </cell>
          <cell r="H1510" t="str">
            <v>0</v>
          </cell>
          <cell r="I1510" t="str">
            <v>n/a</v>
          </cell>
          <cell r="J1510" t="str">
            <v>0</v>
          </cell>
        </row>
        <row r="1511">
          <cell r="A1511" t="str">
            <v>91808000</v>
          </cell>
          <cell r="B1511" t="str">
            <v>F&amp;F - Acc Depreciation</v>
          </cell>
          <cell r="C1511" t="str">
            <v>N/A</v>
          </cell>
          <cell r="D1511" t="str">
            <v>N/A</v>
          </cell>
          <cell r="E1511" t="str">
            <v>TRUST BALANCE SHEET</v>
          </cell>
          <cell r="F1511" t="str">
            <v>INTANGIBLE ASSETS</v>
          </cell>
          <cell r="G1511" t="str">
            <v>SOFTWARE LICENCES (PURCH)</v>
          </cell>
          <cell r="H1511" t="str">
            <v>0</v>
          </cell>
          <cell r="I1511" t="str">
            <v>n/a</v>
          </cell>
          <cell r="J1511" t="str">
            <v>0</v>
          </cell>
        </row>
        <row r="1512">
          <cell r="A1512" t="str">
            <v>91809000</v>
          </cell>
          <cell r="B1512" t="str">
            <v>F&amp;F - Depreciation Trans</v>
          </cell>
          <cell r="C1512" t="str">
            <v>N/A</v>
          </cell>
          <cell r="D1512" t="str">
            <v>N/A</v>
          </cell>
          <cell r="E1512" t="str">
            <v>TRUST BALANCE SHEET</v>
          </cell>
          <cell r="F1512" t="str">
            <v>INTANGIBLE ASSETS</v>
          </cell>
          <cell r="G1512" t="str">
            <v>SOFTWARE LICENCES (PURCH)</v>
          </cell>
          <cell r="H1512" t="str">
            <v>0</v>
          </cell>
          <cell r="I1512" t="str">
            <v>n/a</v>
          </cell>
          <cell r="J1512" t="str">
            <v>0</v>
          </cell>
        </row>
        <row r="1513">
          <cell r="A1513" t="str">
            <v>91810000</v>
          </cell>
          <cell r="B1513" t="str">
            <v>F&amp;F - Depreciation Impair</v>
          </cell>
          <cell r="C1513" t="str">
            <v>N/A</v>
          </cell>
          <cell r="D1513" t="str">
            <v>N/A</v>
          </cell>
          <cell r="E1513" t="str">
            <v>TRUST BALANCE SHEET</v>
          </cell>
          <cell r="F1513" t="str">
            <v>INTANGIBLE ASSETS</v>
          </cell>
          <cell r="G1513" t="str">
            <v>SOFTWARE LICENCES (PURCH)</v>
          </cell>
          <cell r="H1513" t="str">
            <v>0</v>
          </cell>
          <cell r="I1513" t="str">
            <v>n/a</v>
          </cell>
          <cell r="J1513" t="str">
            <v>0</v>
          </cell>
        </row>
        <row r="1514">
          <cell r="A1514" t="str">
            <v>91811000</v>
          </cell>
          <cell r="B1514" t="str">
            <v>F&amp;F - Depreciation Reval</v>
          </cell>
          <cell r="C1514" t="str">
            <v>N/A</v>
          </cell>
          <cell r="D1514" t="str">
            <v>N/A</v>
          </cell>
          <cell r="E1514" t="str">
            <v>TRUST BALANCE SHEET</v>
          </cell>
          <cell r="F1514" t="str">
            <v>INTANGIBLE ASSETS</v>
          </cell>
          <cell r="G1514" t="str">
            <v>SOFTWARE LICENCES (PURCH)</v>
          </cell>
          <cell r="H1514" t="str">
            <v>0</v>
          </cell>
          <cell r="I1514" t="str">
            <v>n/a</v>
          </cell>
          <cell r="J1514" t="str">
            <v>0</v>
          </cell>
        </row>
        <row r="1515">
          <cell r="A1515" t="str">
            <v>91812000</v>
          </cell>
          <cell r="B1515" t="str">
            <v>F&amp;F - Depreciation on Disp</v>
          </cell>
          <cell r="C1515" t="str">
            <v>N/A</v>
          </cell>
          <cell r="D1515" t="str">
            <v>N/A</v>
          </cell>
          <cell r="E1515" t="str">
            <v>TRUST BALANCE SHEET</v>
          </cell>
          <cell r="F1515" t="str">
            <v>PROPERTY, PLANT &amp; EQUIPMENT</v>
          </cell>
          <cell r="G1515" t="str">
            <v>FURNITURE &amp; FITTINGS</v>
          </cell>
          <cell r="H1515" t="str">
            <v>0</v>
          </cell>
          <cell r="I1515" t="str">
            <v>n/a</v>
          </cell>
          <cell r="J1515" t="str">
            <v>0</v>
          </cell>
        </row>
        <row r="1516">
          <cell r="A1516" t="str">
            <v>91813000</v>
          </cell>
          <cell r="B1516" t="str">
            <v>F&amp;F - Depreciation for Yr</v>
          </cell>
          <cell r="C1516" t="str">
            <v>N/A</v>
          </cell>
          <cell r="D1516" t="str">
            <v>N/A</v>
          </cell>
          <cell r="E1516" t="str">
            <v>TRUST BALANCE SHEET</v>
          </cell>
          <cell r="F1516" t="str">
            <v>PROPERTY, PLANT &amp; EQUIPMENT</v>
          </cell>
          <cell r="G1516" t="str">
            <v>FURNITURE &amp; FITTINGS</v>
          </cell>
          <cell r="H1516" t="str">
            <v>0</v>
          </cell>
          <cell r="I1516" t="str">
            <v>n/a</v>
          </cell>
          <cell r="J1516" t="str">
            <v>0</v>
          </cell>
        </row>
        <row r="1517">
          <cell r="A1517" t="str">
            <v>91814000</v>
          </cell>
          <cell r="B1517" t="str">
            <v>F&amp;F - Indexation Adj</v>
          </cell>
          <cell r="C1517" t="str">
            <v>N/A</v>
          </cell>
          <cell r="D1517" t="str">
            <v>N/A</v>
          </cell>
          <cell r="E1517" t="str">
            <v>TRUST BALANCE SHEET</v>
          </cell>
          <cell r="F1517" t="str">
            <v>INTANGIBLE ASSETS</v>
          </cell>
          <cell r="G1517" t="str">
            <v>SOFTWARE LICENCES (PURCH)</v>
          </cell>
          <cell r="H1517" t="str">
            <v>0</v>
          </cell>
          <cell r="I1517" t="str">
            <v>n/a</v>
          </cell>
          <cell r="J1517" t="str">
            <v>0</v>
          </cell>
        </row>
        <row r="1518">
          <cell r="A1518" t="str">
            <v>91815000</v>
          </cell>
          <cell r="B1518" t="str">
            <v>F&amp;F - Depreciation Index</v>
          </cell>
          <cell r="C1518" t="str">
            <v>N/A</v>
          </cell>
          <cell r="D1518" t="str">
            <v>N/A</v>
          </cell>
          <cell r="E1518" t="str">
            <v>TRUST BALANCE SHEET</v>
          </cell>
          <cell r="F1518" t="str">
            <v>INTANGIBLE ASSETS</v>
          </cell>
          <cell r="G1518" t="str">
            <v>SOFTWARE LICENCES (PURCH)</v>
          </cell>
          <cell r="H1518" t="str">
            <v>0</v>
          </cell>
          <cell r="I1518" t="str">
            <v>n/a</v>
          </cell>
          <cell r="J1518" t="str">
            <v>0</v>
          </cell>
        </row>
        <row r="1519">
          <cell r="A1519" t="str">
            <v>91901000</v>
          </cell>
          <cell r="B1519" t="str">
            <v>Assets for Sale-Opening Value</v>
          </cell>
          <cell r="C1519" t="str">
            <v>N/A</v>
          </cell>
          <cell r="D1519" t="str">
            <v>N/A</v>
          </cell>
          <cell r="E1519" t="str">
            <v>TRUST BALANCE SHEET</v>
          </cell>
          <cell r="F1519" t="str">
            <v>SUSPENSE</v>
          </cell>
          <cell r="G1519" t="str">
            <v>SUSPENSE</v>
          </cell>
          <cell r="H1519" t="str">
            <v>0</v>
          </cell>
          <cell r="I1519" t="str">
            <v>n/a</v>
          </cell>
          <cell r="J1519" t="str">
            <v>0</v>
          </cell>
        </row>
        <row r="1520">
          <cell r="A1520" t="str">
            <v>91903000</v>
          </cell>
          <cell r="B1520" t="str">
            <v>Assets for Sale-Transfers</v>
          </cell>
          <cell r="C1520" t="str">
            <v>N/A</v>
          </cell>
          <cell r="D1520" t="str">
            <v>N/A</v>
          </cell>
          <cell r="E1520" t="str">
            <v>TRUST BALANCE SHEET</v>
          </cell>
          <cell r="F1520" t="str">
            <v>SUSPENSE</v>
          </cell>
          <cell r="G1520" t="str">
            <v>SUSPENSE</v>
          </cell>
          <cell r="H1520" t="str">
            <v>0</v>
          </cell>
          <cell r="I1520" t="str">
            <v>n/a</v>
          </cell>
          <cell r="J1520" t="str">
            <v>0</v>
          </cell>
        </row>
        <row r="1521">
          <cell r="A1521" t="str">
            <v>91905000</v>
          </cell>
          <cell r="B1521" t="str">
            <v>Assets for Sale-Revaluation</v>
          </cell>
          <cell r="C1521" t="str">
            <v>N/A</v>
          </cell>
          <cell r="D1521" t="str">
            <v>N/A</v>
          </cell>
          <cell r="E1521" t="str">
            <v>TRUST BALANCE SHEET</v>
          </cell>
          <cell r="F1521" t="str">
            <v>NON-CURRENT ASSETS FOR SALE</v>
          </cell>
          <cell r="G1521" t="str">
            <v>NON-CURRENT ASSETS FOR SALE</v>
          </cell>
          <cell r="H1521" t="str">
            <v>0</v>
          </cell>
          <cell r="I1521" t="str">
            <v>n/a</v>
          </cell>
          <cell r="J1521" t="str">
            <v>0</v>
          </cell>
        </row>
        <row r="1522">
          <cell r="A1522" t="str">
            <v>92601000</v>
          </cell>
          <cell r="B1522" t="str">
            <v>NHS Receive - SL Control</v>
          </cell>
          <cell r="C1522" t="str">
            <v>N/A</v>
          </cell>
          <cell r="D1522" t="str">
            <v>N/A</v>
          </cell>
          <cell r="E1522" t="str">
            <v>TRUST BALANCE SHEET</v>
          </cell>
          <cell r="F1522" t="str">
            <v>TRADE &amp; OTHER RECEIVABLES</v>
          </cell>
          <cell r="G1522" t="str">
            <v>NHS RECEIVABLES</v>
          </cell>
          <cell r="H1522" t="str">
            <v>0</v>
          </cell>
          <cell r="I1522" t="str">
            <v>n/a</v>
          </cell>
          <cell r="J1522" t="str">
            <v>0</v>
          </cell>
        </row>
        <row r="1523">
          <cell r="A1523" t="str">
            <v>92602000</v>
          </cell>
          <cell r="B1523" t="str">
            <v>NHS Receive - Accruals</v>
          </cell>
          <cell r="C1523" t="str">
            <v>N/A</v>
          </cell>
          <cell r="D1523" t="str">
            <v>N/A</v>
          </cell>
          <cell r="E1523" t="str">
            <v>TRUST BALANCE SHEET</v>
          </cell>
          <cell r="F1523" t="str">
            <v>INTANGIBLE ASSETS</v>
          </cell>
          <cell r="G1523" t="str">
            <v>SOFTWARE LICENCES (PURCH)</v>
          </cell>
          <cell r="H1523" t="str">
            <v>0</v>
          </cell>
          <cell r="I1523" t="str">
            <v>n/a</v>
          </cell>
          <cell r="J1523" t="str">
            <v>0</v>
          </cell>
        </row>
        <row r="1524">
          <cell r="A1524" t="str">
            <v>92603000</v>
          </cell>
          <cell r="B1524" t="str">
            <v>NHS Receive - SL Upload</v>
          </cell>
          <cell r="C1524" t="str">
            <v>N/A</v>
          </cell>
          <cell r="D1524" t="str">
            <v>N/A</v>
          </cell>
          <cell r="E1524" t="str">
            <v>TRUST BALANCE SHEET</v>
          </cell>
          <cell r="F1524" t="str">
            <v>INTANGIBLE ASSETS</v>
          </cell>
          <cell r="G1524" t="str">
            <v>SOFTWARE LICENCES (PURCH)</v>
          </cell>
          <cell r="H1524" t="str">
            <v>0</v>
          </cell>
          <cell r="I1524" t="str">
            <v>n/a</v>
          </cell>
          <cell r="J1524" t="str">
            <v>0</v>
          </cell>
        </row>
        <row r="1525">
          <cell r="A1525" t="str">
            <v>92604000</v>
          </cell>
          <cell r="B1525" t="str">
            <v>NHS Receive - Debtor Reimburse</v>
          </cell>
          <cell r="C1525" t="str">
            <v>N/A</v>
          </cell>
          <cell r="D1525" t="str">
            <v>N/A</v>
          </cell>
          <cell r="E1525" t="str">
            <v>TRUST BALANCE SHEET</v>
          </cell>
          <cell r="F1525" t="str">
            <v>INTANGIBLE ASSETS</v>
          </cell>
          <cell r="G1525" t="str">
            <v>SOFTWARE LICENCES (PURCH)</v>
          </cell>
          <cell r="H1525" t="str">
            <v>0</v>
          </cell>
          <cell r="I1525" t="str">
            <v>n/a</v>
          </cell>
          <cell r="J1525" t="str">
            <v>0</v>
          </cell>
        </row>
        <row r="1526">
          <cell r="A1526" t="str">
            <v>92605000</v>
          </cell>
          <cell r="B1526" t="str">
            <v>NHS Receive - Widow's Pension</v>
          </cell>
          <cell r="C1526" t="str">
            <v>N/A</v>
          </cell>
          <cell r="D1526" t="str">
            <v>N/A</v>
          </cell>
          <cell r="E1526" t="str">
            <v>TRUST BALANCE SHEET</v>
          </cell>
          <cell r="F1526" t="str">
            <v>TRADE &amp; OTHER RECEIVABLES</v>
          </cell>
          <cell r="G1526" t="str">
            <v>NHS RECEIVABLES</v>
          </cell>
          <cell r="H1526" t="str">
            <v>0</v>
          </cell>
          <cell r="I1526" t="str">
            <v>n/a</v>
          </cell>
          <cell r="J1526" t="str">
            <v>0</v>
          </cell>
        </row>
        <row r="1527">
          <cell r="A1527" t="str">
            <v>92606000</v>
          </cell>
          <cell r="B1527" t="str">
            <v>NHS Receive - Prov for C/Notes</v>
          </cell>
          <cell r="C1527" t="str">
            <v>N/A</v>
          </cell>
          <cell r="D1527" t="str">
            <v>N/A</v>
          </cell>
          <cell r="E1527" t="str">
            <v>TRUST BALANCE SHEET</v>
          </cell>
          <cell r="F1527" t="str">
            <v>INTANGIBLE ASSETS</v>
          </cell>
          <cell r="G1527" t="str">
            <v>SOFTWARE LICENCES (PURCH)</v>
          </cell>
          <cell r="H1527" t="str">
            <v>0</v>
          </cell>
          <cell r="I1527" t="str">
            <v>n/a</v>
          </cell>
          <cell r="J1527" t="str">
            <v>0</v>
          </cell>
        </row>
        <row r="1528">
          <cell r="A1528" t="str">
            <v>92607000</v>
          </cell>
          <cell r="B1528" t="str">
            <v>NHS Receive - Accrued Income</v>
          </cell>
          <cell r="C1528" t="str">
            <v>N/A</v>
          </cell>
          <cell r="D1528" t="str">
            <v>N/A</v>
          </cell>
          <cell r="E1528" t="str">
            <v>TRUST BALANCE SHEET</v>
          </cell>
          <cell r="F1528" t="str">
            <v>TRADE &amp; OTHER RECEIVABLES</v>
          </cell>
          <cell r="G1528" t="str">
            <v>NHS RECEIVABLES</v>
          </cell>
          <cell r="H1528" t="str">
            <v>0</v>
          </cell>
          <cell r="I1528" t="str">
            <v>n/a</v>
          </cell>
          <cell r="J1528" t="str">
            <v>0</v>
          </cell>
        </row>
        <row r="1529">
          <cell r="A1529" t="str">
            <v>92608000</v>
          </cell>
          <cell r="B1529" t="str">
            <v>NHS Receive - Back-to-Back</v>
          </cell>
          <cell r="C1529" t="str">
            <v>N/A</v>
          </cell>
          <cell r="D1529" t="str">
            <v>N/A</v>
          </cell>
          <cell r="E1529" t="str">
            <v>TRUST BALANCE SHEET</v>
          </cell>
          <cell r="F1529" t="str">
            <v>INTANGIBLE ASSETS</v>
          </cell>
          <cell r="G1529" t="str">
            <v>SOFTWARE LICENCES (PURCH)</v>
          </cell>
          <cell r="H1529" t="str">
            <v>0</v>
          </cell>
          <cell r="I1529" t="str">
            <v>n/a</v>
          </cell>
          <cell r="J1529" t="str">
            <v>0</v>
          </cell>
        </row>
        <row r="1530">
          <cell r="A1530" t="str">
            <v>92609000</v>
          </cell>
          <cell r="B1530" t="str">
            <v>NHS Receive - Prepayments</v>
          </cell>
          <cell r="C1530" t="str">
            <v>N/A</v>
          </cell>
          <cell r="D1530" t="str">
            <v>N/A</v>
          </cell>
          <cell r="E1530" t="str">
            <v>TRUST BALANCE SHEET</v>
          </cell>
          <cell r="F1530" t="str">
            <v>TRADE &amp; OTHER RECEIVABLES</v>
          </cell>
          <cell r="G1530" t="str">
            <v>NHS RECEIVABLES</v>
          </cell>
          <cell r="H1530" t="str">
            <v>0</v>
          </cell>
          <cell r="I1530" t="str">
            <v>n/a</v>
          </cell>
          <cell r="J1530" t="str">
            <v>0</v>
          </cell>
        </row>
        <row r="1531">
          <cell r="A1531" t="str">
            <v>92701000</v>
          </cell>
          <cell r="B1531" t="str">
            <v>Oth Related Parties - SL Cont</v>
          </cell>
          <cell r="C1531" t="str">
            <v>N/A</v>
          </cell>
          <cell r="D1531" t="str">
            <v>N/A</v>
          </cell>
          <cell r="E1531" t="str">
            <v>TRUST BALANCE SHEET</v>
          </cell>
          <cell r="F1531" t="str">
            <v>TRADE &amp; OTHER RECEIVABLES</v>
          </cell>
          <cell r="G1531" t="str">
            <v>OTH RECEIVABLE RELATED PARTIES</v>
          </cell>
          <cell r="H1531" t="str">
            <v>0</v>
          </cell>
          <cell r="I1531" t="str">
            <v>n/a</v>
          </cell>
          <cell r="J1531" t="str">
            <v>0</v>
          </cell>
        </row>
        <row r="1532">
          <cell r="A1532" t="str">
            <v>92707000</v>
          </cell>
          <cell r="B1532" t="str">
            <v>Oth Related Parties - Acc Inc</v>
          </cell>
          <cell r="C1532" t="str">
            <v>N/A</v>
          </cell>
          <cell r="D1532" t="str">
            <v>N/A</v>
          </cell>
          <cell r="E1532" t="str">
            <v>TRUST BALANCE SHEET</v>
          </cell>
          <cell r="F1532" t="str">
            <v>TRADE &amp; OTHER RECEIVABLES</v>
          </cell>
          <cell r="G1532" t="str">
            <v>OTH RECEIVABLE RELATED PARTIES</v>
          </cell>
          <cell r="H1532" t="str">
            <v>0</v>
          </cell>
          <cell r="I1532" t="str">
            <v>n/a</v>
          </cell>
          <cell r="J1532" t="str">
            <v>0</v>
          </cell>
        </row>
        <row r="1533">
          <cell r="A1533" t="str">
            <v>92709000</v>
          </cell>
          <cell r="B1533" t="str">
            <v>Oth Related Parties - Prepaymt</v>
          </cell>
          <cell r="C1533" t="str">
            <v>N/A</v>
          </cell>
          <cell r="D1533" t="str">
            <v>N/A</v>
          </cell>
          <cell r="E1533" t="str">
            <v>TRUST BALANCE SHEET</v>
          </cell>
          <cell r="F1533" t="str">
            <v>TRADE &amp; OTHER RECEIVABLES</v>
          </cell>
          <cell r="G1533" t="str">
            <v>OTH RECEIVABLE RELATED PARTIES</v>
          </cell>
          <cell r="H1533" t="str">
            <v>0</v>
          </cell>
          <cell r="I1533" t="str">
            <v>n/a</v>
          </cell>
          <cell r="J1533" t="str">
            <v>0</v>
          </cell>
        </row>
        <row r="1534">
          <cell r="A1534" t="str">
            <v>92801000</v>
          </cell>
          <cell r="B1534" t="str">
            <v>Provision Imp Receive-Opening</v>
          </cell>
          <cell r="C1534" t="str">
            <v>N/A</v>
          </cell>
          <cell r="D1534" t="str">
            <v>N/A</v>
          </cell>
          <cell r="E1534" t="str">
            <v>TRUST BALANCE SHEET</v>
          </cell>
          <cell r="F1534" t="str">
            <v>SUSPENSE</v>
          </cell>
          <cell r="G1534" t="str">
            <v>SUSPENSE</v>
          </cell>
          <cell r="H1534" t="str">
            <v>0</v>
          </cell>
          <cell r="I1534" t="str">
            <v>n/a</v>
          </cell>
          <cell r="J1534" t="str">
            <v>0</v>
          </cell>
        </row>
        <row r="1535">
          <cell r="A1535" t="str">
            <v>92802000</v>
          </cell>
          <cell r="B1535" t="str">
            <v>Provision Imp Receive-Arising</v>
          </cell>
          <cell r="C1535" t="str">
            <v>N/A</v>
          </cell>
          <cell r="D1535" t="str">
            <v>N/A</v>
          </cell>
          <cell r="E1535" t="str">
            <v>TRUST BALANCE SHEET</v>
          </cell>
          <cell r="F1535" t="str">
            <v>TRADE &amp; OTHER RECEIVABLES</v>
          </cell>
          <cell r="G1535" t="str">
            <v>PROV FOR IMPAIRED RECEIVABLES</v>
          </cell>
          <cell r="H1535" t="str">
            <v>0</v>
          </cell>
          <cell r="I1535" t="str">
            <v>n/a</v>
          </cell>
          <cell r="J1535" t="str">
            <v>0</v>
          </cell>
        </row>
        <row r="1536">
          <cell r="A1536" t="str">
            <v>92803000</v>
          </cell>
          <cell r="B1536" t="str">
            <v>Provision Imp Receive-Utilised</v>
          </cell>
          <cell r="C1536" t="str">
            <v>N/A</v>
          </cell>
          <cell r="D1536" t="str">
            <v>N/A</v>
          </cell>
          <cell r="E1536" t="str">
            <v>TRUST BALANCE SHEET</v>
          </cell>
          <cell r="F1536" t="str">
            <v>TRADE &amp; OTHER RECEIVABLES</v>
          </cell>
          <cell r="G1536" t="str">
            <v>PROV FOR IMPAIRED RECEIVABLES</v>
          </cell>
          <cell r="H1536" t="str">
            <v>0</v>
          </cell>
          <cell r="I1536" t="str">
            <v>n/a</v>
          </cell>
          <cell r="J1536" t="str">
            <v>0</v>
          </cell>
        </row>
        <row r="1537">
          <cell r="A1537" t="str">
            <v>92804000</v>
          </cell>
          <cell r="B1537" t="str">
            <v>Provision Imp Receive-Reversed</v>
          </cell>
          <cell r="C1537" t="str">
            <v>N/A</v>
          </cell>
          <cell r="D1537" t="str">
            <v>N/A</v>
          </cell>
          <cell r="E1537" t="str">
            <v>TRUST BALANCE SHEET</v>
          </cell>
          <cell r="F1537" t="str">
            <v>TRADE &amp; OTHER RECEIVABLES</v>
          </cell>
          <cell r="G1537" t="str">
            <v>PROV FOR IMPAIRED RECEIVABLES</v>
          </cell>
          <cell r="H1537" t="str">
            <v>0</v>
          </cell>
          <cell r="I1537" t="str">
            <v>n/a</v>
          </cell>
          <cell r="J1537" t="str">
            <v>0</v>
          </cell>
        </row>
        <row r="1538">
          <cell r="A1538" t="str">
            <v>92901000</v>
          </cell>
          <cell r="B1538" t="str">
            <v>Prepayments - Prepayments</v>
          </cell>
          <cell r="C1538" t="str">
            <v>N/A</v>
          </cell>
          <cell r="D1538" t="str">
            <v>N/A</v>
          </cell>
          <cell r="E1538" t="str">
            <v>TRUST BALANCE SHEET</v>
          </cell>
          <cell r="F1538" t="str">
            <v>TRADE &amp; OTHER RECEIVABLES</v>
          </cell>
          <cell r="G1538" t="str">
            <v>PREPAYMENTS</v>
          </cell>
          <cell r="H1538" t="str">
            <v>0</v>
          </cell>
          <cell r="I1538" t="str">
            <v>n/a</v>
          </cell>
          <cell r="J1538" t="str">
            <v>0</v>
          </cell>
        </row>
        <row r="1539">
          <cell r="A1539" t="str">
            <v>92902000</v>
          </cell>
          <cell r="B1539" t="str">
            <v>Prepayments - PL Prepayments</v>
          </cell>
          <cell r="C1539" t="str">
            <v>N/A</v>
          </cell>
          <cell r="D1539" t="str">
            <v>N/A</v>
          </cell>
          <cell r="E1539" t="str">
            <v>TRUST BALANCE SHEET</v>
          </cell>
          <cell r="F1539" t="str">
            <v>INTANGIBLE ASSETS</v>
          </cell>
          <cell r="G1539" t="str">
            <v>SOFTWARE LICENCES (PURCH)</v>
          </cell>
          <cell r="H1539" t="str">
            <v>0</v>
          </cell>
          <cell r="I1539" t="str">
            <v>n/a</v>
          </cell>
          <cell r="J1539" t="str">
            <v>0</v>
          </cell>
        </row>
        <row r="1540">
          <cell r="A1540" t="str">
            <v>92903000</v>
          </cell>
          <cell r="B1540" t="str">
            <v>Prepayments - Tusker only</v>
          </cell>
          <cell r="C1540" t="str">
            <v>N/A</v>
          </cell>
          <cell r="D1540" t="str">
            <v>N/A</v>
          </cell>
          <cell r="E1540" t="str">
            <v>TRUST BALANCE SHEET</v>
          </cell>
          <cell r="F1540" t="str">
            <v>TRADE &amp; OTHER RECEIVABLES</v>
          </cell>
          <cell r="G1540" t="str">
            <v>PREPAYMENTS</v>
          </cell>
          <cell r="H1540" t="str">
            <v>0</v>
          </cell>
          <cell r="I1540" t="str">
            <v>n/a</v>
          </cell>
          <cell r="J1540" t="str">
            <v>0</v>
          </cell>
        </row>
        <row r="1541">
          <cell r="A1541" t="str">
            <v>93201000</v>
          </cell>
          <cell r="B1541" t="str">
            <v>Accrued Income  - Accruals</v>
          </cell>
          <cell r="C1541" t="str">
            <v>N/A</v>
          </cell>
          <cell r="D1541" t="str">
            <v>N/A</v>
          </cell>
          <cell r="E1541" t="str">
            <v>TRUST BALANCE SHEET</v>
          </cell>
          <cell r="F1541" t="str">
            <v>TRADE &amp; OTHER RECEIVABLES</v>
          </cell>
          <cell r="G1541" t="str">
            <v>ACCRUED INCOME</v>
          </cell>
          <cell r="H1541" t="str">
            <v>0</v>
          </cell>
          <cell r="I1541" t="str">
            <v>n/a</v>
          </cell>
          <cell r="J1541" t="str">
            <v>0</v>
          </cell>
        </row>
        <row r="1542">
          <cell r="A1542" t="str">
            <v>93501000</v>
          </cell>
          <cell r="B1542" t="str">
            <v>PDC Receivable</v>
          </cell>
          <cell r="C1542" t="str">
            <v>N/A</v>
          </cell>
          <cell r="D1542" t="str">
            <v>N/A</v>
          </cell>
          <cell r="E1542" t="str">
            <v>TRUST BALANCE SHEET</v>
          </cell>
          <cell r="F1542" t="str">
            <v>TRADE &amp; OTHER RECEIVABLES</v>
          </cell>
          <cell r="G1542" t="str">
            <v>PDC RECEIVABLE</v>
          </cell>
          <cell r="H1542" t="str">
            <v>0</v>
          </cell>
          <cell r="I1542" t="str">
            <v>n/a</v>
          </cell>
          <cell r="J1542" t="str">
            <v>0</v>
          </cell>
        </row>
        <row r="1543">
          <cell r="A1543" t="str">
            <v>93601000</v>
          </cell>
          <cell r="B1543" t="str">
            <v>Other Rec - SL Control</v>
          </cell>
          <cell r="C1543" t="str">
            <v>N/A</v>
          </cell>
          <cell r="D1543" t="str">
            <v>N/A</v>
          </cell>
          <cell r="E1543" t="str">
            <v>TRUST BALANCE SHEET</v>
          </cell>
          <cell r="F1543" t="str">
            <v>TRADE &amp; OTHER RECEIVABLES</v>
          </cell>
          <cell r="G1543" t="str">
            <v>OTHER RECEIVABLES</v>
          </cell>
          <cell r="H1543" t="str">
            <v>0</v>
          </cell>
          <cell r="I1543" t="str">
            <v>n/a</v>
          </cell>
          <cell r="J1543" t="str">
            <v>0</v>
          </cell>
        </row>
        <row r="1544">
          <cell r="A1544" t="str">
            <v>93602000</v>
          </cell>
          <cell r="B1544" t="str">
            <v>Other Rec - Accruals</v>
          </cell>
          <cell r="C1544" t="str">
            <v>N/A</v>
          </cell>
          <cell r="D1544" t="str">
            <v>N/A</v>
          </cell>
          <cell r="E1544" t="str">
            <v>TRUST BALANCE SHEET</v>
          </cell>
          <cell r="F1544" t="str">
            <v>INTANGIBLE ASSETS</v>
          </cell>
          <cell r="G1544" t="str">
            <v>SOFTWARE LICENCES (PURCH)</v>
          </cell>
          <cell r="H1544" t="str">
            <v>0</v>
          </cell>
          <cell r="I1544" t="str">
            <v>n/a</v>
          </cell>
          <cell r="J1544" t="str">
            <v>0</v>
          </cell>
        </row>
        <row r="1545">
          <cell r="A1545" t="str">
            <v>93603000</v>
          </cell>
          <cell r="B1545" t="str">
            <v>Other Rec - SL Control Upload</v>
          </cell>
          <cell r="C1545" t="str">
            <v>N/A</v>
          </cell>
          <cell r="D1545" t="str">
            <v>N/A</v>
          </cell>
          <cell r="E1545" t="str">
            <v>TRUST BALANCE SHEET</v>
          </cell>
          <cell r="F1545" t="str">
            <v>INTANGIBLE ASSETS</v>
          </cell>
          <cell r="G1545" t="str">
            <v>SOFTWARE LICENCES (PURCH)</v>
          </cell>
          <cell r="H1545" t="str">
            <v>0</v>
          </cell>
          <cell r="I1545" t="str">
            <v>n/a</v>
          </cell>
          <cell r="J1545" t="str">
            <v>0</v>
          </cell>
        </row>
        <row r="1546">
          <cell r="A1546" t="str">
            <v>93604000</v>
          </cell>
          <cell r="B1546" t="str">
            <v>Other Rec-Debtor Reimbursement</v>
          </cell>
          <cell r="C1546" t="str">
            <v>N/A</v>
          </cell>
          <cell r="D1546" t="str">
            <v>N/A</v>
          </cell>
          <cell r="E1546" t="str">
            <v>TRUST BALANCE SHEET</v>
          </cell>
          <cell r="F1546" t="str">
            <v>TRADE &amp; OTHER RECEIVABLES</v>
          </cell>
          <cell r="G1546" t="str">
            <v>OTHER RECEIVABLES</v>
          </cell>
          <cell r="H1546" t="str">
            <v>0</v>
          </cell>
          <cell r="I1546" t="str">
            <v>n/a</v>
          </cell>
          <cell r="J1546" t="str">
            <v>0</v>
          </cell>
        </row>
        <row r="1547">
          <cell r="A1547" t="str">
            <v>93605000</v>
          </cell>
          <cell r="B1547" t="str">
            <v>Other Rec - Payroll Deductions</v>
          </cell>
          <cell r="C1547" t="str">
            <v>N/A</v>
          </cell>
          <cell r="D1547" t="str">
            <v>N/A</v>
          </cell>
          <cell r="E1547" t="str">
            <v>TRUST BALANCE SHEET</v>
          </cell>
          <cell r="F1547" t="str">
            <v>TRADE &amp; OTHER RECEIVABLES</v>
          </cell>
          <cell r="G1547" t="str">
            <v>OTHER RECEIVABLES</v>
          </cell>
          <cell r="H1547" t="str">
            <v>0</v>
          </cell>
          <cell r="I1547" t="str">
            <v>n/a</v>
          </cell>
          <cell r="J1547" t="str">
            <v>0</v>
          </cell>
        </row>
        <row r="1548">
          <cell r="A1548" t="str">
            <v>93606000</v>
          </cell>
          <cell r="B1548">
            <v>0</v>
          </cell>
          <cell r="C1548" t="str">
            <v>N/A</v>
          </cell>
          <cell r="D1548" t="str">
            <v>N/A</v>
          </cell>
          <cell r="E1548" t="str">
            <v>TRUST BALANCE SHEET</v>
          </cell>
          <cell r="F1548" t="str">
            <v>TRADE &amp; OTHER RECEIVABLES</v>
          </cell>
          <cell r="G1548" t="str">
            <v>OTHER RECEIVABLES</v>
          </cell>
          <cell r="H1548" t="str">
            <v>0</v>
          </cell>
          <cell r="I1548" t="str">
            <v>n/a</v>
          </cell>
          <cell r="J1548" t="str">
            <v>0</v>
          </cell>
        </row>
        <row r="1549">
          <cell r="A1549" t="str">
            <v>93606R01</v>
          </cell>
          <cell r="B1549" t="str">
            <v>Other Rec - VAT - Accounting</v>
          </cell>
          <cell r="C1549" t="str">
            <v>N/A</v>
          </cell>
          <cell r="D1549" t="str">
            <v>N/A</v>
          </cell>
          <cell r="E1549" t="str">
            <v>TRUST BALANCE SHEET</v>
          </cell>
          <cell r="F1549" t="str">
            <v>INTANGIBLE ASSETS</v>
          </cell>
          <cell r="G1549" t="str">
            <v>SOFTWARE LICENCES (PURCH)</v>
          </cell>
          <cell r="H1549" t="str">
            <v>0</v>
          </cell>
          <cell r="I1549" t="str">
            <v>n/a</v>
          </cell>
          <cell r="J1549" t="str">
            <v>0</v>
          </cell>
        </row>
        <row r="1550">
          <cell r="A1550" t="str">
            <v>93606R06</v>
          </cell>
          <cell r="B1550" t="str">
            <v>Other Rec - VAT - Road Schemes</v>
          </cell>
          <cell r="C1550" t="str">
            <v>N/A</v>
          </cell>
          <cell r="D1550" t="str">
            <v>N/A</v>
          </cell>
          <cell r="E1550" t="str">
            <v>TRUST BALANCE SHEET</v>
          </cell>
          <cell r="F1550" t="str">
            <v>TRADE &amp; OTHER RECEIVABLES</v>
          </cell>
          <cell r="G1550" t="str">
            <v>OTHER RECEIVABLES</v>
          </cell>
          <cell r="H1550" t="str">
            <v>0</v>
          </cell>
          <cell r="I1550" t="str">
            <v>n/a</v>
          </cell>
          <cell r="J1550" t="str">
            <v>0</v>
          </cell>
        </row>
        <row r="1551">
          <cell r="A1551" t="str">
            <v>93606R09</v>
          </cell>
          <cell r="B1551" t="str">
            <v>Other Rec - VAT - Cash Trans</v>
          </cell>
          <cell r="C1551" t="str">
            <v>N/A</v>
          </cell>
          <cell r="D1551" t="str">
            <v>N/A</v>
          </cell>
          <cell r="E1551" t="str">
            <v>TRUST BALANCE SHEET</v>
          </cell>
          <cell r="F1551" t="str">
            <v>TRADE &amp; OTHER RECEIVABLES</v>
          </cell>
          <cell r="G1551" t="str">
            <v>OTHER RECEIVABLES</v>
          </cell>
          <cell r="H1551" t="str">
            <v>0</v>
          </cell>
          <cell r="I1551" t="str">
            <v>n/a</v>
          </cell>
          <cell r="J1551" t="str">
            <v>0</v>
          </cell>
        </row>
        <row r="1552">
          <cell r="A1552" t="str">
            <v>93606R10</v>
          </cell>
          <cell r="B1552" t="str">
            <v>Other Rec - VAT - Catering</v>
          </cell>
          <cell r="C1552" t="str">
            <v>N/A</v>
          </cell>
          <cell r="D1552" t="str">
            <v>N/A</v>
          </cell>
          <cell r="E1552" t="str">
            <v>TRUST BALANCE SHEET</v>
          </cell>
          <cell r="F1552" t="str">
            <v>TRADE &amp; OTHER RECEIVABLES</v>
          </cell>
          <cell r="G1552" t="str">
            <v>OTHER RECEIVABLES</v>
          </cell>
          <cell r="H1552" t="str">
            <v>0</v>
          </cell>
          <cell r="I1552" t="str">
            <v>n/a</v>
          </cell>
          <cell r="J1552" t="str">
            <v>0</v>
          </cell>
        </row>
        <row r="1553">
          <cell r="A1553" t="str">
            <v>93606R12</v>
          </cell>
          <cell r="B1553" t="str">
            <v>Other Rec - VAT - ChildServs</v>
          </cell>
          <cell r="C1553" t="str">
            <v>N/A</v>
          </cell>
          <cell r="D1553" t="str">
            <v>N/A</v>
          </cell>
          <cell r="E1553" t="str">
            <v>TRUST BALANCE SHEET</v>
          </cell>
          <cell r="F1553" t="str">
            <v>INTANGIBLE ASSETS</v>
          </cell>
          <cell r="G1553" t="str">
            <v>SOFTWARE LICENCES (PURCH)</v>
          </cell>
          <cell r="H1553" t="str">
            <v>0</v>
          </cell>
          <cell r="I1553" t="str">
            <v>n/a</v>
          </cell>
          <cell r="J1553" t="str">
            <v>0</v>
          </cell>
        </row>
        <row r="1554">
          <cell r="A1554" t="str">
            <v>93606R13</v>
          </cell>
          <cell r="B1554" t="str">
            <v>Other Rec - VAT - Coll, Deliv</v>
          </cell>
          <cell r="C1554" t="str">
            <v>N/A</v>
          </cell>
          <cell r="D1554" t="str">
            <v>N/A</v>
          </cell>
          <cell r="E1554" t="str">
            <v>TRUST BALANCE SHEET</v>
          </cell>
          <cell r="F1554" t="str">
            <v>TRADE &amp; OTHER RECEIVABLES</v>
          </cell>
          <cell r="G1554" t="str">
            <v>OTHER RECEIVABLES</v>
          </cell>
          <cell r="H1554" t="str">
            <v>0</v>
          </cell>
          <cell r="I1554" t="str">
            <v>n/a</v>
          </cell>
          <cell r="J1554" t="str">
            <v>0</v>
          </cell>
        </row>
        <row r="1555">
          <cell r="A1555" t="str">
            <v>93606R14</v>
          </cell>
          <cell r="B1555" t="str">
            <v>Other Rec - VAT - Comp Data</v>
          </cell>
          <cell r="C1555" t="str">
            <v>N/A</v>
          </cell>
          <cell r="D1555" t="str">
            <v>N/A</v>
          </cell>
          <cell r="E1555" t="str">
            <v>TRUST BALANCE SHEET</v>
          </cell>
          <cell r="F1555" t="str">
            <v>TRADE &amp; OTHER RECEIVABLES</v>
          </cell>
          <cell r="G1555" t="str">
            <v>OTHER RECEIVABLES</v>
          </cell>
          <cell r="H1555" t="str">
            <v>0</v>
          </cell>
          <cell r="I1555" t="str">
            <v>n/a</v>
          </cell>
          <cell r="J1555" t="str">
            <v>0</v>
          </cell>
        </row>
        <row r="1556">
          <cell r="A1556" t="str">
            <v>93606R15</v>
          </cell>
          <cell r="B1556" t="str">
            <v>Other Rec - VAT - Confer Ser</v>
          </cell>
          <cell r="C1556" t="str">
            <v>N/A</v>
          </cell>
          <cell r="D1556" t="str">
            <v>N/A</v>
          </cell>
          <cell r="E1556" t="str">
            <v>TRUST BALANCE SHEET</v>
          </cell>
          <cell r="F1556" t="str">
            <v>TRADE &amp; OTHER RECEIVABLES</v>
          </cell>
          <cell r="G1556" t="str">
            <v>OTHER RECEIVABLES</v>
          </cell>
          <cell r="H1556" t="str">
            <v>0</v>
          </cell>
          <cell r="I1556" t="str">
            <v>n/a</v>
          </cell>
          <cell r="J1556" t="str">
            <v>0</v>
          </cell>
        </row>
        <row r="1557">
          <cell r="A1557" t="str">
            <v>93606R16</v>
          </cell>
          <cell r="B1557" t="str">
            <v>Other Rec - VAT - Debt Collect</v>
          </cell>
          <cell r="C1557" t="str">
            <v>N/A</v>
          </cell>
          <cell r="D1557" t="str">
            <v>N/A</v>
          </cell>
          <cell r="E1557" t="str">
            <v>TRUST BALANCE SHEET</v>
          </cell>
          <cell r="F1557" t="str">
            <v>TRADE &amp; OTHER RECEIVABLES</v>
          </cell>
          <cell r="G1557" t="str">
            <v>OTHER RECEIVABLES</v>
          </cell>
          <cell r="H1557" t="str">
            <v>0</v>
          </cell>
          <cell r="I1557" t="str">
            <v>n/a</v>
          </cell>
          <cell r="J1557" t="str">
            <v>0</v>
          </cell>
        </row>
        <row r="1558">
          <cell r="A1558" t="str">
            <v>93606R17</v>
          </cell>
          <cell r="B1558" t="str">
            <v>Other Rec-VAT-Staff Records</v>
          </cell>
          <cell r="C1558" t="str">
            <v>N/A</v>
          </cell>
          <cell r="D1558" t="str">
            <v>N/A</v>
          </cell>
          <cell r="E1558" t="str">
            <v>TRUST BALANCE SHEET</v>
          </cell>
          <cell r="F1558" t="str">
            <v>TRADE &amp; OTHER RECEIVABLES</v>
          </cell>
          <cell r="G1558" t="str">
            <v>OTHER RECEIVABLES</v>
          </cell>
          <cell r="H1558" t="str">
            <v>0</v>
          </cell>
          <cell r="I1558" t="str">
            <v>n/a</v>
          </cell>
          <cell r="J1558" t="str">
            <v>0</v>
          </cell>
        </row>
        <row r="1559">
          <cell r="A1559" t="str">
            <v>93606R21</v>
          </cell>
          <cell r="B1559" t="str">
            <v>Other Rec - VAT - Estate Ser</v>
          </cell>
          <cell r="C1559" t="str">
            <v>N/A</v>
          </cell>
          <cell r="D1559" t="str">
            <v>N/A</v>
          </cell>
          <cell r="E1559" t="str">
            <v>TRUST BALANCE SHEET</v>
          </cell>
          <cell r="F1559" t="str">
            <v>TRADE &amp; OTHER RECEIVABLES</v>
          </cell>
          <cell r="G1559" t="str">
            <v>OTHER RECEIVABLES</v>
          </cell>
          <cell r="H1559" t="str">
            <v>0</v>
          </cell>
          <cell r="I1559" t="str">
            <v>n/a</v>
          </cell>
          <cell r="J1559" t="str">
            <v>0</v>
          </cell>
        </row>
        <row r="1560">
          <cell r="A1560" t="str">
            <v>93606R23</v>
          </cell>
          <cell r="B1560" t="str">
            <v>Other Rec - VAT - Film, Audio</v>
          </cell>
          <cell r="C1560" t="str">
            <v>N/A</v>
          </cell>
          <cell r="D1560" t="str">
            <v>N/A</v>
          </cell>
          <cell r="E1560" t="str">
            <v>TRUST BALANCE SHEET</v>
          </cell>
          <cell r="F1560" t="str">
            <v>TRADE &amp; OTHER RECEIVABLES</v>
          </cell>
          <cell r="G1560" t="str">
            <v>OTHER RECEIVABLES</v>
          </cell>
          <cell r="H1560" t="str">
            <v>0</v>
          </cell>
          <cell r="I1560" t="str">
            <v>n/a</v>
          </cell>
          <cell r="J1560" t="str">
            <v>0</v>
          </cell>
        </row>
        <row r="1561">
          <cell r="A1561" t="str">
            <v>93606R25</v>
          </cell>
          <cell r="B1561" t="str">
            <v>Other Rec - VAT - Reprograph</v>
          </cell>
          <cell r="C1561" t="str">
            <v>N/A</v>
          </cell>
          <cell r="D1561" t="str">
            <v>N/A</v>
          </cell>
          <cell r="E1561" t="str">
            <v>TRUST BALANCE SHEET</v>
          </cell>
          <cell r="F1561" t="str">
            <v>TRADE &amp; OTHER RECEIVABLES</v>
          </cell>
          <cell r="G1561" t="str">
            <v>OTHER RECEIVABLES</v>
          </cell>
          <cell r="H1561" t="str">
            <v>0</v>
          </cell>
          <cell r="I1561" t="str">
            <v>n/a</v>
          </cell>
          <cell r="J1561" t="str">
            <v>0</v>
          </cell>
        </row>
        <row r="1562">
          <cell r="A1562" t="str">
            <v>93606R26</v>
          </cell>
          <cell r="B1562" t="str">
            <v>Other Rec - VAT - Hire, Rep</v>
          </cell>
          <cell r="C1562" t="str">
            <v>N/A</v>
          </cell>
          <cell r="D1562" t="str">
            <v>N/A</v>
          </cell>
          <cell r="E1562" t="str">
            <v>TRUST BALANCE SHEET</v>
          </cell>
          <cell r="F1562" t="str">
            <v>TRADE &amp; OTHER RECEIVABLES</v>
          </cell>
          <cell r="G1562" t="str">
            <v>OTHER RECEIVABLES</v>
          </cell>
          <cell r="H1562" t="str">
            <v>0</v>
          </cell>
          <cell r="I1562" t="str">
            <v>n/a</v>
          </cell>
          <cell r="J1562" t="str">
            <v>0</v>
          </cell>
        </row>
        <row r="1563">
          <cell r="A1563" t="str">
            <v>93606R28</v>
          </cell>
          <cell r="B1563" t="str">
            <v>Other Rec - VAT - Interp&amp;Tra</v>
          </cell>
          <cell r="C1563" t="str">
            <v>N/A</v>
          </cell>
          <cell r="D1563" t="str">
            <v>N/A</v>
          </cell>
          <cell r="E1563" t="str">
            <v>TRUST BALANCE SHEET</v>
          </cell>
          <cell r="F1563" t="str">
            <v>TRADE &amp; OTHER RECEIVABLES</v>
          </cell>
          <cell r="G1563" t="str">
            <v>OTHER RECEIVABLES</v>
          </cell>
          <cell r="H1563" t="str">
            <v>0</v>
          </cell>
          <cell r="I1563" t="str">
            <v>n/a</v>
          </cell>
          <cell r="J1563" t="str">
            <v>0</v>
          </cell>
        </row>
        <row r="1564">
          <cell r="A1564" t="str">
            <v>93606R31</v>
          </cell>
          <cell r="B1564" t="str">
            <v>Other Rec - VAT - Lab Service</v>
          </cell>
          <cell r="C1564" t="str">
            <v>N/A</v>
          </cell>
          <cell r="D1564" t="str">
            <v>N/A</v>
          </cell>
          <cell r="E1564" t="str">
            <v>TRUST BALANCE SHEET</v>
          </cell>
          <cell r="F1564" t="str">
            <v>TRADE &amp; OTHER RECEIVABLES</v>
          </cell>
          <cell r="G1564" t="str">
            <v>OTHER RECEIVABLES</v>
          </cell>
          <cell r="H1564" t="str">
            <v>0</v>
          </cell>
          <cell r="I1564" t="str">
            <v>n/a</v>
          </cell>
          <cell r="J1564" t="str">
            <v>0</v>
          </cell>
        </row>
        <row r="1565">
          <cell r="A1565" t="str">
            <v>93606R32</v>
          </cell>
          <cell r="B1565" t="str">
            <v>Other Rec - VAT - Laundry</v>
          </cell>
          <cell r="C1565" t="str">
            <v>N/A</v>
          </cell>
          <cell r="D1565" t="str">
            <v>N/A</v>
          </cell>
          <cell r="E1565" t="str">
            <v>TRUST BALANCE SHEET</v>
          </cell>
          <cell r="F1565" t="str">
            <v>TRADE &amp; OTHER RECEIVABLES</v>
          </cell>
          <cell r="G1565" t="str">
            <v>OTHER RECEIVABLES</v>
          </cell>
          <cell r="H1565" t="str">
            <v>0</v>
          </cell>
          <cell r="I1565" t="str">
            <v>n/a</v>
          </cell>
          <cell r="J1565" t="str">
            <v>0</v>
          </cell>
        </row>
        <row r="1566">
          <cell r="A1566" t="str">
            <v>93606R33</v>
          </cell>
          <cell r="B1566" t="str">
            <v>Other Rec - VAT - Library s</v>
          </cell>
          <cell r="C1566" t="str">
            <v>N/A</v>
          </cell>
          <cell r="D1566" t="str">
            <v>N/A</v>
          </cell>
          <cell r="E1566" t="str">
            <v>TRUST BALANCE SHEET</v>
          </cell>
          <cell r="F1566" t="str">
            <v>TRADE &amp; OTHER RECEIVABLES</v>
          </cell>
          <cell r="G1566" t="str">
            <v>OTHER RECEIVABLES</v>
          </cell>
          <cell r="H1566" t="str">
            <v>0</v>
          </cell>
          <cell r="I1566" t="str">
            <v>n/a</v>
          </cell>
          <cell r="J1566" t="str">
            <v>0</v>
          </cell>
        </row>
        <row r="1567">
          <cell r="A1567" t="str">
            <v>93606R35</v>
          </cell>
          <cell r="B1567" t="str">
            <v>Other Rec - VAT - Maint&amp;Clean</v>
          </cell>
          <cell r="C1567" t="str">
            <v>N/A</v>
          </cell>
          <cell r="D1567" t="str">
            <v>N/A</v>
          </cell>
          <cell r="E1567" t="str">
            <v>TRUST BALANCE SHEET</v>
          </cell>
          <cell r="F1567" t="str">
            <v>TRADE &amp; OTHER RECEIVABLES</v>
          </cell>
          <cell r="G1567" t="str">
            <v>OTHER RECEIVABLES</v>
          </cell>
          <cell r="H1567" t="str">
            <v>0</v>
          </cell>
          <cell r="I1567" t="str">
            <v>n/a</v>
          </cell>
          <cell r="J1567" t="str">
            <v>0</v>
          </cell>
        </row>
        <row r="1568">
          <cell r="A1568" t="str">
            <v>93606R37</v>
          </cell>
          <cell r="B1568" t="str">
            <v>Other Rec - VAT - MaintEquip</v>
          </cell>
          <cell r="C1568" t="str">
            <v>N/A</v>
          </cell>
          <cell r="D1568" t="str">
            <v>N/A</v>
          </cell>
          <cell r="E1568" t="str">
            <v>TRUST BALANCE SHEET</v>
          </cell>
          <cell r="F1568" t="str">
            <v>TRADE &amp; OTHER RECEIVABLES</v>
          </cell>
          <cell r="G1568" t="str">
            <v>OTHER RECEIVABLES</v>
          </cell>
          <cell r="H1568" t="str">
            <v>0</v>
          </cell>
          <cell r="I1568" t="str">
            <v>n/a</v>
          </cell>
          <cell r="J1568" t="str">
            <v>0</v>
          </cell>
        </row>
        <row r="1569">
          <cell r="A1569" t="str">
            <v>93606R39</v>
          </cell>
          <cell r="B1569" t="str">
            <v>Other Rec - VAT - Social Sur</v>
          </cell>
          <cell r="C1569" t="str">
            <v>N/A</v>
          </cell>
          <cell r="D1569" t="str">
            <v>N/A</v>
          </cell>
          <cell r="E1569" t="str">
            <v>TRUST BALANCE SHEET</v>
          </cell>
          <cell r="F1569" t="str">
            <v>TRADE &amp; OTHER RECEIVABLES</v>
          </cell>
          <cell r="G1569" t="str">
            <v>OTHER RECEIVABLES</v>
          </cell>
          <cell r="H1569" t="str">
            <v>0</v>
          </cell>
          <cell r="I1569" t="str">
            <v>n/a</v>
          </cell>
          <cell r="J1569" t="str">
            <v>0</v>
          </cell>
        </row>
        <row r="1570">
          <cell r="A1570" t="str">
            <v>93606R40</v>
          </cell>
          <cell r="B1570" t="str">
            <v>Other Rec - VAT - Mess Port</v>
          </cell>
          <cell r="C1570" t="str">
            <v>N/A</v>
          </cell>
          <cell r="D1570" t="str">
            <v>N/A</v>
          </cell>
          <cell r="E1570" t="str">
            <v>TRUST BALANCE SHEET</v>
          </cell>
          <cell r="F1570" t="str">
            <v>TRADE &amp; OTHER RECEIVABLES</v>
          </cell>
          <cell r="G1570" t="str">
            <v>OTHER RECEIVABLES</v>
          </cell>
          <cell r="H1570" t="str">
            <v>0</v>
          </cell>
          <cell r="I1570" t="str">
            <v>n/a</v>
          </cell>
          <cell r="J1570" t="str">
            <v>0</v>
          </cell>
        </row>
        <row r="1571">
          <cell r="A1571" t="str">
            <v>93606R41</v>
          </cell>
          <cell r="B1571" t="str">
            <v>Other Rec - VAT - Nursing</v>
          </cell>
          <cell r="C1571" t="str">
            <v>N/A</v>
          </cell>
          <cell r="D1571" t="str">
            <v>N/A</v>
          </cell>
          <cell r="E1571" t="str">
            <v>TRUST BALANCE SHEET</v>
          </cell>
          <cell r="F1571" t="str">
            <v>TRADE &amp; OTHER RECEIVABLES</v>
          </cell>
          <cell r="G1571" t="str">
            <v>OTHER RECEIVABLES</v>
          </cell>
          <cell r="H1571" t="str">
            <v>0</v>
          </cell>
          <cell r="I1571" t="str">
            <v>n/a</v>
          </cell>
          <cell r="J1571" t="str">
            <v>0</v>
          </cell>
        </row>
        <row r="1572">
          <cell r="A1572" t="str">
            <v>93606R42</v>
          </cell>
          <cell r="B1572" t="str">
            <v>Other Rec - VAT - Off Remova</v>
          </cell>
          <cell r="C1572" t="str">
            <v>N/A</v>
          </cell>
          <cell r="D1572" t="str">
            <v>N/A</v>
          </cell>
          <cell r="E1572" t="str">
            <v>TRUST BALANCE SHEET</v>
          </cell>
          <cell r="F1572" t="str">
            <v>TRADE &amp; OTHER RECEIVABLES</v>
          </cell>
          <cell r="G1572" t="str">
            <v>OTHER RECEIVABLES</v>
          </cell>
          <cell r="H1572" t="str">
            <v>0</v>
          </cell>
          <cell r="I1572" t="str">
            <v>n/a</v>
          </cell>
          <cell r="J1572" t="str">
            <v>0</v>
          </cell>
        </row>
        <row r="1573">
          <cell r="A1573" t="str">
            <v>93606R45</v>
          </cell>
          <cell r="B1573" t="str">
            <v>Other Rec - VAT - Hosp&amp;Prov</v>
          </cell>
          <cell r="C1573" t="str">
            <v>N/A</v>
          </cell>
          <cell r="D1573" t="str">
            <v>N/A</v>
          </cell>
          <cell r="E1573" t="str">
            <v>TRUST BALANCE SHEET</v>
          </cell>
          <cell r="F1573" t="str">
            <v>TRADE &amp; OTHER RECEIVABLES</v>
          </cell>
          <cell r="G1573" t="str">
            <v>OTHER RECEIVABLES</v>
          </cell>
          <cell r="H1573" t="str">
            <v>0</v>
          </cell>
          <cell r="I1573" t="str">
            <v>n/a</v>
          </cell>
          <cell r="J1573" t="str">
            <v>0</v>
          </cell>
        </row>
        <row r="1574">
          <cell r="A1574" t="str">
            <v>93606R47</v>
          </cell>
          <cell r="B1574" t="str">
            <v>Other Rec - VAT - Pass Trans</v>
          </cell>
          <cell r="C1574" t="str">
            <v>N/A</v>
          </cell>
          <cell r="D1574" t="str">
            <v>N/A</v>
          </cell>
          <cell r="E1574" t="str">
            <v>TRUST BALANCE SHEET</v>
          </cell>
          <cell r="F1574" t="str">
            <v>TRADE &amp; OTHER RECEIVABLES</v>
          </cell>
          <cell r="G1574" t="str">
            <v>OTHER RECEIVABLES</v>
          </cell>
          <cell r="H1574" t="str">
            <v>0</v>
          </cell>
          <cell r="I1574" t="str">
            <v>n/a</v>
          </cell>
          <cell r="J1574" t="str">
            <v>0</v>
          </cell>
        </row>
        <row r="1575">
          <cell r="A1575" t="str">
            <v>93606R48</v>
          </cell>
          <cell r="B1575" t="str">
            <v>Other Rec - VAT - Pest Cont</v>
          </cell>
          <cell r="C1575" t="str">
            <v>N/A</v>
          </cell>
          <cell r="D1575" t="str">
            <v>N/A</v>
          </cell>
          <cell r="E1575" t="str">
            <v>TRUST BALANCE SHEET</v>
          </cell>
          <cell r="F1575" t="str">
            <v>TRADE &amp; OTHER RECEIVABLES</v>
          </cell>
          <cell r="G1575" t="str">
            <v>OTHER RECEIVABLES</v>
          </cell>
          <cell r="H1575" t="str">
            <v>0</v>
          </cell>
          <cell r="I1575" t="str">
            <v>n/a</v>
          </cell>
          <cell r="J1575" t="str">
            <v>0</v>
          </cell>
        </row>
        <row r="1576">
          <cell r="A1576" t="str">
            <v>93606R49</v>
          </cell>
          <cell r="B1576" t="str">
            <v>Other Rec - VAT - Reprograph</v>
          </cell>
          <cell r="C1576" t="str">
            <v>N/A</v>
          </cell>
          <cell r="D1576" t="str">
            <v>N/A</v>
          </cell>
          <cell r="E1576" t="str">
            <v>TRUST BALANCE SHEET</v>
          </cell>
          <cell r="F1576" t="str">
            <v>TRADE &amp; OTHER RECEIVABLES</v>
          </cell>
          <cell r="G1576" t="str">
            <v>OTHER RECEIVABLES</v>
          </cell>
          <cell r="H1576" t="str">
            <v>0</v>
          </cell>
          <cell r="I1576" t="str">
            <v>n/a</v>
          </cell>
          <cell r="J1576" t="str">
            <v>0</v>
          </cell>
        </row>
        <row r="1577">
          <cell r="A1577" t="str">
            <v>93606R51</v>
          </cell>
          <cell r="B1577" t="str">
            <v>Other Rec - VAT - Press Cut</v>
          </cell>
          <cell r="C1577" t="str">
            <v>N/A</v>
          </cell>
          <cell r="D1577" t="str">
            <v>N/A</v>
          </cell>
          <cell r="E1577" t="str">
            <v>TRUST BALANCE SHEET</v>
          </cell>
          <cell r="F1577" t="str">
            <v>INTANGIBLE ASSETS</v>
          </cell>
          <cell r="G1577" t="str">
            <v>SOFTWARE LICENCES (PURCH)</v>
          </cell>
          <cell r="H1577" t="str">
            <v>0</v>
          </cell>
          <cell r="I1577" t="str">
            <v>n/a</v>
          </cell>
          <cell r="J1577" t="str">
            <v>0</v>
          </cell>
        </row>
        <row r="1578">
          <cell r="A1578" t="str">
            <v>93606R52</v>
          </cell>
          <cell r="B1578" t="str">
            <v>Other Rec - VAT - Prof Servs</v>
          </cell>
          <cell r="C1578" t="str">
            <v>N/A</v>
          </cell>
          <cell r="D1578" t="str">
            <v>N/A</v>
          </cell>
          <cell r="E1578" t="str">
            <v>TRUST BALANCE SHEET</v>
          </cell>
          <cell r="F1578" t="str">
            <v>TRADE &amp; OTHER RECEIVABLES</v>
          </cell>
          <cell r="G1578" t="str">
            <v>OTHER RECEIVABLES</v>
          </cell>
          <cell r="H1578" t="str">
            <v>0</v>
          </cell>
          <cell r="I1578" t="str">
            <v>n/a</v>
          </cell>
          <cell r="J1578" t="str">
            <v>0</v>
          </cell>
        </row>
        <row r="1579">
          <cell r="A1579" t="str">
            <v>93606R53</v>
          </cell>
          <cell r="B1579" t="str">
            <v>Other Rec - VAT - Prov Mgmt</v>
          </cell>
          <cell r="C1579" t="str">
            <v>N/A</v>
          </cell>
          <cell r="D1579" t="str">
            <v>N/A</v>
          </cell>
          <cell r="E1579" t="str">
            <v>TRUST BALANCE SHEET</v>
          </cell>
          <cell r="F1579" t="str">
            <v>INTANGIBLE ASSETS</v>
          </cell>
          <cell r="G1579" t="str">
            <v>SOFTWARE LICENCES (PURCH)</v>
          </cell>
          <cell r="H1579" t="str">
            <v>0</v>
          </cell>
          <cell r="I1579" t="str">
            <v>n/a</v>
          </cell>
          <cell r="J1579" t="str">
            <v>0</v>
          </cell>
        </row>
        <row r="1580">
          <cell r="A1580" t="str">
            <v>93606R54</v>
          </cell>
          <cell r="B1580" t="str">
            <v>Other Rec - VAT - Publicity</v>
          </cell>
          <cell r="C1580" t="str">
            <v>N/A</v>
          </cell>
          <cell r="D1580" t="str">
            <v>N/A</v>
          </cell>
          <cell r="E1580" t="str">
            <v>TRUST BALANCE SHEET</v>
          </cell>
          <cell r="F1580" t="str">
            <v>TRADE &amp; OTHER RECEIVABLES</v>
          </cell>
          <cell r="G1580" t="str">
            <v>OTHER RECEIVABLES</v>
          </cell>
          <cell r="H1580" t="str">
            <v>0</v>
          </cell>
          <cell r="I1580" t="str">
            <v>n/a</v>
          </cell>
          <cell r="J1580" t="str">
            <v>0</v>
          </cell>
        </row>
        <row r="1581">
          <cell r="A1581" t="str">
            <v>93606R55</v>
          </cell>
          <cell r="B1581" t="str">
            <v>Other Rec - VAT - Purchasing</v>
          </cell>
          <cell r="C1581" t="str">
            <v>N/A</v>
          </cell>
          <cell r="D1581" t="str">
            <v>N/A</v>
          </cell>
          <cell r="E1581" t="str">
            <v>TRUST BALANCE SHEET</v>
          </cell>
          <cell r="F1581" t="str">
            <v>TRADE &amp; OTHER RECEIVABLES</v>
          </cell>
          <cell r="G1581" t="str">
            <v>OTHER RECEIVABLES</v>
          </cell>
          <cell r="H1581" t="str">
            <v>0</v>
          </cell>
          <cell r="I1581" t="str">
            <v>n/a</v>
          </cell>
          <cell r="J1581" t="str">
            <v>0</v>
          </cell>
        </row>
        <row r="1582">
          <cell r="A1582" t="str">
            <v>93606R57</v>
          </cell>
          <cell r="B1582" t="str">
            <v>Other Rec - VAT - Recruit St</v>
          </cell>
          <cell r="C1582" t="str">
            <v>N/A</v>
          </cell>
          <cell r="D1582" t="str">
            <v>N/A</v>
          </cell>
          <cell r="E1582" t="str">
            <v>TRUST BALANCE SHEET</v>
          </cell>
          <cell r="F1582" t="str">
            <v>TRADE &amp; OTHER RECEIVABLES</v>
          </cell>
          <cell r="G1582" t="str">
            <v>OTHER RECEIVABLES</v>
          </cell>
          <cell r="H1582" t="str">
            <v>0</v>
          </cell>
          <cell r="I1582" t="str">
            <v>n/a</v>
          </cell>
          <cell r="J1582" t="str">
            <v>0</v>
          </cell>
        </row>
        <row r="1583">
          <cell r="A1583" t="str">
            <v>93606R60</v>
          </cell>
          <cell r="B1583" t="str">
            <v>Other Rec - VAT - Security</v>
          </cell>
          <cell r="C1583" t="str">
            <v>N/A</v>
          </cell>
          <cell r="D1583" t="str">
            <v>N/A</v>
          </cell>
          <cell r="E1583" t="str">
            <v>TRUST BALANCE SHEET</v>
          </cell>
          <cell r="F1583" t="str">
            <v>TRADE &amp; OTHER RECEIVABLES</v>
          </cell>
          <cell r="G1583" t="str">
            <v>OTHER RECEIVABLES</v>
          </cell>
          <cell r="H1583" t="str">
            <v>0</v>
          </cell>
          <cell r="I1583" t="str">
            <v>n/a</v>
          </cell>
          <cell r="J1583" t="str">
            <v>0</v>
          </cell>
        </row>
        <row r="1584">
          <cell r="A1584" t="str">
            <v>93606R61</v>
          </cell>
          <cell r="B1584" t="str">
            <v>Other Rec - VAT - Printing</v>
          </cell>
          <cell r="C1584" t="str">
            <v>N/A</v>
          </cell>
          <cell r="D1584" t="str">
            <v>N/A</v>
          </cell>
          <cell r="E1584" t="str">
            <v>TRUST BALANCE SHEET</v>
          </cell>
          <cell r="F1584" t="str">
            <v>TRADE &amp; OTHER RECEIVABLES</v>
          </cell>
          <cell r="G1584" t="str">
            <v>OTHER RECEIVABLES</v>
          </cell>
          <cell r="H1584" t="str">
            <v>0</v>
          </cell>
          <cell r="I1584" t="str">
            <v>n/a</v>
          </cell>
          <cell r="J1584" t="str">
            <v>0</v>
          </cell>
        </row>
        <row r="1585">
          <cell r="A1585" t="str">
            <v>93606R63</v>
          </cell>
          <cell r="B1585" t="str">
            <v>Other Rec - VAT - Stor Disp</v>
          </cell>
          <cell r="C1585" t="str">
            <v>N/A</v>
          </cell>
          <cell r="D1585" t="str">
            <v>N/A</v>
          </cell>
          <cell r="E1585" t="str">
            <v>TRUST BALANCE SHEET</v>
          </cell>
          <cell r="F1585" t="str">
            <v>TRADE &amp; OTHER RECEIVABLES</v>
          </cell>
          <cell r="G1585" t="str">
            <v>OTHER RECEIVABLES</v>
          </cell>
          <cell r="H1585" t="str">
            <v>0</v>
          </cell>
          <cell r="I1585" t="str">
            <v>n/a</v>
          </cell>
          <cell r="J1585" t="str">
            <v>0</v>
          </cell>
        </row>
        <row r="1586">
          <cell r="A1586" t="str">
            <v>93606R65</v>
          </cell>
          <cell r="B1586" t="str">
            <v>Other Rec - VAT - Train Tuit</v>
          </cell>
          <cell r="C1586" t="str">
            <v>N/A</v>
          </cell>
          <cell r="D1586" t="str">
            <v>N/A</v>
          </cell>
          <cell r="E1586" t="str">
            <v>TRUST BALANCE SHEET</v>
          </cell>
          <cell r="F1586" t="str">
            <v>TRADE &amp; OTHER RECEIVABLES</v>
          </cell>
          <cell r="G1586" t="str">
            <v>OTHER RECEIVABLES</v>
          </cell>
          <cell r="H1586" t="str">
            <v>0</v>
          </cell>
          <cell r="I1586" t="str">
            <v>n/a</v>
          </cell>
          <cell r="J1586" t="str">
            <v>0</v>
          </cell>
        </row>
        <row r="1587">
          <cell r="A1587" t="str">
            <v>93606R67</v>
          </cell>
          <cell r="B1587" t="str">
            <v>Other Rec - VAT - Travel</v>
          </cell>
          <cell r="C1587" t="str">
            <v>N/A</v>
          </cell>
          <cell r="D1587" t="str">
            <v>N/A</v>
          </cell>
          <cell r="E1587" t="str">
            <v>TRUST BALANCE SHEET</v>
          </cell>
          <cell r="F1587" t="str">
            <v>INTANGIBLE ASSETS</v>
          </cell>
          <cell r="G1587" t="str">
            <v>SOFTWARE LICENCES (PURCH)</v>
          </cell>
          <cell r="H1587" t="str">
            <v>0</v>
          </cell>
          <cell r="I1587" t="str">
            <v>n/a</v>
          </cell>
          <cell r="J1587" t="str">
            <v>0</v>
          </cell>
        </row>
        <row r="1588">
          <cell r="A1588" t="str">
            <v>93606R69</v>
          </cell>
          <cell r="B1588" t="str">
            <v>Other Rec - VAT - Clerical</v>
          </cell>
          <cell r="C1588" t="str">
            <v>N/A</v>
          </cell>
          <cell r="D1588" t="str">
            <v>N/A</v>
          </cell>
          <cell r="E1588" t="str">
            <v>TRUST BALANCE SHEET</v>
          </cell>
          <cell r="F1588" t="str">
            <v>TRADE &amp; OTHER RECEIVABLES</v>
          </cell>
          <cell r="G1588" t="str">
            <v>OTHER RECEIVABLES</v>
          </cell>
          <cell r="H1588" t="str">
            <v>0</v>
          </cell>
          <cell r="I1588" t="str">
            <v>n/a</v>
          </cell>
          <cell r="J1588" t="str">
            <v>0</v>
          </cell>
        </row>
        <row r="1589">
          <cell r="A1589" t="str">
            <v>93606R70</v>
          </cell>
          <cell r="B1589" t="str">
            <v>Other Rec - VAT - Waste Disp</v>
          </cell>
          <cell r="C1589" t="str">
            <v>N/A</v>
          </cell>
          <cell r="D1589" t="str">
            <v>N/A</v>
          </cell>
          <cell r="E1589" t="str">
            <v>TRUST BALANCE SHEET</v>
          </cell>
          <cell r="F1589" t="str">
            <v>TRADE &amp; OTHER RECEIVABLES</v>
          </cell>
          <cell r="G1589" t="str">
            <v>OTHER RECEIVABLES</v>
          </cell>
          <cell r="H1589" t="str">
            <v>0</v>
          </cell>
          <cell r="I1589" t="str">
            <v>n/a</v>
          </cell>
          <cell r="J1589" t="str">
            <v>0</v>
          </cell>
        </row>
        <row r="1590">
          <cell r="A1590" t="str">
            <v>93606R71</v>
          </cell>
          <cell r="B1590" t="str">
            <v>Other Rec - VAT - Welfare Serv</v>
          </cell>
          <cell r="C1590" t="str">
            <v>N/A</v>
          </cell>
          <cell r="D1590" t="str">
            <v>N/A</v>
          </cell>
          <cell r="E1590" t="str">
            <v>TRUST BALANCE SHEET</v>
          </cell>
          <cell r="F1590" t="str">
            <v>TRADE &amp; OTHER RECEIVABLES</v>
          </cell>
          <cell r="G1590" t="str">
            <v>OTHER RECEIVABLES</v>
          </cell>
          <cell r="H1590" t="str">
            <v>0</v>
          </cell>
          <cell r="I1590" t="str">
            <v>n/a</v>
          </cell>
          <cell r="J1590" t="str">
            <v>0</v>
          </cell>
        </row>
        <row r="1591">
          <cell r="A1591" t="str">
            <v>93606R72</v>
          </cell>
          <cell r="B1591" t="str">
            <v>Other Rec - VAT - Career &amp; C</v>
          </cell>
          <cell r="C1591" t="str">
            <v>N/A</v>
          </cell>
          <cell r="D1591" t="str">
            <v>N/A</v>
          </cell>
          <cell r="E1591" t="str">
            <v>TRUST BALANCE SHEET</v>
          </cell>
          <cell r="F1591" t="str">
            <v>INTANGIBLE ASSETS</v>
          </cell>
          <cell r="G1591" t="str">
            <v>SOFTWARE LICENCES (PURCH)</v>
          </cell>
          <cell r="H1591" t="str">
            <v>0</v>
          </cell>
          <cell r="I1591" t="str">
            <v>n/a</v>
          </cell>
          <cell r="J1591" t="str">
            <v>0</v>
          </cell>
        </row>
        <row r="1592">
          <cell r="A1592" t="str">
            <v>93606R74</v>
          </cell>
          <cell r="B1592" t="str">
            <v>Other Rec - VAT - Research</v>
          </cell>
          <cell r="C1592" t="str">
            <v>N/A</v>
          </cell>
          <cell r="D1592" t="str">
            <v>N/A</v>
          </cell>
          <cell r="E1592" t="str">
            <v>TRUST BALANCE SHEET</v>
          </cell>
          <cell r="F1592" t="str">
            <v>INTANGIBLE ASSETS</v>
          </cell>
          <cell r="G1592" t="str">
            <v>SOFTWARE LICENCES (PURCH)</v>
          </cell>
          <cell r="H1592" t="str">
            <v>0</v>
          </cell>
          <cell r="I1592" t="str">
            <v>n/a</v>
          </cell>
          <cell r="J1592" t="str">
            <v>0</v>
          </cell>
        </row>
        <row r="1593">
          <cell r="A1593" t="str">
            <v>93606R99</v>
          </cell>
          <cell r="B1593" t="str">
            <v>Other Rec - VAT - Trading</v>
          </cell>
          <cell r="C1593" t="str">
            <v>N/A</v>
          </cell>
          <cell r="D1593" t="str">
            <v>N/A</v>
          </cell>
          <cell r="E1593" t="str">
            <v>TRUST BALANCE SHEET</v>
          </cell>
          <cell r="F1593" t="str">
            <v>INTANGIBLE ASSETS</v>
          </cell>
          <cell r="G1593" t="str">
            <v>SOFTWARE LICENCES (PURCH)</v>
          </cell>
          <cell r="H1593" t="str">
            <v>0</v>
          </cell>
          <cell r="I1593" t="str">
            <v>n/a</v>
          </cell>
          <cell r="J1593" t="str">
            <v>0</v>
          </cell>
        </row>
        <row r="1594">
          <cell r="A1594" t="str">
            <v>93606RA1</v>
          </cell>
          <cell r="B1594" t="str">
            <v>Other Rec - VAT - Control</v>
          </cell>
          <cell r="C1594" t="str">
            <v>N/A</v>
          </cell>
          <cell r="D1594" t="str">
            <v>N/A</v>
          </cell>
          <cell r="E1594" t="str">
            <v>TRUST BALANCE SHEET</v>
          </cell>
          <cell r="F1594" t="str">
            <v>TRADE &amp; OTHER RECEIVABLES</v>
          </cell>
          <cell r="G1594" t="str">
            <v>OTHER RECEIVABLES</v>
          </cell>
          <cell r="H1594" t="str">
            <v>0</v>
          </cell>
          <cell r="I1594" t="str">
            <v>n/a</v>
          </cell>
          <cell r="J1594" t="str">
            <v>0</v>
          </cell>
        </row>
        <row r="1595">
          <cell r="A1595" t="str">
            <v>93606RB1</v>
          </cell>
          <cell r="B1595" t="str">
            <v>Other Rec - Input VAT</v>
          </cell>
          <cell r="C1595" t="str">
            <v>N/A</v>
          </cell>
          <cell r="D1595" t="str">
            <v>N/A</v>
          </cell>
          <cell r="E1595" t="str">
            <v>TRUST BALANCE SHEET</v>
          </cell>
          <cell r="F1595" t="str">
            <v>TRADE &amp; OTHER RECEIVABLES</v>
          </cell>
          <cell r="G1595" t="str">
            <v>OTHER RECEIVABLES</v>
          </cell>
          <cell r="H1595" t="str">
            <v>0</v>
          </cell>
          <cell r="I1595" t="str">
            <v>n/a</v>
          </cell>
          <cell r="J1595" t="str">
            <v>0</v>
          </cell>
        </row>
        <row r="1596">
          <cell r="A1596" t="str">
            <v>93606RB2</v>
          </cell>
          <cell r="B1596" t="str">
            <v>Other Rec - Input VAT Exempt</v>
          </cell>
          <cell r="C1596" t="str">
            <v>N/A</v>
          </cell>
          <cell r="D1596" t="str">
            <v>N/A</v>
          </cell>
          <cell r="E1596" t="str">
            <v>TRUST BALANCE SHEET</v>
          </cell>
          <cell r="F1596" t="str">
            <v>INTANGIBLE ASSETS</v>
          </cell>
          <cell r="G1596" t="str">
            <v>SOFTWARE LICENCES (PURCH)</v>
          </cell>
          <cell r="H1596" t="str">
            <v>0</v>
          </cell>
          <cell r="I1596" t="str">
            <v>n/a</v>
          </cell>
          <cell r="J1596" t="str">
            <v>0</v>
          </cell>
        </row>
        <row r="1597">
          <cell r="A1597" t="str">
            <v>93606RB3</v>
          </cell>
          <cell r="B1597" t="str">
            <v>Other Rec - Input Zero</v>
          </cell>
          <cell r="C1597" t="str">
            <v>N/A</v>
          </cell>
          <cell r="D1597" t="str">
            <v>N/A</v>
          </cell>
          <cell r="E1597" t="str">
            <v>TRUST BALANCE SHEET</v>
          </cell>
          <cell r="F1597" t="str">
            <v>INTANGIBLE ASSETS</v>
          </cell>
          <cell r="G1597" t="str">
            <v>SOFTWARE LICENCES (PURCH)</v>
          </cell>
          <cell r="H1597" t="str">
            <v>0</v>
          </cell>
          <cell r="I1597" t="str">
            <v>n/a</v>
          </cell>
          <cell r="J1597" t="str">
            <v>0</v>
          </cell>
        </row>
        <row r="1598">
          <cell r="A1598" t="str">
            <v>93606RB4</v>
          </cell>
          <cell r="B1598" t="str">
            <v>Other Rec - Input Outside</v>
          </cell>
          <cell r="C1598" t="str">
            <v>N/A</v>
          </cell>
          <cell r="D1598" t="str">
            <v>N/A</v>
          </cell>
          <cell r="E1598" t="str">
            <v>TRUST BALANCE SHEET</v>
          </cell>
          <cell r="F1598" t="str">
            <v>INTANGIBLE ASSETS</v>
          </cell>
          <cell r="G1598" t="str">
            <v>SOFTWARE LICENCES (PURCH)</v>
          </cell>
          <cell r="H1598" t="str">
            <v>0</v>
          </cell>
          <cell r="I1598" t="str">
            <v>n/a</v>
          </cell>
          <cell r="J1598" t="str">
            <v>0</v>
          </cell>
        </row>
        <row r="1599">
          <cell r="A1599" t="str">
            <v>93606RB5</v>
          </cell>
          <cell r="B1599" t="str">
            <v>Other Rec - Non Recl 5</v>
          </cell>
          <cell r="C1599" t="str">
            <v>N/A</v>
          </cell>
          <cell r="D1599" t="str">
            <v>N/A</v>
          </cell>
          <cell r="E1599" t="str">
            <v>TRUST BALANCE SHEET</v>
          </cell>
          <cell r="F1599" t="str">
            <v>INTANGIBLE ASSETS</v>
          </cell>
          <cell r="G1599" t="str">
            <v>SOFTWARE LICENCES (PURCH)</v>
          </cell>
          <cell r="H1599" t="str">
            <v>0</v>
          </cell>
          <cell r="I1599" t="str">
            <v>n/a</v>
          </cell>
          <cell r="J1599" t="str">
            <v>0</v>
          </cell>
        </row>
        <row r="1600">
          <cell r="A1600" t="str">
            <v>93606RB6</v>
          </cell>
          <cell r="B1600" t="str">
            <v>Other Rec - Non Recl 17.5</v>
          </cell>
          <cell r="C1600" t="str">
            <v>N/A</v>
          </cell>
          <cell r="D1600" t="str">
            <v>N/A</v>
          </cell>
          <cell r="E1600" t="str">
            <v>TRUST BALANCE SHEET</v>
          </cell>
          <cell r="F1600" t="str">
            <v>INTANGIBLE ASSETS</v>
          </cell>
          <cell r="G1600" t="str">
            <v>SOFTWARE LICENCES (PURCH)</v>
          </cell>
          <cell r="H1600" t="str">
            <v>0</v>
          </cell>
          <cell r="I1600" t="str">
            <v>n/a</v>
          </cell>
          <cell r="J1600" t="str">
            <v>0</v>
          </cell>
        </row>
        <row r="1601">
          <cell r="A1601" t="str">
            <v>93606RB7</v>
          </cell>
          <cell r="B1601" t="str">
            <v>Other Rec - VAT Suspense</v>
          </cell>
          <cell r="C1601" t="str">
            <v>N/A</v>
          </cell>
          <cell r="D1601" t="str">
            <v>N/A</v>
          </cell>
          <cell r="E1601" t="str">
            <v>TRUST BALANCE SHEET</v>
          </cell>
          <cell r="F1601" t="str">
            <v>TRADE &amp; OTHER RECEIVABLES</v>
          </cell>
          <cell r="G1601" t="str">
            <v>OTHER RECEIVABLES</v>
          </cell>
          <cell r="H1601" t="str">
            <v>0</v>
          </cell>
          <cell r="I1601" t="str">
            <v>n/a</v>
          </cell>
          <cell r="J1601" t="str">
            <v>0</v>
          </cell>
        </row>
        <row r="1602">
          <cell r="A1602" t="str">
            <v>93606RC1</v>
          </cell>
          <cell r="B1602" t="str">
            <v>Other Rec - VAT Output VAT</v>
          </cell>
          <cell r="C1602" t="str">
            <v>N/A</v>
          </cell>
          <cell r="D1602" t="str">
            <v>N/A</v>
          </cell>
          <cell r="E1602" t="str">
            <v>TRUST BALANCE SHEET</v>
          </cell>
          <cell r="F1602" t="str">
            <v>TRADE &amp; OTHER RECEIVABLES</v>
          </cell>
          <cell r="G1602" t="str">
            <v>OTHER RECEIVABLES</v>
          </cell>
          <cell r="H1602" t="str">
            <v>0</v>
          </cell>
          <cell r="I1602" t="str">
            <v>n/a</v>
          </cell>
          <cell r="J1602" t="str">
            <v>0</v>
          </cell>
        </row>
        <row r="1603">
          <cell r="A1603" t="str">
            <v>93606RC2</v>
          </cell>
          <cell r="B1603" t="str">
            <v>Output VAT - Outside Scope</v>
          </cell>
          <cell r="C1603" t="str">
            <v>N/A</v>
          </cell>
          <cell r="D1603" t="str">
            <v>N/A</v>
          </cell>
          <cell r="E1603" t="str">
            <v>TRUST BALANCE SHEET</v>
          </cell>
          <cell r="F1603" t="str">
            <v>INTANGIBLE ASSETS</v>
          </cell>
          <cell r="G1603" t="str">
            <v>SOFTWARE LICENCES (PURCH)</v>
          </cell>
          <cell r="H1603" t="str">
            <v>0</v>
          </cell>
          <cell r="I1603" t="str">
            <v>n/a</v>
          </cell>
          <cell r="J1603" t="str">
            <v>0</v>
          </cell>
        </row>
        <row r="1604">
          <cell r="A1604" t="str">
            <v>94801000</v>
          </cell>
          <cell r="B1604" t="str">
            <v>Inventories - Drug Stock</v>
          </cell>
          <cell r="C1604" t="str">
            <v>N/A</v>
          </cell>
          <cell r="D1604" t="str">
            <v>N/A</v>
          </cell>
          <cell r="E1604" t="str">
            <v>TRUST BALANCE SHEET</v>
          </cell>
          <cell r="F1604" t="str">
            <v>INVENTORIES</v>
          </cell>
          <cell r="G1604" t="str">
            <v>INVENTORIES</v>
          </cell>
          <cell r="H1604" t="str">
            <v>0</v>
          </cell>
          <cell r="I1604" t="str">
            <v>n/a</v>
          </cell>
          <cell r="J1604" t="str">
            <v>0</v>
          </cell>
        </row>
        <row r="1605">
          <cell r="A1605" t="str">
            <v>94802000</v>
          </cell>
          <cell r="B1605" t="str">
            <v>Inventories-Consumables Stock</v>
          </cell>
          <cell r="C1605" t="str">
            <v>N/A</v>
          </cell>
          <cell r="D1605" t="str">
            <v>N/A</v>
          </cell>
          <cell r="E1605" t="str">
            <v>TRUST BALANCE SHEET</v>
          </cell>
          <cell r="F1605" t="str">
            <v>INVENTORIES</v>
          </cell>
          <cell r="G1605" t="str">
            <v>INVENTORIES</v>
          </cell>
          <cell r="H1605" t="str">
            <v>0</v>
          </cell>
          <cell r="I1605" t="str">
            <v>n/a</v>
          </cell>
          <cell r="J1605" t="str">
            <v>0</v>
          </cell>
        </row>
        <row r="1606">
          <cell r="A1606" t="str">
            <v>94803000</v>
          </cell>
          <cell r="B1606" t="str">
            <v>Inventories - Energy</v>
          </cell>
          <cell r="C1606" t="str">
            <v>N/A</v>
          </cell>
          <cell r="D1606" t="str">
            <v>N/A</v>
          </cell>
          <cell r="E1606" t="str">
            <v>TRUST BALANCE SHEET</v>
          </cell>
          <cell r="F1606" t="str">
            <v>INVENTORIES</v>
          </cell>
          <cell r="G1606" t="str">
            <v>INVENTORIES</v>
          </cell>
          <cell r="H1606" t="str">
            <v>0</v>
          </cell>
          <cell r="I1606" t="str">
            <v>n/a</v>
          </cell>
          <cell r="J1606" t="str">
            <v>0</v>
          </cell>
        </row>
        <row r="1607">
          <cell r="A1607" t="str">
            <v>95201000</v>
          </cell>
          <cell r="B1607">
            <v>0</v>
          </cell>
          <cell r="C1607" t="str">
            <v>N/A</v>
          </cell>
          <cell r="D1607" t="str">
            <v>N/A</v>
          </cell>
          <cell r="E1607" t="str">
            <v>TRUST BALANCE SHEET</v>
          </cell>
          <cell r="F1607" t="str">
            <v>CASH &amp; CASH EQUIVALENTS</v>
          </cell>
          <cell r="G1607" t="str">
            <v>CASH &amp; CASH EQUIVALENTS</v>
          </cell>
          <cell r="H1607" t="str">
            <v>0</v>
          </cell>
          <cell r="I1607" t="str">
            <v>n/a</v>
          </cell>
          <cell r="J1607" t="str">
            <v>0</v>
          </cell>
        </row>
        <row r="1608">
          <cell r="A1608" t="str">
            <v>95201CIT</v>
          </cell>
          <cell r="B1608" t="str">
            <v>Cash - Bank - Citi</v>
          </cell>
          <cell r="C1608" t="str">
            <v>N/A</v>
          </cell>
          <cell r="D1608" t="str">
            <v>N/A</v>
          </cell>
          <cell r="E1608" t="str">
            <v>TRUST BALANCE SHEET</v>
          </cell>
          <cell r="F1608" t="str">
            <v>CASH &amp; CASH EQUIVALENTS</v>
          </cell>
          <cell r="G1608" t="str">
            <v>CASH &amp; CASH EQUIVALENTS</v>
          </cell>
          <cell r="H1608" t="str">
            <v>0</v>
          </cell>
          <cell r="I1608" t="str">
            <v>n/a</v>
          </cell>
          <cell r="J1608" t="str">
            <v>0</v>
          </cell>
        </row>
        <row r="1609">
          <cell r="A1609" t="str">
            <v>95201FIB</v>
          </cell>
          <cell r="B1609" t="str">
            <v>Cash Bank FIBCA Barclays</v>
          </cell>
          <cell r="C1609" t="str">
            <v>N/A</v>
          </cell>
          <cell r="D1609" t="str">
            <v>N/A</v>
          </cell>
          <cell r="E1609" t="str">
            <v>TRUST BALANCE SHEET</v>
          </cell>
          <cell r="F1609" t="str">
            <v>CASH &amp; CASH EQUIVALENTS</v>
          </cell>
          <cell r="G1609" t="str">
            <v>CASH &amp; CASH EQUIVALENTS</v>
          </cell>
          <cell r="H1609" t="str">
            <v>0</v>
          </cell>
          <cell r="I1609" t="str">
            <v>n/a</v>
          </cell>
          <cell r="J1609" t="str">
            <v>0</v>
          </cell>
        </row>
        <row r="1610">
          <cell r="A1610" t="str">
            <v>95201GBS</v>
          </cell>
          <cell r="B1610" t="str">
            <v>Cash - Bank - GBS</v>
          </cell>
          <cell r="C1610" t="str">
            <v>N/A</v>
          </cell>
          <cell r="D1610" t="str">
            <v>N/A</v>
          </cell>
          <cell r="E1610" t="str">
            <v>TRUST BALANCE SHEET</v>
          </cell>
          <cell r="F1610" t="str">
            <v>INTANGIBLE ASSETS</v>
          </cell>
          <cell r="G1610" t="str">
            <v>SOFTWARE LICENCES (PURCH)</v>
          </cell>
          <cell r="H1610" t="str">
            <v>0</v>
          </cell>
          <cell r="I1610" t="str">
            <v>n/a</v>
          </cell>
          <cell r="J1610" t="str">
            <v>0</v>
          </cell>
        </row>
        <row r="1611">
          <cell r="A1611" t="str">
            <v>95201LS0</v>
          </cell>
          <cell r="B1611" t="str">
            <v>Cash - Bank - Liquidity A/C</v>
          </cell>
          <cell r="C1611" t="str">
            <v>N/A</v>
          </cell>
          <cell r="D1611" t="str">
            <v>N/A</v>
          </cell>
          <cell r="E1611" t="str">
            <v>TRUST BALANCE SHEET</v>
          </cell>
          <cell r="F1611" t="str">
            <v>CASH &amp; CASH EQUIVALENTS</v>
          </cell>
          <cell r="G1611" t="str">
            <v>CASH &amp; CASH EQUIVALENTS</v>
          </cell>
          <cell r="H1611" t="str">
            <v>0</v>
          </cell>
          <cell r="I1611" t="str">
            <v>n/a</v>
          </cell>
          <cell r="J1611" t="str">
            <v>0</v>
          </cell>
        </row>
        <row r="1612">
          <cell r="A1612" t="str">
            <v>95201MN0</v>
          </cell>
          <cell r="B1612" t="str">
            <v>Cash - Bank - Main A/C</v>
          </cell>
          <cell r="C1612" t="str">
            <v>N/A</v>
          </cell>
          <cell r="D1612" t="str">
            <v>N/A</v>
          </cell>
          <cell r="E1612" t="str">
            <v>TRUST BALANCE SHEET</v>
          </cell>
          <cell r="F1612" t="str">
            <v>CASH &amp; CASH EQUIVALENTS</v>
          </cell>
          <cell r="G1612" t="str">
            <v>CASH &amp; CASH EQUIVALENTS</v>
          </cell>
          <cell r="H1612" t="str">
            <v>0</v>
          </cell>
          <cell r="I1612" t="str">
            <v>n/a</v>
          </cell>
          <cell r="J1612" t="str">
            <v>0</v>
          </cell>
        </row>
        <row r="1613">
          <cell r="A1613" t="str">
            <v>95201PG0</v>
          </cell>
          <cell r="B1613" t="str">
            <v>Cash - Bank - PGO</v>
          </cell>
          <cell r="C1613" t="str">
            <v>N/A</v>
          </cell>
          <cell r="D1613" t="str">
            <v>N/A</v>
          </cell>
          <cell r="E1613" t="str">
            <v>TRUST BALANCE SHEET</v>
          </cell>
          <cell r="F1613" t="str">
            <v>INTANGIBLE ASSETS</v>
          </cell>
          <cell r="G1613" t="str">
            <v>SOFTWARE LICENCES (PURCH)</v>
          </cell>
          <cell r="H1613" t="str">
            <v>0</v>
          </cell>
          <cell r="I1613" t="str">
            <v>n/a</v>
          </cell>
          <cell r="J1613" t="str">
            <v>0</v>
          </cell>
        </row>
        <row r="1614">
          <cell r="A1614" t="str">
            <v>95201PGO</v>
          </cell>
          <cell r="B1614" t="str">
            <v>Cash - Bank - PGO</v>
          </cell>
          <cell r="C1614" t="str">
            <v>N/A</v>
          </cell>
          <cell r="D1614" t="str">
            <v>N/A</v>
          </cell>
          <cell r="E1614" t="str">
            <v>TRUST BALANCE SHEET</v>
          </cell>
          <cell r="F1614" t="str">
            <v>INTANGIBLE ASSETS</v>
          </cell>
          <cell r="G1614" t="str">
            <v>SOFTWARE LICENCES (PURCH)</v>
          </cell>
          <cell r="H1614" t="str">
            <v>0</v>
          </cell>
          <cell r="I1614" t="str">
            <v>n/a</v>
          </cell>
          <cell r="J1614" t="str">
            <v>0</v>
          </cell>
        </row>
        <row r="1615">
          <cell r="A1615" t="str">
            <v>95201RBS</v>
          </cell>
          <cell r="B1615" t="str">
            <v>Cash - Bank - RBS</v>
          </cell>
          <cell r="C1615" t="str">
            <v>N/A</v>
          </cell>
          <cell r="D1615" t="str">
            <v>N/A</v>
          </cell>
          <cell r="E1615" t="str">
            <v>TRUST BALANCE SHEET</v>
          </cell>
          <cell r="F1615" t="str">
            <v>CASH &amp; CASH EQUIVALENTS</v>
          </cell>
          <cell r="G1615" t="str">
            <v>CASH &amp; CASH EQUIVALENTS</v>
          </cell>
          <cell r="H1615" t="str">
            <v>0</v>
          </cell>
          <cell r="I1615" t="str">
            <v>n/a</v>
          </cell>
          <cell r="J1615" t="str">
            <v>0</v>
          </cell>
        </row>
        <row r="1616">
          <cell r="A1616" t="str">
            <v>95202AI0</v>
          </cell>
          <cell r="B1616" t="str">
            <v>Cash-Investments-Anglo Irish</v>
          </cell>
          <cell r="C1616" t="str">
            <v>N/A</v>
          </cell>
          <cell r="D1616" t="str">
            <v>N/A</v>
          </cell>
          <cell r="E1616" t="str">
            <v>TRUST BALANCE SHEET</v>
          </cell>
          <cell r="F1616" t="str">
            <v>INTANGIBLE ASSETS</v>
          </cell>
          <cell r="G1616" t="str">
            <v>SOFTWARE LICENCES (PURCH)</v>
          </cell>
          <cell r="H1616" t="str">
            <v>0</v>
          </cell>
          <cell r="I1616" t="str">
            <v>n/a</v>
          </cell>
          <cell r="J1616" t="str">
            <v>0</v>
          </cell>
        </row>
        <row r="1617">
          <cell r="A1617" t="str">
            <v>95202BB0</v>
          </cell>
          <cell r="B1617" t="str">
            <v>Cash - Investments - Barclays</v>
          </cell>
          <cell r="C1617" t="str">
            <v>N/A</v>
          </cell>
          <cell r="D1617" t="str">
            <v>N/A</v>
          </cell>
          <cell r="E1617" t="str">
            <v>TRUST BALANCE SHEET</v>
          </cell>
          <cell r="F1617" t="str">
            <v>CASH &amp; CASH EQUIVALENTS</v>
          </cell>
          <cell r="G1617" t="str">
            <v>CASH &amp; CASH EQUIVALENTS</v>
          </cell>
          <cell r="H1617" t="str">
            <v>0</v>
          </cell>
          <cell r="I1617" t="str">
            <v>n/a</v>
          </cell>
          <cell r="J1617" t="str">
            <v>0</v>
          </cell>
        </row>
        <row r="1618">
          <cell r="A1618" t="str">
            <v>95202LB0</v>
          </cell>
          <cell r="B1618" t="str">
            <v>Cash-Investments-Lloyds TSB</v>
          </cell>
          <cell r="C1618" t="str">
            <v>N/A</v>
          </cell>
          <cell r="D1618" t="str">
            <v>N/A</v>
          </cell>
          <cell r="E1618" t="str">
            <v>TRUST BALANCE SHEET</v>
          </cell>
          <cell r="F1618" t="str">
            <v>INTANGIBLE ASSETS</v>
          </cell>
          <cell r="G1618" t="str">
            <v>SOFTWARE LICENCES (PURCH)</v>
          </cell>
          <cell r="H1618" t="str">
            <v>0</v>
          </cell>
          <cell r="I1618" t="str">
            <v>n/a</v>
          </cell>
          <cell r="J1618" t="str">
            <v>0</v>
          </cell>
        </row>
        <row r="1619">
          <cell r="A1619" t="str">
            <v>95202NW0</v>
          </cell>
          <cell r="B1619" t="str">
            <v>Cash - Investments - NatWest</v>
          </cell>
          <cell r="C1619" t="str">
            <v>N/A</v>
          </cell>
          <cell r="D1619" t="str">
            <v>N/A</v>
          </cell>
          <cell r="E1619" t="str">
            <v>TRUST BALANCE SHEET</v>
          </cell>
          <cell r="F1619" t="str">
            <v>INTANGIBLE ASSETS</v>
          </cell>
          <cell r="G1619" t="str">
            <v>SOFTWARE LICENCES (PURCH)</v>
          </cell>
          <cell r="H1619" t="str">
            <v>0</v>
          </cell>
          <cell r="I1619" t="str">
            <v>n/a</v>
          </cell>
          <cell r="J1619" t="str">
            <v>0</v>
          </cell>
        </row>
        <row r="1620">
          <cell r="A1620" t="str">
            <v>95203000</v>
          </cell>
          <cell r="B1620">
            <v>0</v>
          </cell>
          <cell r="C1620" t="str">
            <v>N/A</v>
          </cell>
          <cell r="D1620" t="str">
            <v>N/A</v>
          </cell>
          <cell r="E1620" t="str">
            <v>TRUST BALANCE SHEET</v>
          </cell>
          <cell r="F1620" t="str">
            <v>CASH &amp; CASH EQUIVALENTS</v>
          </cell>
          <cell r="G1620" t="str">
            <v>CASH &amp; CASH EQUIVALENTS</v>
          </cell>
          <cell r="H1620" t="str">
            <v>0</v>
          </cell>
          <cell r="I1620" t="str">
            <v>n/a</v>
          </cell>
          <cell r="J1620" t="str">
            <v>0</v>
          </cell>
        </row>
        <row r="1621">
          <cell r="A1621" t="str">
            <v>95203CGH</v>
          </cell>
          <cell r="B1621" t="str">
            <v>Cash - Petty Cash - CGH</v>
          </cell>
          <cell r="C1621" t="str">
            <v>N/A</v>
          </cell>
          <cell r="D1621" t="str">
            <v>N/A</v>
          </cell>
          <cell r="E1621" t="str">
            <v>TRUST BALANCE SHEET</v>
          </cell>
          <cell r="F1621" t="str">
            <v>CASH &amp; CASH EQUIVALENTS</v>
          </cell>
          <cell r="G1621" t="str">
            <v>CASH &amp; CASH EQUIVALENTS</v>
          </cell>
          <cell r="H1621" t="str">
            <v>0</v>
          </cell>
          <cell r="I1621" t="str">
            <v>n/a</v>
          </cell>
          <cell r="J1621" t="str">
            <v>0</v>
          </cell>
        </row>
        <row r="1622">
          <cell r="A1622" t="str">
            <v>95203CLA</v>
          </cell>
          <cell r="B1622" t="str">
            <v>Cash Clacton</v>
          </cell>
          <cell r="C1622" t="str">
            <v>N/A</v>
          </cell>
          <cell r="D1622" t="str">
            <v>N/A</v>
          </cell>
          <cell r="E1622" t="str">
            <v>TRUST BALANCE SHEET</v>
          </cell>
          <cell r="F1622" t="str">
            <v>SUSPENSE</v>
          </cell>
          <cell r="G1622" t="str">
            <v>SUSPENSE</v>
          </cell>
          <cell r="H1622" t="str">
            <v>0</v>
          </cell>
          <cell r="I1622" t="str">
            <v>n/a</v>
          </cell>
          <cell r="J1622" t="str">
            <v>0</v>
          </cell>
        </row>
        <row r="1623">
          <cell r="A1623" t="str">
            <v>95203CPM</v>
          </cell>
          <cell r="B1623" t="str">
            <v>Cash Petty Cash Car ParkMachin</v>
          </cell>
          <cell r="C1623" t="str">
            <v>N/A</v>
          </cell>
          <cell r="D1623" t="str">
            <v>N/A</v>
          </cell>
          <cell r="E1623" t="str">
            <v>TRUST BALANCE SHEET</v>
          </cell>
          <cell r="F1623" t="str">
            <v>CASH &amp; CASH EQUIVALENTS</v>
          </cell>
          <cell r="G1623" t="str">
            <v>CASH &amp; CASH EQUIVALENTS</v>
          </cell>
          <cell r="H1623" t="str">
            <v>0</v>
          </cell>
          <cell r="I1623" t="str">
            <v>n/a</v>
          </cell>
          <cell r="J1623" t="str">
            <v>0</v>
          </cell>
        </row>
        <row r="1624">
          <cell r="A1624" t="str">
            <v>95203ECH</v>
          </cell>
          <cell r="B1624" t="str">
            <v>Cash - Petty Cash - ECH</v>
          </cell>
          <cell r="C1624" t="str">
            <v>N/A</v>
          </cell>
          <cell r="D1624" t="str">
            <v>N/A</v>
          </cell>
          <cell r="E1624" t="str">
            <v>TRUST BALANCE SHEET</v>
          </cell>
          <cell r="F1624" t="str">
            <v>CASH &amp; CASH EQUIVALENTS</v>
          </cell>
          <cell r="G1624" t="str">
            <v>CASH &amp; CASH EQUIVALENTS</v>
          </cell>
          <cell r="H1624" t="str">
            <v>0</v>
          </cell>
          <cell r="I1624" t="str">
            <v>n/a</v>
          </cell>
          <cell r="J1624" t="str">
            <v>0</v>
          </cell>
        </row>
        <row r="1625">
          <cell r="A1625" t="str">
            <v>95203FP0</v>
          </cell>
          <cell r="B1625" t="str">
            <v>Cash-Petty Cash-Family Plan</v>
          </cell>
          <cell r="C1625" t="str">
            <v>N/A</v>
          </cell>
          <cell r="D1625" t="str">
            <v>N/A</v>
          </cell>
          <cell r="E1625" t="str">
            <v>TRUST BALANCE SHEET</v>
          </cell>
          <cell r="F1625" t="str">
            <v>INTANGIBLE ASSETS</v>
          </cell>
          <cell r="G1625" t="str">
            <v>SOFTWARE LICENCES (PURCH)</v>
          </cell>
          <cell r="H1625" t="str">
            <v>0</v>
          </cell>
          <cell r="I1625" t="str">
            <v>n/a</v>
          </cell>
          <cell r="J1625" t="str">
            <v>0</v>
          </cell>
        </row>
        <row r="1626">
          <cell r="A1626" t="str">
            <v>95203HAL</v>
          </cell>
          <cell r="B1626" t="str">
            <v>Cash Petty Cash Halstead</v>
          </cell>
          <cell r="C1626" t="str">
            <v>N/A</v>
          </cell>
          <cell r="D1626" t="str">
            <v>N/A</v>
          </cell>
          <cell r="E1626" t="str">
            <v>TRUST BALANCE SHEET</v>
          </cell>
          <cell r="F1626" t="str">
            <v>SUSPENSE</v>
          </cell>
          <cell r="G1626" t="str">
            <v>SUSPENSE</v>
          </cell>
          <cell r="H1626" t="str">
            <v>0</v>
          </cell>
          <cell r="I1626" t="str">
            <v>n/a</v>
          </cell>
          <cell r="J1626" t="str">
            <v>0</v>
          </cell>
        </row>
        <row r="1627">
          <cell r="A1627" t="str">
            <v>95203HIS</v>
          </cell>
          <cell r="B1627" t="str">
            <v>Cash - Petty Cash - Histopath</v>
          </cell>
          <cell r="C1627" t="str">
            <v>N/A</v>
          </cell>
          <cell r="D1627" t="str">
            <v>N/A</v>
          </cell>
          <cell r="E1627" t="str">
            <v>TRUST BALANCE SHEET</v>
          </cell>
          <cell r="F1627" t="str">
            <v>CASH &amp; CASH EQUIVALENTS</v>
          </cell>
          <cell r="G1627" t="str">
            <v>CASH &amp; CASH EQUIVALENTS</v>
          </cell>
          <cell r="H1627" t="str">
            <v>0</v>
          </cell>
          <cell r="I1627" t="str">
            <v>n/a</v>
          </cell>
          <cell r="J1627" t="str">
            <v>0</v>
          </cell>
        </row>
        <row r="1628">
          <cell r="A1628" t="str">
            <v>95203HR0</v>
          </cell>
          <cell r="B1628" t="str">
            <v>Cash - Petty Cash - HR</v>
          </cell>
          <cell r="C1628" t="str">
            <v>N/A</v>
          </cell>
          <cell r="D1628" t="str">
            <v>N/A</v>
          </cell>
          <cell r="E1628" t="str">
            <v>TRUST BALANCE SHEET</v>
          </cell>
          <cell r="F1628" t="str">
            <v>CASH &amp; CASH EQUIVALENTS</v>
          </cell>
          <cell r="G1628" t="str">
            <v>CASH &amp; CASH EQUIVALENTS</v>
          </cell>
          <cell r="H1628" t="str">
            <v>0</v>
          </cell>
          <cell r="I1628" t="str">
            <v>n/a</v>
          </cell>
          <cell r="J1628" t="str">
            <v>0</v>
          </cell>
        </row>
        <row r="1629">
          <cell r="A1629" t="str">
            <v>95203THQ</v>
          </cell>
          <cell r="B1629" t="str">
            <v>Cash - Petty Cash - Villa 10</v>
          </cell>
          <cell r="C1629" t="str">
            <v>N/A</v>
          </cell>
          <cell r="D1629" t="str">
            <v>N/A</v>
          </cell>
          <cell r="E1629" t="str">
            <v>TRUST BALANCE SHEET</v>
          </cell>
          <cell r="F1629" t="str">
            <v>SUSPENSE</v>
          </cell>
          <cell r="G1629" t="str">
            <v>SUSPENSE</v>
          </cell>
          <cell r="H1629" t="str">
            <v>0</v>
          </cell>
          <cell r="I1629" t="str">
            <v>n/a</v>
          </cell>
          <cell r="J1629" t="str">
            <v>0</v>
          </cell>
        </row>
        <row r="1630">
          <cell r="A1630" t="str">
            <v>95203WC0</v>
          </cell>
          <cell r="B1630" t="str">
            <v>Cash-Petty Cash-Wheelchairs</v>
          </cell>
          <cell r="C1630" t="str">
            <v>N/A</v>
          </cell>
          <cell r="D1630" t="str">
            <v>N/A</v>
          </cell>
          <cell r="E1630" t="str">
            <v>TRUST BALANCE SHEET</v>
          </cell>
          <cell r="F1630" t="str">
            <v>CASH &amp; CASH EQUIVALENTS</v>
          </cell>
          <cell r="G1630" t="str">
            <v>CASH &amp; CASH EQUIVALENTS</v>
          </cell>
          <cell r="H1630" t="str">
            <v>0</v>
          </cell>
          <cell r="I1630" t="str">
            <v>n/a</v>
          </cell>
          <cell r="J1630" t="str">
            <v>0</v>
          </cell>
        </row>
        <row r="1631">
          <cell r="A1631" t="str">
            <v>95204000</v>
          </cell>
          <cell r="B1631" t="str">
            <v>Cash - Cash in Transit</v>
          </cell>
          <cell r="C1631" t="str">
            <v>N/A</v>
          </cell>
          <cell r="D1631" t="str">
            <v>N/A</v>
          </cell>
          <cell r="E1631" t="str">
            <v>TRUST BALANCE SHEET</v>
          </cell>
          <cell r="F1631" t="str">
            <v>CASH &amp; CASH EQUIVALENTS</v>
          </cell>
          <cell r="G1631" t="str">
            <v>CASH &amp; CASH EQUIVALENTS</v>
          </cell>
          <cell r="H1631" t="str">
            <v>0</v>
          </cell>
          <cell r="I1631" t="str">
            <v>n/a</v>
          </cell>
          <cell r="J1631" t="str">
            <v>0</v>
          </cell>
        </row>
        <row r="1632">
          <cell r="A1632" t="str">
            <v>95501000</v>
          </cell>
          <cell r="B1632" t="str">
            <v>Receipts Advance -Dental Tutor</v>
          </cell>
          <cell r="C1632" t="str">
            <v>N/A</v>
          </cell>
          <cell r="D1632" t="str">
            <v>N/A</v>
          </cell>
          <cell r="E1632" t="str">
            <v>TRUST BALANCE SHEET</v>
          </cell>
          <cell r="F1632" t="str">
            <v>TRADE &amp; OTHER PAYABLES</v>
          </cell>
          <cell r="G1632" t="str">
            <v>RECEIPTS IN ADVANCE</v>
          </cell>
          <cell r="H1632" t="str">
            <v>0</v>
          </cell>
          <cell r="I1632" t="str">
            <v>n/a</v>
          </cell>
          <cell r="J1632" t="str">
            <v>0</v>
          </cell>
        </row>
        <row r="1633">
          <cell r="A1633" t="str">
            <v>95502000</v>
          </cell>
          <cell r="B1633" t="str">
            <v>Receipts Advance -GPVT Scheme</v>
          </cell>
          <cell r="C1633" t="str">
            <v>N/A</v>
          </cell>
          <cell r="D1633" t="str">
            <v>N/A</v>
          </cell>
          <cell r="E1633" t="str">
            <v>TRUST BALANCE SHEET</v>
          </cell>
          <cell r="F1633" t="str">
            <v>TRADE &amp; OTHER PAYABLES</v>
          </cell>
          <cell r="G1633" t="str">
            <v>RECEIPTS IN ADVANCE</v>
          </cell>
          <cell r="H1633" t="str">
            <v>0</v>
          </cell>
          <cell r="I1633" t="str">
            <v>n/a</v>
          </cell>
          <cell r="J1633" t="str">
            <v>0</v>
          </cell>
        </row>
        <row r="1634">
          <cell r="A1634" t="str">
            <v>95503000</v>
          </cell>
          <cell r="B1634" t="str">
            <v>Receipts Advance - Other</v>
          </cell>
          <cell r="C1634" t="str">
            <v>N/A</v>
          </cell>
          <cell r="D1634" t="str">
            <v>N/A</v>
          </cell>
          <cell r="E1634" t="str">
            <v>TRUST BALANCE SHEET</v>
          </cell>
          <cell r="F1634" t="str">
            <v>TRADE &amp; OTHER PAYABLES</v>
          </cell>
          <cell r="G1634" t="str">
            <v>RECEIPTS IN ADVANCE</v>
          </cell>
          <cell r="H1634" t="str">
            <v>0</v>
          </cell>
          <cell r="I1634" t="str">
            <v>n/a</v>
          </cell>
          <cell r="J1634" t="str">
            <v>0</v>
          </cell>
        </row>
        <row r="1635">
          <cell r="A1635" t="str">
            <v>95601000</v>
          </cell>
          <cell r="B1635" t="str">
            <v>NHS Payables - PL Control</v>
          </cell>
          <cell r="C1635" t="str">
            <v>N/A</v>
          </cell>
          <cell r="D1635" t="str">
            <v>N/A</v>
          </cell>
          <cell r="E1635" t="str">
            <v>TRUST BALANCE SHEET</v>
          </cell>
          <cell r="F1635" t="str">
            <v>TRADE &amp; OTHER PAYABLES</v>
          </cell>
          <cell r="G1635" t="str">
            <v>NHS PAYABLES</v>
          </cell>
          <cell r="H1635" t="str">
            <v>0</v>
          </cell>
          <cell r="I1635" t="str">
            <v>n/a</v>
          </cell>
          <cell r="J1635" t="str">
            <v>0</v>
          </cell>
        </row>
        <row r="1636">
          <cell r="A1636" t="str">
            <v>95602000</v>
          </cell>
          <cell r="B1636" t="str">
            <v>NHS Payables-Register Accruals</v>
          </cell>
          <cell r="C1636" t="str">
            <v>N/A</v>
          </cell>
          <cell r="D1636" t="str">
            <v>N/A</v>
          </cell>
          <cell r="E1636" t="str">
            <v>TRUST BALANCE SHEET</v>
          </cell>
          <cell r="F1636" t="str">
            <v>TRADE &amp; OTHER PAYABLES</v>
          </cell>
          <cell r="G1636" t="str">
            <v>NHS PAYABLES</v>
          </cell>
          <cell r="H1636" t="str">
            <v>0</v>
          </cell>
          <cell r="I1636" t="str">
            <v>n/a</v>
          </cell>
          <cell r="J1636" t="str">
            <v>0</v>
          </cell>
        </row>
        <row r="1637">
          <cell r="A1637" t="str">
            <v>95603000</v>
          </cell>
          <cell r="B1637" t="str">
            <v>NHS Payables - Accruals</v>
          </cell>
          <cell r="C1637" t="str">
            <v>N/A</v>
          </cell>
          <cell r="D1637" t="str">
            <v>N/A</v>
          </cell>
          <cell r="E1637" t="str">
            <v>TRUST BALANCE SHEET</v>
          </cell>
          <cell r="F1637" t="str">
            <v>TRADE &amp; OTHER PAYABLES</v>
          </cell>
          <cell r="G1637" t="str">
            <v>NHS PAYABLES</v>
          </cell>
          <cell r="H1637" t="str">
            <v>0</v>
          </cell>
          <cell r="I1637" t="str">
            <v>n/a</v>
          </cell>
          <cell r="J1637" t="str">
            <v>0</v>
          </cell>
        </row>
        <row r="1638">
          <cell r="A1638" t="str">
            <v>95604000</v>
          </cell>
          <cell r="B1638" t="str">
            <v>NHS Payables-NHS Supply Chain</v>
          </cell>
          <cell r="C1638" t="str">
            <v>N/A</v>
          </cell>
          <cell r="D1638" t="str">
            <v>N/A</v>
          </cell>
          <cell r="E1638" t="str">
            <v>TRUST BALANCE SHEET</v>
          </cell>
          <cell r="F1638" t="str">
            <v>TRADE &amp; OTHER PAYABLES</v>
          </cell>
          <cell r="G1638" t="str">
            <v>NHS PAYABLES</v>
          </cell>
          <cell r="H1638" t="str">
            <v>0</v>
          </cell>
          <cell r="I1638" t="str">
            <v>n/a</v>
          </cell>
          <cell r="J1638" t="str">
            <v>0</v>
          </cell>
        </row>
        <row r="1639">
          <cell r="A1639" t="str">
            <v>95605000</v>
          </cell>
          <cell r="B1639" t="str">
            <v>NHS Payables - Superann EE's</v>
          </cell>
          <cell r="C1639" t="str">
            <v>N/A</v>
          </cell>
          <cell r="D1639" t="str">
            <v>N/A</v>
          </cell>
          <cell r="E1639" t="str">
            <v>TRUST BALANCE SHEET</v>
          </cell>
          <cell r="F1639" t="str">
            <v>TRADE &amp; OTHER PAYABLES</v>
          </cell>
          <cell r="G1639" t="str">
            <v>NHS PAYABLES</v>
          </cell>
          <cell r="H1639" t="str">
            <v>0</v>
          </cell>
          <cell r="I1639" t="str">
            <v>n/a</v>
          </cell>
          <cell r="J1639" t="str">
            <v>0</v>
          </cell>
        </row>
        <row r="1640">
          <cell r="A1640" t="str">
            <v>95606000</v>
          </cell>
          <cell r="B1640" t="str">
            <v>NHS Payables - Superann ER's</v>
          </cell>
          <cell r="C1640" t="str">
            <v>N/A</v>
          </cell>
          <cell r="D1640" t="str">
            <v>N/A</v>
          </cell>
          <cell r="E1640" t="str">
            <v>TRUST BALANCE SHEET</v>
          </cell>
          <cell r="F1640" t="str">
            <v>TRADE &amp; OTHER PAYABLES</v>
          </cell>
          <cell r="G1640" t="str">
            <v>NHS PAYABLES</v>
          </cell>
          <cell r="H1640" t="str">
            <v>0</v>
          </cell>
          <cell r="I1640" t="str">
            <v>n/a</v>
          </cell>
          <cell r="J1640" t="str">
            <v>0</v>
          </cell>
        </row>
        <row r="1641">
          <cell r="A1641" t="str">
            <v>95607000</v>
          </cell>
          <cell r="B1641" t="str">
            <v>NHS Payables-Invoice Accruals</v>
          </cell>
          <cell r="C1641" t="str">
            <v>N/A</v>
          </cell>
          <cell r="D1641" t="str">
            <v>N/A</v>
          </cell>
          <cell r="E1641" t="str">
            <v>TRUST BALANCE SHEET</v>
          </cell>
          <cell r="F1641" t="str">
            <v>TRADE &amp; OTHER PAYABLES</v>
          </cell>
          <cell r="G1641" t="str">
            <v>NHS PAYABLES</v>
          </cell>
          <cell r="H1641" t="str">
            <v>0</v>
          </cell>
          <cell r="I1641" t="str">
            <v>n/a</v>
          </cell>
          <cell r="J1641" t="str">
            <v>0</v>
          </cell>
        </row>
        <row r="1642">
          <cell r="A1642" t="str">
            <v>95608000</v>
          </cell>
          <cell r="B1642" t="str">
            <v>NHS Payables - Deferred Income</v>
          </cell>
          <cell r="C1642" t="str">
            <v>N/A</v>
          </cell>
          <cell r="D1642" t="str">
            <v>N/A</v>
          </cell>
          <cell r="E1642" t="str">
            <v>TRUST BALANCE SHEET</v>
          </cell>
          <cell r="F1642" t="str">
            <v>TRADE &amp; OTHER PAYABLES</v>
          </cell>
          <cell r="G1642" t="str">
            <v>NHS PAYABLES</v>
          </cell>
          <cell r="H1642" t="str">
            <v>0</v>
          </cell>
          <cell r="I1642" t="str">
            <v>n/a</v>
          </cell>
          <cell r="J1642" t="str">
            <v>0</v>
          </cell>
        </row>
        <row r="1643">
          <cell r="A1643" t="str">
            <v>95701000</v>
          </cell>
          <cell r="B1643" t="str">
            <v>Oth Related Parties - PL Cont</v>
          </cell>
          <cell r="C1643" t="str">
            <v>N/A</v>
          </cell>
          <cell r="D1643" t="str">
            <v>N/A</v>
          </cell>
          <cell r="E1643" t="str">
            <v>TRUST BALANCE SHEET</v>
          </cell>
          <cell r="F1643" t="str">
            <v>TRADE &amp; OTHER PAYABLES</v>
          </cell>
          <cell r="G1643" t="str">
            <v>AMTS DUE OTHER RELATED PARTIES</v>
          </cell>
          <cell r="H1643" t="str">
            <v>0</v>
          </cell>
          <cell r="I1643" t="str">
            <v>n/a</v>
          </cell>
          <cell r="J1643" t="str">
            <v>0</v>
          </cell>
        </row>
        <row r="1644">
          <cell r="A1644" t="str">
            <v>95702000</v>
          </cell>
          <cell r="B1644" t="str">
            <v>Oth Related Parties - Reg Acc</v>
          </cell>
          <cell r="C1644" t="str">
            <v>N/A</v>
          </cell>
          <cell r="D1644" t="str">
            <v>N/A</v>
          </cell>
          <cell r="E1644" t="str">
            <v>TRUST BALANCE SHEET</v>
          </cell>
          <cell r="F1644" t="str">
            <v>TRADE &amp; OTHER PAYABLES</v>
          </cell>
          <cell r="G1644" t="str">
            <v>AMTS DUE OTHER RELATED PARTIES</v>
          </cell>
          <cell r="H1644" t="str">
            <v>0</v>
          </cell>
          <cell r="I1644" t="str">
            <v>n/a</v>
          </cell>
          <cell r="J1644" t="str">
            <v>0</v>
          </cell>
        </row>
        <row r="1645">
          <cell r="A1645" t="str">
            <v>95703000</v>
          </cell>
          <cell r="B1645" t="str">
            <v>Oth Related Parties - Acc</v>
          </cell>
          <cell r="C1645" t="str">
            <v>N/A</v>
          </cell>
          <cell r="D1645" t="str">
            <v>N/A</v>
          </cell>
          <cell r="E1645" t="str">
            <v>TRUST BALANCE SHEET</v>
          </cell>
          <cell r="F1645" t="str">
            <v>TRADE &amp; OTHER PAYABLES</v>
          </cell>
          <cell r="G1645" t="str">
            <v>AMTS DUE OTHER RELATED PARTIES</v>
          </cell>
          <cell r="H1645" t="str">
            <v>0</v>
          </cell>
          <cell r="I1645" t="str">
            <v>n/a</v>
          </cell>
          <cell r="J1645" t="str">
            <v>0</v>
          </cell>
        </row>
        <row r="1646">
          <cell r="A1646" t="str">
            <v>95707000</v>
          </cell>
          <cell r="B1646" t="str">
            <v>Oth Related Parties - Inv Acc</v>
          </cell>
          <cell r="C1646" t="str">
            <v>N/A</v>
          </cell>
          <cell r="D1646" t="str">
            <v>N/A</v>
          </cell>
          <cell r="E1646" t="str">
            <v>TRUST BALANCE SHEET</v>
          </cell>
          <cell r="F1646" t="str">
            <v>TRADE &amp; OTHER PAYABLES</v>
          </cell>
          <cell r="G1646" t="str">
            <v>AMTS DUE OTHER RELATED PARTIES</v>
          </cell>
          <cell r="H1646" t="str">
            <v>0</v>
          </cell>
          <cell r="I1646" t="str">
            <v>n/a</v>
          </cell>
          <cell r="J1646" t="str">
            <v>0</v>
          </cell>
        </row>
        <row r="1647">
          <cell r="A1647" t="str">
            <v>95708000</v>
          </cell>
          <cell r="B1647" t="str">
            <v>Oth Related Parties - Def Inc</v>
          </cell>
          <cell r="C1647" t="str">
            <v>N/A</v>
          </cell>
          <cell r="D1647" t="str">
            <v>N/A</v>
          </cell>
          <cell r="E1647" t="str">
            <v>TRUST BALANCE SHEET</v>
          </cell>
          <cell r="F1647" t="str">
            <v>TRADE &amp; OTHER PAYABLES</v>
          </cell>
          <cell r="G1647" t="str">
            <v>AMTS DUE OTHER RELATED PARTIES</v>
          </cell>
          <cell r="H1647" t="str">
            <v>0</v>
          </cell>
          <cell r="I1647" t="str">
            <v>n/a</v>
          </cell>
          <cell r="J1647" t="str">
            <v>0</v>
          </cell>
        </row>
        <row r="1648">
          <cell r="A1648" t="str">
            <v>95801000</v>
          </cell>
          <cell r="B1648" t="str">
            <v>Trade payables - Capital Cred</v>
          </cell>
          <cell r="C1648" t="str">
            <v>N/A</v>
          </cell>
          <cell r="D1648" t="str">
            <v>N/A</v>
          </cell>
          <cell r="E1648" t="str">
            <v>TRUST BALANCE SHEET</v>
          </cell>
          <cell r="F1648" t="str">
            <v>TRADE &amp; OTHER PAYABLES</v>
          </cell>
          <cell r="G1648" t="str">
            <v>TRADE PAYABLES - CAPITAL</v>
          </cell>
          <cell r="H1648" t="str">
            <v>0</v>
          </cell>
          <cell r="I1648" t="str">
            <v>n/a</v>
          </cell>
          <cell r="J1648" t="str">
            <v>0</v>
          </cell>
        </row>
        <row r="1649">
          <cell r="A1649" t="str">
            <v>95901000</v>
          </cell>
          <cell r="B1649" t="str">
            <v>Other Trade - PL Control</v>
          </cell>
          <cell r="C1649" t="str">
            <v>N/A</v>
          </cell>
          <cell r="D1649" t="str">
            <v>N/A</v>
          </cell>
          <cell r="E1649" t="str">
            <v>TRUST BALANCE SHEET</v>
          </cell>
          <cell r="F1649" t="str">
            <v>TRADE &amp; OTHER PAYABLES</v>
          </cell>
          <cell r="G1649" t="str">
            <v>OTHER TRADE PAYABLES</v>
          </cell>
          <cell r="H1649" t="str">
            <v>0</v>
          </cell>
          <cell r="I1649" t="str">
            <v>n/a</v>
          </cell>
          <cell r="J1649" t="str">
            <v>0</v>
          </cell>
        </row>
        <row r="1650">
          <cell r="A1650" t="str">
            <v>95902000</v>
          </cell>
          <cell r="B1650" t="str">
            <v>Other Trade-Register Accruals</v>
          </cell>
          <cell r="C1650" t="str">
            <v>N/A</v>
          </cell>
          <cell r="D1650" t="str">
            <v>N/A</v>
          </cell>
          <cell r="E1650" t="str">
            <v>TRUST BALANCE SHEET</v>
          </cell>
          <cell r="F1650" t="str">
            <v>TRADE &amp; OTHER PAYABLES</v>
          </cell>
          <cell r="G1650" t="str">
            <v>OTHER TRADE PAYABLES</v>
          </cell>
          <cell r="H1650" t="str">
            <v>0</v>
          </cell>
          <cell r="I1650" t="str">
            <v>n/a</v>
          </cell>
          <cell r="J1650" t="str">
            <v>0</v>
          </cell>
        </row>
        <row r="1651">
          <cell r="A1651" t="str">
            <v>95903000</v>
          </cell>
          <cell r="B1651" t="str">
            <v>Other Trade - Invoice Accruals</v>
          </cell>
          <cell r="C1651" t="str">
            <v>N/A</v>
          </cell>
          <cell r="D1651" t="str">
            <v>N/A</v>
          </cell>
          <cell r="E1651" t="str">
            <v>TRUST BALANCE SHEET</v>
          </cell>
          <cell r="F1651" t="str">
            <v>TRADE &amp; OTHER PAYABLES</v>
          </cell>
          <cell r="G1651" t="str">
            <v>OTHER TRADE PAYABLES</v>
          </cell>
          <cell r="H1651" t="str">
            <v>0</v>
          </cell>
          <cell r="I1651" t="str">
            <v>n/a</v>
          </cell>
          <cell r="J1651" t="str">
            <v>0</v>
          </cell>
        </row>
        <row r="1652">
          <cell r="A1652" t="str">
            <v>95904000</v>
          </cell>
          <cell r="B1652" t="str">
            <v>Other Trade-PL Control Upload</v>
          </cell>
          <cell r="C1652" t="str">
            <v>N/A</v>
          </cell>
          <cell r="D1652" t="str">
            <v>N/A</v>
          </cell>
          <cell r="E1652" t="str">
            <v>TRUST BALANCE SHEET</v>
          </cell>
          <cell r="F1652" t="str">
            <v>INTANGIBLE ASSETS</v>
          </cell>
          <cell r="G1652" t="str">
            <v>SOFTWARE LICENCES (PURCH)</v>
          </cell>
          <cell r="H1652" t="str">
            <v>0</v>
          </cell>
          <cell r="I1652" t="str">
            <v>n/a</v>
          </cell>
          <cell r="J1652" t="str">
            <v>0</v>
          </cell>
        </row>
        <row r="1653">
          <cell r="A1653" t="str">
            <v>95905000</v>
          </cell>
          <cell r="B1653" t="str">
            <v>Other Trade - Purchase PV</v>
          </cell>
          <cell r="C1653" t="str">
            <v>N/A</v>
          </cell>
          <cell r="D1653" t="str">
            <v>N/A</v>
          </cell>
          <cell r="E1653" t="str">
            <v>TRUST BALANCE SHEET</v>
          </cell>
          <cell r="F1653" t="str">
            <v>INTANGIBLE ASSETS</v>
          </cell>
          <cell r="G1653" t="str">
            <v>SOFTWARE LICENCES (PURCH)</v>
          </cell>
          <cell r="H1653" t="str">
            <v>0</v>
          </cell>
          <cell r="I1653" t="str">
            <v>n/a</v>
          </cell>
          <cell r="J1653" t="str">
            <v>0</v>
          </cell>
        </row>
        <row r="1654">
          <cell r="A1654" t="str">
            <v>96001000</v>
          </cell>
          <cell r="B1654" t="str">
            <v>Taxes Payable - Income Tax</v>
          </cell>
          <cell r="C1654" t="str">
            <v>N/A</v>
          </cell>
          <cell r="D1654" t="str">
            <v>N/A</v>
          </cell>
          <cell r="E1654" t="str">
            <v>TRUST BALANCE SHEET</v>
          </cell>
          <cell r="F1654" t="str">
            <v>TRADE &amp; OTHER PAYABLES</v>
          </cell>
          <cell r="G1654" t="str">
            <v>TAXES PAYABLE</v>
          </cell>
          <cell r="H1654" t="str">
            <v>0</v>
          </cell>
          <cell r="I1654" t="str">
            <v>n/a</v>
          </cell>
          <cell r="J1654" t="str">
            <v>0</v>
          </cell>
        </row>
        <row r="1655">
          <cell r="A1655" t="str">
            <v>96002000</v>
          </cell>
          <cell r="B1655" t="str">
            <v>Taxes Payable - NI EE's</v>
          </cell>
          <cell r="C1655" t="str">
            <v>N/A</v>
          </cell>
          <cell r="D1655" t="str">
            <v>N/A</v>
          </cell>
          <cell r="E1655" t="str">
            <v>TRUST BALANCE SHEET</v>
          </cell>
          <cell r="F1655" t="str">
            <v>TRADE &amp; OTHER PAYABLES</v>
          </cell>
          <cell r="G1655" t="str">
            <v>TAXES PAYABLE</v>
          </cell>
          <cell r="H1655" t="str">
            <v>0</v>
          </cell>
          <cell r="I1655" t="str">
            <v>n/a</v>
          </cell>
          <cell r="J1655" t="str">
            <v>0</v>
          </cell>
        </row>
        <row r="1656">
          <cell r="A1656" t="str">
            <v>96003000</v>
          </cell>
          <cell r="B1656" t="str">
            <v>Taxes Payable - NI ER's</v>
          </cell>
          <cell r="C1656" t="str">
            <v>N/A</v>
          </cell>
          <cell r="D1656" t="str">
            <v>N/A</v>
          </cell>
          <cell r="E1656" t="str">
            <v>TRUST BALANCE SHEET</v>
          </cell>
          <cell r="F1656" t="str">
            <v>TRADE &amp; OTHER PAYABLES</v>
          </cell>
          <cell r="G1656" t="str">
            <v>TAXES PAYABLE</v>
          </cell>
          <cell r="H1656" t="str">
            <v>0</v>
          </cell>
          <cell r="I1656" t="str">
            <v>n/a</v>
          </cell>
          <cell r="J1656" t="str">
            <v>0</v>
          </cell>
        </row>
        <row r="1657">
          <cell r="A1657" t="str">
            <v>96004000</v>
          </cell>
          <cell r="B1657" t="str">
            <v>Taxes Payable - Stat Pat Pay</v>
          </cell>
          <cell r="C1657" t="str">
            <v>N/A</v>
          </cell>
          <cell r="D1657" t="str">
            <v>N/A</v>
          </cell>
          <cell r="E1657" t="str">
            <v>TRUST BALANCE SHEET</v>
          </cell>
          <cell r="F1657" t="str">
            <v>TRADE &amp; OTHER PAYABLES</v>
          </cell>
          <cell r="G1657" t="str">
            <v>TAXES PAYABLE</v>
          </cell>
          <cell r="H1657" t="str">
            <v>0</v>
          </cell>
          <cell r="I1657" t="str">
            <v>n/a</v>
          </cell>
          <cell r="J1657" t="str">
            <v>0</v>
          </cell>
        </row>
        <row r="1658">
          <cell r="A1658" t="str">
            <v>96005000</v>
          </cell>
          <cell r="B1658" t="str">
            <v>Taxes Payable - Stat Mat Pay</v>
          </cell>
          <cell r="C1658" t="str">
            <v>N/A</v>
          </cell>
          <cell r="D1658" t="str">
            <v>N/A</v>
          </cell>
          <cell r="E1658" t="str">
            <v>TRUST BALANCE SHEET</v>
          </cell>
          <cell r="F1658" t="str">
            <v>TRADE &amp; OTHER PAYABLES</v>
          </cell>
          <cell r="G1658" t="str">
            <v>TAXES PAYABLE</v>
          </cell>
          <cell r="H1658" t="str">
            <v>0</v>
          </cell>
          <cell r="I1658" t="str">
            <v>n/a</v>
          </cell>
          <cell r="J1658" t="str">
            <v>0</v>
          </cell>
        </row>
        <row r="1659">
          <cell r="A1659" t="str">
            <v>96006000</v>
          </cell>
          <cell r="B1659" t="str">
            <v>Taxes Payable - Stat Adopt Pay</v>
          </cell>
          <cell r="C1659" t="str">
            <v>N/A</v>
          </cell>
          <cell r="D1659" t="str">
            <v>N/A</v>
          </cell>
          <cell r="E1659" t="str">
            <v>TRUST BALANCE SHEET</v>
          </cell>
          <cell r="F1659" t="str">
            <v>TRADE &amp; OTHER PAYABLES</v>
          </cell>
          <cell r="G1659" t="str">
            <v>TAXES PAYABLE</v>
          </cell>
          <cell r="H1659" t="str">
            <v>0</v>
          </cell>
          <cell r="I1659" t="str">
            <v>n/a</v>
          </cell>
          <cell r="J1659" t="str">
            <v>0</v>
          </cell>
        </row>
        <row r="1660">
          <cell r="A1660" t="str">
            <v>96101000</v>
          </cell>
          <cell r="B1660" t="str">
            <v>Other Pay - Clients Monies</v>
          </cell>
          <cell r="C1660" t="str">
            <v>N/A</v>
          </cell>
          <cell r="D1660" t="str">
            <v>N/A</v>
          </cell>
          <cell r="E1660" t="str">
            <v>TRUST BALANCE SHEET</v>
          </cell>
          <cell r="F1660" t="str">
            <v>TRADE &amp; OTHER PAYABLES</v>
          </cell>
          <cell r="G1660" t="str">
            <v>OTHER PAYABLES</v>
          </cell>
          <cell r="H1660" t="str">
            <v>0</v>
          </cell>
          <cell r="I1660" t="str">
            <v>n/a</v>
          </cell>
          <cell r="J1660" t="str">
            <v>0</v>
          </cell>
        </row>
        <row r="1661">
          <cell r="A1661" t="str">
            <v>96102000</v>
          </cell>
          <cell r="B1661" t="str">
            <v>Other Pay - Accruals</v>
          </cell>
          <cell r="C1661" t="str">
            <v>N/A</v>
          </cell>
          <cell r="D1661" t="str">
            <v>N/A</v>
          </cell>
          <cell r="E1661" t="str">
            <v>TRUST BALANCE SHEET</v>
          </cell>
          <cell r="F1661" t="str">
            <v>TRADE &amp; OTHER PAYABLES</v>
          </cell>
          <cell r="G1661" t="str">
            <v>OTHER PAYABLES</v>
          </cell>
          <cell r="H1661" t="str">
            <v>0</v>
          </cell>
          <cell r="I1661" t="str">
            <v>n/a</v>
          </cell>
          <cell r="J1661" t="str">
            <v>0</v>
          </cell>
        </row>
        <row r="1662">
          <cell r="A1662" t="str">
            <v>96103AE0</v>
          </cell>
          <cell r="B1662" t="str">
            <v>Other Pay-Cat II Fees-Elston</v>
          </cell>
          <cell r="C1662" t="str">
            <v>N/A</v>
          </cell>
          <cell r="D1662" t="str">
            <v>N/A</v>
          </cell>
          <cell r="E1662" t="str">
            <v>TRUST BALANCE SHEET</v>
          </cell>
          <cell r="F1662" t="str">
            <v>TRADE &amp; OTHER PAYABLES</v>
          </cell>
          <cell r="G1662" t="str">
            <v>OTHER PAYABLES</v>
          </cell>
          <cell r="H1662" t="str">
            <v>0</v>
          </cell>
          <cell r="I1662" t="str">
            <v>n/a</v>
          </cell>
          <cell r="J1662" t="str">
            <v>0</v>
          </cell>
        </row>
        <row r="1663">
          <cell r="A1663" t="str">
            <v>96103CS0</v>
          </cell>
          <cell r="B1663" t="str">
            <v>Other Pay-Cat II Fees-Street</v>
          </cell>
          <cell r="C1663" t="str">
            <v>N/A</v>
          </cell>
          <cell r="D1663" t="str">
            <v>N/A</v>
          </cell>
          <cell r="E1663" t="str">
            <v>TRUST BALANCE SHEET</v>
          </cell>
          <cell r="F1663" t="str">
            <v>TRADE &amp; OTHER PAYABLES</v>
          </cell>
          <cell r="G1663" t="str">
            <v>OTHER PAYABLES</v>
          </cell>
          <cell r="H1663" t="str">
            <v>0</v>
          </cell>
          <cell r="I1663" t="str">
            <v>n/a</v>
          </cell>
          <cell r="J1663" t="str">
            <v>0</v>
          </cell>
        </row>
        <row r="1664">
          <cell r="A1664" t="str">
            <v>96103HD0</v>
          </cell>
          <cell r="B1664" t="str">
            <v>Other Pay - Cat II Fees - Haem</v>
          </cell>
          <cell r="C1664" t="str">
            <v>N/A</v>
          </cell>
          <cell r="D1664" t="str">
            <v>N/A</v>
          </cell>
          <cell r="E1664" t="str">
            <v>TRUST BALANCE SHEET</v>
          </cell>
          <cell r="F1664" t="str">
            <v>TRADE &amp; OTHER PAYABLES</v>
          </cell>
          <cell r="G1664" t="str">
            <v>OTHER PAYABLES</v>
          </cell>
          <cell r="H1664" t="str">
            <v>0</v>
          </cell>
          <cell r="I1664" t="str">
            <v>n/a</v>
          </cell>
          <cell r="J1664" t="str">
            <v>0</v>
          </cell>
        </row>
        <row r="1665">
          <cell r="A1665" t="str">
            <v>96104000</v>
          </cell>
          <cell r="B1665">
            <v>0</v>
          </cell>
          <cell r="C1665" t="str">
            <v>N/A</v>
          </cell>
          <cell r="D1665" t="str">
            <v>N/A</v>
          </cell>
          <cell r="E1665" t="str">
            <v>TRUST BALANCE SHEET</v>
          </cell>
          <cell r="F1665" t="str">
            <v>TRADE &amp; OTHER PAYABLES</v>
          </cell>
          <cell r="G1665" t="str">
            <v>OTHER PAYABLES</v>
          </cell>
          <cell r="H1665" t="str">
            <v>0</v>
          </cell>
          <cell r="I1665" t="str">
            <v>n/a</v>
          </cell>
          <cell r="J1665" t="str">
            <v>0</v>
          </cell>
        </row>
        <row r="1666">
          <cell r="A1666" t="str">
            <v>96104AH0</v>
          </cell>
          <cell r="B1666" t="str">
            <v>Other Pay - PP Fees - Harkness</v>
          </cell>
          <cell r="C1666" t="str">
            <v>N/A</v>
          </cell>
          <cell r="D1666" t="str">
            <v>N/A</v>
          </cell>
          <cell r="E1666" t="str">
            <v>TRUST BALANCE SHEET</v>
          </cell>
          <cell r="F1666" t="str">
            <v>TRADE &amp; OTHER PAYABLES</v>
          </cell>
          <cell r="G1666" t="str">
            <v>OTHER PAYABLES</v>
          </cell>
          <cell r="H1666" t="str">
            <v>0</v>
          </cell>
          <cell r="I1666" t="str">
            <v>n/a</v>
          </cell>
          <cell r="J1666" t="str">
            <v>0</v>
          </cell>
        </row>
        <row r="1667">
          <cell r="A1667" t="str">
            <v>96104ASE</v>
          </cell>
          <cell r="B1667" t="str">
            <v>Dr Sebastian PP Fees</v>
          </cell>
          <cell r="C1667" t="str">
            <v>N/A</v>
          </cell>
          <cell r="D1667" t="str">
            <v>N/A</v>
          </cell>
          <cell r="E1667" t="str">
            <v>TRUST BALANCE SHEET</v>
          </cell>
          <cell r="F1667" t="str">
            <v>TRADE &amp; OTHER PAYABLES</v>
          </cell>
          <cell r="G1667" t="str">
            <v>OTHER PAYABLES</v>
          </cell>
          <cell r="H1667" t="str">
            <v>0</v>
          </cell>
          <cell r="I1667" t="str">
            <v>n/a</v>
          </cell>
          <cell r="J1667" t="str">
            <v>0</v>
          </cell>
        </row>
        <row r="1668">
          <cell r="A1668" t="str">
            <v>96104BRS</v>
          </cell>
          <cell r="B1668" t="str">
            <v>Breast Services PP Cons Fees</v>
          </cell>
          <cell r="C1668" t="str">
            <v>N/A</v>
          </cell>
          <cell r="D1668" t="str">
            <v>N/A</v>
          </cell>
          <cell r="E1668" t="str">
            <v>TRUST BALANCE SHEET</v>
          </cell>
          <cell r="F1668" t="str">
            <v>INTANGIBLE ASSETS</v>
          </cell>
          <cell r="G1668" t="str">
            <v>SOFTWARE LICENCES (PURCH)</v>
          </cell>
          <cell r="H1668" t="str">
            <v>0</v>
          </cell>
          <cell r="I1668" t="str">
            <v>n/a</v>
          </cell>
          <cell r="J1668" t="str">
            <v>0</v>
          </cell>
        </row>
        <row r="1669">
          <cell r="A1669" t="str">
            <v>96104CMU</v>
          </cell>
          <cell r="B1669" t="str">
            <v>Dr Murphy PP Fees</v>
          </cell>
          <cell r="C1669" t="str">
            <v>N/A</v>
          </cell>
          <cell r="D1669" t="str">
            <v>N/A</v>
          </cell>
          <cell r="E1669" t="str">
            <v>TRUST BALANCE SHEET</v>
          </cell>
          <cell r="F1669" t="str">
            <v>TRADE &amp; OTHER PAYABLES</v>
          </cell>
          <cell r="G1669" t="str">
            <v>OTHER PAYABLES</v>
          </cell>
          <cell r="H1669" t="str">
            <v>0</v>
          </cell>
          <cell r="I1669" t="str">
            <v>n/a</v>
          </cell>
          <cell r="J1669" t="str">
            <v>0</v>
          </cell>
        </row>
        <row r="1670">
          <cell r="A1670" t="str">
            <v>96104DB0</v>
          </cell>
          <cell r="B1670" t="str">
            <v>Dr Boone PP Fees</v>
          </cell>
          <cell r="C1670" t="str">
            <v>N/A</v>
          </cell>
          <cell r="D1670" t="str">
            <v>N/A</v>
          </cell>
          <cell r="E1670" t="str">
            <v>TRUST BALANCE SHEET</v>
          </cell>
          <cell r="F1670" t="str">
            <v>TRADE &amp; OTHER PAYABLES</v>
          </cell>
          <cell r="G1670" t="str">
            <v>OTHER PAYABLES</v>
          </cell>
          <cell r="H1670" t="str">
            <v>0</v>
          </cell>
          <cell r="I1670" t="str">
            <v>n/a</v>
          </cell>
          <cell r="J1670" t="str">
            <v>0</v>
          </cell>
        </row>
        <row r="1671">
          <cell r="A1671" t="str">
            <v>96104DJ0</v>
          </cell>
          <cell r="B1671" t="str">
            <v>Dr Johnston PP Fees</v>
          </cell>
          <cell r="C1671" t="str">
            <v>N/A</v>
          </cell>
          <cell r="D1671" t="str">
            <v>N/A</v>
          </cell>
          <cell r="E1671" t="str">
            <v>TRUST BALANCE SHEET</v>
          </cell>
          <cell r="F1671" t="str">
            <v>TRADE &amp; OTHER PAYABLES</v>
          </cell>
          <cell r="G1671" t="str">
            <v>OTHER PAYABLES</v>
          </cell>
          <cell r="H1671" t="str">
            <v>0</v>
          </cell>
          <cell r="I1671" t="str">
            <v>n/a</v>
          </cell>
          <cell r="J1671" t="str">
            <v>0</v>
          </cell>
        </row>
        <row r="1672">
          <cell r="A1672" t="str">
            <v>96104EHE</v>
          </cell>
          <cell r="B1672" t="str">
            <v>E Hewson PP fees</v>
          </cell>
          <cell r="C1672" t="str">
            <v>N/A</v>
          </cell>
          <cell r="D1672" t="str">
            <v>N/A</v>
          </cell>
          <cell r="E1672" t="str">
            <v>TRUST BALANCE SHEET</v>
          </cell>
          <cell r="F1672" t="str">
            <v>TRADE &amp; OTHER PAYABLES</v>
          </cell>
          <cell r="G1672" t="str">
            <v>OTHER PAYABLES</v>
          </cell>
          <cell r="H1672" t="str">
            <v>0</v>
          </cell>
          <cell r="I1672" t="str">
            <v>n/a</v>
          </cell>
          <cell r="J1672" t="str">
            <v>0</v>
          </cell>
        </row>
        <row r="1673">
          <cell r="A1673" t="str">
            <v>96104ERG</v>
          </cell>
          <cell r="B1673" t="str">
            <v>Other Pay - PP Fees - ERG</v>
          </cell>
          <cell r="C1673" t="str">
            <v>N/A</v>
          </cell>
          <cell r="D1673" t="str">
            <v>N/A</v>
          </cell>
          <cell r="E1673" t="str">
            <v>TRUST BALANCE SHEET</v>
          </cell>
          <cell r="F1673" t="str">
            <v>TRADE &amp; OTHER PAYABLES</v>
          </cell>
          <cell r="G1673" t="str">
            <v>OTHER PAYABLES</v>
          </cell>
          <cell r="H1673" t="str">
            <v>0</v>
          </cell>
          <cell r="I1673" t="str">
            <v>n/a</v>
          </cell>
          <cell r="J1673" t="str">
            <v>0</v>
          </cell>
        </row>
        <row r="1674">
          <cell r="A1674" t="str">
            <v>96104JLE</v>
          </cell>
          <cell r="B1674" t="str">
            <v>Dr Leitch PP Fees</v>
          </cell>
          <cell r="C1674" t="str">
            <v>N/A</v>
          </cell>
          <cell r="D1674" t="str">
            <v>N/A</v>
          </cell>
          <cell r="E1674" t="str">
            <v>TRUST BALANCE SHEET</v>
          </cell>
          <cell r="F1674" t="str">
            <v>TRADE &amp; OTHER PAYABLES</v>
          </cell>
          <cell r="G1674" t="str">
            <v>OTHER PAYABLES</v>
          </cell>
          <cell r="H1674" t="str">
            <v>0</v>
          </cell>
          <cell r="I1674" t="str">
            <v>n/a</v>
          </cell>
          <cell r="J1674" t="str">
            <v>0</v>
          </cell>
        </row>
        <row r="1675">
          <cell r="A1675" t="str">
            <v>96104JT0</v>
          </cell>
          <cell r="B1675" t="str">
            <v>Other Pay - PP Fees - Todd</v>
          </cell>
          <cell r="C1675" t="str">
            <v>N/A</v>
          </cell>
          <cell r="D1675" t="str">
            <v>N/A</v>
          </cell>
          <cell r="E1675" t="str">
            <v>TRUST BALANCE SHEET</v>
          </cell>
          <cell r="F1675" t="str">
            <v>INTANGIBLE ASSETS</v>
          </cell>
          <cell r="G1675" t="str">
            <v>SOFTWARE LICENCES (PURCH)</v>
          </cell>
          <cell r="H1675" t="str">
            <v>0</v>
          </cell>
          <cell r="I1675" t="str">
            <v>n/a</v>
          </cell>
          <cell r="J1675" t="str">
            <v>0</v>
          </cell>
        </row>
        <row r="1676">
          <cell r="A1676" t="str">
            <v>96104KAR</v>
          </cell>
          <cell r="B1676" t="str">
            <v>Dr KS Rao PP Fees</v>
          </cell>
          <cell r="C1676" t="str">
            <v>N/A</v>
          </cell>
          <cell r="D1676" t="str">
            <v>N/A</v>
          </cell>
          <cell r="E1676" t="str">
            <v>TRUST BALANCE SHEET</v>
          </cell>
          <cell r="F1676" t="str">
            <v>TRADE &amp; OTHER PAYABLES</v>
          </cell>
          <cell r="G1676" t="str">
            <v>OTHER PAYABLES</v>
          </cell>
          <cell r="H1676" t="str">
            <v>0</v>
          </cell>
          <cell r="I1676" t="str">
            <v>n/a</v>
          </cell>
          <cell r="J1676" t="str">
            <v>0</v>
          </cell>
        </row>
        <row r="1677">
          <cell r="A1677" t="str">
            <v>96104KT0</v>
          </cell>
          <cell r="B1677" t="str">
            <v>Other Pay - PP Fees - Tang</v>
          </cell>
          <cell r="C1677" t="str">
            <v>N/A</v>
          </cell>
          <cell r="D1677" t="str">
            <v>N/A</v>
          </cell>
          <cell r="E1677" t="str">
            <v>TRUST BALANCE SHEET</v>
          </cell>
          <cell r="F1677" t="str">
            <v>TRADE &amp; OTHER PAYABLES</v>
          </cell>
          <cell r="G1677" t="str">
            <v>OTHER PAYABLES</v>
          </cell>
          <cell r="H1677" t="str">
            <v>0</v>
          </cell>
          <cell r="I1677" t="str">
            <v>n/a</v>
          </cell>
          <cell r="J1677" t="str">
            <v>0</v>
          </cell>
        </row>
        <row r="1678">
          <cell r="A1678" t="str">
            <v>96104MAL</v>
          </cell>
          <cell r="B1678" t="str">
            <v>Dr Al-Dabbagh PP Fees</v>
          </cell>
          <cell r="C1678" t="str">
            <v>N/A</v>
          </cell>
          <cell r="D1678" t="str">
            <v>N/A</v>
          </cell>
          <cell r="E1678" t="str">
            <v>TRUST BALANCE SHEET</v>
          </cell>
          <cell r="F1678" t="str">
            <v>TRADE &amp; OTHER PAYABLES</v>
          </cell>
          <cell r="G1678" t="str">
            <v>OTHER PAYABLES</v>
          </cell>
          <cell r="H1678" t="str">
            <v>0</v>
          </cell>
          <cell r="I1678" t="str">
            <v>n/a</v>
          </cell>
          <cell r="J1678" t="str">
            <v>0</v>
          </cell>
        </row>
        <row r="1679">
          <cell r="A1679" t="str">
            <v>96104MG0</v>
          </cell>
          <cell r="B1679" t="str">
            <v>Other Pay - PP Fees - Gould</v>
          </cell>
          <cell r="C1679" t="str">
            <v>N/A</v>
          </cell>
          <cell r="D1679" t="str">
            <v>N/A</v>
          </cell>
          <cell r="E1679" t="str">
            <v>TRUST BALANCE SHEET</v>
          </cell>
          <cell r="F1679" t="str">
            <v>TRADE &amp; OTHER PAYABLES</v>
          </cell>
          <cell r="G1679" t="str">
            <v>OTHER PAYABLES</v>
          </cell>
          <cell r="H1679" t="str">
            <v>0</v>
          </cell>
          <cell r="I1679" t="str">
            <v>n/a</v>
          </cell>
          <cell r="J1679" t="str">
            <v>0</v>
          </cell>
        </row>
        <row r="1680">
          <cell r="A1680" t="str">
            <v>96104MSC</v>
          </cell>
          <cell r="B1680" t="str">
            <v>Dr Scoote PP Fees</v>
          </cell>
          <cell r="C1680" t="str">
            <v>N/A</v>
          </cell>
          <cell r="D1680" t="str">
            <v>N/A</v>
          </cell>
          <cell r="E1680" t="str">
            <v>TRUST BALANCE SHEET</v>
          </cell>
          <cell r="F1680" t="str">
            <v>TRADE &amp; OTHER PAYABLES</v>
          </cell>
          <cell r="G1680" t="str">
            <v>OTHER PAYABLES</v>
          </cell>
          <cell r="H1680" t="str">
            <v>0</v>
          </cell>
          <cell r="I1680" t="str">
            <v>n/a</v>
          </cell>
          <cell r="J1680" t="str">
            <v>0</v>
          </cell>
        </row>
        <row r="1681">
          <cell r="A1681" t="str">
            <v>96104MSH</v>
          </cell>
          <cell r="B1681" t="str">
            <v>M Shinkar PP Fees</v>
          </cell>
          <cell r="C1681" t="str">
            <v>N/A</v>
          </cell>
          <cell r="D1681" t="str">
            <v>N/A</v>
          </cell>
          <cell r="E1681" t="str">
            <v>TRUST BALANCE SHEET</v>
          </cell>
          <cell r="F1681" t="str">
            <v>TRADE &amp; OTHER PAYABLES</v>
          </cell>
          <cell r="G1681" t="str">
            <v>OTHER PAYABLES</v>
          </cell>
          <cell r="H1681" t="str">
            <v>0</v>
          </cell>
          <cell r="I1681" t="str">
            <v>n/a</v>
          </cell>
          <cell r="J1681" t="str">
            <v>0</v>
          </cell>
        </row>
        <row r="1682">
          <cell r="A1682" t="str">
            <v>96104MVK</v>
          </cell>
          <cell r="B1682" t="str">
            <v>PP Fees - Venumbaka</v>
          </cell>
          <cell r="C1682" t="str">
            <v>N/A</v>
          </cell>
          <cell r="D1682" t="str">
            <v>N/A</v>
          </cell>
          <cell r="E1682" t="str">
            <v>TRUST BALANCE SHEET</v>
          </cell>
          <cell r="F1682" t="str">
            <v>TRADE &amp; OTHER PAYABLES</v>
          </cell>
          <cell r="G1682" t="str">
            <v>OTHER PAYABLES</v>
          </cell>
          <cell r="H1682" t="str">
            <v>0</v>
          </cell>
          <cell r="I1682" t="str">
            <v>n/a</v>
          </cell>
          <cell r="J1682" t="str">
            <v>0</v>
          </cell>
        </row>
        <row r="1683">
          <cell r="A1683" t="str">
            <v>96104NLA</v>
          </cell>
          <cell r="B1683" t="str">
            <v>Dr Lacey PP Fees</v>
          </cell>
          <cell r="C1683" t="str">
            <v>N/A</v>
          </cell>
          <cell r="D1683" t="str">
            <v>N/A</v>
          </cell>
          <cell r="E1683" t="str">
            <v>TRUST BALANCE SHEET</v>
          </cell>
          <cell r="F1683" t="str">
            <v>TRADE &amp; OTHER PAYABLES</v>
          </cell>
          <cell r="G1683" t="str">
            <v>OTHER PAYABLES</v>
          </cell>
          <cell r="H1683" t="str">
            <v>0</v>
          </cell>
          <cell r="I1683" t="str">
            <v>n/a</v>
          </cell>
          <cell r="J1683" t="str">
            <v>0</v>
          </cell>
        </row>
        <row r="1684">
          <cell r="A1684" t="str">
            <v>96104NR0</v>
          </cell>
          <cell r="B1684" t="str">
            <v>Other Pay - PP Fees - Robinson</v>
          </cell>
          <cell r="C1684" t="str">
            <v>N/A</v>
          </cell>
          <cell r="D1684" t="str">
            <v>N/A</v>
          </cell>
          <cell r="E1684" t="str">
            <v>TRUST BALANCE SHEET</v>
          </cell>
          <cell r="F1684" t="str">
            <v>TRADE &amp; OTHER PAYABLES</v>
          </cell>
          <cell r="G1684" t="str">
            <v>OTHER PAYABLES</v>
          </cell>
          <cell r="H1684" t="str">
            <v>0</v>
          </cell>
          <cell r="I1684" t="str">
            <v>n/a</v>
          </cell>
          <cell r="J1684" t="str">
            <v>0</v>
          </cell>
        </row>
        <row r="1685">
          <cell r="A1685" t="str">
            <v>96104NTH</v>
          </cell>
          <cell r="B1685" t="str">
            <v>Dr Thayer PP Fees</v>
          </cell>
          <cell r="C1685" t="str">
            <v>N/A</v>
          </cell>
          <cell r="D1685" t="str">
            <v>N/A</v>
          </cell>
          <cell r="E1685" t="str">
            <v>TRUST BALANCE SHEET</v>
          </cell>
          <cell r="F1685" t="str">
            <v>TRADE &amp; OTHER PAYABLES</v>
          </cell>
          <cell r="G1685" t="str">
            <v>OTHER PAYABLES</v>
          </cell>
          <cell r="H1685" t="str">
            <v>0</v>
          </cell>
          <cell r="I1685" t="str">
            <v>n/a</v>
          </cell>
          <cell r="J1685" t="str">
            <v>0</v>
          </cell>
        </row>
        <row r="1686">
          <cell r="A1686" t="str">
            <v>96104PHA</v>
          </cell>
          <cell r="B1686" t="str">
            <v>Dr Hawkins PP Fees</v>
          </cell>
          <cell r="C1686" t="str">
            <v>N/A</v>
          </cell>
          <cell r="D1686" t="str">
            <v>N/A</v>
          </cell>
          <cell r="E1686" t="str">
            <v>TRUST BALANCE SHEET</v>
          </cell>
          <cell r="F1686" t="str">
            <v>TRADE &amp; OTHER PAYABLES</v>
          </cell>
          <cell r="G1686" t="str">
            <v>OTHER PAYABLES</v>
          </cell>
          <cell r="H1686" t="str">
            <v>0</v>
          </cell>
          <cell r="I1686" t="str">
            <v>n/a</v>
          </cell>
          <cell r="J1686" t="str">
            <v>0</v>
          </cell>
        </row>
        <row r="1687">
          <cell r="A1687" t="str">
            <v>96104RAL</v>
          </cell>
          <cell r="B1687" t="str">
            <v>Cur Liability R Allen PP Fees</v>
          </cell>
          <cell r="C1687" t="str">
            <v>N/A</v>
          </cell>
          <cell r="D1687" t="str">
            <v>N/A</v>
          </cell>
          <cell r="E1687" t="str">
            <v>TRUST BALANCE SHEET</v>
          </cell>
          <cell r="F1687" t="str">
            <v>TRADE &amp; OTHER PAYABLES</v>
          </cell>
          <cell r="G1687" t="str">
            <v>OTHER PAYABLES</v>
          </cell>
          <cell r="H1687" t="str">
            <v>0</v>
          </cell>
          <cell r="I1687" t="str">
            <v>n/a</v>
          </cell>
          <cell r="J1687" t="str">
            <v>0</v>
          </cell>
        </row>
        <row r="1688">
          <cell r="A1688" t="str">
            <v>96104RAO</v>
          </cell>
          <cell r="B1688" t="str">
            <v>Dr Rao PP Fees</v>
          </cell>
          <cell r="C1688" t="str">
            <v>N/A</v>
          </cell>
          <cell r="D1688" t="str">
            <v>N/A</v>
          </cell>
          <cell r="E1688" t="str">
            <v>TRUST BALANCE SHEET</v>
          </cell>
          <cell r="F1688" t="str">
            <v>TRADE &amp; OTHER PAYABLES</v>
          </cell>
          <cell r="G1688" t="str">
            <v>OTHER PAYABLES</v>
          </cell>
          <cell r="H1688" t="str">
            <v>0</v>
          </cell>
          <cell r="I1688" t="str">
            <v>n/a</v>
          </cell>
          <cell r="J1688" t="str">
            <v>0</v>
          </cell>
        </row>
        <row r="1689">
          <cell r="A1689" t="str">
            <v>96104RSP</v>
          </cell>
          <cell r="B1689" t="str">
            <v>Dr Splendiff PP Fees</v>
          </cell>
          <cell r="C1689" t="str">
            <v>N/A</v>
          </cell>
          <cell r="D1689" t="str">
            <v>N/A</v>
          </cell>
          <cell r="E1689" t="str">
            <v>TRUST BALANCE SHEET</v>
          </cell>
          <cell r="F1689" t="str">
            <v>TRADE &amp; OTHER PAYABLES</v>
          </cell>
          <cell r="G1689" t="str">
            <v>OTHER PAYABLES</v>
          </cell>
          <cell r="H1689" t="str">
            <v>0</v>
          </cell>
          <cell r="I1689" t="str">
            <v>n/a</v>
          </cell>
          <cell r="J1689" t="str">
            <v>0</v>
          </cell>
        </row>
        <row r="1690">
          <cell r="A1690" t="str">
            <v>96104SN0</v>
          </cell>
          <cell r="B1690" t="str">
            <v>Other Pay-PP Fees-S Nanthan</v>
          </cell>
          <cell r="C1690" t="str">
            <v>N/A</v>
          </cell>
          <cell r="D1690" t="str">
            <v>N/A</v>
          </cell>
          <cell r="E1690" t="str">
            <v>TRUST BALANCE SHEET</v>
          </cell>
          <cell r="F1690" t="str">
            <v>INTANGIBLE ASSETS</v>
          </cell>
          <cell r="G1690" t="str">
            <v>SOFTWARE LICENCES (PURCH)</v>
          </cell>
          <cell r="H1690" t="str">
            <v>0</v>
          </cell>
          <cell r="I1690" t="str">
            <v>n/a</v>
          </cell>
          <cell r="J1690" t="str">
            <v>0</v>
          </cell>
        </row>
        <row r="1691">
          <cell r="A1691" t="str">
            <v>96104STA</v>
          </cell>
          <cell r="B1691" t="str">
            <v>Dr Tahir PP Fees</v>
          </cell>
          <cell r="C1691" t="str">
            <v>N/A</v>
          </cell>
          <cell r="D1691" t="str">
            <v>N/A</v>
          </cell>
          <cell r="E1691" t="str">
            <v>TRUST BALANCE SHEET</v>
          </cell>
          <cell r="F1691" t="str">
            <v>TRADE &amp; OTHER PAYABLES</v>
          </cell>
          <cell r="G1691" t="str">
            <v>OTHER PAYABLES</v>
          </cell>
          <cell r="H1691" t="str">
            <v>0</v>
          </cell>
          <cell r="I1691" t="str">
            <v>n/a</v>
          </cell>
          <cell r="J1691" t="str">
            <v>0</v>
          </cell>
        </row>
        <row r="1692">
          <cell r="A1692" t="str">
            <v>96104TTO</v>
          </cell>
          <cell r="B1692" t="str">
            <v>T Townsend PP Fees</v>
          </cell>
          <cell r="C1692" t="str">
            <v>N/A</v>
          </cell>
          <cell r="D1692" t="str">
            <v>N/A</v>
          </cell>
          <cell r="E1692" t="str">
            <v>TRUST BALANCE SHEET</v>
          </cell>
          <cell r="F1692" t="str">
            <v>TRADE &amp; OTHER PAYABLES</v>
          </cell>
          <cell r="G1692" t="str">
            <v>OTHER PAYABLES</v>
          </cell>
          <cell r="H1692" t="str">
            <v>0</v>
          </cell>
          <cell r="I1692" t="str">
            <v>n/a</v>
          </cell>
          <cell r="J1692" t="str">
            <v>0</v>
          </cell>
        </row>
        <row r="1693">
          <cell r="A1693" t="str">
            <v>96104VST</v>
          </cell>
          <cell r="B1693" t="str">
            <v>Other Pay-PP Fees-Vasc Study</v>
          </cell>
          <cell r="C1693" t="str">
            <v>N/A</v>
          </cell>
          <cell r="D1693" t="str">
            <v>N/A</v>
          </cell>
          <cell r="E1693" t="str">
            <v>TRUST BALANCE SHEET</v>
          </cell>
          <cell r="F1693" t="str">
            <v>TRADE &amp; OTHER PAYABLES</v>
          </cell>
          <cell r="G1693" t="str">
            <v>OTHER PAYABLES</v>
          </cell>
          <cell r="H1693" t="str">
            <v>0</v>
          </cell>
          <cell r="I1693" t="str">
            <v>n/a</v>
          </cell>
          <cell r="J1693" t="str">
            <v>0</v>
          </cell>
        </row>
        <row r="1694">
          <cell r="A1694" t="str">
            <v>96104WHO</v>
          </cell>
          <cell r="B1694" t="str">
            <v>Other Pay-PP Fees-W Howard</v>
          </cell>
          <cell r="C1694" t="str">
            <v>N/A</v>
          </cell>
          <cell r="D1694" t="str">
            <v>N/A</v>
          </cell>
          <cell r="E1694" t="str">
            <v>TRUST BALANCE SHEET</v>
          </cell>
          <cell r="F1694" t="str">
            <v>TRADE &amp; OTHER PAYABLES</v>
          </cell>
          <cell r="G1694" t="str">
            <v>OTHER PAYABLES</v>
          </cell>
          <cell r="H1694" t="str">
            <v>0</v>
          </cell>
          <cell r="I1694" t="str">
            <v>n/a</v>
          </cell>
          <cell r="J1694" t="str">
            <v>0</v>
          </cell>
        </row>
        <row r="1695">
          <cell r="A1695" t="str">
            <v>96104YAG</v>
          </cell>
          <cell r="B1695" t="str">
            <v>Y Adjel-Gyamfi PP Fees</v>
          </cell>
          <cell r="C1695" t="str">
            <v>N/A</v>
          </cell>
          <cell r="D1695" t="str">
            <v>N/A</v>
          </cell>
          <cell r="E1695" t="str">
            <v>TRUST BALANCE SHEET</v>
          </cell>
          <cell r="F1695" t="str">
            <v>TRADE &amp; OTHER PAYABLES</v>
          </cell>
          <cell r="G1695" t="str">
            <v>OTHER PAYABLES</v>
          </cell>
          <cell r="H1695" t="str">
            <v>0</v>
          </cell>
          <cell r="I1695" t="str">
            <v>n/a</v>
          </cell>
          <cell r="J1695" t="str">
            <v>0</v>
          </cell>
        </row>
        <row r="1696">
          <cell r="A1696" t="str">
            <v>96105000</v>
          </cell>
          <cell r="B1696" t="str">
            <v>Other Pay - Advanced Pay</v>
          </cell>
          <cell r="C1696" t="str">
            <v>N/A</v>
          </cell>
          <cell r="D1696" t="str">
            <v>N/A</v>
          </cell>
          <cell r="E1696" t="str">
            <v>TRUST BALANCE SHEET</v>
          </cell>
          <cell r="F1696" t="str">
            <v>TRADE &amp; OTHER PAYABLES</v>
          </cell>
          <cell r="G1696" t="str">
            <v>OTHER PAYABLES</v>
          </cell>
          <cell r="H1696" t="str">
            <v>0</v>
          </cell>
          <cell r="I1696" t="str">
            <v>n/a</v>
          </cell>
          <cell r="J1696" t="str">
            <v>0</v>
          </cell>
        </row>
        <row r="1697">
          <cell r="A1697" t="str">
            <v>96106000</v>
          </cell>
          <cell r="B1697" t="str">
            <v>Other Pay - AVC</v>
          </cell>
          <cell r="C1697" t="str">
            <v>N/A</v>
          </cell>
          <cell r="D1697" t="str">
            <v>N/A</v>
          </cell>
          <cell r="E1697" t="str">
            <v>TRUST BALANCE SHEET</v>
          </cell>
          <cell r="F1697" t="str">
            <v>TRADE &amp; OTHER PAYABLES</v>
          </cell>
          <cell r="G1697" t="str">
            <v>OTHER PAYABLES</v>
          </cell>
          <cell r="H1697" t="str">
            <v>0</v>
          </cell>
          <cell r="I1697" t="str">
            <v>n/a</v>
          </cell>
          <cell r="J1697" t="str">
            <v>0</v>
          </cell>
        </row>
        <row r="1698">
          <cell r="A1698" t="str">
            <v>96107000</v>
          </cell>
          <cell r="B1698" t="str">
            <v>Other Pay - Gift Aid</v>
          </cell>
          <cell r="C1698" t="str">
            <v>N/A</v>
          </cell>
          <cell r="D1698" t="str">
            <v>N/A</v>
          </cell>
          <cell r="E1698" t="str">
            <v>TRUST BALANCE SHEET</v>
          </cell>
          <cell r="F1698" t="str">
            <v>TRADE &amp; OTHER PAYABLES</v>
          </cell>
          <cell r="G1698" t="str">
            <v>OTHER PAYABLES</v>
          </cell>
          <cell r="H1698" t="str">
            <v>0</v>
          </cell>
          <cell r="I1698" t="str">
            <v>n/a</v>
          </cell>
          <cell r="J1698" t="str">
            <v>0</v>
          </cell>
        </row>
        <row r="1699">
          <cell r="A1699" t="str">
            <v>96109000</v>
          </cell>
          <cell r="B1699" t="str">
            <v>Other Pay - Court Orders</v>
          </cell>
          <cell r="C1699" t="str">
            <v>N/A</v>
          </cell>
          <cell r="D1699" t="str">
            <v>N/A</v>
          </cell>
          <cell r="E1699" t="str">
            <v>TRUST BALANCE SHEET</v>
          </cell>
          <cell r="F1699" t="str">
            <v>TRADE &amp; OTHER PAYABLES</v>
          </cell>
          <cell r="G1699" t="str">
            <v>OTHER PAYABLES</v>
          </cell>
          <cell r="H1699" t="str">
            <v>0</v>
          </cell>
          <cell r="I1699" t="str">
            <v>n/a</v>
          </cell>
          <cell r="J1699" t="str">
            <v>0</v>
          </cell>
        </row>
        <row r="1700">
          <cell r="A1700" t="str">
            <v>96110000</v>
          </cell>
          <cell r="B1700" t="str">
            <v>Other Pay - Doctors Mess</v>
          </cell>
          <cell r="C1700" t="str">
            <v>N/A</v>
          </cell>
          <cell r="D1700" t="str">
            <v>N/A</v>
          </cell>
          <cell r="E1700" t="str">
            <v>TRUST BALANCE SHEET</v>
          </cell>
          <cell r="F1700" t="str">
            <v>TRADE &amp; OTHER PAYABLES</v>
          </cell>
          <cell r="G1700" t="str">
            <v>OTHER PAYABLES</v>
          </cell>
          <cell r="H1700" t="str">
            <v>0</v>
          </cell>
          <cell r="I1700" t="str">
            <v>n/a</v>
          </cell>
          <cell r="J1700" t="str">
            <v>0</v>
          </cell>
        </row>
        <row r="1701">
          <cell r="A1701" t="str">
            <v>96111000</v>
          </cell>
          <cell r="B1701" t="str">
            <v>Other Pay - Hosp Savings Assoc</v>
          </cell>
          <cell r="C1701" t="str">
            <v>N/A</v>
          </cell>
          <cell r="D1701" t="str">
            <v>N/A</v>
          </cell>
          <cell r="E1701" t="str">
            <v>TRUST BALANCE SHEET</v>
          </cell>
          <cell r="F1701" t="str">
            <v>TRADE &amp; OTHER PAYABLES</v>
          </cell>
          <cell r="G1701" t="str">
            <v>OTHER PAYABLES</v>
          </cell>
          <cell r="H1701" t="str">
            <v>0</v>
          </cell>
          <cell r="I1701" t="str">
            <v>n/a</v>
          </cell>
          <cell r="J1701" t="str">
            <v>0</v>
          </cell>
        </row>
        <row r="1702">
          <cell r="A1702" t="str">
            <v>96112000</v>
          </cell>
          <cell r="B1702" t="str">
            <v>Other Pay - MSF</v>
          </cell>
          <cell r="C1702" t="str">
            <v>N/A</v>
          </cell>
          <cell r="D1702" t="str">
            <v>N/A</v>
          </cell>
          <cell r="E1702" t="str">
            <v>TRUST BALANCE SHEET</v>
          </cell>
          <cell r="F1702" t="str">
            <v>TRADE &amp; OTHER PAYABLES</v>
          </cell>
          <cell r="G1702" t="str">
            <v>OTHER PAYABLES</v>
          </cell>
          <cell r="H1702" t="str">
            <v>0</v>
          </cell>
          <cell r="I1702" t="str">
            <v>n/a</v>
          </cell>
          <cell r="J1702" t="str">
            <v>0</v>
          </cell>
        </row>
        <row r="1703">
          <cell r="A1703" t="str">
            <v>96113000</v>
          </cell>
          <cell r="B1703" t="str">
            <v>Other Pay - Student Loan</v>
          </cell>
          <cell r="C1703" t="str">
            <v>N/A</v>
          </cell>
          <cell r="D1703" t="str">
            <v>N/A</v>
          </cell>
          <cell r="E1703" t="str">
            <v>TRUST BALANCE SHEET</v>
          </cell>
          <cell r="F1703" t="str">
            <v>TRADE &amp; OTHER PAYABLES</v>
          </cell>
          <cell r="G1703" t="str">
            <v>OTHER PAYABLES</v>
          </cell>
          <cell r="H1703" t="str">
            <v>0</v>
          </cell>
          <cell r="I1703" t="str">
            <v>n/a</v>
          </cell>
          <cell r="J1703" t="str">
            <v>0</v>
          </cell>
        </row>
        <row r="1704">
          <cell r="A1704" t="str">
            <v>96114000</v>
          </cell>
          <cell r="B1704" t="str">
            <v>Other Pay - TGWU</v>
          </cell>
          <cell r="C1704" t="str">
            <v>N/A</v>
          </cell>
          <cell r="D1704" t="str">
            <v>N/A</v>
          </cell>
          <cell r="E1704" t="str">
            <v>TRUST BALANCE SHEET</v>
          </cell>
          <cell r="F1704" t="str">
            <v>TRADE &amp; OTHER PAYABLES</v>
          </cell>
          <cell r="G1704" t="str">
            <v>OTHER PAYABLES</v>
          </cell>
          <cell r="H1704" t="str">
            <v>0</v>
          </cell>
          <cell r="I1704" t="str">
            <v>n/a</v>
          </cell>
          <cell r="J1704" t="str">
            <v>0</v>
          </cell>
        </row>
        <row r="1705">
          <cell r="A1705" t="str">
            <v>96115000</v>
          </cell>
          <cell r="B1705" t="str">
            <v>Other Pay - UNISON</v>
          </cell>
          <cell r="C1705" t="str">
            <v>N/A</v>
          </cell>
          <cell r="D1705" t="str">
            <v>N/A</v>
          </cell>
          <cell r="E1705" t="str">
            <v>TRUST BALANCE SHEET</v>
          </cell>
          <cell r="F1705" t="str">
            <v>TRADE &amp; OTHER PAYABLES</v>
          </cell>
          <cell r="G1705" t="str">
            <v>OTHER PAYABLES</v>
          </cell>
          <cell r="H1705" t="str">
            <v>0</v>
          </cell>
          <cell r="I1705" t="str">
            <v>n/a</v>
          </cell>
          <cell r="J1705" t="str">
            <v>0</v>
          </cell>
        </row>
        <row r="1706">
          <cell r="A1706" t="str">
            <v>96116000</v>
          </cell>
          <cell r="B1706" t="str">
            <v>Other Pay - Negative Net</v>
          </cell>
          <cell r="C1706" t="str">
            <v>N/A</v>
          </cell>
          <cell r="D1706" t="str">
            <v>N/A</v>
          </cell>
          <cell r="E1706" t="str">
            <v>TRUST BALANCE SHEET</v>
          </cell>
          <cell r="F1706" t="str">
            <v>TRADE &amp; OTHER PAYABLES</v>
          </cell>
          <cell r="G1706" t="str">
            <v>OTHER PAYABLES</v>
          </cell>
          <cell r="H1706" t="str">
            <v>0</v>
          </cell>
          <cell r="I1706" t="str">
            <v>n/a</v>
          </cell>
          <cell r="J1706" t="str">
            <v>0</v>
          </cell>
        </row>
        <row r="1707">
          <cell r="A1707" t="str">
            <v>96117000</v>
          </cell>
          <cell r="B1707" t="str">
            <v>Other Pay - Net Pay</v>
          </cell>
          <cell r="C1707" t="str">
            <v>N/A</v>
          </cell>
          <cell r="D1707" t="str">
            <v>N/A</v>
          </cell>
          <cell r="E1707" t="str">
            <v>TRUST BALANCE SHEET</v>
          </cell>
          <cell r="F1707" t="str">
            <v>TRADE &amp; OTHER PAYABLES</v>
          </cell>
          <cell r="G1707" t="str">
            <v>OTHER PAYABLES</v>
          </cell>
          <cell r="H1707" t="str">
            <v>0</v>
          </cell>
          <cell r="I1707" t="str">
            <v>n/a</v>
          </cell>
          <cell r="J1707" t="str">
            <v>0</v>
          </cell>
        </row>
        <row r="1708">
          <cell r="A1708" t="str">
            <v>96118000</v>
          </cell>
          <cell r="B1708" t="str">
            <v>Other Pay - Salary Sacrifice</v>
          </cell>
          <cell r="C1708" t="str">
            <v>N/A</v>
          </cell>
          <cell r="D1708" t="str">
            <v>N/A</v>
          </cell>
          <cell r="E1708" t="str">
            <v>TRUST BALANCE SHEET</v>
          </cell>
          <cell r="F1708" t="str">
            <v>TRADE &amp; OTHER PAYABLES</v>
          </cell>
          <cell r="G1708" t="str">
            <v>OTHER PAYABLES</v>
          </cell>
          <cell r="H1708" t="str">
            <v>0</v>
          </cell>
          <cell r="I1708" t="str">
            <v>n/a</v>
          </cell>
          <cell r="J1708" t="str">
            <v>0</v>
          </cell>
        </row>
        <row r="1709">
          <cell r="A1709" t="str">
            <v>96119000</v>
          </cell>
          <cell r="B1709" t="str">
            <v>Other Pay - Cycle Scheme</v>
          </cell>
          <cell r="C1709" t="str">
            <v>N/A</v>
          </cell>
          <cell r="D1709" t="str">
            <v>N/A</v>
          </cell>
          <cell r="E1709" t="str">
            <v>TRUST BALANCE SHEET</v>
          </cell>
          <cell r="F1709" t="str">
            <v>TRADE &amp; OTHER PAYABLES</v>
          </cell>
          <cell r="G1709" t="str">
            <v>OTHER PAYABLES</v>
          </cell>
          <cell r="H1709" t="str">
            <v>0</v>
          </cell>
          <cell r="I1709" t="str">
            <v>n/a</v>
          </cell>
          <cell r="J1709" t="str">
            <v>0</v>
          </cell>
        </row>
        <row r="1710">
          <cell r="A1710" t="str">
            <v>96120000</v>
          </cell>
          <cell r="B1710" t="str">
            <v>Other Pay - NEST EE's</v>
          </cell>
          <cell r="C1710" t="str">
            <v>N/A</v>
          </cell>
          <cell r="D1710" t="str">
            <v>N/A</v>
          </cell>
          <cell r="E1710" t="str">
            <v>TRUST BALANCE SHEET</v>
          </cell>
          <cell r="F1710" t="str">
            <v>TRADE &amp; OTHER PAYABLES</v>
          </cell>
          <cell r="G1710" t="str">
            <v>OTHER PAYABLES</v>
          </cell>
          <cell r="H1710" t="str">
            <v>0</v>
          </cell>
          <cell r="I1710" t="str">
            <v>n/a</v>
          </cell>
          <cell r="J1710" t="str">
            <v>0</v>
          </cell>
        </row>
        <row r="1711">
          <cell r="A1711" t="str">
            <v>96121000</v>
          </cell>
          <cell r="B1711" t="str">
            <v>Other Pay - NEST ER's</v>
          </cell>
          <cell r="C1711" t="str">
            <v>N/A</v>
          </cell>
          <cell r="D1711" t="str">
            <v>N/A</v>
          </cell>
          <cell r="E1711" t="str">
            <v>TRUST BALANCE SHEET</v>
          </cell>
          <cell r="F1711" t="str">
            <v>TRADE &amp; OTHER PAYABLES</v>
          </cell>
          <cell r="G1711" t="str">
            <v>OTHER PAYABLES</v>
          </cell>
          <cell r="H1711" t="str">
            <v>0</v>
          </cell>
          <cell r="I1711" t="str">
            <v>n/a</v>
          </cell>
          <cell r="J1711" t="str">
            <v>0</v>
          </cell>
        </row>
        <row r="1712">
          <cell r="A1712" t="str">
            <v>96122000</v>
          </cell>
          <cell r="B1712" t="str">
            <v>Other Pay - Swan</v>
          </cell>
          <cell r="C1712" t="str">
            <v>N/A</v>
          </cell>
          <cell r="D1712" t="str">
            <v>N/A</v>
          </cell>
          <cell r="E1712" t="str">
            <v>TRUST BALANCE SHEET</v>
          </cell>
          <cell r="F1712" t="str">
            <v>TRADE &amp; OTHER PAYABLES</v>
          </cell>
          <cell r="G1712" t="str">
            <v>OTHER PAYABLES</v>
          </cell>
          <cell r="H1712" t="str">
            <v>0</v>
          </cell>
          <cell r="I1712" t="str">
            <v>n/a</v>
          </cell>
          <cell r="J1712" t="str">
            <v>0</v>
          </cell>
        </row>
        <row r="1713">
          <cell r="A1713" t="str">
            <v>96201000</v>
          </cell>
          <cell r="B1713" t="str">
            <v>Accruals - PL Control Pharmacy</v>
          </cell>
          <cell r="C1713" t="str">
            <v>N/A</v>
          </cell>
          <cell r="D1713" t="str">
            <v>N/A</v>
          </cell>
          <cell r="E1713" t="str">
            <v>TRUST BALANCE SHEET</v>
          </cell>
          <cell r="F1713" t="str">
            <v>TRADE &amp; OTHER PAYABLES</v>
          </cell>
          <cell r="G1713" t="str">
            <v>ACCRUALS</v>
          </cell>
          <cell r="H1713" t="str">
            <v>0</v>
          </cell>
          <cell r="I1713" t="str">
            <v>n/a</v>
          </cell>
          <cell r="J1713" t="str">
            <v>0</v>
          </cell>
        </row>
        <row r="1714">
          <cell r="A1714" t="str">
            <v>96202000</v>
          </cell>
          <cell r="B1714" t="str">
            <v>Accruals - GRNI Account</v>
          </cell>
          <cell r="C1714" t="str">
            <v>N/A</v>
          </cell>
          <cell r="D1714" t="str">
            <v>N/A</v>
          </cell>
          <cell r="E1714" t="str">
            <v>TRUST BALANCE SHEET</v>
          </cell>
          <cell r="F1714" t="str">
            <v>TRADE &amp; OTHER PAYABLES</v>
          </cell>
          <cell r="G1714" t="str">
            <v>ACCRUALS</v>
          </cell>
          <cell r="H1714" t="str">
            <v>0</v>
          </cell>
          <cell r="I1714" t="str">
            <v>n/a</v>
          </cell>
          <cell r="J1714" t="str">
            <v>0</v>
          </cell>
        </row>
        <row r="1715">
          <cell r="A1715" t="str">
            <v>96203000</v>
          </cell>
          <cell r="B1715" t="str">
            <v>Accruals - Accruals</v>
          </cell>
          <cell r="C1715" t="str">
            <v>N/A</v>
          </cell>
          <cell r="D1715" t="str">
            <v>N/A</v>
          </cell>
          <cell r="E1715" t="str">
            <v>TRUST BALANCE SHEET</v>
          </cell>
          <cell r="F1715" t="str">
            <v>TRADE &amp; OTHER PAYABLES</v>
          </cell>
          <cell r="G1715" t="str">
            <v>ACCRUALS</v>
          </cell>
          <cell r="H1715" t="str">
            <v>0</v>
          </cell>
          <cell r="I1715" t="str">
            <v>n/a</v>
          </cell>
          <cell r="J1715" t="str">
            <v>0</v>
          </cell>
        </row>
        <row r="1716">
          <cell r="A1716" t="str">
            <v>96204000</v>
          </cell>
          <cell r="B1716" t="str">
            <v>Accruals - GRNI Account Upload</v>
          </cell>
          <cell r="C1716" t="str">
            <v>N/A</v>
          </cell>
          <cell r="D1716" t="str">
            <v>N/A</v>
          </cell>
          <cell r="E1716" t="str">
            <v>TRUST BALANCE SHEET</v>
          </cell>
          <cell r="F1716" t="str">
            <v>INTANGIBLE ASSETS</v>
          </cell>
          <cell r="G1716" t="str">
            <v>SOFTWARE LICENCES (PURCH)</v>
          </cell>
          <cell r="H1716" t="str">
            <v>0</v>
          </cell>
          <cell r="I1716" t="str">
            <v>n/a</v>
          </cell>
          <cell r="J1716" t="str">
            <v>0</v>
          </cell>
        </row>
        <row r="1717">
          <cell r="A1717" t="str">
            <v>96205000</v>
          </cell>
          <cell r="B1717" t="str">
            <v>Accruals - Purchase Control</v>
          </cell>
          <cell r="C1717" t="str">
            <v>N/A</v>
          </cell>
          <cell r="D1717" t="str">
            <v>N/A</v>
          </cell>
          <cell r="E1717" t="str">
            <v>TRUST BALANCE SHEET</v>
          </cell>
          <cell r="F1717" t="str">
            <v>INTANGIBLE ASSETS</v>
          </cell>
          <cell r="G1717" t="str">
            <v>SOFTWARE LICENCES (PURCH)</v>
          </cell>
          <cell r="H1717" t="str">
            <v>0</v>
          </cell>
          <cell r="I1717" t="str">
            <v>n/a</v>
          </cell>
          <cell r="J1717" t="str">
            <v>0</v>
          </cell>
        </row>
        <row r="1718">
          <cell r="A1718" t="str">
            <v>96206000</v>
          </cell>
          <cell r="B1718" t="str">
            <v>Accruals - GRNC</v>
          </cell>
          <cell r="C1718" t="str">
            <v>N/A</v>
          </cell>
          <cell r="D1718" t="str">
            <v>N/A</v>
          </cell>
          <cell r="E1718" t="str">
            <v>TRUST BALANCE SHEET</v>
          </cell>
          <cell r="F1718" t="str">
            <v>INTANGIBLE ASSETS</v>
          </cell>
          <cell r="G1718" t="str">
            <v>SOFTWARE LICENCES (PURCH)</v>
          </cell>
          <cell r="H1718" t="str">
            <v>0</v>
          </cell>
          <cell r="I1718" t="str">
            <v>n/a</v>
          </cell>
          <cell r="J1718" t="str">
            <v>0</v>
          </cell>
        </row>
        <row r="1719">
          <cell r="A1719" t="str">
            <v>96301000</v>
          </cell>
          <cell r="B1719" t="str">
            <v>PDC Payable - PDC Payable</v>
          </cell>
          <cell r="C1719" t="str">
            <v>N/A</v>
          </cell>
          <cell r="D1719" t="str">
            <v>N/A</v>
          </cell>
          <cell r="E1719" t="str">
            <v>TRUST BALANCE SHEET</v>
          </cell>
          <cell r="F1719" t="str">
            <v>TRADE &amp; OTHER PAYABLES</v>
          </cell>
          <cell r="G1719" t="str">
            <v>PDC PAYABLE</v>
          </cell>
          <cell r="H1719" t="str">
            <v>0</v>
          </cell>
          <cell r="I1719" t="str">
            <v>n/a</v>
          </cell>
          <cell r="J1719" t="str">
            <v>0</v>
          </cell>
        </row>
        <row r="1720">
          <cell r="A1720" t="str">
            <v>96801000</v>
          </cell>
          <cell r="B1720" t="str">
            <v>Drawdown in Committed Facility</v>
          </cell>
          <cell r="C1720" t="str">
            <v>N/A</v>
          </cell>
          <cell r="D1720" t="str">
            <v>N/A</v>
          </cell>
          <cell r="E1720" t="str">
            <v>TRUST BALANCE SHEET</v>
          </cell>
          <cell r="F1720" t="str">
            <v>INTANGIBLE ASSETS</v>
          </cell>
          <cell r="G1720" t="str">
            <v>SOFTWARE LICENCES (PURCH)</v>
          </cell>
          <cell r="H1720" t="str">
            <v>0</v>
          </cell>
          <cell r="I1720" t="str">
            <v>n/a</v>
          </cell>
          <cell r="J1720" t="str">
            <v>0</v>
          </cell>
        </row>
        <row r="1721">
          <cell r="A1721" t="str">
            <v>96901000</v>
          </cell>
          <cell r="B1721" t="str">
            <v>DH Loan - Capital</v>
          </cell>
          <cell r="C1721" t="str">
            <v>N/A</v>
          </cell>
          <cell r="D1721" t="str">
            <v>N/A</v>
          </cell>
          <cell r="E1721" t="str">
            <v>TRUST BALANCE SHEET</v>
          </cell>
          <cell r="F1721" t="str">
            <v>BORROWINGS</v>
          </cell>
          <cell r="G1721" t="str">
            <v>LOANS FT FINANCING FACILITY</v>
          </cell>
          <cell r="H1721" t="str">
            <v>0</v>
          </cell>
          <cell r="I1721" t="str">
            <v>n/a</v>
          </cell>
          <cell r="J1721" t="str">
            <v>0</v>
          </cell>
        </row>
        <row r="1722">
          <cell r="A1722" t="str">
            <v>96902000</v>
          </cell>
          <cell r="B1722" t="str">
            <v>DH Loan - Revenue</v>
          </cell>
          <cell r="C1722" t="str">
            <v>N/A</v>
          </cell>
          <cell r="D1722" t="str">
            <v>N/A</v>
          </cell>
          <cell r="E1722" t="str">
            <v>TRUST BALANCE SHEET</v>
          </cell>
          <cell r="F1722" t="str">
            <v>BORROWINGS</v>
          </cell>
          <cell r="G1722" t="str">
            <v>LOANS FT FINANCING FACILITY</v>
          </cell>
          <cell r="H1722" t="str">
            <v>0</v>
          </cell>
          <cell r="I1722" t="str">
            <v>n/a</v>
          </cell>
          <cell r="J1722" t="str">
            <v>0</v>
          </cell>
        </row>
        <row r="1723">
          <cell r="A1723" t="str">
            <v>97101000</v>
          </cell>
          <cell r="B1723" t="str">
            <v>Finance Leases-Finance Leases</v>
          </cell>
          <cell r="C1723" t="str">
            <v>N/A</v>
          </cell>
          <cell r="D1723" t="str">
            <v>N/A</v>
          </cell>
          <cell r="E1723" t="str">
            <v>TRUST BALANCE SHEET</v>
          </cell>
          <cell r="F1723" t="str">
            <v>BORROWINGS</v>
          </cell>
          <cell r="G1723" t="str">
            <v>OBLIGATIONS - FINANCE LEASES</v>
          </cell>
          <cell r="H1723" t="str">
            <v>0</v>
          </cell>
          <cell r="I1723" t="str">
            <v>n/a</v>
          </cell>
          <cell r="J1723" t="str">
            <v>0</v>
          </cell>
        </row>
        <row r="1724">
          <cell r="A1724" t="str">
            <v>97201000</v>
          </cell>
          <cell r="B1724" t="str">
            <v>PFI Contracts - PFI Contracts</v>
          </cell>
          <cell r="C1724" t="str">
            <v>N/A</v>
          </cell>
          <cell r="D1724" t="str">
            <v>N/A</v>
          </cell>
          <cell r="E1724" t="str">
            <v>TRUST BALANCE SHEET</v>
          </cell>
          <cell r="F1724" t="str">
            <v>INTANGIBLE ASSETS</v>
          </cell>
          <cell r="G1724" t="str">
            <v>SOFTWARE LICENCES (PURCH)</v>
          </cell>
          <cell r="H1724" t="str">
            <v>0</v>
          </cell>
          <cell r="I1724" t="str">
            <v>n/a</v>
          </cell>
          <cell r="J1724" t="str">
            <v>0</v>
          </cell>
        </row>
        <row r="1725">
          <cell r="A1725" t="str">
            <v>97501000</v>
          </cell>
          <cell r="B1725" t="str">
            <v>Deferred Income - Deferred Inc</v>
          </cell>
          <cell r="C1725" t="str">
            <v>N/A</v>
          </cell>
          <cell r="D1725" t="str">
            <v>N/A</v>
          </cell>
          <cell r="E1725" t="str">
            <v>TRUST BALANCE SHEET</v>
          </cell>
          <cell r="F1725" t="str">
            <v>OTHER FINANCIAL LIABILITIES</v>
          </cell>
          <cell r="G1725" t="str">
            <v>DEFERRED INCOME</v>
          </cell>
          <cell r="H1725" t="str">
            <v>0</v>
          </cell>
          <cell r="I1725" t="str">
            <v>n/a</v>
          </cell>
          <cell r="J1725" t="str">
            <v>0</v>
          </cell>
        </row>
        <row r="1726">
          <cell r="A1726" t="str">
            <v>98101000</v>
          </cell>
          <cell r="B1726" t="str">
            <v>Provisions - Opening</v>
          </cell>
          <cell r="C1726" t="str">
            <v>N/A</v>
          </cell>
          <cell r="D1726" t="str">
            <v>N/A</v>
          </cell>
          <cell r="E1726" t="str">
            <v>TRUST BALANCE SHEET</v>
          </cell>
          <cell r="F1726" t="str">
            <v>SUSPENSE</v>
          </cell>
          <cell r="G1726" t="str">
            <v>SUSPENSE</v>
          </cell>
          <cell r="H1726" t="str">
            <v>0</v>
          </cell>
          <cell r="I1726" t="str">
            <v>n/a</v>
          </cell>
          <cell r="J1726" t="str">
            <v>0</v>
          </cell>
        </row>
        <row r="1727">
          <cell r="A1727" t="str">
            <v>98102000</v>
          </cell>
          <cell r="B1727" t="str">
            <v>Provisions - Arising</v>
          </cell>
          <cell r="C1727" t="str">
            <v>N/A</v>
          </cell>
          <cell r="D1727" t="str">
            <v>N/A</v>
          </cell>
          <cell r="E1727" t="str">
            <v>TRUST BALANCE SHEET</v>
          </cell>
          <cell r="F1727" t="str">
            <v>PROVISIONS</v>
          </cell>
          <cell r="G1727" t="str">
            <v>PROVISIONS</v>
          </cell>
          <cell r="H1727" t="str">
            <v>0</v>
          </cell>
          <cell r="I1727" t="str">
            <v>n/a</v>
          </cell>
          <cell r="J1727" t="str">
            <v>0</v>
          </cell>
        </row>
        <row r="1728">
          <cell r="A1728" t="str">
            <v>98103000</v>
          </cell>
          <cell r="B1728" t="str">
            <v>Provisions - Utilised</v>
          </cell>
          <cell r="C1728" t="str">
            <v>N/A</v>
          </cell>
          <cell r="D1728" t="str">
            <v>N/A</v>
          </cell>
          <cell r="E1728" t="str">
            <v>TRUST BALANCE SHEET</v>
          </cell>
          <cell r="F1728" t="str">
            <v>PROVISIONS</v>
          </cell>
          <cell r="G1728" t="str">
            <v>PROVISIONS</v>
          </cell>
          <cell r="H1728" t="str">
            <v>0</v>
          </cell>
          <cell r="I1728" t="str">
            <v>n/a</v>
          </cell>
          <cell r="J1728" t="str">
            <v>0</v>
          </cell>
        </row>
        <row r="1729">
          <cell r="A1729" t="str">
            <v>98104000</v>
          </cell>
          <cell r="B1729" t="str">
            <v>Provisions - Reversed</v>
          </cell>
          <cell r="C1729" t="str">
            <v>N/A</v>
          </cell>
          <cell r="D1729" t="str">
            <v>N/A</v>
          </cell>
          <cell r="E1729" t="str">
            <v>TRUST BALANCE SHEET</v>
          </cell>
          <cell r="F1729" t="str">
            <v>PROVISIONS</v>
          </cell>
          <cell r="G1729" t="str">
            <v>PROVISIONS</v>
          </cell>
          <cell r="H1729" t="str">
            <v>0</v>
          </cell>
          <cell r="I1729" t="str">
            <v>n/a</v>
          </cell>
          <cell r="J1729" t="str">
            <v>0</v>
          </cell>
        </row>
        <row r="1730">
          <cell r="A1730" t="str">
            <v>98105000</v>
          </cell>
          <cell r="B1730" t="str">
            <v>Provisions - Unwinding</v>
          </cell>
          <cell r="C1730" t="str">
            <v>N/A</v>
          </cell>
          <cell r="D1730" t="str">
            <v>N/A</v>
          </cell>
          <cell r="E1730" t="str">
            <v>TRUST BALANCE SHEET</v>
          </cell>
          <cell r="F1730" t="str">
            <v>PROVISIONS</v>
          </cell>
          <cell r="G1730" t="str">
            <v>PROVISIONS</v>
          </cell>
          <cell r="H1730" t="str">
            <v>0</v>
          </cell>
          <cell r="I1730" t="str">
            <v>n/a</v>
          </cell>
          <cell r="J1730" t="str">
            <v>0</v>
          </cell>
        </row>
        <row r="1731">
          <cell r="A1731" t="str">
            <v>98106000</v>
          </cell>
          <cell r="B1731" t="str">
            <v>Provisions - Change Discount</v>
          </cell>
          <cell r="C1731" t="str">
            <v>N/A</v>
          </cell>
          <cell r="D1731" t="str">
            <v>N/A</v>
          </cell>
          <cell r="E1731" t="str">
            <v>TRUST BALANCE SHEET</v>
          </cell>
          <cell r="F1731" t="str">
            <v>PROVISIONS</v>
          </cell>
          <cell r="G1731" t="str">
            <v>PROVISIONS</v>
          </cell>
          <cell r="H1731" t="str">
            <v>0</v>
          </cell>
          <cell r="I1731" t="str">
            <v>n/a</v>
          </cell>
          <cell r="J1731" t="str">
            <v>0</v>
          </cell>
        </row>
        <row r="1732">
          <cell r="A1732" t="str">
            <v>98801000</v>
          </cell>
          <cell r="B1732" t="str">
            <v>Equity - Public Dividend Capit</v>
          </cell>
          <cell r="C1732" t="str">
            <v>N/A</v>
          </cell>
          <cell r="D1732" t="str">
            <v>N/A</v>
          </cell>
          <cell r="E1732" t="str">
            <v>TRUST BALANCE SHEET</v>
          </cell>
          <cell r="F1732" t="str">
            <v>PUBLIC DIVIDEND CAPITAL</v>
          </cell>
          <cell r="G1732" t="str">
            <v>PUBLIC DIVIDEND CAPITAL</v>
          </cell>
          <cell r="H1732" t="str">
            <v>0</v>
          </cell>
          <cell r="I1732" t="str">
            <v>n/a</v>
          </cell>
          <cell r="J1732" t="str">
            <v>0</v>
          </cell>
        </row>
        <row r="1733">
          <cell r="A1733" t="str">
            <v>98901000</v>
          </cell>
          <cell r="B1733" t="str">
            <v>Equity - Revaluation Reserve</v>
          </cell>
          <cell r="C1733" t="str">
            <v>N/A</v>
          </cell>
          <cell r="D1733" t="str">
            <v>N/A</v>
          </cell>
          <cell r="E1733" t="str">
            <v>TRUST BALANCE SHEET</v>
          </cell>
          <cell r="F1733" t="str">
            <v>REVALUATION RESERVE</v>
          </cell>
          <cell r="G1733" t="str">
            <v>REVALUATION RESERVE</v>
          </cell>
          <cell r="H1733" t="str">
            <v>0</v>
          </cell>
          <cell r="I1733" t="str">
            <v>n/a</v>
          </cell>
          <cell r="J1733" t="str">
            <v>0</v>
          </cell>
        </row>
        <row r="1734">
          <cell r="A1734" t="str">
            <v>99001000</v>
          </cell>
          <cell r="B1734" t="str">
            <v>Equity - Donated Asset Reserve</v>
          </cell>
          <cell r="C1734" t="str">
            <v>N/A</v>
          </cell>
          <cell r="D1734" t="str">
            <v>N/A</v>
          </cell>
          <cell r="E1734" t="str">
            <v>TRUST BALANCE SHEET</v>
          </cell>
          <cell r="F1734" t="str">
            <v>INTANGIBLE ASSETS</v>
          </cell>
          <cell r="G1734" t="str">
            <v>SOFTWARE LICENCES (PURCH)</v>
          </cell>
          <cell r="H1734" t="str">
            <v>0</v>
          </cell>
          <cell r="I1734" t="str">
            <v>n/a</v>
          </cell>
          <cell r="J1734" t="str">
            <v>0</v>
          </cell>
        </row>
        <row r="1735">
          <cell r="A1735" t="str">
            <v>99201000</v>
          </cell>
          <cell r="B1735" t="str">
            <v>Equity - Other Reserves</v>
          </cell>
          <cell r="C1735" t="str">
            <v>N/A</v>
          </cell>
          <cell r="D1735" t="str">
            <v>N/A</v>
          </cell>
          <cell r="E1735" t="str">
            <v>TRUST BALANCE SHEET</v>
          </cell>
          <cell r="F1735" t="str">
            <v>SUSPENSE</v>
          </cell>
          <cell r="G1735" t="str">
            <v>SUSPENSE</v>
          </cell>
          <cell r="H1735" t="str">
            <v>0</v>
          </cell>
          <cell r="I1735" t="str">
            <v>n/a</v>
          </cell>
          <cell r="J1735" t="str">
            <v>0</v>
          </cell>
        </row>
        <row r="1736">
          <cell r="A1736" t="str">
            <v>99501000</v>
          </cell>
          <cell r="B1736" t="str">
            <v>Equity - I&amp;E Reserve</v>
          </cell>
          <cell r="C1736" t="str">
            <v>N/A</v>
          </cell>
          <cell r="D1736" t="str">
            <v>N/A</v>
          </cell>
          <cell r="E1736" t="str">
            <v>TRUST BALANCE SHEET</v>
          </cell>
          <cell r="F1736" t="str">
            <v>INCOME &amp; EXPENDITURE RESERVE</v>
          </cell>
          <cell r="G1736" t="str">
            <v>INCOME &amp; EXPENDITURE RESERVE</v>
          </cell>
          <cell r="H1736" t="str">
            <v>0</v>
          </cell>
          <cell r="I1736" t="str">
            <v>n/a</v>
          </cell>
          <cell r="J1736" t="str">
            <v>0</v>
          </cell>
        </row>
        <row r="1737">
          <cell r="A1737" t="str">
            <v>99901000</v>
          </cell>
          <cell r="B1737" t="str">
            <v>Suspense - Payroll Mismatch</v>
          </cell>
          <cell r="C1737" t="str">
            <v>N/A</v>
          </cell>
          <cell r="D1737" t="str">
            <v>N/A</v>
          </cell>
          <cell r="E1737" t="str">
            <v>TRUST BALANCE SHEET</v>
          </cell>
          <cell r="F1737" t="str">
            <v>SUSPENSE</v>
          </cell>
          <cell r="G1737" t="str">
            <v>SUSPENSE</v>
          </cell>
          <cell r="H1737" t="str">
            <v>0</v>
          </cell>
          <cell r="I1737" t="str">
            <v>n/a</v>
          </cell>
          <cell r="J1737" t="str">
            <v>0</v>
          </cell>
        </row>
        <row r="1738">
          <cell r="A1738" t="str">
            <v>99902000</v>
          </cell>
          <cell r="B1738" t="str">
            <v>Suspense - Stores Mismatch</v>
          </cell>
          <cell r="C1738" t="str">
            <v>N/A</v>
          </cell>
          <cell r="D1738" t="str">
            <v>N/A</v>
          </cell>
          <cell r="E1738" t="str">
            <v>TRUST BALANCE SHEET</v>
          </cell>
          <cell r="F1738" t="str">
            <v>SUSPENSE</v>
          </cell>
          <cell r="G1738" t="str">
            <v>SUSPENSE</v>
          </cell>
          <cell r="H1738" t="str">
            <v>0</v>
          </cell>
          <cell r="I1738" t="str">
            <v>n/a</v>
          </cell>
          <cell r="J1738" t="str">
            <v>0</v>
          </cell>
        </row>
        <row r="1739">
          <cell r="A1739" t="str">
            <v>99903000</v>
          </cell>
          <cell r="B1739" t="str">
            <v>Suspense - Pharmacy Mismatch</v>
          </cell>
          <cell r="C1739" t="str">
            <v>N/A</v>
          </cell>
          <cell r="D1739" t="str">
            <v>N/A</v>
          </cell>
          <cell r="E1739" t="str">
            <v>TRUST BALANCE SHEET</v>
          </cell>
          <cell r="F1739" t="str">
            <v>SUSPENSE</v>
          </cell>
          <cell r="G1739" t="str">
            <v>SUSPENSE</v>
          </cell>
          <cell r="H1739" t="str">
            <v>0</v>
          </cell>
          <cell r="I1739" t="str">
            <v>n/a</v>
          </cell>
          <cell r="J1739" t="str">
            <v>0</v>
          </cell>
        </row>
        <row r="1740">
          <cell r="A1740" t="str">
            <v>99904000</v>
          </cell>
          <cell r="B1740" t="str">
            <v>Suspense - C/Funds Control</v>
          </cell>
          <cell r="C1740" t="str">
            <v>N/A</v>
          </cell>
          <cell r="D1740" t="str">
            <v>N/A</v>
          </cell>
          <cell r="E1740" t="str">
            <v>TRUST BALANCE SHEET</v>
          </cell>
          <cell r="F1740" t="str">
            <v>SUSPENSE</v>
          </cell>
          <cell r="G1740" t="str">
            <v>SUSPENSE</v>
          </cell>
          <cell r="H1740" t="str">
            <v>0</v>
          </cell>
          <cell r="I1740" t="str">
            <v>n/a</v>
          </cell>
          <cell r="J1740" t="str">
            <v>0</v>
          </cell>
        </row>
        <row r="1741">
          <cell r="A1741" t="str">
            <v>99905000</v>
          </cell>
          <cell r="B1741" t="str">
            <v>Suspense - Invoice Pay Control</v>
          </cell>
          <cell r="C1741" t="str">
            <v>N/A</v>
          </cell>
          <cell r="D1741" t="str">
            <v>N/A</v>
          </cell>
          <cell r="E1741" t="str">
            <v>TRUST BALANCE SHEET</v>
          </cell>
          <cell r="F1741" t="str">
            <v>SUSPENSE</v>
          </cell>
          <cell r="G1741" t="str">
            <v>SUSPENSE</v>
          </cell>
          <cell r="H1741" t="str">
            <v>0</v>
          </cell>
          <cell r="I1741" t="str">
            <v>n/a</v>
          </cell>
          <cell r="J1741" t="str">
            <v>0</v>
          </cell>
        </row>
        <row r="1742">
          <cell r="A1742" t="str">
            <v>99906000</v>
          </cell>
          <cell r="B1742" t="str">
            <v>Suspense - Capital Pay Control</v>
          </cell>
          <cell r="C1742" t="str">
            <v>N/A</v>
          </cell>
          <cell r="D1742" t="str">
            <v>N/A</v>
          </cell>
          <cell r="E1742" t="str">
            <v>TRUST BALANCE SHEET</v>
          </cell>
          <cell r="F1742" t="str">
            <v>INTANGIBLE ASSETS</v>
          </cell>
          <cell r="G1742" t="str">
            <v>SOFTWARE LICENCES (PURCH)</v>
          </cell>
          <cell r="H1742" t="str">
            <v>0</v>
          </cell>
          <cell r="I1742" t="str">
            <v>n/a</v>
          </cell>
          <cell r="J1742" t="str">
            <v>0</v>
          </cell>
        </row>
        <row r="1743">
          <cell r="A1743" t="str">
            <v>99907000</v>
          </cell>
          <cell r="B1743" t="str">
            <v>Suspense - R&amp;D Control</v>
          </cell>
          <cell r="C1743" t="str">
            <v>N/A</v>
          </cell>
          <cell r="D1743" t="str">
            <v>N/A</v>
          </cell>
          <cell r="E1743" t="str">
            <v>TRUST BALANCE SHEET</v>
          </cell>
          <cell r="F1743" t="str">
            <v>SUSPENSE</v>
          </cell>
          <cell r="G1743" t="str">
            <v>SUSPENSE</v>
          </cell>
          <cell r="H1743" t="str">
            <v>0</v>
          </cell>
          <cell r="I1743" t="str">
            <v>n/a</v>
          </cell>
          <cell r="J1743" t="str">
            <v>0</v>
          </cell>
        </row>
        <row r="1744">
          <cell r="A1744" t="str">
            <v>99908000</v>
          </cell>
          <cell r="B1744" t="str">
            <v>Suspense - FA Suspense</v>
          </cell>
          <cell r="C1744" t="str">
            <v>N/A</v>
          </cell>
          <cell r="D1744" t="str">
            <v>N/A</v>
          </cell>
          <cell r="E1744" t="str">
            <v>TRUST BALANCE SHEET</v>
          </cell>
          <cell r="F1744" t="str">
            <v>SUSPENSE</v>
          </cell>
          <cell r="G1744" t="str">
            <v>SUSPENSE</v>
          </cell>
          <cell r="H1744" t="str">
            <v>0</v>
          </cell>
          <cell r="I1744" t="str">
            <v>n/a</v>
          </cell>
          <cell r="J1744" t="str">
            <v>0</v>
          </cell>
        </row>
        <row r="1745">
          <cell r="A1745" t="str">
            <v>99909000</v>
          </cell>
          <cell r="B1745" t="str">
            <v>Suspense-FA Transfer Suspense</v>
          </cell>
          <cell r="C1745" t="str">
            <v>N/A</v>
          </cell>
          <cell r="D1745" t="str">
            <v>N/A</v>
          </cell>
          <cell r="E1745" t="str">
            <v>TRUST BALANCE SHEET</v>
          </cell>
          <cell r="F1745" t="str">
            <v>INTANGIBLE ASSETS</v>
          </cell>
          <cell r="G1745" t="str">
            <v>SOFTWARE LICENCES (PURCH)</v>
          </cell>
          <cell r="H1745" t="str">
            <v>0</v>
          </cell>
          <cell r="I1745" t="str">
            <v>n/a</v>
          </cell>
          <cell r="J1745" t="str">
            <v>0</v>
          </cell>
        </row>
        <row r="1746">
          <cell r="A1746" t="str">
            <v>99910000</v>
          </cell>
          <cell r="B1746" t="str">
            <v>Suspense - FA Reclass Suspense</v>
          </cell>
          <cell r="C1746" t="str">
            <v>N/A</v>
          </cell>
          <cell r="D1746" t="str">
            <v>N/A</v>
          </cell>
          <cell r="E1746" t="str">
            <v>TRUST BALANCE SHEET</v>
          </cell>
          <cell r="F1746" t="str">
            <v>INTANGIBLE ASSETS</v>
          </cell>
          <cell r="G1746" t="str">
            <v>SOFTWARE LICENCES (PURCH)</v>
          </cell>
          <cell r="H1746" t="str">
            <v>0</v>
          </cell>
          <cell r="I1746" t="str">
            <v>n/a</v>
          </cell>
          <cell r="J1746" t="str">
            <v>0</v>
          </cell>
        </row>
        <row r="1747">
          <cell r="A1747" t="str">
            <v>99911000</v>
          </cell>
          <cell r="B1747" t="str">
            <v>Suspense-FA Disposal Suspense</v>
          </cell>
          <cell r="C1747" t="str">
            <v>N/A</v>
          </cell>
          <cell r="D1747" t="str">
            <v>N/A</v>
          </cell>
          <cell r="E1747" t="str">
            <v>TRUST BALANCE SHEET</v>
          </cell>
          <cell r="F1747" t="str">
            <v>INTANGIBLE ASSETS</v>
          </cell>
          <cell r="G1747" t="str">
            <v>SOFTWARE LICENCES (PURCH)</v>
          </cell>
          <cell r="H1747" t="str">
            <v>0</v>
          </cell>
          <cell r="I1747" t="str">
            <v>n/a</v>
          </cell>
          <cell r="J1747" t="str">
            <v>0</v>
          </cell>
        </row>
        <row r="1748">
          <cell r="A1748" t="str">
            <v>99912000</v>
          </cell>
          <cell r="B1748" t="str">
            <v>Suspense - Ward Disposables</v>
          </cell>
          <cell r="C1748" t="str">
            <v>N/A</v>
          </cell>
          <cell r="D1748" t="str">
            <v>N/A</v>
          </cell>
          <cell r="E1748" t="str">
            <v>TRUST BALANCE SHEET</v>
          </cell>
          <cell r="F1748" t="str">
            <v>SUSPENSE</v>
          </cell>
          <cell r="G1748" t="str">
            <v>SUSPENSE</v>
          </cell>
          <cell r="H1748" t="str">
            <v>None</v>
          </cell>
          <cell r="I1748" t="str">
            <v>n/a</v>
          </cell>
          <cell r="J1748" t="str">
            <v>0</v>
          </cell>
        </row>
        <row r="1749">
          <cell r="A1749" t="str">
            <v>99913000</v>
          </cell>
          <cell r="B1749" t="str">
            <v>Suspense - PL Transfer</v>
          </cell>
          <cell r="C1749" t="str">
            <v>N/A</v>
          </cell>
          <cell r="D1749" t="str">
            <v>N/A</v>
          </cell>
          <cell r="E1749" t="str">
            <v>TRUST BALANCE SHEET</v>
          </cell>
          <cell r="F1749" t="str">
            <v>INTANGIBLE ASSETS</v>
          </cell>
          <cell r="G1749" t="str">
            <v>SOFTWARE LICENCES (PURCH)</v>
          </cell>
          <cell r="H1749" t="str">
            <v>0</v>
          </cell>
          <cell r="I1749" t="str">
            <v>n/a</v>
          </cell>
          <cell r="J1749" t="str">
            <v>0</v>
          </cell>
        </row>
        <row r="1750">
          <cell r="A1750" t="str">
            <v>99914000</v>
          </cell>
          <cell r="B1750" t="str">
            <v>Suspense - SL Transfer</v>
          </cell>
          <cell r="C1750" t="str">
            <v>N/A</v>
          </cell>
          <cell r="D1750" t="str">
            <v>N/A</v>
          </cell>
          <cell r="E1750" t="str">
            <v>TRUST BALANCE SHEET</v>
          </cell>
          <cell r="F1750" t="str">
            <v>INTANGIBLE ASSETS</v>
          </cell>
          <cell r="G1750" t="str">
            <v>SOFTWARE LICENCES (PURCH)</v>
          </cell>
          <cell r="H1750" t="str">
            <v>0</v>
          </cell>
          <cell r="I1750" t="str">
            <v>n/a</v>
          </cell>
          <cell r="J1750" t="str">
            <v>0</v>
          </cell>
        </row>
        <row r="1751">
          <cell r="A1751" t="str">
            <v>99915000</v>
          </cell>
          <cell r="B1751" t="str">
            <v>Suspense - SL Write Off</v>
          </cell>
          <cell r="C1751" t="str">
            <v>N/A</v>
          </cell>
          <cell r="D1751" t="str">
            <v>N/A</v>
          </cell>
          <cell r="E1751" t="str">
            <v>TRUST BALANCE SHEET</v>
          </cell>
          <cell r="F1751" t="str">
            <v>INTANGIBLE ASSETS</v>
          </cell>
          <cell r="G1751" t="str">
            <v>SOFTWARE LICENCES (PURCH)</v>
          </cell>
          <cell r="H1751" t="str">
            <v>0</v>
          </cell>
          <cell r="I1751" t="str">
            <v>n/a</v>
          </cell>
          <cell r="J1751" t="str">
            <v>0</v>
          </cell>
        </row>
        <row r="1752">
          <cell r="A1752" t="str">
            <v>99916000</v>
          </cell>
          <cell r="B1752" t="str">
            <v>Suspense - SL Discount</v>
          </cell>
          <cell r="C1752" t="str">
            <v>N/A</v>
          </cell>
          <cell r="D1752" t="str">
            <v>N/A</v>
          </cell>
          <cell r="E1752" t="str">
            <v>TRUST BALANCE SHEET</v>
          </cell>
          <cell r="F1752" t="str">
            <v>INTANGIBLE ASSETS</v>
          </cell>
          <cell r="G1752" t="str">
            <v>SOFTWARE LICENCES (PURCH)</v>
          </cell>
          <cell r="H1752" t="str">
            <v>0</v>
          </cell>
          <cell r="I1752" t="str">
            <v>n/a</v>
          </cell>
          <cell r="J1752" t="str">
            <v>0</v>
          </cell>
        </row>
        <row r="1753">
          <cell r="A1753" t="str">
            <v>99917000</v>
          </cell>
          <cell r="B1753" t="str">
            <v>Suspense - CM Accrual</v>
          </cell>
          <cell r="C1753" t="str">
            <v>N/A</v>
          </cell>
          <cell r="D1753" t="str">
            <v>N/A</v>
          </cell>
          <cell r="E1753" t="str">
            <v>TRUST BALANCE SHEET</v>
          </cell>
          <cell r="F1753" t="str">
            <v>INTANGIBLE ASSETS</v>
          </cell>
          <cell r="G1753" t="str">
            <v>SOFTWARE LICENCES (PURCH)</v>
          </cell>
          <cell r="H1753" t="str">
            <v>0</v>
          </cell>
          <cell r="I1753" t="str">
            <v>n/a</v>
          </cell>
          <cell r="J1753" t="str">
            <v>0</v>
          </cell>
        </row>
        <row r="1754">
          <cell r="A1754" t="str">
            <v>99918000</v>
          </cell>
          <cell r="B1754" t="str">
            <v>Suspense - Settlement Disc</v>
          </cell>
          <cell r="C1754" t="str">
            <v>N/A</v>
          </cell>
          <cell r="D1754" t="str">
            <v>N/A</v>
          </cell>
          <cell r="E1754" t="str">
            <v>TRUST BALANCE SHEET</v>
          </cell>
          <cell r="F1754" t="str">
            <v>INTANGIBLE ASSETS</v>
          </cell>
          <cell r="G1754" t="str">
            <v>SOFTWARE LICENCES (PURCH)</v>
          </cell>
          <cell r="H1754" t="str">
            <v>0</v>
          </cell>
          <cell r="I1754" t="str">
            <v>n/a</v>
          </cell>
          <cell r="J1754" t="str">
            <v>0</v>
          </cell>
        </row>
        <row r="1755">
          <cell r="A1755" t="str">
            <v>99919000</v>
          </cell>
          <cell r="B1755" t="str">
            <v>Suspense - NHSP</v>
          </cell>
          <cell r="C1755" t="str">
            <v>N/A</v>
          </cell>
          <cell r="D1755" t="str">
            <v>N/A</v>
          </cell>
          <cell r="E1755" t="str">
            <v>TRUST BALANCE SHEET</v>
          </cell>
          <cell r="F1755" t="str">
            <v>SUSPENSE</v>
          </cell>
          <cell r="G1755" t="str">
            <v>SUSPENSE</v>
          </cell>
          <cell r="H1755" t="str">
            <v>0</v>
          </cell>
          <cell r="I1755" t="str">
            <v>n/a</v>
          </cell>
          <cell r="J1755" t="str">
            <v>0</v>
          </cell>
        </row>
        <row r="1756">
          <cell r="A1756" t="str">
            <v>99920000</v>
          </cell>
          <cell r="B1756" t="str">
            <v>Suspense - Office Dep Stat</v>
          </cell>
          <cell r="C1756" t="str">
            <v>N/A</v>
          </cell>
          <cell r="D1756" t="str">
            <v>N/A</v>
          </cell>
          <cell r="E1756" t="str">
            <v>TRUST BALANCE SHEET</v>
          </cell>
          <cell r="F1756" t="str">
            <v>SUSPENSE</v>
          </cell>
          <cell r="G1756" t="str">
            <v>SUSPENSE</v>
          </cell>
          <cell r="H1756" t="str">
            <v>0</v>
          </cell>
          <cell r="I1756" t="str">
            <v>n/a</v>
          </cell>
          <cell r="J1756" t="str">
            <v>0</v>
          </cell>
        </row>
        <row r="1757">
          <cell r="A1757" t="str">
            <v>99921000</v>
          </cell>
          <cell r="B1757" t="str">
            <v>Suspense - Pertemps Med Locums</v>
          </cell>
          <cell r="C1757" t="str">
            <v>N/A</v>
          </cell>
          <cell r="D1757" t="str">
            <v>N/A</v>
          </cell>
          <cell r="E1757" t="str">
            <v>TRUST BALANCE SHEET</v>
          </cell>
          <cell r="F1757" t="str">
            <v>SUSPENSE</v>
          </cell>
          <cell r="G1757" t="str">
            <v>SUSPENSE</v>
          </cell>
          <cell r="H1757" t="str">
            <v>0</v>
          </cell>
          <cell r="I1757" t="str">
            <v>n/a</v>
          </cell>
          <cell r="J1757" t="str">
            <v>0</v>
          </cell>
        </row>
        <row r="1758">
          <cell r="A1758" t="str">
            <v>99923000</v>
          </cell>
          <cell r="B1758" t="str">
            <v>Suspense - Jn Doctor Rotation</v>
          </cell>
          <cell r="C1758" t="str">
            <v>N/A</v>
          </cell>
          <cell r="D1758" t="str">
            <v>N/A</v>
          </cell>
          <cell r="E1758" t="str">
            <v>TRUST BALANCE SHEET</v>
          </cell>
          <cell r="F1758" t="str">
            <v>SUSPENSE</v>
          </cell>
          <cell r="G1758" t="str">
            <v>SUSPENSE</v>
          </cell>
          <cell r="H1758" t="str">
            <v>0</v>
          </cell>
          <cell r="I1758" t="str">
            <v>n/a</v>
          </cell>
          <cell r="J1758" t="str">
            <v>0</v>
          </cell>
        </row>
        <row r="1759">
          <cell r="A1759" t="str">
            <v>99925000</v>
          </cell>
          <cell r="B1759" t="str">
            <v>NEESPS IHT Car Parking</v>
          </cell>
          <cell r="C1759" t="str">
            <v>N/A</v>
          </cell>
          <cell r="D1759" t="str">
            <v>N/A</v>
          </cell>
          <cell r="E1759" t="str">
            <v>TRUST BALANCE SHEET</v>
          </cell>
          <cell r="F1759" t="str">
            <v>SUSPENSE</v>
          </cell>
          <cell r="G1759" t="str">
            <v>SUSPENSE</v>
          </cell>
          <cell r="H1759" t="str">
            <v>0</v>
          </cell>
          <cell r="I1759" t="str">
            <v>n/a</v>
          </cell>
          <cell r="J1759" t="str">
            <v>0</v>
          </cell>
        </row>
        <row r="1760">
          <cell r="A1760" t="str">
            <v>99926000</v>
          </cell>
          <cell r="B1760" t="str">
            <v>NEESPS WSH Car Parking</v>
          </cell>
          <cell r="C1760" t="str">
            <v>N/A</v>
          </cell>
          <cell r="D1760" t="str">
            <v>N/A</v>
          </cell>
          <cell r="E1760" t="str">
            <v>TRUST BALANCE SHEET</v>
          </cell>
          <cell r="F1760" t="str">
            <v>SUSPENSE</v>
          </cell>
          <cell r="G1760" t="str">
            <v>SUSPENSE</v>
          </cell>
          <cell r="H1760" t="str">
            <v>0</v>
          </cell>
          <cell r="I1760" t="str">
            <v>n/a</v>
          </cell>
          <cell r="J1760" t="str">
            <v>0</v>
          </cell>
        </row>
        <row r="1761">
          <cell r="A1761" t="str">
            <v>99927000</v>
          </cell>
          <cell r="B1761" t="str">
            <v>NEESPS WSH Hospice Lottery</v>
          </cell>
          <cell r="C1761" t="str">
            <v>N/A</v>
          </cell>
          <cell r="D1761" t="str">
            <v>N/A</v>
          </cell>
          <cell r="E1761" t="str">
            <v>TRUST BALANCE SHEET</v>
          </cell>
          <cell r="F1761" t="str">
            <v>SUSPENSE</v>
          </cell>
          <cell r="G1761" t="str">
            <v>SUSPENSE</v>
          </cell>
          <cell r="H1761" t="str">
            <v>0</v>
          </cell>
          <cell r="I1761" t="str">
            <v>n/a</v>
          </cell>
          <cell r="J1761" t="str">
            <v>0</v>
          </cell>
        </row>
        <row r="1762">
          <cell r="A1762" t="str">
            <v>99999000</v>
          </cell>
          <cell r="B1762" t="str">
            <v>Suspense - General Suspense</v>
          </cell>
          <cell r="C1762" t="str">
            <v>N/A</v>
          </cell>
          <cell r="D1762" t="str">
            <v>N/A</v>
          </cell>
          <cell r="E1762" t="str">
            <v>TRUST BALANCE SHEET</v>
          </cell>
          <cell r="F1762" t="str">
            <v>SUSPENSE</v>
          </cell>
          <cell r="G1762" t="str">
            <v>SUSPENSE</v>
          </cell>
          <cell r="H1762" t="str">
            <v>0</v>
          </cell>
          <cell r="I1762" t="str">
            <v>n/a</v>
          </cell>
          <cell r="J1762" t="str">
            <v>0</v>
          </cell>
        </row>
        <row r="1763">
          <cell r="A1763" t="str">
            <v>JB00000</v>
          </cell>
          <cell r="B1763" t="str">
            <v>Non Clin</v>
          </cell>
          <cell r="C1763" t="str">
            <v>N/A</v>
          </cell>
          <cell r="D1763" t="str">
            <v>Operating Expenses</v>
          </cell>
          <cell r="E1763" t="str">
            <v>PAY</v>
          </cell>
          <cell r="F1763" t="str">
            <v>EMPLOYEE BENEFITS EXPENSES</v>
          </cell>
          <cell r="G1763" t="str">
            <v>NON CLINICAL STAFF</v>
          </cell>
          <cell r="H1763" t="str">
            <v>Non Clinical Staff</v>
          </cell>
          <cell r="I1763" t="str">
            <v>NON CLINICAL STAFF</v>
          </cell>
          <cell r="J1763" t="str">
            <v>Pay</v>
          </cell>
        </row>
      </sheetData>
      <sheetData sheetId="4">
        <row r="1">
          <cell r="A1" t="str">
            <v>Cost Code</v>
          </cell>
          <cell r="B1" t="str">
            <v>Group</v>
          </cell>
          <cell r="C1" t="str">
            <v>Division</v>
          </cell>
          <cell r="D1" t="str">
            <v>CDG</v>
          </cell>
          <cell r="E1" t="str">
            <v>Service</v>
          </cell>
          <cell r="F1" t="str">
            <v>National Specialty</v>
          </cell>
          <cell r="G1" t="str">
            <v>Cost Centre Description</v>
          </cell>
          <cell r="H1" t="str">
            <v>Name</v>
          </cell>
          <cell r="I1" t="str">
            <v>Investigation Limit</v>
          </cell>
        </row>
        <row r="2">
          <cell r="A2" t="str">
            <v>A02S</v>
          </cell>
          <cell r="B2" t="str">
            <v>Group 1</v>
          </cell>
          <cell r="C2" t="str">
            <v>SURGERY</v>
          </cell>
          <cell r="D2" t="str">
            <v>GEN SURG, UROLOGY &amp; VASCULAR</v>
          </cell>
          <cell r="E2" t="str">
            <v>GENERAL SURGERY</v>
          </cell>
          <cell r="F2" t="str">
            <v>GENERAL SURGERY</v>
          </cell>
          <cell r="G2" t="str">
            <v>Elective Care Centre</v>
          </cell>
          <cell r="H2" t="str">
            <v>Kuda</v>
          </cell>
          <cell r="I2">
            <v>1000</v>
          </cell>
        </row>
        <row r="3">
          <cell r="A3" t="str">
            <v>A03T</v>
          </cell>
          <cell r="B3" t="str">
            <v>Group 1</v>
          </cell>
          <cell r="C3" t="str">
            <v>SURGERY</v>
          </cell>
          <cell r="D3" t="str">
            <v>THEATRES &amp; ANAESTHETIC</v>
          </cell>
          <cell r="E3" t="str">
            <v>ANAESTHETICS PREASSESS &amp; CC</v>
          </cell>
          <cell r="F3" t="str">
            <v>THEATRES &amp; ANAESTHETICS</v>
          </cell>
          <cell r="G3" t="str">
            <v>Trauma Lists</v>
          </cell>
          <cell r="H3" t="str">
            <v>Simon</v>
          </cell>
          <cell r="I3">
            <v>1000</v>
          </cell>
        </row>
        <row r="4">
          <cell r="A4" t="str">
            <v>A04D</v>
          </cell>
          <cell r="B4" t="str">
            <v>Group 1</v>
          </cell>
          <cell r="C4" t="str">
            <v>SURGERY</v>
          </cell>
          <cell r="D4" t="str">
            <v>THEATRES &amp; ANAESTHETIC</v>
          </cell>
          <cell r="E4" t="str">
            <v>ANAESTHETICS PREASSESS &amp; CC</v>
          </cell>
          <cell r="F4" t="str">
            <v>THEATRES &amp; ANAESTHETICS</v>
          </cell>
          <cell r="G4" t="str">
            <v>Elmstead Theatre</v>
          </cell>
          <cell r="H4" t="str">
            <v>Simon</v>
          </cell>
          <cell r="I4">
            <v>1000</v>
          </cell>
        </row>
        <row r="5">
          <cell r="A5" t="str">
            <v>A05T</v>
          </cell>
          <cell r="B5" t="str">
            <v>Group 1</v>
          </cell>
          <cell r="C5" t="str">
            <v>SURGERY</v>
          </cell>
          <cell r="D5" t="str">
            <v>THEATRES &amp; ANAESTHETIC</v>
          </cell>
          <cell r="E5" t="str">
            <v>ANAESTHETICS PREASSESS &amp; CC</v>
          </cell>
          <cell r="F5" t="str">
            <v>THEATRES &amp; ANAESTHETICS</v>
          </cell>
          <cell r="G5" t="str">
            <v>Elmstead Extended Hours</v>
          </cell>
          <cell r="H5" t="str">
            <v>Simon</v>
          </cell>
          <cell r="I5">
            <v>1000</v>
          </cell>
        </row>
        <row r="6">
          <cell r="A6" t="str">
            <v>A06C</v>
          </cell>
          <cell r="B6" t="str">
            <v>Group 1</v>
          </cell>
          <cell r="C6" t="str">
            <v>WOMEN, CHILDREN &amp; CSS</v>
          </cell>
          <cell r="D6" t="str">
            <v>CHILDREN &amp; OUTPATIENTS</v>
          </cell>
          <cell r="E6" t="str">
            <v>OUTPATIENTS</v>
          </cell>
          <cell r="F6" t="str">
            <v>OUTPATIENTS</v>
          </cell>
          <cell r="G6" t="str">
            <v>Outpatients CGH</v>
          </cell>
          <cell r="H6" t="str">
            <v>Simon</v>
          </cell>
          <cell r="I6">
            <v>1000</v>
          </cell>
        </row>
        <row r="7">
          <cell r="A7" t="str">
            <v>A07C</v>
          </cell>
          <cell r="B7" t="str">
            <v>Group 1</v>
          </cell>
          <cell r="C7" t="str">
            <v>WOMEN, CHILDREN &amp; CSS</v>
          </cell>
          <cell r="D7" t="str">
            <v>CHILDREN &amp; OUTPATIENTS</v>
          </cell>
          <cell r="E7" t="str">
            <v>OUTPATIENTS</v>
          </cell>
          <cell r="F7" t="str">
            <v>OUTPATIENTS</v>
          </cell>
          <cell r="G7" t="str">
            <v>Outpatients Clacton</v>
          </cell>
          <cell r="H7" t="str">
            <v>Simon</v>
          </cell>
          <cell r="I7">
            <v>1000</v>
          </cell>
        </row>
        <row r="8">
          <cell r="A8" t="str">
            <v>A09C</v>
          </cell>
          <cell r="B8" t="str">
            <v>Group 1</v>
          </cell>
          <cell r="C8" t="str">
            <v>WOMEN, CHILDREN &amp; CSS</v>
          </cell>
          <cell r="D8" t="str">
            <v>CHILDREN &amp; OUTPATIENTS</v>
          </cell>
          <cell r="E8" t="str">
            <v>OUTPATIENTS</v>
          </cell>
          <cell r="F8" t="str">
            <v>OUTPATIENTS</v>
          </cell>
          <cell r="G8" t="str">
            <v>Outpatients Harwich</v>
          </cell>
          <cell r="H8" t="str">
            <v>Simon</v>
          </cell>
          <cell r="I8">
            <v>1000</v>
          </cell>
        </row>
        <row r="9">
          <cell r="A9" t="str">
            <v>A11S</v>
          </cell>
          <cell r="B9" t="str">
            <v>Group 1</v>
          </cell>
          <cell r="C9" t="str">
            <v>WOMEN, CHILDREN &amp; CSS</v>
          </cell>
          <cell r="D9" t="str">
            <v>CHILDREN &amp; OUTPATIENTS</v>
          </cell>
          <cell r="E9" t="str">
            <v>OUTPATIENTS</v>
          </cell>
          <cell r="F9" t="str">
            <v>OUTPATIENTS</v>
          </cell>
          <cell r="G9" t="str">
            <v>Service Mgnt - Outpatients</v>
          </cell>
          <cell r="H9" t="str">
            <v>Simon</v>
          </cell>
          <cell r="I9">
            <v>1000</v>
          </cell>
        </row>
        <row r="10">
          <cell r="A10" t="str">
            <v>A12S</v>
          </cell>
          <cell r="B10" t="str">
            <v>Group 1</v>
          </cell>
          <cell r="C10" t="str">
            <v>WOMEN, CHILDREN &amp; CSS</v>
          </cell>
          <cell r="D10" t="str">
            <v>CHILDREN &amp; OUTPATIENTS</v>
          </cell>
          <cell r="E10" t="str">
            <v>OUTPATIENTS</v>
          </cell>
          <cell r="F10" t="str">
            <v>OUTPATIENTS</v>
          </cell>
          <cell r="G10" t="str">
            <v>Reserve</v>
          </cell>
          <cell r="H10" t="str">
            <v>Simon</v>
          </cell>
          <cell r="I10">
            <v>1000</v>
          </cell>
        </row>
        <row r="11">
          <cell r="A11" t="str">
            <v>A130</v>
          </cell>
          <cell r="B11" t="str">
            <v>Group 1</v>
          </cell>
          <cell r="C11" t="str">
            <v>WOMEN, CHILDREN &amp; CSS</v>
          </cell>
          <cell r="D11" t="str">
            <v>CHILDREN &amp; OUTPATIENTS</v>
          </cell>
          <cell r="E11" t="str">
            <v>OUTPATIENTS</v>
          </cell>
          <cell r="F11" t="str">
            <v>OUTPATIENTS</v>
          </cell>
          <cell r="G11" t="str">
            <v>Outpatients</v>
          </cell>
          <cell r="H11" t="str">
            <v>Simon</v>
          </cell>
          <cell r="I11">
            <v>1000</v>
          </cell>
        </row>
        <row r="12">
          <cell r="A12" t="str">
            <v>A15R</v>
          </cell>
          <cell r="B12" t="str">
            <v>Group 1</v>
          </cell>
          <cell r="C12" t="str">
            <v>SURGERY</v>
          </cell>
          <cell r="D12" t="str">
            <v>GEN SURG, UROLOGY &amp; VASCULAR</v>
          </cell>
          <cell r="E12" t="str">
            <v>GENERAL SURGERY</v>
          </cell>
          <cell r="F12" t="str">
            <v>GENERAL SURGERY</v>
          </cell>
          <cell r="G12" t="str">
            <v>Elective Care Centre</v>
          </cell>
          <cell r="H12" t="str">
            <v>Simon</v>
          </cell>
          <cell r="I12">
            <v>1000</v>
          </cell>
        </row>
        <row r="13">
          <cell r="A13" t="str">
            <v>A17K</v>
          </cell>
          <cell r="B13" t="str">
            <v>Group 1</v>
          </cell>
          <cell r="C13" t="str">
            <v>WOMEN, CHILDREN &amp; CSS</v>
          </cell>
          <cell r="D13" t="str">
            <v>CHILDREN &amp; OUTPATIENTS</v>
          </cell>
          <cell r="E13" t="str">
            <v>OUTPATIENTS</v>
          </cell>
          <cell r="F13" t="str">
            <v>OUTPATIENTS</v>
          </cell>
          <cell r="G13" t="str">
            <v>Nursing Skillmix Review</v>
          </cell>
          <cell r="H13" t="str">
            <v>Simon</v>
          </cell>
          <cell r="I13">
            <v>1000</v>
          </cell>
        </row>
        <row r="14">
          <cell r="A14" t="str">
            <v>A18R</v>
          </cell>
          <cell r="B14" t="str">
            <v>Group 1</v>
          </cell>
          <cell r="C14" t="str">
            <v>WOMEN, CHILDREN &amp; CSS</v>
          </cell>
          <cell r="D14" t="str">
            <v>CHILDREN &amp; OUTPATIENTS</v>
          </cell>
          <cell r="E14" t="str">
            <v>OUTPATIENTS</v>
          </cell>
          <cell r="F14" t="str">
            <v>OUTPATIENTS</v>
          </cell>
          <cell r="G14" t="str">
            <v>Ambulatory Care Mgnt Recharges</v>
          </cell>
          <cell r="H14" t="str">
            <v>Simon</v>
          </cell>
          <cell r="I14">
            <v>1000</v>
          </cell>
        </row>
        <row r="15">
          <cell r="A15" t="str">
            <v>A19W</v>
          </cell>
          <cell r="B15" t="str">
            <v>Group 1</v>
          </cell>
          <cell r="C15" t="str">
            <v>SURGERY</v>
          </cell>
          <cell r="D15" t="str">
            <v>THEATRES &amp; ANAESTHETIC</v>
          </cell>
          <cell r="E15" t="str">
            <v>ANAESTHETICS PREASSESS &amp; CC</v>
          </cell>
          <cell r="F15" t="str">
            <v>THEATRES &amp; ANAESTHETICS</v>
          </cell>
          <cell r="G15" t="str">
            <v>Elmstead Ward</v>
          </cell>
          <cell r="H15" t="str">
            <v>Simon</v>
          </cell>
          <cell r="I15">
            <v>1000</v>
          </cell>
        </row>
        <row r="16">
          <cell r="A16" t="str">
            <v>A20S</v>
          </cell>
          <cell r="B16" t="str">
            <v>Group 1</v>
          </cell>
          <cell r="C16" t="str">
            <v>WOMEN, CHILDREN &amp; CSS</v>
          </cell>
          <cell r="D16" t="str">
            <v>CHILDREN &amp; OUTPATIENTS</v>
          </cell>
          <cell r="E16" t="str">
            <v>OUTPATIENTS</v>
          </cell>
          <cell r="F16" t="str">
            <v>OUTPATIENTS</v>
          </cell>
          <cell r="G16" t="str">
            <v>Patient Pathway</v>
          </cell>
          <cell r="H16" t="str">
            <v>Simon</v>
          </cell>
          <cell r="I16">
            <v>1000</v>
          </cell>
        </row>
        <row r="17">
          <cell r="A17" t="str">
            <v>A21S</v>
          </cell>
          <cell r="B17" t="str">
            <v>Group 1</v>
          </cell>
          <cell r="C17" t="str">
            <v>WOMEN, CHILDREN &amp; CSS</v>
          </cell>
          <cell r="D17" t="str">
            <v>CHILDREN &amp; OUTPATIENTS</v>
          </cell>
          <cell r="E17" t="str">
            <v>OUTPATIENTS</v>
          </cell>
          <cell r="F17" t="str">
            <v>OUTPATIENTS</v>
          </cell>
          <cell r="G17" t="str">
            <v>Contact Centre</v>
          </cell>
          <cell r="H17" t="str">
            <v>Simon</v>
          </cell>
          <cell r="I17">
            <v>1000</v>
          </cell>
        </row>
        <row r="18">
          <cell r="A18" t="str">
            <v>A22S</v>
          </cell>
          <cell r="B18" t="str">
            <v>Group 1</v>
          </cell>
          <cell r="C18" t="str">
            <v>WOMEN, CHILDREN &amp; CSS</v>
          </cell>
          <cell r="D18" t="str">
            <v>CHILDREN &amp; OUTPATIENTS</v>
          </cell>
          <cell r="E18" t="str">
            <v>OUTPATIENTS</v>
          </cell>
          <cell r="F18" t="str">
            <v>OUTPATIENTS</v>
          </cell>
          <cell r="G18" t="str">
            <v>Clacton OP Admin</v>
          </cell>
          <cell r="H18" t="str">
            <v>Simon</v>
          </cell>
          <cell r="I18">
            <v>1000</v>
          </cell>
        </row>
        <row r="19">
          <cell r="A19" t="str">
            <v>A230</v>
          </cell>
          <cell r="B19" t="str">
            <v>Group 1</v>
          </cell>
          <cell r="C19" t="str">
            <v>WOMEN, CHILDREN &amp; CSS</v>
          </cell>
          <cell r="D19" t="str">
            <v>CHILDREN &amp; OUTPATIENTS</v>
          </cell>
          <cell r="E19" t="str">
            <v>OUTPATIENTS</v>
          </cell>
          <cell r="F19" t="str">
            <v>OUTPATIENTS</v>
          </cell>
          <cell r="G19" t="str">
            <v>Validation Team</v>
          </cell>
          <cell r="H19" t="str">
            <v>Simon</v>
          </cell>
          <cell r="I19">
            <v>1000</v>
          </cell>
        </row>
        <row r="20">
          <cell r="A20" t="str">
            <v>A25S</v>
          </cell>
          <cell r="B20" t="str">
            <v>Group 1</v>
          </cell>
          <cell r="C20" t="str">
            <v>WOMEN, CHILDREN &amp; CSS</v>
          </cell>
          <cell r="D20" t="str">
            <v>CHILDREN &amp; OUTPATIENTS</v>
          </cell>
          <cell r="E20" t="str">
            <v>OUTPATIENTS</v>
          </cell>
          <cell r="F20" t="str">
            <v>OUTPATIENTS</v>
          </cell>
          <cell r="G20" t="str">
            <v>Halstead OP Admin</v>
          </cell>
          <cell r="H20" t="str">
            <v>Simon</v>
          </cell>
          <cell r="I20">
            <v>1000</v>
          </cell>
        </row>
        <row r="21">
          <cell r="A21" t="str">
            <v>A260</v>
          </cell>
          <cell r="B21" t="str">
            <v>Group 1</v>
          </cell>
          <cell r="C21" t="str">
            <v>WOMEN, CHILDREN &amp; CSS</v>
          </cell>
          <cell r="D21" t="str">
            <v>CHILDREN &amp; OUTPATIENTS</v>
          </cell>
          <cell r="E21" t="str">
            <v>OUTPATIENTS</v>
          </cell>
          <cell r="F21" t="str">
            <v>OUTPATIENTS</v>
          </cell>
          <cell r="G21" t="str">
            <v>Validation Resilience Costs</v>
          </cell>
          <cell r="H21" t="str">
            <v>Simon</v>
          </cell>
          <cell r="I21">
            <v>1000</v>
          </cell>
        </row>
        <row r="22">
          <cell r="A22" t="str">
            <v>A27K</v>
          </cell>
          <cell r="B22" t="str">
            <v>Group 1</v>
          </cell>
          <cell r="C22" t="str">
            <v>WOMEN, CHILDREN &amp; CSS</v>
          </cell>
          <cell r="D22" t="str">
            <v>CHILDREN &amp; OUTPATIENTS</v>
          </cell>
          <cell r="E22" t="str">
            <v>OUTPATIENTS</v>
          </cell>
          <cell r="F22" t="str">
            <v>OUTPATIENTS</v>
          </cell>
          <cell r="G22" t="str">
            <v>Review of OPD Reminder</v>
          </cell>
          <cell r="H22" t="str">
            <v>Simon</v>
          </cell>
          <cell r="I22">
            <v>1000</v>
          </cell>
        </row>
        <row r="23">
          <cell r="A23" t="str">
            <v>A28K</v>
          </cell>
          <cell r="B23" t="str">
            <v>Group 1</v>
          </cell>
          <cell r="C23" t="str">
            <v>WOMEN, CHILDREN &amp; CSS</v>
          </cell>
          <cell r="D23" t="str">
            <v>CHILDREN &amp; OUTPATIENTS</v>
          </cell>
          <cell r="E23" t="str">
            <v>OUTPATIENTS</v>
          </cell>
          <cell r="F23" t="str">
            <v>OUTPATIENTS</v>
          </cell>
          <cell r="G23" t="str">
            <v>Review of Admin at CL</v>
          </cell>
          <cell r="H23" t="str">
            <v>Simon</v>
          </cell>
          <cell r="I23">
            <v>1000</v>
          </cell>
        </row>
        <row r="24">
          <cell r="A24" t="str">
            <v>A29K</v>
          </cell>
          <cell r="B24" t="str">
            <v>Group 1</v>
          </cell>
          <cell r="C24" t="str">
            <v>WOMEN, CHILDREN &amp; CSS</v>
          </cell>
          <cell r="D24" t="str">
            <v>CHILDREN &amp; OUTPATIENTS</v>
          </cell>
          <cell r="E24" t="str">
            <v>OUTPATIENTS</v>
          </cell>
          <cell r="F24" t="str">
            <v>OUTPATIENTS</v>
          </cell>
          <cell r="G24" t="str">
            <v>Pharmacy Savings OPD</v>
          </cell>
          <cell r="H24" t="str">
            <v>Simon</v>
          </cell>
          <cell r="I24">
            <v>1000</v>
          </cell>
        </row>
        <row r="25">
          <cell r="A25" t="str">
            <v>A30K</v>
          </cell>
          <cell r="B25" t="str">
            <v>Group 1</v>
          </cell>
          <cell r="C25" t="str">
            <v>WOMEN, CHILDREN &amp; CSS</v>
          </cell>
          <cell r="D25" t="str">
            <v>CHILDREN &amp; OUTPATIENTS</v>
          </cell>
          <cell r="E25" t="str">
            <v>OUTPATIENTS</v>
          </cell>
          <cell r="F25" t="str">
            <v>OUTPATIENTS</v>
          </cell>
          <cell r="G25" t="str">
            <v>Procurement Savings OPD</v>
          </cell>
          <cell r="H25" t="str">
            <v>Simon</v>
          </cell>
          <cell r="I25">
            <v>1000</v>
          </cell>
        </row>
        <row r="26">
          <cell r="A26" t="str">
            <v>A31K</v>
          </cell>
          <cell r="B26" t="str">
            <v>Group 1</v>
          </cell>
          <cell r="C26" t="str">
            <v>WOMEN, CHILDREN &amp; CSS</v>
          </cell>
          <cell r="D26" t="str">
            <v>CHILDREN &amp; OUTPATIENTS</v>
          </cell>
          <cell r="E26" t="str">
            <v>OUTPATIENTS</v>
          </cell>
          <cell r="F26" t="str">
            <v>OUTPATIENTS</v>
          </cell>
          <cell r="G26" t="str">
            <v>Review of Enhancements OPD</v>
          </cell>
          <cell r="H26" t="str">
            <v>Simon</v>
          </cell>
          <cell r="I26">
            <v>1000</v>
          </cell>
        </row>
        <row r="27">
          <cell r="A27" t="str">
            <v>A32K</v>
          </cell>
          <cell r="B27" t="str">
            <v>Group 1</v>
          </cell>
          <cell r="C27" t="str">
            <v>WOMEN, CHILDREN &amp; CSS</v>
          </cell>
          <cell r="D27" t="str">
            <v>CHILDREN &amp; OUTPATIENTS</v>
          </cell>
          <cell r="E27" t="str">
            <v>OUTPATIENTS</v>
          </cell>
          <cell r="F27" t="str">
            <v>OUTPATIENTS</v>
          </cell>
          <cell r="G27" t="str">
            <v>Site Reval CIP OPD</v>
          </cell>
          <cell r="H27" t="str">
            <v>Simon</v>
          </cell>
          <cell r="I27">
            <v>1000</v>
          </cell>
        </row>
        <row r="28">
          <cell r="A28" t="str">
            <v>B011</v>
          </cell>
          <cell r="B28" t="str">
            <v>Group 1</v>
          </cell>
          <cell r="C28" t="str">
            <v>SURGERY</v>
          </cell>
          <cell r="D28" t="str">
            <v>THEATRES &amp; ANAESTHETIC</v>
          </cell>
          <cell r="E28" t="str">
            <v>ANAESTHETICS PREASSESS &amp; CC</v>
          </cell>
          <cell r="F28" t="str">
            <v>THEATRES &amp; ANAESTHETICS</v>
          </cell>
          <cell r="G28" t="str">
            <v>Anaesthetics Income</v>
          </cell>
          <cell r="H28" t="str">
            <v>Simon</v>
          </cell>
          <cell r="I28">
            <v>5000</v>
          </cell>
        </row>
        <row r="29">
          <cell r="A29" t="str">
            <v>B041</v>
          </cell>
          <cell r="B29" t="str">
            <v>Group 1</v>
          </cell>
          <cell r="C29" t="str">
            <v>SURGERY</v>
          </cell>
          <cell r="D29" t="str">
            <v>THEATRES &amp; ANAESTHETIC</v>
          </cell>
          <cell r="E29" t="str">
            <v>ANAESTHETICS PREASSESS &amp; CC</v>
          </cell>
          <cell r="F29" t="str">
            <v>PAIN</v>
          </cell>
          <cell r="G29" t="str">
            <v>Pain Management Income</v>
          </cell>
          <cell r="H29" t="str">
            <v>Simon</v>
          </cell>
          <cell r="I29">
            <v>1000</v>
          </cell>
        </row>
        <row r="30">
          <cell r="A30" t="str">
            <v>B05G</v>
          </cell>
          <cell r="B30" t="str">
            <v>Group 1</v>
          </cell>
          <cell r="C30" t="str">
            <v>SURGERY</v>
          </cell>
          <cell r="D30" t="str">
            <v>THEATRES &amp; ANAESTHETIC</v>
          </cell>
          <cell r="E30" t="str">
            <v>ANAESTHETICS PREASSESS &amp; CC</v>
          </cell>
          <cell r="F30" t="str">
            <v>PAIN</v>
          </cell>
          <cell r="G30" t="str">
            <v>Pain staff income</v>
          </cell>
          <cell r="H30" t="str">
            <v>Simon</v>
          </cell>
          <cell r="I30">
            <v>1000</v>
          </cell>
        </row>
        <row r="31">
          <cell r="A31" t="str">
            <v>B05S</v>
          </cell>
          <cell r="B31" t="str">
            <v>Group 1</v>
          </cell>
          <cell r="C31" t="str">
            <v>SURGERY</v>
          </cell>
          <cell r="D31" t="str">
            <v>THEATRES &amp; ANAESTHETIC</v>
          </cell>
          <cell r="E31" t="str">
            <v>ANAESTHETICS PREASSESS &amp; CC</v>
          </cell>
          <cell r="F31" t="str">
            <v>PAIN</v>
          </cell>
          <cell r="G31" t="str">
            <v>Pain Services</v>
          </cell>
          <cell r="H31" t="str">
            <v>Simon</v>
          </cell>
          <cell r="I31">
            <v>1000</v>
          </cell>
        </row>
        <row r="32">
          <cell r="A32" t="str">
            <v>B06S</v>
          </cell>
          <cell r="B32" t="str">
            <v>Group 1</v>
          </cell>
          <cell r="C32" t="str">
            <v>SURGERY</v>
          </cell>
          <cell r="D32" t="str">
            <v>THEATRES &amp; ANAESTHETIC</v>
          </cell>
          <cell r="E32" t="str">
            <v>ANAESTHETICS PREASSESS &amp; CC</v>
          </cell>
          <cell r="F32" t="str">
            <v>THEATRES &amp; ANAESTHETICS</v>
          </cell>
          <cell r="G32" t="str">
            <v>Anaesthetics</v>
          </cell>
          <cell r="H32" t="str">
            <v>Simon</v>
          </cell>
          <cell r="I32">
            <v>1000</v>
          </cell>
        </row>
        <row r="33">
          <cell r="A33" t="str">
            <v>B07T</v>
          </cell>
          <cell r="B33" t="str">
            <v>Group 1</v>
          </cell>
          <cell r="C33" t="str">
            <v>SURGERY</v>
          </cell>
          <cell r="D33" t="str">
            <v>THEATRES &amp; ANAESTHETIC</v>
          </cell>
          <cell r="E33" t="str">
            <v>ANAESTHETICS PREASSESS &amp; CC</v>
          </cell>
          <cell r="F33" t="str">
            <v>THEATRES &amp; ANAESTHETICS</v>
          </cell>
          <cell r="G33" t="str">
            <v>Constable Theatre General</v>
          </cell>
          <cell r="H33" t="str">
            <v>Simon</v>
          </cell>
          <cell r="I33">
            <v>1000</v>
          </cell>
        </row>
        <row r="34">
          <cell r="A34" t="str">
            <v>B08S</v>
          </cell>
          <cell r="B34" t="str">
            <v>Group 1</v>
          </cell>
          <cell r="C34" t="str">
            <v>SURGERY</v>
          </cell>
          <cell r="D34" t="str">
            <v>THEATRES &amp; ANAESTHETIC</v>
          </cell>
          <cell r="E34" t="str">
            <v>ANAESTHETICS PREASSESS &amp; CC</v>
          </cell>
          <cell r="F34" t="str">
            <v>ITU</v>
          </cell>
          <cell r="G34" t="str">
            <v>Critical Care</v>
          </cell>
          <cell r="H34" t="str">
            <v>Simon</v>
          </cell>
          <cell r="I34">
            <v>1000</v>
          </cell>
        </row>
        <row r="35">
          <cell r="A35" t="str">
            <v>B091</v>
          </cell>
          <cell r="B35" t="str">
            <v>Group 1</v>
          </cell>
          <cell r="C35" t="str">
            <v>SURGERY</v>
          </cell>
          <cell r="D35" t="str">
            <v>THEATRES &amp; ANAESTHETIC</v>
          </cell>
          <cell r="E35" t="str">
            <v>ANAESTHETICS PREASSESS &amp; CC</v>
          </cell>
          <cell r="F35" t="str">
            <v>ITU</v>
          </cell>
          <cell r="G35" t="str">
            <v>Critical Care Income</v>
          </cell>
          <cell r="H35" t="str">
            <v>Simon</v>
          </cell>
          <cell r="I35">
            <v>1000</v>
          </cell>
        </row>
        <row r="36">
          <cell r="A36" t="str">
            <v>B10K</v>
          </cell>
          <cell r="B36" t="str">
            <v>Group 1</v>
          </cell>
          <cell r="C36" t="str">
            <v>SURGERY</v>
          </cell>
          <cell r="D36" t="str">
            <v>THEATRES &amp; ANAESTHETIC</v>
          </cell>
          <cell r="E36" t="str">
            <v>ANAESTHETICS PREASSESS &amp; CC</v>
          </cell>
          <cell r="F36" t="str">
            <v>THEATRES &amp; ANAESTHETICS</v>
          </cell>
          <cell r="G36" t="str">
            <v>ATS Site Valuation Saving</v>
          </cell>
          <cell r="H36" t="str">
            <v>Simon</v>
          </cell>
          <cell r="I36">
            <v>1000</v>
          </cell>
        </row>
        <row r="37">
          <cell r="A37" t="str">
            <v>B10S</v>
          </cell>
          <cell r="B37" t="str">
            <v>Group 1</v>
          </cell>
          <cell r="C37" t="str">
            <v>SURGERY</v>
          </cell>
          <cell r="D37" t="str">
            <v>THEATRES &amp; ANAESTHETIC</v>
          </cell>
          <cell r="E37" t="str">
            <v>ANAESTHETICS PREASSESS &amp; CC</v>
          </cell>
          <cell r="F37" t="str">
            <v>THEATRES &amp; ANAESTHETICS</v>
          </cell>
          <cell r="G37" t="str">
            <v>ATS Management</v>
          </cell>
          <cell r="H37" t="str">
            <v>Simon</v>
          </cell>
          <cell r="I37">
            <v>1000</v>
          </cell>
        </row>
        <row r="38">
          <cell r="A38" t="str">
            <v>B13T</v>
          </cell>
          <cell r="B38" t="str">
            <v>Group 1</v>
          </cell>
          <cell r="C38" t="str">
            <v>SURGERY</v>
          </cell>
          <cell r="D38" t="str">
            <v>THEATRES &amp; ANAESTHETIC</v>
          </cell>
          <cell r="E38" t="str">
            <v>ANAESTHETICS PREASSESS &amp; CC</v>
          </cell>
          <cell r="F38" t="str">
            <v>THEATRES &amp; ANAESTHETICS</v>
          </cell>
          <cell r="G38" t="str">
            <v>Main Theatres General</v>
          </cell>
          <cell r="H38" t="str">
            <v>Simon</v>
          </cell>
          <cell r="I38">
            <v>1000</v>
          </cell>
        </row>
        <row r="39">
          <cell r="A39" t="str">
            <v>B14S</v>
          </cell>
          <cell r="B39" t="str">
            <v>Group 1</v>
          </cell>
          <cell r="C39" t="str">
            <v>WOMEN, CHILDREN &amp; CSS</v>
          </cell>
          <cell r="D39" t="str">
            <v>RADIOLOGY, THERAPIES &amp; PATH</v>
          </cell>
          <cell r="E39" t="str">
            <v>RADIOLOGY</v>
          </cell>
          <cell r="F39" t="str">
            <v>RADIOLOGY</v>
          </cell>
          <cell r="G39" t="str">
            <v>Medical Photography</v>
          </cell>
          <cell r="H39" t="str">
            <v>Simon</v>
          </cell>
          <cell r="I39">
            <v>1000</v>
          </cell>
        </row>
        <row r="40">
          <cell r="A40" t="str">
            <v>B15S</v>
          </cell>
          <cell r="B40" t="str">
            <v>Group 1</v>
          </cell>
          <cell r="C40" t="str">
            <v>WOMEN, CHILDREN &amp; CSS</v>
          </cell>
          <cell r="D40" t="str">
            <v>RADIOLOGY, THERAPIES &amp; PATH</v>
          </cell>
          <cell r="E40" t="str">
            <v>RADIOLOGY</v>
          </cell>
          <cell r="F40" t="str">
            <v>MEDICAL PHYSICS</v>
          </cell>
          <cell r="G40" t="str">
            <v>Nuclear Medicine</v>
          </cell>
          <cell r="H40" t="str">
            <v>Simon</v>
          </cell>
          <cell r="I40">
            <v>1000</v>
          </cell>
        </row>
        <row r="41">
          <cell r="A41" t="str">
            <v>B16S</v>
          </cell>
          <cell r="B41" t="str">
            <v>Group 1</v>
          </cell>
          <cell r="C41" t="str">
            <v>SURGERY</v>
          </cell>
          <cell r="D41" t="str">
            <v>THEATRES &amp; ANAESTHETIC</v>
          </cell>
          <cell r="E41" t="str">
            <v>ANAESTHETICS PREASSESS &amp; CC</v>
          </cell>
          <cell r="F41" t="str">
            <v>ITU</v>
          </cell>
          <cell r="G41" t="str">
            <v>Outreach Team Critical Care</v>
          </cell>
          <cell r="H41" t="str">
            <v>Simon</v>
          </cell>
          <cell r="I41">
            <v>1000</v>
          </cell>
        </row>
        <row r="42">
          <cell r="A42" t="str">
            <v>B17T</v>
          </cell>
          <cell r="B42" t="str">
            <v>Group 1</v>
          </cell>
          <cell r="C42" t="str">
            <v>SURGERY</v>
          </cell>
          <cell r="D42" t="str">
            <v>THEATRES &amp; ANAESTHETIC</v>
          </cell>
          <cell r="E42" t="str">
            <v>ANAESTHETICS PREASSESS &amp; CC</v>
          </cell>
          <cell r="F42" t="str">
            <v>THEATRES &amp; ANAESTHETICS</v>
          </cell>
          <cell r="G42" t="str">
            <v>Recovery</v>
          </cell>
          <cell r="H42" t="str">
            <v>Simon</v>
          </cell>
          <cell r="I42">
            <v>1000</v>
          </cell>
        </row>
        <row r="43">
          <cell r="A43" t="str">
            <v>B18S</v>
          </cell>
          <cell r="B43" t="str">
            <v>Group 1</v>
          </cell>
          <cell r="C43" t="str">
            <v>SURGERY</v>
          </cell>
          <cell r="D43" t="str">
            <v>THEATRES &amp; ANAESTHETIC</v>
          </cell>
          <cell r="E43" t="str">
            <v>ANAESTHETICS PREASSESS &amp; CC</v>
          </cell>
          <cell r="F43" t="str">
            <v>THEATRES &amp; ANAESTHETICS</v>
          </cell>
          <cell r="G43" t="str">
            <v>ATS Reserve</v>
          </cell>
          <cell r="H43" t="str">
            <v>Simon</v>
          </cell>
          <cell r="I43">
            <v>1000</v>
          </cell>
        </row>
        <row r="44">
          <cell r="A44" t="str">
            <v>B19T</v>
          </cell>
          <cell r="B44" t="str">
            <v>Group 1</v>
          </cell>
          <cell r="C44" t="str">
            <v>SURGERY</v>
          </cell>
          <cell r="D44" t="str">
            <v>THEATRES &amp; ANAESTHETIC</v>
          </cell>
          <cell r="E44" t="str">
            <v>ANAESTHETICS PREASSESS &amp; CC</v>
          </cell>
          <cell r="F44" t="str">
            <v>THEATRES &amp; ANAESTHETICS</v>
          </cell>
          <cell r="G44" t="str">
            <v>Theatres (Constable &amp; Main)</v>
          </cell>
          <cell r="H44" t="str">
            <v>Simon</v>
          </cell>
          <cell r="I44">
            <v>1000</v>
          </cell>
        </row>
        <row r="45">
          <cell r="A45" t="str">
            <v>B200</v>
          </cell>
          <cell r="B45" t="str">
            <v>Group 1</v>
          </cell>
          <cell r="C45" t="str">
            <v>CORPORATE SERVICES</v>
          </cell>
          <cell r="D45" t="str">
            <v>ESTATES &amp; FACILITIES</v>
          </cell>
          <cell r="E45" t="str">
            <v>ESTATES &amp; FACILITIES</v>
          </cell>
          <cell r="F45" t="str">
            <v>TECHNICAL SERVICES</v>
          </cell>
          <cell r="G45" t="str">
            <v>EBME Medical Devices</v>
          </cell>
          <cell r="H45" t="str">
            <v>Simon</v>
          </cell>
          <cell r="I45">
            <v>1000</v>
          </cell>
        </row>
        <row r="46">
          <cell r="A46" t="str">
            <v>B20K</v>
          </cell>
          <cell r="B46" t="str">
            <v>Group 1</v>
          </cell>
          <cell r="C46" t="str">
            <v>CORPORATE SERVICES</v>
          </cell>
          <cell r="D46" t="str">
            <v>ESTATES &amp; FACILITIES</v>
          </cell>
          <cell r="E46" t="str">
            <v>ESTATES &amp; FACILITIES</v>
          </cell>
          <cell r="F46" t="str">
            <v>TECHNICAL SERVICES</v>
          </cell>
          <cell r="G46" t="str">
            <v>Cancer &amp; Radio Maint Contract</v>
          </cell>
          <cell r="H46" t="str">
            <v>Simon</v>
          </cell>
          <cell r="I46">
            <v>1000</v>
          </cell>
        </row>
        <row r="47">
          <cell r="A47" t="str">
            <v>B210</v>
          </cell>
          <cell r="B47" t="str">
            <v>Group 1</v>
          </cell>
          <cell r="C47" t="str">
            <v>CORPORATE SERVICES</v>
          </cell>
          <cell r="D47" t="str">
            <v>ESTATES &amp; FACILITIES</v>
          </cell>
          <cell r="E47" t="str">
            <v>ESTATES &amp; FACILITIES</v>
          </cell>
          <cell r="F47" t="str">
            <v>TECHNICAL SERVICES</v>
          </cell>
          <cell r="G47" t="str">
            <v>EBME</v>
          </cell>
          <cell r="H47" t="str">
            <v>Simon</v>
          </cell>
          <cell r="I47">
            <v>1000</v>
          </cell>
        </row>
        <row r="48">
          <cell r="A48" t="str">
            <v>B21K</v>
          </cell>
          <cell r="B48" t="str">
            <v>Group 1</v>
          </cell>
          <cell r="C48" t="str">
            <v>CORPORATE SERVICES</v>
          </cell>
          <cell r="D48" t="str">
            <v>ESTATES &amp; FACILITIES</v>
          </cell>
          <cell r="E48" t="str">
            <v>ESTATES &amp; FACILITIES</v>
          </cell>
          <cell r="F48" t="str">
            <v>TECHNICAL SERVICES</v>
          </cell>
          <cell r="G48" t="str">
            <v>EBME Contract Review</v>
          </cell>
          <cell r="H48" t="str">
            <v>Simon</v>
          </cell>
          <cell r="I48">
            <v>1000</v>
          </cell>
        </row>
        <row r="49">
          <cell r="A49" t="str">
            <v>B220</v>
          </cell>
          <cell r="B49" t="str">
            <v>Group 1</v>
          </cell>
          <cell r="C49" t="str">
            <v>CORPORATE SERVICES</v>
          </cell>
          <cell r="D49" t="str">
            <v>ESTATES &amp; FACILITIES</v>
          </cell>
          <cell r="E49" t="str">
            <v>ESTATES &amp; FACILITIES</v>
          </cell>
          <cell r="F49" t="str">
            <v>TECHNICAL SERVICES</v>
          </cell>
          <cell r="G49" t="str">
            <v>EBME Trading</v>
          </cell>
          <cell r="H49" t="str">
            <v>Simon</v>
          </cell>
          <cell r="I49">
            <v>1000</v>
          </cell>
        </row>
        <row r="50">
          <cell r="A50" t="str">
            <v>B230</v>
          </cell>
          <cell r="B50" t="str">
            <v>Group 1</v>
          </cell>
          <cell r="C50" t="str">
            <v>CORPORATE SERVICES</v>
          </cell>
          <cell r="D50" t="str">
            <v>ESTATES &amp; FACILITIES</v>
          </cell>
          <cell r="E50" t="str">
            <v>ESTATES &amp; FACILITIES</v>
          </cell>
          <cell r="F50" t="str">
            <v>ESTATES</v>
          </cell>
          <cell r="G50" t="str">
            <v>Medical Gases</v>
          </cell>
          <cell r="H50" t="str">
            <v>Simon</v>
          </cell>
          <cell r="I50">
            <v>1000</v>
          </cell>
        </row>
        <row r="51">
          <cell r="A51" t="str">
            <v>B23K</v>
          </cell>
          <cell r="B51" t="str">
            <v>Group 1</v>
          </cell>
          <cell r="C51" t="str">
            <v>CORPORATE SERVICES</v>
          </cell>
          <cell r="D51" t="str">
            <v>ESTATES &amp; FACILITIES</v>
          </cell>
          <cell r="E51" t="str">
            <v>ESTATES &amp; FACILITIES</v>
          </cell>
          <cell r="F51" t="str">
            <v>TECHNICAL SERVICES</v>
          </cell>
          <cell r="G51" t="str">
            <v>Medical Gases Cylinder Rentals</v>
          </cell>
          <cell r="H51" t="str">
            <v>Simon</v>
          </cell>
          <cell r="I51">
            <v>1000</v>
          </cell>
        </row>
        <row r="52">
          <cell r="A52" t="str">
            <v>B240</v>
          </cell>
          <cell r="B52" t="str">
            <v>Group 1</v>
          </cell>
          <cell r="C52" t="str">
            <v>WOMEN, CHILDREN &amp; CSS</v>
          </cell>
          <cell r="D52" t="str">
            <v>RADIOLOGY, THERAPIES &amp; PATH</v>
          </cell>
          <cell r="E52" t="str">
            <v>RADIOLOGY</v>
          </cell>
          <cell r="F52" t="str">
            <v>MEDICAL PHYSICS</v>
          </cell>
          <cell r="G52" t="str">
            <v>Medical Physics</v>
          </cell>
          <cell r="H52" t="str">
            <v>Simon</v>
          </cell>
          <cell r="I52">
            <v>1000</v>
          </cell>
        </row>
        <row r="53">
          <cell r="A53" t="str">
            <v>B24R</v>
          </cell>
          <cell r="B53" t="str">
            <v>Group 1</v>
          </cell>
          <cell r="C53" t="str">
            <v>WOMEN, CHILDREN &amp; CSS</v>
          </cell>
          <cell r="D53" t="str">
            <v>RADIOLOGY, THERAPIES &amp; PATH</v>
          </cell>
          <cell r="E53" t="str">
            <v>RADIOLOGY</v>
          </cell>
          <cell r="F53" t="str">
            <v>MEDICAL PHYSICS</v>
          </cell>
          <cell r="G53" t="str">
            <v>Medical Physics Recharges</v>
          </cell>
          <cell r="H53" t="str">
            <v>Simon</v>
          </cell>
          <cell r="I53">
            <v>1000</v>
          </cell>
        </row>
        <row r="54">
          <cell r="A54" t="str">
            <v>B250</v>
          </cell>
          <cell r="B54" t="str">
            <v>Group 1</v>
          </cell>
          <cell r="C54" t="str">
            <v>WOMEN, CHILDREN &amp; CSS</v>
          </cell>
          <cell r="D54" t="str">
            <v>RADIOLOGY, THERAPIES &amp; PATH</v>
          </cell>
          <cell r="E54" t="str">
            <v>RADIOLOGY</v>
          </cell>
          <cell r="F54" t="str">
            <v>MEDICAL PHYSICS</v>
          </cell>
          <cell r="G54" t="str">
            <v>Radiation Protection</v>
          </cell>
          <cell r="H54" t="str">
            <v>Simon</v>
          </cell>
          <cell r="I54">
            <v>1000</v>
          </cell>
        </row>
        <row r="55">
          <cell r="A55" t="str">
            <v>B260</v>
          </cell>
          <cell r="B55" t="str">
            <v>Group 1</v>
          </cell>
          <cell r="C55" t="str">
            <v>WOMEN, CHILDREN &amp; CSS</v>
          </cell>
          <cell r="D55" t="str">
            <v>RADIOLOGY, THERAPIES &amp; PATH</v>
          </cell>
          <cell r="E55" t="str">
            <v>RADIOLOGY</v>
          </cell>
          <cell r="F55" t="str">
            <v>MEDICAL PHYSICS</v>
          </cell>
          <cell r="G55" t="str">
            <v>Radiotherapy Physics</v>
          </cell>
          <cell r="H55" t="str">
            <v>Simon</v>
          </cell>
          <cell r="I55">
            <v>1000</v>
          </cell>
        </row>
        <row r="56">
          <cell r="A56" t="str">
            <v>B270</v>
          </cell>
          <cell r="B56" t="str">
            <v>Group 1</v>
          </cell>
          <cell r="C56" t="str">
            <v>SURGERY</v>
          </cell>
          <cell r="D56" t="str">
            <v>THEATRES &amp; ANAESTHETIC</v>
          </cell>
          <cell r="E56" t="str">
            <v>ANAESTHETICS PREASSESS &amp; CC</v>
          </cell>
          <cell r="F56" t="str">
            <v>THEATRES &amp; ANAESTHETICS</v>
          </cell>
          <cell r="G56" t="str">
            <v>Resus Officer</v>
          </cell>
          <cell r="H56" t="str">
            <v>Simon</v>
          </cell>
          <cell r="I56">
            <v>1000</v>
          </cell>
        </row>
        <row r="57">
          <cell r="A57" t="str">
            <v>B280</v>
          </cell>
          <cell r="B57" t="str">
            <v>Group 1</v>
          </cell>
          <cell r="C57" t="str">
            <v>CORPORATE SERVICES</v>
          </cell>
          <cell r="D57" t="str">
            <v>ESTATES &amp; FACILITIES</v>
          </cell>
          <cell r="E57" t="str">
            <v>ESTATES &amp; FACILITIES</v>
          </cell>
          <cell r="F57" t="str">
            <v>TECHNICAL SERVICES</v>
          </cell>
          <cell r="G57" t="str">
            <v>Sterile Services</v>
          </cell>
          <cell r="H57" t="str">
            <v>Simon</v>
          </cell>
          <cell r="I57">
            <v>1000</v>
          </cell>
        </row>
        <row r="58">
          <cell r="A58" t="str">
            <v>B28K</v>
          </cell>
          <cell r="B58" t="str">
            <v>Group 1</v>
          </cell>
          <cell r="C58" t="str">
            <v>CORPORATE SERVICES</v>
          </cell>
          <cell r="D58" t="str">
            <v>ESTATES &amp; FACILITIES</v>
          </cell>
          <cell r="E58" t="str">
            <v>ESTATES &amp; FACILITIES</v>
          </cell>
          <cell r="F58" t="str">
            <v>TECHNICAL SERVICES</v>
          </cell>
          <cell r="G58" t="str">
            <v>Budget Review SSu</v>
          </cell>
          <cell r="H58" t="str">
            <v>Simon</v>
          </cell>
          <cell r="I58">
            <v>1000</v>
          </cell>
        </row>
        <row r="59">
          <cell r="A59" t="str">
            <v>B290</v>
          </cell>
          <cell r="B59" t="str">
            <v>Group 1</v>
          </cell>
          <cell r="C59" t="str">
            <v>CORPORATE SERVICES</v>
          </cell>
          <cell r="D59" t="str">
            <v>ESTATES &amp; FACILITIES</v>
          </cell>
          <cell r="E59" t="str">
            <v>ESTATES &amp; FACILITIES</v>
          </cell>
          <cell r="F59" t="str">
            <v>FACILITIES</v>
          </cell>
          <cell r="G59" t="str">
            <v>Uniforms</v>
          </cell>
          <cell r="H59" t="str">
            <v>Simon</v>
          </cell>
          <cell r="I59">
            <v>1000</v>
          </cell>
        </row>
        <row r="60">
          <cell r="A60" t="str">
            <v>B30R</v>
          </cell>
          <cell r="B60" t="str">
            <v>Group 1</v>
          </cell>
          <cell r="C60" t="str">
            <v>WOMEN, CHILDREN &amp; CSS</v>
          </cell>
          <cell r="D60" t="str">
            <v>RADIOLOGY, THERAPIES &amp; PATH</v>
          </cell>
          <cell r="E60" t="str">
            <v>RADIOLOGY</v>
          </cell>
          <cell r="F60" t="str">
            <v>MEDICAL PHYSICS</v>
          </cell>
          <cell r="G60" t="str">
            <v>Nuclear Medicine Recharge-Inc</v>
          </cell>
          <cell r="H60" t="str">
            <v>Simon</v>
          </cell>
          <cell r="I60">
            <v>1000</v>
          </cell>
        </row>
        <row r="61">
          <cell r="A61" t="str">
            <v>B311</v>
          </cell>
          <cell r="B61" t="str">
            <v>Group 1</v>
          </cell>
          <cell r="C61" t="str">
            <v>WOMEN, CHILDREN &amp; CSS</v>
          </cell>
          <cell r="D61" t="str">
            <v>RADIOLOGY, THERAPIES &amp; PATH</v>
          </cell>
          <cell r="E61" t="str">
            <v>RADIOLOGY</v>
          </cell>
          <cell r="F61" t="str">
            <v>MEDICAL PHYSICS</v>
          </cell>
          <cell r="G61" t="str">
            <v>Medical Physics Income</v>
          </cell>
          <cell r="H61" t="str">
            <v>Simon</v>
          </cell>
          <cell r="I61">
            <v>1000</v>
          </cell>
        </row>
        <row r="62">
          <cell r="A62" t="str">
            <v>B32R</v>
          </cell>
          <cell r="B62" t="str">
            <v>Group 1</v>
          </cell>
          <cell r="C62" t="str">
            <v>SURGERY</v>
          </cell>
          <cell r="D62" t="str">
            <v>THEATRES &amp; ANAESTHETIC</v>
          </cell>
          <cell r="E62" t="str">
            <v>ANAESTHETICS PREASSESS &amp; CC</v>
          </cell>
          <cell r="F62" t="str">
            <v>THEATRES &amp; ANAESTHETICS</v>
          </cell>
          <cell r="G62" t="str">
            <v>Anaesthetics Recharges</v>
          </cell>
          <cell r="H62" t="str">
            <v>Simon</v>
          </cell>
          <cell r="I62">
            <v>1000</v>
          </cell>
        </row>
        <row r="63">
          <cell r="A63" t="str">
            <v>B33R</v>
          </cell>
          <cell r="B63" t="str">
            <v>Group 1</v>
          </cell>
          <cell r="C63" t="str">
            <v>SURGERY</v>
          </cell>
          <cell r="D63" t="str">
            <v>THEATRES &amp; ANAESTHETIC</v>
          </cell>
          <cell r="E63" t="str">
            <v>ANAESTHETICS PREASSESS &amp; CC</v>
          </cell>
          <cell r="F63" t="str">
            <v>PAIN</v>
          </cell>
          <cell r="G63" t="str">
            <v>Pain Management Recharges</v>
          </cell>
          <cell r="H63" t="str">
            <v>Simon</v>
          </cell>
          <cell r="I63">
            <v>1000</v>
          </cell>
        </row>
        <row r="64">
          <cell r="A64" t="str">
            <v>B34R</v>
          </cell>
          <cell r="B64" t="str">
            <v>Group 1</v>
          </cell>
          <cell r="C64" t="str">
            <v>SURGERY</v>
          </cell>
          <cell r="D64" t="str">
            <v>THEATRES &amp; ANAESTHETIC</v>
          </cell>
          <cell r="E64" t="str">
            <v>ANAESTHETICS PREASSESS &amp; CC</v>
          </cell>
          <cell r="F64" t="str">
            <v>ITU</v>
          </cell>
          <cell r="G64" t="str">
            <v>Critical Care Recharges</v>
          </cell>
          <cell r="H64" t="str">
            <v>Simon</v>
          </cell>
          <cell r="I64">
            <v>1000</v>
          </cell>
        </row>
        <row r="65">
          <cell r="A65" t="str">
            <v>B35R</v>
          </cell>
          <cell r="B65" t="str">
            <v>Group 1</v>
          </cell>
          <cell r="C65" t="str">
            <v>SURGERY</v>
          </cell>
          <cell r="D65" t="str">
            <v>THEATRES &amp; ANAESTHETIC</v>
          </cell>
          <cell r="E65" t="str">
            <v>ANAESTHETICS PREASSESS &amp; CC</v>
          </cell>
          <cell r="F65" t="str">
            <v>THEATRES &amp; ANAESTHETICS</v>
          </cell>
          <cell r="G65" t="str">
            <v>Theatres Recharges</v>
          </cell>
          <cell r="H65" t="str">
            <v>Simon</v>
          </cell>
          <cell r="I65">
            <v>1000</v>
          </cell>
        </row>
        <row r="66">
          <cell r="A66" t="str">
            <v>B36K</v>
          </cell>
          <cell r="B66" t="str">
            <v>Group 1</v>
          </cell>
          <cell r="C66" t="str">
            <v>SURGERY</v>
          </cell>
          <cell r="D66" t="str">
            <v>THEATRES &amp; ANAESTHETIC</v>
          </cell>
          <cell r="E66" t="str">
            <v>ANAESTHETICS PREASSESS &amp; CC</v>
          </cell>
          <cell r="F66" t="str">
            <v>THEATRES &amp; ANAESTHETICS</v>
          </cell>
          <cell r="G66" t="str">
            <v>ATS Procurement</v>
          </cell>
          <cell r="H66" t="str">
            <v>Simon</v>
          </cell>
          <cell r="I66">
            <v>1000</v>
          </cell>
        </row>
        <row r="67">
          <cell r="A67" t="str">
            <v>B390</v>
          </cell>
          <cell r="B67" t="str">
            <v>Group 1</v>
          </cell>
          <cell r="C67" t="str">
            <v>WOMEN, CHILDREN &amp; CSS</v>
          </cell>
          <cell r="D67" t="str">
            <v>RADIOLOGY, THERAPIES &amp; PATH</v>
          </cell>
          <cell r="E67" t="str">
            <v>RADIOLOGY</v>
          </cell>
          <cell r="F67" t="str">
            <v>MEDICAL PHYSICS</v>
          </cell>
          <cell r="G67" t="str">
            <v>Medical Physics-Workshop</v>
          </cell>
          <cell r="H67" t="str">
            <v>Simon</v>
          </cell>
          <cell r="I67">
            <v>1000</v>
          </cell>
        </row>
        <row r="68">
          <cell r="A68" t="str">
            <v>B400</v>
          </cell>
          <cell r="B68" t="str">
            <v>Group 1</v>
          </cell>
          <cell r="C68" t="str">
            <v>WOMEN, CHILDREN &amp; CSS</v>
          </cell>
          <cell r="D68" t="str">
            <v>RADIOLOGY, THERAPIES &amp; PATH</v>
          </cell>
          <cell r="E68" t="str">
            <v>CANCER SERVICES</v>
          </cell>
          <cell r="F68" t="str">
            <v>MEDICAL PHYSICS</v>
          </cell>
          <cell r="G68" t="str">
            <v>Medical Physics-Xray Engineer</v>
          </cell>
          <cell r="H68" t="str">
            <v>Simon</v>
          </cell>
          <cell r="I68">
            <v>1000</v>
          </cell>
        </row>
        <row r="69">
          <cell r="A69" t="str">
            <v>B41K</v>
          </cell>
          <cell r="B69" t="str">
            <v>Group 1</v>
          </cell>
          <cell r="C69" t="str">
            <v>SURGERY</v>
          </cell>
          <cell r="D69" t="str">
            <v>THEATRES &amp; ANAESTHETIC</v>
          </cell>
          <cell r="E69" t="str">
            <v>ANAESTHETICS PREASSESS &amp; CC</v>
          </cell>
          <cell r="F69" t="str">
            <v>THEATRES &amp; ANAESTHETICS</v>
          </cell>
          <cell r="G69" t="str">
            <v>ATS Productivity</v>
          </cell>
          <cell r="H69" t="str">
            <v>Simon</v>
          </cell>
          <cell r="I69">
            <v>1000</v>
          </cell>
        </row>
        <row r="70">
          <cell r="A70" t="str">
            <v>B43G</v>
          </cell>
          <cell r="B70" t="str">
            <v>Group 1</v>
          </cell>
          <cell r="C70" t="str">
            <v>SURGERY</v>
          </cell>
          <cell r="D70" t="str">
            <v>THEATRES &amp; ANAESTHETIC</v>
          </cell>
          <cell r="E70" t="str">
            <v>ANAESTHETICS PREASSESS &amp; CC</v>
          </cell>
          <cell r="F70" t="str">
            <v>THEATRES &amp; ANAESTHETICS</v>
          </cell>
          <cell r="G70" t="str">
            <v>Theatre Staff Efficiency</v>
          </cell>
          <cell r="H70" t="str">
            <v>Simon</v>
          </cell>
          <cell r="I70">
            <v>1000</v>
          </cell>
        </row>
        <row r="71">
          <cell r="A71" t="str">
            <v>B43K</v>
          </cell>
          <cell r="B71" t="str">
            <v>Group 1</v>
          </cell>
          <cell r="C71" t="str">
            <v>SURGERY</v>
          </cell>
          <cell r="D71" t="str">
            <v>THEATRES &amp; ANAESTHETIC</v>
          </cell>
          <cell r="E71" t="str">
            <v>ANAESTHETICS PREASSESS &amp; CC</v>
          </cell>
          <cell r="F71" t="str">
            <v>THEATRES &amp; ANAESTHETICS</v>
          </cell>
          <cell r="G71" t="str">
            <v>Theatre Staff efficiency</v>
          </cell>
          <cell r="H71" t="str">
            <v>Simon</v>
          </cell>
          <cell r="I71">
            <v>1000</v>
          </cell>
        </row>
        <row r="72">
          <cell r="A72" t="str">
            <v>B45K</v>
          </cell>
          <cell r="B72" t="str">
            <v>Group 1</v>
          </cell>
          <cell r="C72" t="str">
            <v>SURGERY</v>
          </cell>
          <cell r="D72" t="str">
            <v>THEATRES &amp; ANAESTHETIC</v>
          </cell>
          <cell r="E72" t="str">
            <v>ANAESTHETICS PREASSESS &amp; CC</v>
          </cell>
          <cell r="F72" t="str">
            <v>THEATRES &amp; ANAESTHETICS</v>
          </cell>
          <cell r="G72" t="str">
            <v>ATS Theatre Staffing</v>
          </cell>
          <cell r="H72" t="str">
            <v>Simon</v>
          </cell>
          <cell r="I72">
            <v>1000</v>
          </cell>
        </row>
        <row r="73">
          <cell r="A73" t="str">
            <v>B46K</v>
          </cell>
          <cell r="B73" t="str">
            <v>Group 1</v>
          </cell>
          <cell r="C73" t="str">
            <v>SURGERY</v>
          </cell>
          <cell r="D73" t="str">
            <v>THEATRES &amp; ANAESTHETIC</v>
          </cell>
          <cell r="E73" t="str">
            <v>ANAESTHETICS PREASSESS &amp; CC</v>
          </cell>
          <cell r="F73" t="str">
            <v>THEATRES &amp; ANAESTHETICS</v>
          </cell>
          <cell r="G73" t="str">
            <v>Theatre procurement</v>
          </cell>
          <cell r="H73" t="str">
            <v>Simon</v>
          </cell>
          <cell r="I73">
            <v>1000</v>
          </cell>
        </row>
        <row r="74">
          <cell r="A74" t="str">
            <v>B47K</v>
          </cell>
          <cell r="B74" t="str">
            <v>Group 1</v>
          </cell>
          <cell r="C74" t="str">
            <v>CORPORATE SERVICES</v>
          </cell>
          <cell r="D74" t="str">
            <v>ESTATES &amp; FACILITIES</v>
          </cell>
          <cell r="E74" t="str">
            <v>ESTATES &amp; FACILITIES</v>
          </cell>
          <cell r="F74" t="str">
            <v>TECHNICAL SERVICES</v>
          </cell>
          <cell r="G74" t="str">
            <v>ATS Maintenance Contract</v>
          </cell>
          <cell r="H74" t="str">
            <v>Simon</v>
          </cell>
          <cell r="I74">
            <v>1000</v>
          </cell>
        </row>
        <row r="75">
          <cell r="A75" t="str">
            <v>B48K</v>
          </cell>
          <cell r="B75" t="str">
            <v>Group 1</v>
          </cell>
          <cell r="C75" t="str">
            <v>SURGERY</v>
          </cell>
          <cell r="D75" t="str">
            <v>THEATRES &amp; ANAESTHETIC</v>
          </cell>
          <cell r="E75" t="str">
            <v>ANAESTHETICS PREASSESS &amp; CC</v>
          </cell>
          <cell r="F75" t="str">
            <v>THEATRES &amp; ANAESTHETICS</v>
          </cell>
          <cell r="G75" t="str">
            <v>ATS Anaesthetics Gas</v>
          </cell>
          <cell r="H75" t="str">
            <v>Simon</v>
          </cell>
          <cell r="I75">
            <v>1000</v>
          </cell>
        </row>
        <row r="76">
          <cell r="A76" t="str">
            <v>B49R</v>
          </cell>
          <cell r="B76" t="str">
            <v>Group 1</v>
          </cell>
          <cell r="C76" t="str">
            <v>CORPORATE SERVICES</v>
          </cell>
          <cell r="D76" t="str">
            <v>ESTATES &amp; FACILITIES</v>
          </cell>
          <cell r="E76" t="str">
            <v>ESTATES &amp; FACILITIES</v>
          </cell>
          <cell r="F76" t="str">
            <v>TECHNICAL SERVICES</v>
          </cell>
          <cell r="G76" t="str">
            <v>Technical Services Overheads</v>
          </cell>
          <cell r="H76" t="str">
            <v>Simon</v>
          </cell>
          <cell r="I76">
            <v>1000</v>
          </cell>
        </row>
        <row r="77">
          <cell r="A77" t="str">
            <v>B500</v>
          </cell>
          <cell r="B77" t="str">
            <v>Group 1</v>
          </cell>
          <cell r="C77" t="str">
            <v>SURGERY</v>
          </cell>
          <cell r="D77" t="str">
            <v>THEATRES &amp; ANAESTHETIC</v>
          </cell>
          <cell r="E77" t="str">
            <v>ANAESTHETICS PREASSESS &amp; CC</v>
          </cell>
          <cell r="F77" t="str">
            <v>PAIN</v>
          </cell>
          <cell r="G77" t="str">
            <v>Acute Pain</v>
          </cell>
          <cell r="H77" t="str">
            <v>Simon</v>
          </cell>
          <cell r="I77">
            <v>1000</v>
          </cell>
        </row>
        <row r="78">
          <cell r="A78" t="str">
            <v>B52K</v>
          </cell>
          <cell r="B78" t="str">
            <v>Group 1</v>
          </cell>
          <cell r="C78" t="str">
            <v>SURGERY</v>
          </cell>
          <cell r="D78" t="str">
            <v>THEATRES &amp; ANAESTHETIC</v>
          </cell>
          <cell r="E78" t="str">
            <v>ANAESTHETICS PREASSESS &amp; CC</v>
          </cell>
          <cell r="F78" t="str">
            <v>THEATRES &amp; ANAESTHETICS</v>
          </cell>
          <cell r="G78" t="str">
            <v>Anaethetic agent usage</v>
          </cell>
          <cell r="H78" t="str">
            <v>Simon</v>
          </cell>
          <cell r="I78">
            <v>1000</v>
          </cell>
        </row>
        <row r="79">
          <cell r="A79" t="str">
            <v>B54K</v>
          </cell>
          <cell r="B79" t="str">
            <v>Group 1</v>
          </cell>
          <cell r="C79" t="str">
            <v>CORPORATE SERVICES</v>
          </cell>
          <cell r="D79" t="str">
            <v>ESTATES &amp; FACILITIES</v>
          </cell>
          <cell r="E79" t="str">
            <v>ESTATES &amp; FACILITIES</v>
          </cell>
          <cell r="F79" t="str">
            <v>TECHNICAL SERVICES</v>
          </cell>
          <cell r="G79" t="str">
            <v>EBME Removal of Post</v>
          </cell>
          <cell r="H79" t="str">
            <v>Simon</v>
          </cell>
          <cell r="I79">
            <v>1000</v>
          </cell>
        </row>
        <row r="80">
          <cell r="A80" t="str">
            <v>B55K</v>
          </cell>
          <cell r="B80" t="str">
            <v>Group 1</v>
          </cell>
          <cell r="C80" t="str">
            <v>SURGERY</v>
          </cell>
          <cell r="D80" t="str">
            <v>THEATRES &amp; ANAESTHETIC</v>
          </cell>
          <cell r="E80" t="str">
            <v>ANAESTHETICS PREASSESS &amp; CC</v>
          </cell>
          <cell r="F80" t="str">
            <v>ITU</v>
          </cell>
          <cell r="G80" t="str">
            <v>ITU Procurement CIP</v>
          </cell>
          <cell r="H80" t="str">
            <v>Simon</v>
          </cell>
          <cell r="I80">
            <v>1000</v>
          </cell>
        </row>
        <row r="81">
          <cell r="A81" t="str">
            <v>B56K</v>
          </cell>
          <cell r="B81" t="str">
            <v>Group 1</v>
          </cell>
          <cell r="C81" t="str">
            <v>SURGERY</v>
          </cell>
          <cell r="D81" t="str">
            <v>THEATRES &amp; ANAESTHETIC</v>
          </cell>
          <cell r="E81" t="str">
            <v>ANAESTHETICS PREASSESS &amp; CC</v>
          </cell>
          <cell r="F81" t="str">
            <v>PAIN</v>
          </cell>
          <cell r="G81" t="str">
            <v>Pain Management CIP</v>
          </cell>
          <cell r="H81" t="str">
            <v>Simon</v>
          </cell>
          <cell r="I81">
            <v>1000</v>
          </cell>
        </row>
        <row r="82">
          <cell r="A82" t="str">
            <v>B57K</v>
          </cell>
          <cell r="B82" t="str">
            <v>Group 1</v>
          </cell>
          <cell r="C82" t="str">
            <v>SURGERY</v>
          </cell>
          <cell r="D82" t="str">
            <v>THEATRES &amp; ANAESTHETIC</v>
          </cell>
          <cell r="E82" t="str">
            <v>ANAESTHETICS PREASSESS &amp; CC</v>
          </cell>
          <cell r="F82" t="str">
            <v>PAIN</v>
          </cell>
          <cell r="G82" t="str">
            <v>Pain Theatre Efficiency</v>
          </cell>
          <cell r="H82" t="str">
            <v>Simon</v>
          </cell>
          <cell r="I82">
            <v>1000</v>
          </cell>
        </row>
        <row r="83">
          <cell r="A83" t="str">
            <v>B60S</v>
          </cell>
          <cell r="B83" t="str">
            <v>Group 1</v>
          </cell>
          <cell r="C83" t="str">
            <v>SURGERY</v>
          </cell>
          <cell r="D83" t="str">
            <v>THEATRES &amp; ANAESTHETIC</v>
          </cell>
          <cell r="E83" t="str">
            <v>ANAESTHETICS PREASSESS &amp; CC</v>
          </cell>
          <cell r="F83" t="str">
            <v>THEATRES &amp; ANAESTHETICS</v>
          </cell>
          <cell r="G83" t="str">
            <v>Divisional Reserve - Theatres</v>
          </cell>
          <cell r="H83" t="str">
            <v>Simon</v>
          </cell>
          <cell r="I83">
            <v>1000</v>
          </cell>
        </row>
        <row r="84">
          <cell r="A84" t="str">
            <v>B61S</v>
          </cell>
          <cell r="B84" t="str">
            <v>Group 1</v>
          </cell>
          <cell r="C84" t="str">
            <v>WOMEN, CHILDREN &amp; CSS</v>
          </cell>
          <cell r="D84" t="str">
            <v>CHILDREN &amp; OUTPATIENTS</v>
          </cell>
          <cell r="E84" t="str">
            <v>OUTPATIENTS</v>
          </cell>
          <cell r="F84" t="str">
            <v>OUTPATIENTS</v>
          </cell>
          <cell r="G84" t="str">
            <v>Division Reserve - Outpatients</v>
          </cell>
          <cell r="H84" t="str">
            <v>Simon</v>
          </cell>
          <cell r="I84">
            <v>1000</v>
          </cell>
        </row>
        <row r="85">
          <cell r="A85" t="str">
            <v>B62S</v>
          </cell>
          <cell r="B85" t="str">
            <v>Group 1</v>
          </cell>
          <cell r="C85" t="str">
            <v>SURGERY</v>
          </cell>
          <cell r="D85" t="str">
            <v>GEN SURG, UROLOGY &amp; VASCULAR</v>
          </cell>
          <cell r="E85" t="str">
            <v>GENERAL SURGERY</v>
          </cell>
          <cell r="F85" t="str">
            <v>GS MANAGEMENT</v>
          </cell>
          <cell r="G85" t="str">
            <v>Divisional Reserve - Surgery</v>
          </cell>
          <cell r="H85" t="str">
            <v>Simon</v>
          </cell>
          <cell r="I85">
            <v>1000</v>
          </cell>
        </row>
        <row r="86">
          <cell r="A86" t="str">
            <v>B63S</v>
          </cell>
          <cell r="B86" t="str">
            <v>Group 1</v>
          </cell>
          <cell r="C86" t="str">
            <v>SURGERY</v>
          </cell>
          <cell r="D86" t="str">
            <v>THEATRES &amp; ANAESTHETIC</v>
          </cell>
          <cell r="E86" t="str">
            <v>ANAESTHETICS PREASSESS &amp; CC</v>
          </cell>
          <cell r="F86" t="str">
            <v>THEATRES &amp; ANAESTHETICS</v>
          </cell>
          <cell r="G86" t="str">
            <v>Preassessment</v>
          </cell>
          <cell r="H86" t="str">
            <v>Simon</v>
          </cell>
          <cell r="I86">
            <v>1000</v>
          </cell>
        </row>
        <row r="87">
          <cell r="A87" t="str">
            <v>B64K</v>
          </cell>
          <cell r="B87" t="str">
            <v>Group 1</v>
          </cell>
          <cell r="C87" t="str">
            <v>SURGERY</v>
          </cell>
          <cell r="D87" t="str">
            <v>THEATRES &amp; ANAESTHETIC</v>
          </cell>
          <cell r="E87" t="str">
            <v>ANAESTHETICS PREASSESS &amp; CC</v>
          </cell>
          <cell r="F87" t="str">
            <v>THEATRES &amp; ANAESTHETICS</v>
          </cell>
          <cell r="G87" t="str">
            <v>Outsourcing Reduction</v>
          </cell>
          <cell r="H87" t="str">
            <v>Simon</v>
          </cell>
          <cell r="I87">
            <v>1000</v>
          </cell>
        </row>
        <row r="88">
          <cell r="A88" t="str">
            <v>B65K</v>
          </cell>
          <cell r="B88" t="str">
            <v>Group 1</v>
          </cell>
          <cell r="C88" t="str">
            <v>SURGERY</v>
          </cell>
          <cell r="D88" t="str">
            <v>THEATRES &amp; ANAESTHETIC</v>
          </cell>
          <cell r="E88" t="str">
            <v>ANAESTHETICS PREASSESS &amp; CC</v>
          </cell>
          <cell r="F88" t="str">
            <v>ITU</v>
          </cell>
          <cell r="G88" t="str">
            <v>Carevue Implementation</v>
          </cell>
          <cell r="H88" t="str">
            <v>Simon</v>
          </cell>
          <cell r="I88">
            <v>1000</v>
          </cell>
        </row>
        <row r="89">
          <cell r="A89" t="str">
            <v>B67K</v>
          </cell>
          <cell r="B89" t="str">
            <v>Group 1</v>
          </cell>
          <cell r="C89" t="str">
            <v>SURGERY</v>
          </cell>
          <cell r="D89" t="str">
            <v>THEATRES &amp; ANAESTHETIC</v>
          </cell>
          <cell r="E89" t="str">
            <v>ANAESTHETICS PREASSESS &amp; CC</v>
          </cell>
          <cell r="F89" t="str">
            <v>THEATRES &amp; ANAESTHETICS</v>
          </cell>
          <cell r="G89" t="str">
            <v>Unidentified CIP</v>
          </cell>
          <cell r="H89" t="str">
            <v>Simon</v>
          </cell>
          <cell r="I89">
            <v>1000</v>
          </cell>
        </row>
        <row r="90">
          <cell r="A90" t="str">
            <v>B68K</v>
          </cell>
          <cell r="B90" t="str">
            <v>Group 1</v>
          </cell>
          <cell r="C90" t="str">
            <v>SURGERY</v>
          </cell>
          <cell r="D90" t="str">
            <v>THEATRES &amp; ANAESTHETIC</v>
          </cell>
          <cell r="E90" t="str">
            <v>ANAESTHETICS PREASSESS &amp; CC</v>
          </cell>
          <cell r="F90" t="str">
            <v>THEATRES &amp; ANAESTHETICS</v>
          </cell>
          <cell r="G90" t="str">
            <v>ATS Theatre Savings</v>
          </cell>
          <cell r="H90" t="str">
            <v>Simon</v>
          </cell>
          <cell r="I90">
            <v>1000</v>
          </cell>
        </row>
        <row r="91">
          <cell r="A91" t="str">
            <v>B69K</v>
          </cell>
          <cell r="B91" t="str">
            <v>Group 1</v>
          </cell>
          <cell r="C91" t="str">
            <v>SURGERY</v>
          </cell>
          <cell r="D91" t="str">
            <v>THEATRES &amp; ANAESTHETIC</v>
          </cell>
          <cell r="E91" t="str">
            <v>ANAESTHETICS PREASSESS &amp; CC</v>
          </cell>
          <cell r="F91" t="str">
            <v>THEATRES &amp; ANAESTHETICS</v>
          </cell>
          <cell r="G91" t="str">
            <v>Theatre Efficiency Rightsizing</v>
          </cell>
          <cell r="H91" t="str">
            <v>Simon</v>
          </cell>
          <cell r="I91">
            <v>1000</v>
          </cell>
        </row>
        <row r="92">
          <cell r="A92" t="str">
            <v>B70K</v>
          </cell>
          <cell r="B92" t="str">
            <v>Group 1</v>
          </cell>
          <cell r="C92" t="str">
            <v>SURGERY</v>
          </cell>
          <cell r="D92" t="str">
            <v>THEATRES &amp; ANAESTHETIC</v>
          </cell>
          <cell r="E92" t="str">
            <v>ANAESTHETICS PREASSESS &amp; CC</v>
          </cell>
          <cell r="F92" t="str">
            <v>THEATRES &amp; ANAESTHETICS</v>
          </cell>
          <cell r="G92" t="str">
            <v>Theatre Rostering Practice</v>
          </cell>
          <cell r="H92" t="str">
            <v>Simon</v>
          </cell>
          <cell r="I92">
            <v>1000</v>
          </cell>
        </row>
        <row r="93">
          <cell r="A93" t="str">
            <v>B71K</v>
          </cell>
          <cell r="B93" t="str">
            <v>Group 1</v>
          </cell>
          <cell r="C93" t="str">
            <v>SURGERY</v>
          </cell>
          <cell r="D93" t="str">
            <v>THEATRES &amp; ANAESTHETIC</v>
          </cell>
          <cell r="E93" t="str">
            <v>ANAESTHETICS PREASSESS &amp; CC</v>
          </cell>
          <cell r="F93" t="str">
            <v>THEATRES &amp; ANAESTHETICS</v>
          </cell>
          <cell r="G93" t="str">
            <v>CEPOD Vacancy</v>
          </cell>
          <cell r="H93" t="str">
            <v>Simon</v>
          </cell>
          <cell r="I93">
            <v>1000</v>
          </cell>
        </row>
        <row r="94">
          <cell r="A94" t="str">
            <v>B99S</v>
          </cell>
          <cell r="B94" t="str">
            <v>Group 1</v>
          </cell>
          <cell r="C94" t="str">
            <v>SURGERY</v>
          </cell>
          <cell r="D94" t="str">
            <v>SURGERY DIV MANAGEMENT</v>
          </cell>
          <cell r="E94" t="str">
            <v>SURGERY DIV MANAGEMENT</v>
          </cell>
          <cell r="F94" t="str">
            <v>SURGERY DIV MANAGEMENT</v>
          </cell>
          <cell r="G94" t="str">
            <v>Surgery Div Management</v>
          </cell>
          <cell r="H94" t="str">
            <v>Simon</v>
          </cell>
          <cell r="I94">
            <v>1000</v>
          </cell>
        </row>
        <row r="95">
          <cell r="A95" t="str">
            <v>C01S</v>
          </cell>
          <cell r="B95" t="str">
            <v>Group 1</v>
          </cell>
          <cell r="C95" t="str">
            <v>SURGERY</v>
          </cell>
          <cell r="D95" t="str">
            <v>T&amp;O HEAD &amp; NECK</v>
          </cell>
          <cell r="E95" t="str">
            <v>SPECIALIST SURGERY</v>
          </cell>
          <cell r="F95" t="str">
            <v>AUDIOLOGY</v>
          </cell>
          <cell r="G95" t="str">
            <v>Audiology</v>
          </cell>
          <cell r="H95" t="str">
            <v>Simon</v>
          </cell>
          <cell r="I95">
            <v>1000</v>
          </cell>
        </row>
        <row r="96">
          <cell r="A96" t="str">
            <v>C03S</v>
          </cell>
          <cell r="B96" t="str">
            <v>Group 1</v>
          </cell>
          <cell r="C96" t="str">
            <v>SURGERY</v>
          </cell>
          <cell r="D96" t="str">
            <v>T&amp;O HEAD &amp; NECK</v>
          </cell>
          <cell r="E96" t="str">
            <v>SPECIALIST SURGERY</v>
          </cell>
          <cell r="F96" t="str">
            <v>OPHTHALMOLOGY</v>
          </cell>
          <cell r="G96" t="str">
            <v>Vision Training Clinic</v>
          </cell>
          <cell r="H96" t="str">
            <v>Simon</v>
          </cell>
          <cell r="I96">
            <v>1000</v>
          </cell>
        </row>
        <row r="97">
          <cell r="A97" t="str">
            <v>C05T</v>
          </cell>
          <cell r="B97" t="str">
            <v>Group 1</v>
          </cell>
          <cell r="C97" t="str">
            <v>SURGERY</v>
          </cell>
          <cell r="D97" t="str">
            <v>GEN SURG, UROLOGY &amp; VASCULAR</v>
          </cell>
          <cell r="E97" t="str">
            <v>GENERAL SURGERY</v>
          </cell>
          <cell r="F97" t="str">
            <v>UROLOGY</v>
          </cell>
          <cell r="G97" t="str">
            <v>Main Theatre Urology</v>
          </cell>
          <cell r="H97" t="str">
            <v>Simon</v>
          </cell>
          <cell r="I97">
            <v>1000</v>
          </cell>
        </row>
        <row r="98">
          <cell r="A98" t="str">
            <v>C06C</v>
          </cell>
          <cell r="B98" t="str">
            <v>Group 1</v>
          </cell>
          <cell r="C98" t="str">
            <v>SURGERY</v>
          </cell>
          <cell r="D98" t="str">
            <v>GEN SURG, UROLOGY &amp; VASCULAR</v>
          </cell>
          <cell r="E98" t="str">
            <v>GENERAL SURGERY</v>
          </cell>
          <cell r="F98" t="str">
            <v>UROLOGY</v>
          </cell>
          <cell r="G98" t="str">
            <v>Cystometragram Clinic</v>
          </cell>
          <cell r="H98" t="str">
            <v>Simon</v>
          </cell>
          <cell r="I98">
            <v>1000</v>
          </cell>
        </row>
        <row r="99">
          <cell r="A99" t="str">
            <v>C07S</v>
          </cell>
          <cell r="B99" t="str">
            <v>Group 1</v>
          </cell>
          <cell r="C99" t="str">
            <v>SURGERY</v>
          </cell>
          <cell r="D99" t="str">
            <v>T&amp;O HEAD &amp; NECK</v>
          </cell>
          <cell r="E99" t="str">
            <v>SPECIALIST SURGERY</v>
          </cell>
          <cell r="F99" t="str">
            <v>ENT</v>
          </cell>
          <cell r="G99" t="str">
            <v>ENT</v>
          </cell>
          <cell r="H99" t="str">
            <v>Simon</v>
          </cell>
          <cell r="I99">
            <v>1000</v>
          </cell>
        </row>
        <row r="100">
          <cell r="A100" t="str">
            <v>C08D</v>
          </cell>
          <cell r="B100" t="str">
            <v>Group 1</v>
          </cell>
          <cell r="C100" t="str">
            <v>SURGERY</v>
          </cell>
          <cell r="D100" t="str">
            <v>T&amp;O HEAD &amp; NECK</v>
          </cell>
          <cell r="E100" t="str">
            <v>SPECIALIST SURGERY</v>
          </cell>
          <cell r="F100" t="str">
            <v>ENT</v>
          </cell>
          <cell r="G100" t="str">
            <v>Elm ENT</v>
          </cell>
          <cell r="H100" t="str">
            <v>Simon</v>
          </cell>
          <cell r="I100">
            <v>1000</v>
          </cell>
        </row>
        <row r="101">
          <cell r="A101" t="str">
            <v>C09D</v>
          </cell>
          <cell r="B101" t="str">
            <v>Group 1</v>
          </cell>
          <cell r="C101" t="str">
            <v>SURGERY</v>
          </cell>
          <cell r="D101" t="str">
            <v>T&amp;O HEAD &amp; NECK</v>
          </cell>
          <cell r="E101" t="str">
            <v>SPECIALIST SURGERY</v>
          </cell>
          <cell r="F101" t="str">
            <v>ORAL</v>
          </cell>
          <cell r="G101" t="str">
            <v>Elmstead Oral</v>
          </cell>
          <cell r="H101" t="str">
            <v>Simon</v>
          </cell>
          <cell r="I101">
            <v>1000</v>
          </cell>
        </row>
        <row r="102">
          <cell r="A102" t="str">
            <v>C11D</v>
          </cell>
          <cell r="B102" t="str">
            <v>Group 1</v>
          </cell>
          <cell r="C102" t="str">
            <v>SURGERY</v>
          </cell>
          <cell r="D102" t="str">
            <v>GEN SURG, UROLOGY &amp; VASCULAR</v>
          </cell>
          <cell r="E102" t="str">
            <v>GENERAL SURGERY</v>
          </cell>
          <cell r="F102" t="str">
            <v>UROLOGY</v>
          </cell>
          <cell r="G102" t="str">
            <v>Elmstead Urology</v>
          </cell>
          <cell r="H102" t="str">
            <v>Simon</v>
          </cell>
          <cell r="I102">
            <v>1000</v>
          </cell>
        </row>
        <row r="103">
          <cell r="A103" t="str">
            <v>C121</v>
          </cell>
          <cell r="B103" t="str">
            <v>Group 1</v>
          </cell>
          <cell r="C103" t="str">
            <v>SURGERY</v>
          </cell>
          <cell r="D103" t="str">
            <v>T&amp;O HEAD &amp; NECK</v>
          </cell>
          <cell r="E103" t="str">
            <v>SPECIALIST SURGERY</v>
          </cell>
          <cell r="F103" t="str">
            <v>ENT</v>
          </cell>
          <cell r="G103" t="str">
            <v>ENT Income</v>
          </cell>
          <cell r="H103" t="str">
            <v>Simon</v>
          </cell>
          <cell r="I103">
            <v>1000</v>
          </cell>
        </row>
        <row r="104">
          <cell r="A104" t="str">
            <v>C13W</v>
          </cell>
          <cell r="B104" t="str">
            <v>Group 1</v>
          </cell>
          <cell r="C104" t="str">
            <v>SURGERY</v>
          </cell>
          <cell r="D104" t="str">
            <v>T&amp;O HEAD &amp; NECK</v>
          </cell>
          <cell r="E104" t="str">
            <v>SPECIALIST SURGERY</v>
          </cell>
          <cell r="F104" t="str">
            <v>TRAUMA &amp; ORTHOPAEDICS</v>
          </cell>
          <cell r="G104" t="str">
            <v>Great Tey Ward</v>
          </cell>
          <cell r="H104" t="str">
            <v>Simon</v>
          </cell>
          <cell r="I104">
            <v>1000</v>
          </cell>
        </row>
        <row r="105">
          <cell r="A105" t="str">
            <v>C18T</v>
          </cell>
          <cell r="B105" t="str">
            <v>Group 1</v>
          </cell>
          <cell r="C105" t="str">
            <v>SURGERY</v>
          </cell>
          <cell r="D105" t="str">
            <v>T&amp;O HEAD &amp; NECK</v>
          </cell>
          <cell r="E105" t="str">
            <v>SPECIALIST SURGERY</v>
          </cell>
          <cell r="F105" t="str">
            <v>OPHTHALMOLOGY</v>
          </cell>
          <cell r="G105" t="str">
            <v>Ophthalmic Outpatients</v>
          </cell>
          <cell r="H105" t="str">
            <v>Simon</v>
          </cell>
          <cell r="I105">
            <v>1000</v>
          </cell>
        </row>
        <row r="106">
          <cell r="A106" t="str">
            <v>C19T</v>
          </cell>
          <cell r="B106" t="str">
            <v>Group 1</v>
          </cell>
          <cell r="C106" t="str">
            <v>SURGERY</v>
          </cell>
          <cell r="D106" t="str">
            <v>T&amp;O HEAD &amp; NECK</v>
          </cell>
          <cell r="E106" t="str">
            <v>SPECIALIST SURGERY</v>
          </cell>
          <cell r="F106" t="str">
            <v>OPHTHALMOLOGY</v>
          </cell>
          <cell r="G106" t="str">
            <v>Ophthalmic Recovery</v>
          </cell>
          <cell r="H106" t="str">
            <v>Simon</v>
          </cell>
          <cell r="I106">
            <v>1000</v>
          </cell>
        </row>
        <row r="107">
          <cell r="A107" t="str">
            <v>C20T</v>
          </cell>
          <cell r="B107" t="str">
            <v>Group 1</v>
          </cell>
          <cell r="C107" t="str">
            <v>SURGERY</v>
          </cell>
          <cell r="D107" t="str">
            <v>T&amp;O HEAD &amp; NECK</v>
          </cell>
          <cell r="E107" t="str">
            <v>SPECIALIST SURGERY</v>
          </cell>
          <cell r="F107" t="str">
            <v>OPHTHALMOLOGY</v>
          </cell>
          <cell r="G107" t="str">
            <v>Ophthalmic Theatres</v>
          </cell>
          <cell r="H107" t="str">
            <v>Simon</v>
          </cell>
          <cell r="I107">
            <v>1000</v>
          </cell>
        </row>
        <row r="108">
          <cell r="A108" t="str">
            <v>C23S</v>
          </cell>
          <cell r="B108" t="str">
            <v>Group 1</v>
          </cell>
          <cell r="C108" t="str">
            <v>SURGERY</v>
          </cell>
          <cell r="D108" t="str">
            <v>T&amp;O HEAD &amp; NECK</v>
          </cell>
          <cell r="E108" t="str">
            <v>SPECIALIST SURGERY</v>
          </cell>
          <cell r="F108" t="str">
            <v>OPHTHALMOLOGY</v>
          </cell>
          <cell r="G108" t="str">
            <v>Ophthalmology Medical</v>
          </cell>
          <cell r="H108" t="str">
            <v>Simon</v>
          </cell>
          <cell r="I108">
            <v>1000</v>
          </cell>
        </row>
        <row r="109">
          <cell r="A109" t="str">
            <v>C241</v>
          </cell>
          <cell r="B109" t="str">
            <v>Group 1</v>
          </cell>
          <cell r="C109" t="str">
            <v>SURGERY</v>
          </cell>
          <cell r="D109" t="str">
            <v>T&amp;O HEAD &amp; NECK</v>
          </cell>
          <cell r="E109" t="str">
            <v>SPECIALIST SURGERY</v>
          </cell>
          <cell r="F109" t="str">
            <v>OPHTHALMOLOGY</v>
          </cell>
          <cell r="G109" t="str">
            <v>Ophthalmology Income</v>
          </cell>
          <cell r="H109" t="str">
            <v>Simon</v>
          </cell>
          <cell r="I109">
            <v>1000</v>
          </cell>
        </row>
        <row r="110">
          <cell r="A110" t="str">
            <v>C25S</v>
          </cell>
          <cell r="B110" t="str">
            <v>Group 1</v>
          </cell>
          <cell r="C110" t="str">
            <v>SURGERY</v>
          </cell>
          <cell r="D110" t="str">
            <v>T&amp;O HEAD &amp; NECK</v>
          </cell>
          <cell r="E110" t="str">
            <v>SPECIALIST SURGERY</v>
          </cell>
          <cell r="F110" t="str">
            <v>ORAL</v>
          </cell>
          <cell r="G110" t="str">
            <v>Oral Surgery</v>
          </cell>
          <cell r="H110" t="str">
            <v>Simon</v>
          </cell>
          <cell r="I110">
            <v>1000</v>
          </cell>
        </row>
        <row r="111">
          <cell r="A111" t="str">
            <v>C261</v>
          </cell>
          <cell r="B111" t="str">
            <v>Group 1</v>
          </cell>
          <cell r="C111" t="str">
            <v>SURGERY</v>
          </cell>
          <cell r="D111" t="str">
            <v>T&amp;O HEAD &amp; NECK</v>
          </cell>
          <cell r="E111" t="str">
            <v>SPECIALIST SURGERY</v>
          </cell>
          <cell r="F111" t="str">
            <v>ORAL</v>
          </cell>
          <cell r="G111" t="str">
            <v>Oral Surgery Income</v>
          </cell>
          <cell r="H111" t="str">
            <v>Simon</v>
          </cell>
          <cell r="I111">
            <v>1000</v>
          </cell>
        </row>
        <row r="112">
          <cell r="A112" t="str">
            <v>C27S</v>
          </cell>
          <cell r="B112" t="str">
            <v>Group 1</v>
          </cell>
          <cell r="C112" t="str">
            <v>SURGERY</v>
          </cell>
          <cell r="D112" t="str">
            <v>T&amp;O HEAD &amp; NECK</v>
          </cell>
          <cell r="E112" t="str">
            <v>SPECIALIST SURGERY</v>
          </cell>
          <cell r="F112" t="str">
            <v>ORTHODONTICS</v>
          </cell>
          <cell r="G112" t="str">
            <v>Orthodontics Dept</v>
          </cell>
          <cell r="H112" t="str">
            <v>Simon</v>
          </cell>
          <cell r="I112">
            <v>1000</v>
          </cell>
        </row>
        <row r="113">
          <cell r="A113" t="str">
            <v>C281</v>
          </cell>
          <cell r="B113" t="str">
            <v>Group 1</v>
          </cell>
          <cell r="C113" t="str">
            <v>SURGERY</v>
          </cell>
          <cell r="D113" t="str">
            <v>T&amp;O HEAD &amp; NECK</v>
          </cell>
          <cell r="E113" t="str">
            <v>SPECIALIST SURGERY</v>
          </cell>
          <cell r="F113" t="str">
            <v>ORTHODONTICS</v>
          </cell>
          <cell r="G113" t="str">
            <v>Orthodontics Income</v>
          </cell>
          <cell r="H113" t="str">
            <v>Simon</v>
          </cell>
          <cell r="I113">
            <v>1000</v>
          </cell>
        </row>
        <row r="114">
          <cell r="A114" t="str">
            <v>C29S</v>
          </cell>
          <cell r="B114" t="str">
            <v>Group 1</v>
          </cell>
          <cell r="C114" t="str">
            <v>SURGERY</v>
          </cell>
          <cell r="D114" t="str">
            <v>T&amp;O HEAD &amp; NECK</v>
          </cell>
          <cell r="E114" t="str">
            <v>SPECIALIST SURGERY</v>
          </cell>
          <cell r="F114" t="str">
            <v>OPHTHALMOLOGY</v>
          </cell>
          <cell r="G114" t="str">
            <v>Orthoptic Dept</v>
          </cell>
          <cell r="H114" t="str">
            <v>Simon</v>
          </cell>
          <cell r="I114">
            <v>1000</v>
          </cell>
        </row>
        <row r="115">
          <cell r="A115" t="str">
            <v>C301</v>
          </cell>
          <cell r="B115" t="str">
            <v>Group 1</v>
          </cell>
          <cell r="C115" t="str">
            <v>SURGERY</v>
          </cell>
          <cell r="D115" t="str">
            <v>T&amp;O HEAD &amp; NECK</v>
          </cell>
          <cell r="E115" t="str">
            <v>SPECIALIST SURGERY</v>
          </cell>
          <cell r="F115" t="str">
            <v>OPHTHALMOLOGY</v>
          </cell>
          <cell r="G115" t="str">
            <v>Orthoptics Income</v>
          </cell>
          <cell r="H115" t="str">
            <v>Simon</v>
          </cell>
          <cell r="I115">
            <v>1000</v>
          </cell>
        </row>
        <row r="116">
          <cell r="A116" t="str">
            <v>C31S</v>
          </cell>
          <cell r="B116" t="str">
            <v>Group 1</v>
          </cell>
          <cell r="C116" t="str">
            <v>SURGERY</v>
          </cell>
          <cell r="D116" t="str">
            <v>T&amp;O HEAD &amp; NECK</v>
          </cell>
          <cell r="E116" t="str">
            <v>SPECIALIST SURGERY</v>
          </cell>
          <cell r="F116" t="str">
            <v>PLASTIC</v>
          </cell>
          <cell r="G116" t="str">
            <v>Plastic Surgery</v>
          </cell>
          <cell r="H116" t="str">
            <v>Simon</v>
          </cell>
          <cell r="I116">
            <v>1000</v>
          </cell>
        </row>
        <row r="117">
          <cell r="A117" t="str">
            <v>C32R</v>
          </cell>
          <cell r="B117" t="str">
            <v>Group 1</v>
          </cell>
          <cell r="C117" t="str">
            <v>SURGERY</v>
          </cell>
          <cell r="D117" t="str">
            <v>T&amp;O HEAD &amp; NECK</v>
          </cell>
          <cell r="E117" t="str">
            <v>SPECIALIST SURGERY</v>
          </cell>
          <cell r="F117" t="str">
            <v>PLASTIC</v>
          </cell>
          <cell r="G117" t="str">
            <v>Plastic Surgery Recharges</v>
          </cell>
          <cell r="H117" t="str">
            <v>Simon</v>
          </cell>
          <cell r="I117">
            <v>1000</v>
          </cell>
        </row>
        <row r="118">
          <cell r="A118" t="str">
            <v>C34C</v>
          </cell>
          <cell r="B118" t="str">
            <v>Group 1</v>
          </cell>
          <cell r="C118" t="str">
            <v>SURGERY</v>
          </cell>
          <cell r="D118" t="str">
            <v>T&amp;O HEAD &amp; NECK</v>
          </cell>
          <cell r="E118" t="str">
            <v>SPECIALIST SURGERY</v>
          </cell>
          <cell r="F118" t="str">
            <v>OPHTHALMOLOGY</v>
          </cell>
          <cell r="G118" t="str">
            <v>Optometry</v>
          </cell>
          <cell r="H118" t="str">
            <v>Simon</v>
          </cell>
          <cell r="I118">
            <v>1000</v>
          </cell>
        </row>
        <row r="119">
          <cell r="A119" t="str">
            <v>C35K</v>
          </cell>
          <cell r="B119" t="str">
            <v>Group 1</v>
          </cell>
          <cell r="C119" t="str">
            <v>SURGERY</v>
          </cell>
          <cell r="D119" t="str">
            <v>T&amp;O HEAD &amp; NECK</v>
          </cell>
          <cell r="E119" t="str">
            <v>SPECIALIST SURGERY</v>
          </cell>
          <cell r="F119" t="str">
            <v>SPECIALIST SURGERY MANAGEMENT</v>
          </cell>
          <cell r="G119" t="str">
            <v>SS Site Valuation Saving</v>
          </cell>
          <cell r="H119" t="str">
            <v>Simon</v>
          </cell>
          <cell r="I119">
            <v>1000</v>
          </cell>
        </row>
        <row r="120">
          <cell r="A120" t="str">
            <v>C35S</v>
          </cell>
          <cell r="B120" t="str">
            <v>Group 1</v>
          </cell>
          <cell r="C120" t="str">
            <v>SURGERY</v>
          </cell>
          <cell r="D120" t="str">
            <v>T&amp;O HEAD &amp; NECK</v>
          </cell>
          <cell r="E120" t="str">
            <v>SPECIALIST SURGERY</v>
          </cell>
          <cell r="F120" t="str">
            <v>SPECIALIST SURGERY MANAGEMENT</v>
          </cell>
          <cell r="G120" t="str">
            <v>Service Mgmt - Specialist Surg</v>
          </cell>
          <cell r="H120" t="str">
            <v>Simon</v>
          </cell>
          <cell r="I120">
            <v>1000</v>
          </cell>
        </row>
        <row r="121">
          <cell r="A121" t="str">
            <v>C36S</v>
          </cell>
          <cell r="B121" t="str">
            <v>Group 1</v>
          </cell>
          <cell r="C121" t="str">
            <v>SURGERY</v>
          </cell>
          <cell r="D121" t="str">
            <v>GEN SURG, UROLOGY &amp; VASCULAR</v>
          </cell>
          <cell r="E121" t="str">
            <v>GENERAL SURGERY</v>
          </cell>
          <cell r="F121" t="str">
            <v>UROLOGY</v>
          </cell>
          <cell r="G121" t="str">
            <v>Urology</v>
          </cell>
          <cell r="H121" t="str">
            <v>Simon</v>
          </cell>
          <cell r="I121">
            <v>1000</v>
          </cell>
        </row>
        <row r="122">
          <cell r="A122" t="str">
            <v>C371</v>
          </cell>
          <cell r="B122" t="str">
            <v>Group 1</v>
          </cell>
          <cell r="C122" t="str">
            <v>SURGERY</v>
          </cell>
          <cell r="D122" t="str">
            <v>GEN SURG, UROLOGY &amp; VASCULAR</v>
          </cell>
          <cell r="E122" t="str">
            <v>GENERAL SURGERY</v>
          </cell>
          <cell r="F122" t="str">
            <v>UROLOGY</v>
          </cell>
          <cell r="G122" t="str">
            <v>Urology Income</v>
          </cell>
          <cell r="H122" t="str">
            <v>Simon</v>
          </cell>
          <cell r="I122">
            <v>1000</v>
          </cell>
        </row>
        <row r="123">
          <cell r="A123" t="str">
            <v>C38S</v>
          </cell>
          <cell r="B123" t="str">
            <v>Group 1</v>
          </cell>
          <cell r="C123" t="str">
            <v>SURGERY</v>
          </cell>
          <cell r="D123" t="str">
            <v>GEN SURG, UROLOGY &amp; VASCULAR</v>
          </cell>
          <cell r="E123" t="str">
            <v>GENERAL SURGERY</v>
          </cell>
          <cell r="F123" t="str">
            <v>UROLOGY</v>
          </cell>
          <cell r="G123" t="str">
            <v>Urology Nurses</v>
          </cell>
          <cell r="H123" t="str">
            <v>Simon</v>
          </cell>
          <cell r="I123">
            <v>1000</v>
          </cell>
        </row>
        <row r="124">
          <cell r="A124" t="str">
            <v>C39S</v>
          </cell>
          <cell r="B124" t="str">
            <v>Group 1</v>
          </cell>
          <cell r="C124" t="str">
            <v>SURGERY</v>
          </cell>
          <cell r="D124" t="str">
            <v>T&amp;O HEAD &amp; NECK</v>
          </cell>
          <cell r="E124" t="str">
            <v>SPECIALIST SURGERY</v>
          </cell>
          <cell r="F124" t="str">
            <v>SS MANAGEMENT</v>
          </cell>
          <cell r="G124" t="str">
            <v>Reserve</v>
          </cell>
          <cell r="H124" t="str">
            <v>Simon</v>
          </cell>
          <cell r="I124">
            <v>1000</v>
          </cell>
        </row>
        <row r="125">
          <cell r="A125" t="str">
            <v>C40R</v>
          </cell>
          <cell r="B125" t="str">
            <v>Group 1</v>
          </cell>
          <cell r="C125" t="str">
            <v>SURGERY</v>
          </cell>
          <cell r="D125" t="str">
            <v>T&amp;O HEAD &amp; NECK</v>
          </cell>
          <cell r="E125" t="str">
            <v>SPECIALIST SURGERY</v>
          </cell>
          <cell r="F125" t="str">
            <v>ENT</v>
          </cell>
          <cell r="G125" t="str">
            <v>ENT Recharges</v>
          </cell>
          <cell r="H125" t="str">
            <v>Simon</v>
          </cell>
          <cell r="I125">
            <v>1000</v>
          </cell>
        </row>
        <row r="126">
          <cell r="A126" t="str">
            <v>C41R</v>
          </cell>
          <cell r="B126" t="str">
            <v>Group 1</v>
          </cell>
          <cell r="C126" t="str">
            <v>SURGERY</v>
          </cell>
          <cell r="D126" t="str">
            <v>T&amp;O HEAD &amp; NECK</v>
          </cell>
          <cell r="E126" t="str">
            <v>SPECIALIST SURGERY</v>
          </cell>
          <cell r="F126" t="str">
            <v>OPHTHALMOLOGY</v>
          </cell>
          <cell r="G126" t="str">
            <v>Ophthalmology Recharges</v>
          </cell>
          <cell r="H126" t="str">
            <v>Simon</v>
          </cell>
          <cell r="I126">
            <v>1000</v>
          </cell>
        </row>
        <row r="127">
          <cell r="A127" t="str">
            <v>C42R</v>
          </cell>
          <cell r="B127" t="str">
            <v>Group 1</v>
          </cell>
          <cell r="C127" t="str">
            <v>SURGERY</v>
          </cell>
          <cell r="D127" t="str">
            <v>T&amp;O HEAD &amp; NECK</v>
          </cell>
          <cell r="E127" t="str">
            <v>SPECIALIST SURGERY</v>
          </cell>
          <cell r="F127" t="str">
            <v>ORAL</v>
          </cell>
          <cell r="G127" t="str">
            <v>Oral Surgery Recharges</v>
          </cell>
          <cell r="H127" t="str">
            <v>Simon</v>
          </cell>
          <cell r="I127">
            <v>1000</v>
          </cell>
        </row>
        <row r="128">
          <cell r="A128" t="str">
            <v>C43R</v>
          </cell>
          <cell r="B128" t="str">
            <v>Group 1</v>
          </cell>
          <cell r="C128" t="str">
            <v>SURGERY</v>
          </cell>
          <cell r="D128" t="str">
            <v>T&amp;O HEAD &amp; NECK</v>
          </cell>
          <cell r="E128" t="str">
            <v>SPECIALIST SURGERY</v>
          </cell>
          <cell r="F128" t="str">
            <v>ORTHODONTICS</v>
          </cell>
          <cell r="G128" t="str">
            <v>Orthodontics Recharges</v>
          </cell>
          <cell r="H128" t="str">
            <v>Simon</v>
          </cell>
          <cell r="I128">
            <v>1000</v>
          </cell>
        </row>
        <row r="129">
          <cell r="A129" t="str">
            <v>C44R</v>
          </cell>
          <cell r="B129" t="str">
            <v>Group 1</v>
          </cell>
          <cell r="C129" t="str">
            <v>SURGERY</v>
          </cell>
          <cell r="D129" t="str">
            <v>T&amp;O HEAD &amp; NECK</v>
          </cell>
          <cell r="E129" t="str">
            <v>SPECIALIST SURGERY</v>
          </cell>
          <cell r="F129" t="str">
            <v>OPHTHALMOLOGY</v>
          </cell>
          <cell r="G129" t="str">
            <v>Orthoptics Recharges</v>
          </cell>
          <cell r="H129" t="str">
            <v>Simon</v>
          </cell>
          <cell r="I129">
            <v>1000</v>
          </cell>
        </row>
        <row r="130">
          <cell r="A130" t="str">
            <v>C45R</v>
          </cell>
          <cell r="B130" t="str">
            <v>Group 1</v>
          </cell>
          <cell r="C130" t="str">
            <v>SURGERY</v>
          </cell>
          <cell r="D130" t="str">
            <v>GEN SURG, UROLOGY &amp; VASCULAR</v>
          </cell>
          <cell r="E130" t="str">
            <v>GENERAL SURGERY</v>
          </cell>
          <cell r="F130" t="str">
            <v>UROLOGY</v>
          </cell>
          <cell r="G130" t="str">
            <v>Urology Recharges</v>
          </cell>
          <cell r="H130" t="str">
            <v>Simon</v>
          </cell>
          <cell r="I130">
            <v>1000</v>
          </cell>
        </row>
        <row r="131">
          <cell r="A131" t="str">
            <v>C46K</v>
          </cell>
          <cell r="B131" t="str">
            <v>Group 1</v>
          </cell>
          <cell r="C131" t="str">
            <v>SURGERY</v>
          </cell>
          <cell r="D131" t="str">
            <v>T&amp;O HEAD &amp; NECK</v>
          </cell>
          <cell r="E131" t="str">
            <v>SPECIALIST SURGERY</v>
          </cell>
          <cell r="F131" t="str">
            <v>ENT</v>
          </cell>
          <cell r="G131" t="str">
            <v>Admin Outsource Spec Surgery</v>
          </cell>
          <cell r="H131" t="str">
            <v>Simon</v>
          </cell>
          <cell r="I131">
            <v>1000</v>
          </cell>
        </row>
        <row r="132">
          <cell r="A132" t="str">
            <v>C48S</v>
          </cell>
          <cell r="B132" t="str">
            <v>Group 1</v>
          </cell>
          <cell r="C132" t="str">
            <v>SURGERY</v>
          </cell>
          <cell r="D132" t="str">
            <v>GEN SURG, UROLOGY &amp; VASCULAR</v>
          </cell>
          <cell r="E132" t="str">
            <v>GENERAL SURGERY</v>
          </cell>
          <cell r="F132" t="str">
            <v>UROLOGY</v>
          </cell>
          <cell r="G132" t="str">
            <v>Urology Day Unit</v>
          </cell>
          <cell r="H132" t="str">
            <v>Simon</v>
          </cell>
          <cell r="I132">
            <v>1000</v>
          </cell>
        </row>
        <row r="133">
          <cell r="A133" t="str">
            <v>C49R</v>
          </cell>
          <cell r="B133" t="str">
            <v>Group 1</v>
          </cell>
          <cell r="C133" t="str">
            <v>SURGERY</v>
          </cell>
          <cell r="D133" t="str">
            <v>T&amp;O HEAD &amp; NECK</v>
          </cell>
          <cell r="E133" t="str">
            <v>SPECIALIST SURGERY</v>
          </cell>
          <cell r="F133" t="str">
            <v>SPECIALIST SURGERY MANAGEMENT</v>
          </cell>
          <cell r="G133" t="str">
            <v>Spc Surg Management Recharges</v>
          </cell>
          <cell r="H133" t="str">
            <v>Simon</v>
          </cell>
          <cell r="I133">
            <v>1000</v>
          </cell>
        </row>
        <row r="134">
          <cell r="A134" t="str">
            <v>C51K</v>
          </cell>
          <cell r="B134" t="str">
            <v>Group 1</v>
          </cell>
          <cell r="C134" t="str">
            <v>SURGERY</v>
          </cell>
          <cell r="D134" t="str">
            <v>T&amp;O HEAD &amp; NECK</v>
          </cell>
          <cell r="E134" t="str">
            <v>SPECIALIST SURGERY</v>
          </cell>
          <cell r="F134" t="str">
            <v>OPHTHALMOLOGY</v>
          </cell>
          <cell r="G134" t="str">
            <v>Ophthalmic Procurement</v>
          </cell>
          <cell r="H134" t="str">
            <v>Simon</v>
          </cell>
          <cell r="I134">
            <v>1000</v>
          </cell>
        </row>
        <row r="135">
          <cell r="A135" t="str">
            <v>C52K</v>
          </cell>
          <cell r="B135" t="str">
            <v>Group 1</v>
          </cell>
          <cell r="C135" t="str">
            <v>SURGERY</v>
          </cell>
          <cell r="D135" t="str">
            <v>T&amp;O HEAD &amp; NECK</v>
          </cell>
          <cell r="E135" t="str">
            <v>SPECIALIST SURGERY</v>
          </cell>
          <cell r="F135" t="str">
            <v>OPHTHALMOLOGY</v>
          </cell>
          <cell r="G135" t="str">
            <v>Productivity Ophthal</v>
          </cell>
          <cell r="H135" t="str">
            <v>Simon</v>
          </cell>
          <cell r="I135">
            <v>1000</v>
          </cell>
        </row>
        <row r="136">
          <cell r="A136" t="str">
            <v>C53K</v>
          </cell>
          <cell r="B136" t="str">
            <v>Group 1</v>
          </cell>
          <cell r="C136" t="str">
            <v>SURGERY</v>
          </cell>
          <cell r="D136" t="str">
            <v>T&amp;O HEAD &amp; NECK</v>
          </cell>
          <cell r="E136" t="str">
            <v>SPECIALIST SURGERY</v>
          </cell>
          <cell r="F136" t="str">
            <v>OPHTHALMOLOGY</v>
          </cell>
          <cell r="G136" t="str">
            <v>Drugs Savings Ophthal</v>
          </cell>
          <cell r="H136" t="str">
            <v>Simon</v>
          </cell>
          <cell r="I136">
            <v>1000</v>
          </cell>
        </row>
        <row r="137">
          <cell r="A137" t="str">
            <v>C54G</v>
          </cell>
          <cell r="B137" t="str">
            <v>Group 1</v>
          </cell>
          <cell r="C137" t="str">
            <v>SURGERY</v>
          </cell>
          <cell r="D137" t="str">
            <v>T&amp;O HEAD &amp; NECK</v>
          </cell>
          <cell r="E137" t="str">
            <v>SPECIALIST SURGERY</v>
          </cell>
          <cell r="F137" t="str">
            <v>ORTHODONTICS</v>
          </cell>
          <cell r="G137" t="str">
            <v>Orthodontic Space Rental</v>
          </cell>
          <cell r="H137" t="str">
            <v>Simon</v>
          </cell>
          <cell r="I137">
            <v>1000</v>
          </cell>
        </row>
        <row r="138">
          <cell r="A138" t="str">
            <v>C54K</v>
          </cell>
          <cell r="B138" t="str">
            <v>Group 1</v>
          </cell>
          <cell r="C138" t="str">
            <v>SURGERY</v>
          </cell>
          <cell r="D138" t="str">
            <v>GEN SURG, UROLOGY &amp; VASCULAR</v>
          </cell>
          <cell r="E138" t="str">
            <v>GENERAL SURGERY</v>
          </cell>
          <cell r="F138" t="str">
            <v>VASCULAR SURGERY</v>
          </cell>
          <cell r="G138" t="str">
            <v>SURLOS003 Wiv Beds (Part2)</v>
          </cell>
          <cell r="H138" t="str">
            <v>Simon</v>
          </cell>
          <cell r="I138">
            <v>1000</v>
          </cell>
        </row>
        <row r="139">
          <cell r="A139" t="str">
            <v>C55K</v>
          </cell>
          <cell r="B139" t="str">
            <v>Group 1</v>
          </cell>
          <cell r="C139" t="str">
            <v>SURGERY</v>
          </cell>
          <cell r="D139" t="str">
            <v>GEN SURG, UROLOGY &amp; VASCULAR</v>
          </cell>
          <cell r="E139" t="str">
            <v>GENERAL SURGERY</v>
          </cell>
          <cell r="F139" t="str">
            <v>UROLOGY</v>
          </cell>
          <cell r="G139" t="str">
            <v>Urology Procurement</v>
          </cell>
          <cell r="H139" t="str">
            <v>Simon</v>
          </cell>
          <cell r="I139">
            <v>1000</v>
          </cell>
        </row>
        <row r="140">
          <cell r="A140" t="str">
            <v>C58R</v>
          </cell>
          <cell r="B140" t="str">
            <v>Group 1</v>
          </cell>
          <cell r="C140" t="str">
            <v>SURGERY</v>
          </cell>
          <cell r="D140" t="str">
            <v>T&amp;O HEAD &amp; NECK</v>
          </cell>
          <cell r="E140" t="str">
            <v>SPECIALIST SURGERY</v>
          </cell>
          <cell r="F140" t="str">
            <v>AUDIOLOGY</v>
          </cell>
          <cell r="G140" t="str">
            <v>Audiology Recharges</v>
          </cell>
          <cell r="H140" t="str">
            <v>Simon</v>
          </cell>
          <cell r="I140">
            <v>1000</v>
          </cell>
        </row>
        <row r="141">
          <cell r="A141" t="str">
            <v>C59K</v>
          </cell>
          <cell r="B141" t="str">
            <v>Group 1</v>
          </cell>
          <cell r="C141" t="str">
            <v>SURGERY</v>
          </cell>
          <cell r="D141" t="str">
            <v>T&amp;O HEAD &amp; NECK</v>
          </cell>
          <cell r="E141" t="str">
            <v>SPECIALIST SURGERY</v>
          </cell>
          <cell r="F141" t="str">
            <v>ENT</v>
          </cell>
          <cell r="G141" t="str">
            <v>ENT CIP</v>
          </cell>
          <cell r="H141" t="str">
            <v>Simon</v>
          </cell>
          <cell r="I141">
            <v>1000</v>
          </cell>
        </row>
        <row r="142">
          <cell r="A142" t="str">
            <v>C60K</v>
          </cell>
          <cell r="B142" t="str">
            <v>Group 1</v>
          </cell>
          <cell r="C142" t="str">
            <v>SURGERY</v>
          </cell>
          <cell r="D142" t="str">
            <v>GEN SURG, UROLOGY &amp; VASCULAR</v>
          </cell>
          <cell r="E142" t="str">
            <v>GENERAL SURGERY</v>
          </cell>
          <cell r="F142" t="str">
            <v>UROLOGY</v>
          </cell>
          <cell r="G142" t="str">
            <v>Diagnostics Reduction Urology</v>
          </cell>
          <cell r="H142" t="str">
            <v>Simon</v>
          </cell>
          <cell r="I142">
            <v>1000</v>
          </cell>
        </row>
        <row r="143">
          <cell r="A143" t="str">
            <v>C61K</v>
          </cell>
          <cell r="B143" t="str">
            <v>Group 1</v>
          </cell>
          <cell r="C143" t="str">
            <v>SURGERY</v>
          </cell>
          <cell r="D143" t="str">
            <v>T&amp;O HEAD &amp; NECK</v>
          </cell>
          <cell r="E143" t="str">
            <v>SPECIALIST SURGERY</v>
          </cell>
          <cell r="F143" t="str">
            <v>TRAUMA &amp; ORTHOPAEDICS</v>
          </cell>
          <cell r="G143" t="str">
            <v>Unidentified CIP</v>
          </cell>
          <cell r="H143" t="str">
            <v>Simon</v>
          </cell>
          <cell r="I143">
            <v>1000</v>
          </cell>
        </row>
        <row r="144">
          <cell r="A144" t="str">
            <v>C62K</v>
          </cell>
          <cell r="B144" t="str">
            <v>Group 1</v>
          </cell>
          <cell r="C144" t="str">
            <v>WOMEN, CHILDREN &amp; CSS</v>
          </cell>
          <cell r="D144" t="str">
            <v>CHILDREN &amp; OUTPATIENTS</v>
          </cell>
          <cell r="E144" t="str">
            <v>OUTPATIENTS</v>
          </cell>
          <cell r="F144" t="str">
            <v>OUTPATIENTS</v>
          </cell>
          <cell r="G144" t="str">
            <v>OP DNA Reduction Amb Care</v>
          </cell>
          <cell r="H144" t="str">
            <v>Simon</v>
          </cell>
          <cell r="I144">
            <v>1000</v>
          </cell>
        </row>
        <row r="145">
          <cell r="A145" t="str">
            <v>C63K</v>
          </cell>
          <cell r="B145" t="str">
            <v>Group 1</v>
          </cell>
          <cell r="C145" t="str">
            <v>SURGERY</v>
          </cell>
          <cell r="D145" t="str">
            <v>T&amp;O HEAD &amp; NECK</v>
          </cell>
          <cell r="E145" t="str">
            <v>SPECIALIST SURGERY</v>
          </cell>
          <cell r="F145" t="str">
            <v>OPHTHALMOLOGY</v>
          </cell>
          <cell r="G145" t="str">
            <v>Ophtha review of reserve</v>
          </cell>
          <cell r="H145" t="str">
            <v>Simon</v>
          </cell>
          <cell r="I145">
            <v>1000</v>
          </cell>
        </row>
        <row r="146">
          <cell r="A146" t="str">
            <v>C64K</v>
          </cell>
          <cell r="B146" t="str">
            <v>Group 1</v>
          </cell>
          <cell r="C146" t="str">
            <v>SURGERY</v>
          </cell>
          <cell r="D146" t="str">
            <v>T&amp;O HEAD &amp; NECK</v>
          </cell>
          <cell r="E146" t="str">
            <v>SPECIALIST SURGERY</v>
          </cell>
          <cell r="F146" t="str">
            <v>ORTHODONTICS</v>
          </cell>
          <cell r="G146" t="str">
            <v>Orthodontic Service Transfer</v>
          </cell>
          <cell r="H146" t="str">
            <v>Simon</v>
          </cell>
          <cell r="I146">
            <v>1000</v>
          </cell>
        </row>
        <row r="147">
          <cell r="A147" t="str">
            <v>C65K</v>
          </cell>
          <cell r="B147" t="str">
            <v>Group 1</v>
          </cell>
          <cell r="C147" t="str">
            <v>SURGERY</v>
          </cell>
          <cell r="D147" t="str">
            <v>T&amp;O HEAD &amp; NECK</v>
          </cell>
          <cell r="E147" t="str">
            <v>SPECIALIST SURGERY</v>
          </cell>
          <cell r="F147" t="str">
            <v>ORAL</v>
          </cell>
          <cell r="G147" t="str">
            <v>Oral Service Transfer</v>
          </cell>
          <cell r="H147" t="str">
            <v>Simon</v>
          </cell>
          <cell r="I147">
            <v>1000</v>
          </cell>
        </row>
        <row r="148">
          <cell r="A148" t="str">
            <v>C66K</v>
          </cell>
          <cell r="B148" t="str">
            <v>Group 1</v>
          </cell>
          <cell r="C148" t="str">
            <v>SURGERY</v>
          </cell>
          <cell r="D148" t="str">
            <v>T&amp;O HEAD &amp; NECK</v>
          </cell>
          <cell r="E148" t="str">
            <v>SPECIALIST SURGERY</v>
          </cell>
          <cell r="F148" t="str">
            <v>SPECIALIST SURGERY MANAGEMENT</v>
          </cell>
          <cell r="G148" t="str">
            <v>Photography Service review</v>
          </cell>
          <cell r="H148" t="str">
            <v>Simon</v>
          </cell>
          <cell r="I148">
            <v>1000</v>
          </cell>
        </row>
        <row r="149">
          <cell r="A149" t="str">
            <v>C67K</v>
          </cell>
          <cell r="B149" t="str">
            <v>Group 1</v>
          </cell>
          <cell r="C149" t="str">
            <v>SURGERY</v>
          </cell>
          <cell r="D149" t="str">
            <v>GEN SURG, UROLOGY &amp; VASCULAR</v>
          </cell>
          <cell r="E149" t="str">
            <v>GENERAL SURGERY</v>
          </cell>
          <cell r="F149" t="str">
            <v>UROLOGY</v>
          </cell>
          <cell r="G149" t="str">
            <v>Stop Outsourcing Urol</v>
          </cell>
          <cell r="H149" t="str">
            <v>Simon</v>
          </cell>
          <cell r="I149">
            <v>1000</v>
          </cell>
        </row>
        <row r="150">
          <cell r="A150" t="str">
            <v>C68K</v>
          </cell>
          <cell r="B150" t="str">
            <v>Group 1</v>
          </cell>
          <cell r="C150" t="str">
            <v>SURGERY</v>
          </cell>
          <cell r="D150" t="str">
            <v>T&amp;O HEAD &amp; NECK</v>
          </cell>
          <cell r="E150" t="str">
            <v>SPECIALIST SURGERY</v>
          </cell>
          <cell r="F150" t="str">
            <v>OPHTHALMOLOGY</v>
          </cell>
          <cell r="G150" t="str">
            <v>Review Ophthalm enhancement</v>
          </cell>
          <cell r="H150" t="str">
            <v>Simon</v>
          </cell>
          <cell r="I150">
            <v>1000</v>
          </cell>
        </row>
        <row r="151">
          <cell r="A151" t="str">
            <v>C69K</v>
          </cell>
          <cell r="B151" t="str">
            <v>Group 1</v>
          </cell>
          <cell r="C151" t="str">
            <v>SURGERY</v>
          </cell>
          <cell r="D151" t="str">
            <v>T&amp;O HEAD &amp; NECK</v>
          </cell>
          <cell r="E151" t="str">
            <v>SPECIALIST SURGERY</v>
          </cell>
          <cell r="F151" t="str">
            <v>ENT</v>
          </cell>
          <cell r="G151" t="str">
            <v>Unidentified CIP</v>
          </cell>
          <cell r="H151" t="str">
            <v>Simon</v>
          </cell>
          <cell r="I151">
            <v>1000</v>
          </cell>
        </row>
        <row r="152">
          <cell r="A152" t="str">
            <v>C70K</v>
          </cell>
          <cell r="B152" t="str">
            <v>Group 1</v>
          </cell>
          <cell r="C152" t="str">
            <v>SURGERY</v>
          </cell>
          <cell r="D152" t="str">
            <v>T&amp;O HEAD &amp; NECK</v>
          </cell>
          <cell r="E152" t="str">
            <v>SPECIALIST SURGERY</v>
          </cell>
          <cell r="F152" t="str">
            <v>ENT</v>
          </cell>
          <cell r="G152" t="str">
            <v>Stop Outsourcing ENT</v>
          </cell>
          <cell r="H152" t="str">
            <v>Simon</v>
          </cell>
          <cell r="I152">
            <v>1000</v>
          </cell>
        </row>
        <row r="153">
          <cell r="A153" t="str">
            <v>C71K</v>
          </cell>
          <cell r="B153" t="str">
            <v>Group 1</v>
          </cell>
          <cell r="C153" t="str">
            <v>SURGERY</v>
          </cell>
          <cell r="D153" t="str">
            <v>T&amp;O HEAD &amp; NECK</v>
          </cell>
          <cell r="E153" t="str">
            <v>SPECIALIST SURGERY</v>
          </cell>
          <cell r="F153" t="str">
            <v>OPHTHALMOLOGY</v>
          </cell>
          <cell r="G153" t="str">
            <v>Ophthalmic Medical review</v>
          </cell>
          <cell r="H153" t="str">
            <v>Simon</v>
          </cell>
          <cell r="I153">
            <v>1000</v>
          </cell>
        </row>
        <row r="154">
          <cell r="A154" t="str">
            <v>C72K</v>
          </cell>
          <cell r="B154" t="str">
            <v>Group 1</v>
          </cell>
          <cell r="C154" t="str">
            <v>SURGERY</v>
          </cell>
          <cell r="D154" t="str">
            <v>T&amp;O HEAD &amp; NECK</v>
          </cell>
          <cell r="E154" t="str">
            <v>SPECIALIST SURGERY</v>
          </cell>
          <cell r="F154" t="str">
            <v>OPHTHALMOLOGY</v>
          </cell>
          <cell r="G154" t="str">
            <v>Optometry Hosp Eye CIP</v>
          </cell>
          <cell r="H154" t="str">
            <v>Simon</v>
          </cell>
          <cell r="I154">
            <v>1000</v>
          </cell>
        </row>
        <row r="155">
          <cell r="A155" t="str">
            <v>C73K</v>
          </cell>
          <cell r="B155" t="str">
            <v>Group 1</v>
          </cell>
          <cell r="C155" t="str">
            <v>SURGERY</v>
          </cell>
          <cell r="D155" t="str">
            <v>T&amp;O HEAD &amp; NECK</v>
          </cell>
          <cell r="E155" t="str">
            <v>SPECIALIST SURGERY</v>
          </cell>
          <cell r="F155" t="str">
            <v>OPHTHALMOLOGY</v>
          </cell>
          <cell r="G155" t="str">
            <v>VTC Service Closure</v>
          </cell>
          <cell r="H155" t="str">
            <v>Simon</v>
          </cell>
          <cell r="I155">
            <v>1000</v>
          </cell>
        </row>
        <row r="156">
          <cell r="A156" t="str">
            <v>C74K</v>
          </cell>
          <cell r="B156" t="str">
            <v>Group 1</v>
          </cell>
          <cell r="C156" t="str">
            <v>SURGERY</v>
          </cell>
          <cell r="D156" t="str">
            <v>T&amp;O HEAD &amp; NECK</v>
          </cell>
          <cell r="E156" t="str">
            <v>SPECIALIST SURGERY</v>
          </cell>
          <cell r="F156" t="str">
            <v>OPHTHALMOLOGY</v>
          </cell>
          <cell r="G156" t="str">
            <v>6 Month Vacant Ophth</v>
          </cell>
          <cell r="H156" t="str">
            <v>Simon</v>
          </cell>
          <cell r="I156">
            <v>1000</v>
          </cell>
        </row>
        <row r="157">
          <cell r="A157" t="str">
            <v>C75K</v>
          </cell>
          <cell r="B157" t="str">
            <v>Group 1</v>
          </cell>
          <cell r="C157" t="str">
            <v>SURGERY</v>
          </cell>
          <cell r="D157" t="str">
            <v>GEN SURG, UROLOGY &amp; VASCULAR</v>
          </cell>
          <cell r="E157" t="str">
            <v>GENERAL SURGERY</v>
          </cell>
          <cell r="F157" t="str">
            <v>UROLOGY</v>
          </cell>
          <cell r="G157" t="str">
            <v>6 Month Vacancy Review Urol</v>
          </cell>
          <cell r="H157" t="str">
            <v>Simon</v>
          </cell>
          <cell r="I157">
            <v>1000</v>
          </cell>
        </row>
        <row r="158">
          <cell r="A158" t="str">
            <v>C76K</v>
          </cell>
          <cell r="B158" t="str">
            <v>Group 1</v>
          </cell>
          <cell r="C158" t="str">
            <v>SURGERY</v>
          </cell>
          <cell r="D158" t="str">
            <v>T&amp;O HEAD &amp; NECK</v>
          </cell>
          <cell r="E158" t="str">
            <v>SPECIALIST SURGERY</v>
          </cell>
          <cell r="F158" t="str">
            <v>ENT</v>
          </cell>
          <cell r="G158" t="str">
            <v>ENT Service Review</v>
          </cell>
          <cell r="H158" t="str">
            <v>Simon</v>
          </cell>
          <cell r="I158">
            <v>1000</v>
          </cell>
        </row>
        <row r="159">
          <cell r="A159" t="str">
            <v>C77K</v>
          </cell>
          <cell r="B159" t="str">
            <v>Group 1</v>
          </cell>
          <cell r="C159" t="str">
            <v>SURGERY</v>
          </cell>
          <cell r="D159" t="str">
            <v>T&amp;O HEAD &amp; NECK</v>
          </cell>
          <cell r="E159" t="str">
            <v>SPECIALIST SURGERY</v>
          </cell>
          <cell r="F159" t="str">
            <v>AUDIOLOGY</v>
          </cell>
          <cell r="G159" t="str">
            <v>Audiology Review</v>
          </cell>
          <cell r="H159" t="str">
            <v>Simon</v>
          </cell>
          <cell r="I159">
            <v>1000</v>
          </cell>
        </row>
        <row r="160">
          <cell r="A160" t="str">
            <v>C78G</v>
          </cell>
          <cell r="B160" t="str">
            <v>Group 1</v>
          </cell>
          <cell r="C160" t="str">
            <v>SURGERY</v>
          </cell>
          <cell r="D160" t="str">
            <v>T&amp;O HEAD &amp; NECK</v>
          </cell>
          <cell r="E160" t="str">
            <v>SPECIALIST SURGERY</v>
          </cell>
          <cell r="F160" t="str">
            <v>ORAL</v>
          </cell>
          <cell r="G160" t="str">
            <v>Oral Gains</v>
          </cell>
          <cell r="H160" t="str">
            <v>Simon</v>
          </cell>
          <cell r="I160">
            <v>1000</v>
          </cell>
        </row>
        <row r="161">
          <cell r="A161" t="str">
            <v>C78K</v>
          </cell>
          <cell r="B161" t="str">
            <v>Group 1</v>
          </cell>
          <cell r="C161" t="str">
            <v>SURGERY</v>
          </cell>
          <cell r="D161" t="str">
            <v>T&amp;O HEAD &amp; NECK</v>
          </cell>
          <cell r="E161" t="str">
            <v>SPECIALIST SURGERY</v>
          </cell>
          <cell r="F161" t="str">
            <v>OPHTHALMOLOGY</v>
          </cell>
          <cell r="G161" t="str">
            <v>Review Outlying Footprint</v>
          </cell>
          <cell r="H161" t="str">
            <v>Simon</v>
          </cell>
          <cell r="I161">
            <v>1000</v>
          </cell>
        </row>
        <row r="162">
          <cell r="A162" t="str">
            <v>C79G</v>
          </cell>
          <cell r="B162" t="str">
            <v>Group 1</v>
          </cell>
          <cell r="C162" t="str">
            <v>SURGERY</v>
          </cell>
          <cell r="D162" t="str">
            <v>T&amp;O HEAD &amp; NECK</v>
          </cell>
          <cell r="E162" t="str">
            <v>SPECIALIST SURGERY</v>
          </cell>
          <cell r="F162" t="str">
            <v>SPECIALIST SURGERY MANAGEMENT</v>
          </cell>
          <cell r="G162" t="str">
            <v>EHIC Incentive scheme</v>
          </cell>
          <cell r="H162" t="str">
            <v>Simon</v>
          </cell>
          <cell r="I162">
            <v>1000</v>
          </cell>
        </row>
        <row r="163">
          <cell r="A163" t="str">
            <v>C80K</v>
          </cell>
          <cell r="B163" t="str">
            <v>Group 1</v>
          </cell>
          <cell r="C163" t="str">
            <v>SURGERY</v>
          </cell>
          <cell r="D163" t="str">
            <v>T&amp;O HEAD &amp; NECK</v>
          </cell>
          <cell r="E163" t="str">
            <v>SPECIALIST SURGERY</v>
          </cell>
          <cell r="F163" t="str">
            <v>ORAL</v>
          </cell>
          <cell r="G163" t="str">
            <v>Oral Surgery Outsourcing</v>
          </cell>
          <cell r="H163" t="str">
            <v>Simon</v>
          </cell>
          <cell r="I163">
            <v>1000</v>
          </cell>
        </row>
        <row r="164">
          <cell r="A164" t="str">
            <v>C99K</v>
          </cell>
          <cell r="B164" t="str">
            <v>Group 1</v>
          </cell>
          <cell r="C164" t="str">
            <v>SURGERY</v>
          </cell>
          <cell r="D164" t="str">
            <v>T&amp;O HEAD &amp; NECK</v>
          </cell>
          <cell r="E164" t="str">
            <v>SPECIALIST SURGERY</v>
          </cell>
          <cell r="F164" t="str">
            <v>SS MANAGEMENT</v>
          </cell>
          <cell r="G164" t="str">
            <v>Spec Surgery Unidentified CIP</v>
          </cell>
          <cell r="H164" t="str">
            <v>Simon</v>
          </cell>
          <cell r="I164">
            <v>1000</v>
          </cell>
        </row>
        <row r="165">
          <cell r="A165" t="str">
            <v>D01G</v>
          </cell>
          <cell r="B165" t="str">
            <v>Group 1</v>
          </cell>
          <cell r="C165" t="str">
            <v>SURGERY</v>
          </cell>
          <cell r="D165" t="str">
            <v>T&amp;O HEAD &amp; NECK</v>
          </cell>
          <cell r="E165" t="str">
            <v>SPECIALIST SURGERY</v>
          </cell>
          <cell r="F165" t="str">
            <v>TRAUMA &amp; ORTHOPAEDICS</v>
          </cell>
          <cell r="G165" t="str">
            <v>T&amp;O Rework Theatre schedule</v>
          </cell>
          <cell r="H165" t="str">
            <v>Simon</v>
          </cell>
          <cell r="I165">
            <v>1000</v>
          </cell>
        </row>
        <row r="166">
          <cell r="A166" t="str">
            <v>D01W</v>
          </cell>
          <cell r="B166" t="str">
            <v>Group 1</v>
          </cell>
          <cell r="C166" t="str">
            <v>SURGERY</v>
          </cell>
          <cell r="D166" t="str">
            <v>T&amp;O HEAD &amp; NECK</v>
          </cell>
          <cell r="E166" t="str">
            <v>SPECIALIST SURGERY</v>
          </cell>
          <cell r="F166" t="str">
            <v>TRAUMA &amp; ORTHOPAEDICS</v>
          </cell>
          <cell r="G166" t="str">
            <v>Aldham Ward</v>
          </cell>
          <cell r="H166" t="str">
            <v>Simon</v>
          </cell>
          <cell r="I166">
            <v>1000</v>
          </cell>
        </row>
        <row r="167">
          <cell r="A167" t="str">
            <v>D02G</v>
          </cell>
          <cell r="B167" t="str">
            <v>Group 1</v>
          </cell>
          <cell r="C167" t="str">
            <v>SURGERY</v>
          </cell>
          <cell r="D167" t="str">
            <v>THEATRES &amp; ANAESTHETIC</v>
          </cell>
          <cell r="E167" t="str">
            <v>ANAESTHETICS PREASSESS &amp; CC</v>
          </cell>
          <cell r="F167" t="str">
            <v>THEATRES &amp; ANAESTHETICS</v>
          </cell>
          <cell r="G167" t="str">
            <v>ATS Rework Theatres</v>
          </cell>
          <cell r="H167" t="str">
            <v>Simon</v>
          </cell>
          <cell r="I167">
            <v>1000</v>
          </cell>
        </row>
        <row r="168">
          <cell r="A168" t="str">
            <v>D02W</v>
          </cell>
          <cell r="B168" t="str">
            <v>Group 1</v>
          </cell>
          <cell r="C168" t="str">
            <v>SURGERY</v>
          </cell>
          <cell r="D168" t="str">
            <v>GEN SURG, UROLOGY &amp; VASCULAR</v>
          </cell>
          <cell r="E168" t="str">
            <v>GENERAL SURGERY</v>
          </cell>
          <cell r="F168" t="str">
            <v>GENERAL SURGERY</v>
          </cell>
          <cell r="G168" t="str">
            <v>Brightlingsea Ward</v>
          </cell>
          <cell r="H168" t="str">
            <v>Simon</v>
          </cell>
          <cell r="I168">
            <v>1000</v>
          </cell>
        </row>
        <row r="169">
          <cell r="A169" t="str">
            <v>D03G</v>
          </cell>
          <cell r="B169" t="str">
            <v>Group 1</v>
          </cell>
          <cell r="C169" t="str">
            <v>SURGERY</v>
          </cell>
          <cell r="D169" t="str">
            <v>T&amp;O HEAD &amp; NECK</v>
          </cell>
          <cell r="E169" t="str">
            <v>SPECIALIST SURGERY</v>
          </cell>
          <cell r="F169" t="str">
            <v>AUDIOLOGY</v>
          </cell>
          <cell r="G169" t="str">
            <v>Audiology clinic from Halstead</v>
          </cell>
          <cell r="H169" t="str">
            <v>Simon</v>
          </cell>
          <cell r="I169">
            <v>1000</v>
          </cell>
        </row>
        <row r="170">
          <cell r="A170" t="str">
            <v>D03S</v>
          </cell>
          <cell r="B170" t="str">
            <v>Group 1</v>
          </cell>
          <cell r="C170" t="str">
            <v>SURGERY</v>
          </cell>
          <cell r="D170" t="str">
            <v>GEN SURG, UROLOGY &amp; VASCULAR</v>
          </cell>
          <cell r="E170" t="str">
            <v>GENERAL SURGERY</v>
          </cell>
          <cell r="F170" t="str">
            <v>GENERAL SURGERY</v>
          </cell>
          <cell r="G170" t="str">
            <v>Clinical Skills Nurses</v>
          </cell>
          <cell r="H170" t="str">
            <v>Simon</v>
          </cell>
          <cell r="I170">
            <v>1000</v>
          </cell>
        </row>
        <row r="171">
          <cell r="A171" t="str">
            <v>D04G</v>
          </cell>
          <cell r="B171" t="str">
            <v>Group 1</v>
          </cell>
          <cell r="C171" t="str">
            <v>SURGERY</v>
          </cell>
          <cell r="D171" t="str">
            <v>T&amp;O HEAD &amp; NECK</v>
          </cell>
          <cell r="E171" t="str">
            <v>SPECIALIST SURGERY</v>
          </cell>
          <cell r="F171" t="str">
            <v>ENT</v>
          </cell>
          <cell r="G171" t="str">
            <v>ENT Clinic from Halstead</v>
          </cell>
          <cell r="H171" t="str">
            <v>Simon</v>
          </cell>
          <cell r="I171">
            <v>1000</v>
          </cell>
        </row>
        <row r="172">
          <cell r="A172" t="str">
            <v>D04T</v>
          </cell>
          <cell r="B172" t="str">
            <v>Group 1</v>
          </cell>
          <cell r="C172" t="str">
            <v>SURGERY</v>
          </cell>
          <cell r="D172" t="str">
            <v>T&amp;O HEAD &amp; NECK</v>
          </cell>
          <cell r="E172" t="str">
            <v>SPECIALIST SURGERY</v>
          </cell>
          <cell r="F172" t="str">
            <v>TRAUMA &amp; ORTHOPAEDICS</v>
          </cell>
          <cell r="G172" t="str">
            <v>Elective Theatre Orthopaedics</v>
          </cell>
          <cell r="H172" t="str">
            <v>Simon</v>
          </cell>
          <cell r="I172">
            <v>1000</v>
          </cell>
        </row>
        <row r="173">
          <cell r="A173" t="str">
            <v>D05D</v>
          </cell>
          <cell r="B173" t="str">
            <v>Group 1</v>
          </cell>
          <cell r="C173" t="str">
            <v>SURGERY</v>
          </cell>
          <cell r="D173" t="str">
            <v>T&amp;O HEAD &amp; NECK</v>
          </cell>
          <cell r="E173" t="str">
            <v>SPECIALIST SURGERY</v>
          </cell>
          <cell r="F173" t="str">
            <v>TRAUMA &amp; ORTHOPAEDICS</v>
          </cell>
          <cell r="G173" t="str">
            <v>Elmstead Orthopaedics</v>
          </cell>
          <cell r="H173" t="str">
            <v>Simon</v>
          </cell>
          <cell r="I173">
            <v>1000</v>
          </cell>
        </row>
        <row r="174">
          <cell r="A174" t="str">
            <v>D05G</v>
          </cell>
          <cell r="B174" t="str">
            <v>Group 1</v>
          </cell>
          <cell r="C174" t="str">
            <v>SURGERY</v>
          </cell>
          <cell r="D174" t="str">
            <v>GEN SURG, UROLOGY &amp; VASCULAR</v>
          </cell>
          <cell r="E174" t="str">
            <v>GENERAL SURGERY</v>
          </cell>
          <cell r="F174" t="str">
            <v>GENERAL SURGERY</v>
          </cell>
          <cell r="G174" t="str">
            <v>GS Clinic from Halstead</v>
          </cell>
          <cell r="H174" t="str">
            <v>Simon</v>
          </cell>
          <cell r="I174">
            <v>1000</v>
          </cell>
        </row>
        <row r="175">
          <cell r="A175" t="str">
            <v>D06D</v>
          </cell>
          <cell r="B175" t="str">
            <v>Group 1</v>
          </cell>
          <cell r="C175" t="str">
            <v>SURGERY</v>
          </cell>
          <cell r="D175" t="str">
            <v>GEN SURG, UROLOGY &amp; VASCULAR</v>
          </cell>
          <cell r="E175" t="str">
            <v>GENERAL SURGERY</v>
          </cell>
          <cell r="F175" t="str">
            <v>GENERAL SURGERY</v>
          </cell>
          <cell r="G175" t="str">
            <v>Elmstead Gen Surgery</v>
          </cell>
          <cell r="H175" t="str">
            <v>Simon</v>
          </cell>
          <cell r="I175">
            <v>1000</v>
          </cell>
        </row>
        <row r="176">
          <cell r="A176" t="str">
            <v>D06G</v>
          </cell>
          <cell r="B176" t="str">
            <v>Group 1</v>
          </cell>
          <cell r="C176" t="str">
            <v>SURGERY</v>
          </cell>
          <cell r="D176" t="str">
            <v>T&amp;O HEAD &amp; NECK</v>
          </cell>
          <cell r="E176" t="str">
            <v>SPECIALIST SURGERY</v>
          </cell>
          <cell r="F176" t="str">
            <v>OPHTHALMOLOGY</v>
          </cell>
          <cell r="G176" t="str">
            <v>Orthoptics clinic Halstead</v>
          </cell>
          <cell r="H176" t="str">
            <v>Simon</v>
          </cell>
          <cell r="I176">
            <v>1000</v>
          </cell>
        </row>
        <row r="177">
          <cell r="A177" t="str">
            <v>D07G</v>
          </cell>
          <cell r="B177" t="str">
            <v>Group 1</v>
          </cell>
          <cell r="C177" t="str">
            <v>SURGERY</v>
          </cell>
          <cell r="D177" t="str">
            <v>T&amp;O HEAD &amp; NECK</v>
          </cell>
          <cell r="E177" t="str">
            <v>SPECIALIST SURGERY</v>
          </cell>
          <cell r="F177" t="str">
            <v>TRAUMA &amp; ORTHOPAEDICS</v>
          </cell>
          <cell r="G177" t="str">
            <v>T&amp;O clinic from Halstead</v>
          </cell>
          <cell r="H177" t="str">
            <v>Simon</v>
          </cell>
          <cell r="I177">
            <v>1000</v>
          </cell>
        </row>
        <row r="178">
          <cell r="A178" t="str">
            <v>D07S</v>
          </cell>
          <cell r="B178" t="str">
            <v>Group 1</v>
          </cell>
          <cell r="C178" t="str">
            <v>SURGERY</v>
          </cell>
          <cell r="D178" t="str">
            <v>T&amp;O HEAD &amp; NECK</v>
          </cell>
          <cell r="E178" t="str">
            <v>SPECIALIST SURGERY</v>
          </cell>
          <cell r="F178" t="str">
            <v>TRAUMA &amp; ORTHOPAEDICS</v>
          </cell>
          <cell r="G178" t="str">
            <v>Podiatry</v>
          </cell>
          <cell r="H178" t="str">
            <v>Simon</v>
          </cell>
          <cell r="I178">
            <v>1000</v>
          </cell>
        </row>
        <row r="179">
          <cell r="A179" t="str">
            <v>D08G</v>
          </cell>
          <cell r="B179" t="str">
            <v>Group 1</v>
          </cell>
          <cell r="C179" t="str">
            <v>SURGERY</v>
          </cell>
          <cell r="D179" t="str">
            <v>GEN SURG, UROLOGY &amp; VASCULAR</v>
          </cell>
          <cell r="E179" t="str">
            <v>GENERAL SURGERY</v>
          </cell>
          <cell r="F179" t="str">
            <v>UROLOGY</v>
          </cell>
          <cell r="G179" t="str">
            <v>Urology clinic from Halstead</v>
          </cell>
          <cell r="H179" t="str">
            <v>Simon</v>
          </cell>
          <cell r="I179">
            <v>1000</v>
          </cell>
        </row>
        <row r="180">
          <cell r="A180" t="str">
            <v>D08W</v>
          </cell>
          <cell r="B180" t="str">
            <v>Group 1</v>
          </cell>
          <cell r="C180" t="str">
            <v>SURGERY</v>
          </cell>
          <cell r="D180" t="str">
            <v>T&amp;O HEAD &amp; NECK</v>
          </cell>
          <cell r="E180" t="str">
            <v>SPECIALIST SURGERY</v>
          </cell>
          <cell r="F180" t="str">
            <v>TRAUMA &amp; ORTHOPAEDICS</v>
          </cell>
          <cell r="G180" t="str">
            <v>Fordham Ward</v>
          </cell>
          <cell r="H180" t="str">
            <v>Simon</v>
          </cell>
          <cell r="I180">
            <v>1000</v>
          </cell>
        </row>
        <row r="181">
          <cell r="A181" t="str">
            <v>D09G</v>
          </cell>
          <cell r="B181" t="str">
            <v>Group 1</v>
          </cell>
          <cell r="C181" t="str">
            <v>SURGERY</v>
          </cell>
          <cell r="D181" t="str">
            <v>T&amp;O HEAD &amp; NECK</v>
          </cell>
          <cell r="E181" t="str">
            <v>SPECIALIST SURGERY</v>
          </cell>
          <cell r="F181" t="str">
            <v>ENT</v>
          </cell>
          <cell r="G181" t="str">
            <v>Capture OPPROC coding</v>
          </cell>
          <cell r="H181" t="str">
            <v>Simon</v>
          </cell>
          <cell r="I181">
            <v>1000</v>
          </cell>
        </row>
        <row r="182">
          <cell r="A182" t="str">
            <v>D09S</v>
          </cell>
          <cell r="B182" t="str">
            <v>Group 1</v>
          </cell>
          <cell r="C182" t="str">
            <v>SURGERY</v>
          </cell>
          <cell r="D182" t="str">
            <v>GEN SURG, UROLOGY &amp; VASCULAR</v>
          </cell>
          <cell r="E182" t="str">
            <v>GENERAL SURGERY</v>
          </cell>
          <cell r="F182" t="str">
            <v>GENERAL SURGERY</v>
          </cell>
          <cell r="G182" t="str">
            <v>General Surgery</v>
          </cell>
          <cell r="H182" t="str">
            <v>Simon</v>
          </cell>
          <cell r="I182">
            <v>1000</v>
          </cell>
        </row>
        <row r="183">
          <cell r="A183" t="str">
            <v>D101</v>
          </cell>
          <cell r="B183" t="str">
            <v>Group 1</v>
          </cell>
          <cell r="C183" t="str">
            <v>SURGERY</v>
          </cell>
          <cell r="D183" t="str">
            <v>GEN SURG, UROLOGY &amp; VASCULAR</v>
          </cell>
          <cell r="E183" t="str">
            <v>GENERAL SURGERY</v>
          </cell>
          <cell r="F183" t="str">
            <v>GENERAL SURGERY</v>
          </cell>
          <cell r="G183" t="str">
            <v>General Surgery Income</v>
          </cell>
          <cell r="H183" t="str">
            <v>Simon</v>
          </cell>
          <cell r="I183">
            <v>1000</v>
          </cell>
        </row>
        <row r="184">
          <cell r="A184" t="str">
            <v>D10G</v>
          </cell>
          <cell r="B184" t="str">
            <v>Group 1</v>
          </cell>
          <cell r="C184" t="str">
            <v>SURGERY</v>
          </cell>
          <cell r="D184" t="str">
            <v>T&amp;O HEAD &amp; NECK</v>
          </cell>
          <cell r="E184" t="str">
            <v>SPECIALIST SURGERY</v>
          </cell>
          <cell r="F184" t="str">
            <v>TRAUMA &amp; ORTHOPAEDICS</v>
          </cell>
          <cell r="G184" t="str">
            <v>Depth of coding</v>
          </cell>
          <cell r="H184" t="str">
            <v>Simon</v>
          </cell>
          <cell r="I184">
            <v>1000</v>
          </cell>
        </row>
        <row r="185">
          <cell r="A185" t="str">
            <v>D11G</v>
          </cell>
          <cell r="B185" t="str">
            <v>Group 1</v>
          </cell>
          <cell r="C185" t="str">
            <v>SURGERY</v>
          </cell>
          <cell r="D185" t="str">
            <v>THEATRES &amp; ANAESTHETIC</v>
          </cell>
          <cell r="E185" t="str">
            <v>ANAESTHETICS PREASSESS &amp; CC</v>
          </cell>
          <cell r="F185" t="str">
            <v>THEATRES &amp; ANAESTHETICS</v>
          </cell>
          <cell r="G185" t="str">
            <v>CPX capture Anaesthetics</v>
          </cell>
          <cell r="H185" t="str">
            <v>Simon</v>
          </cell>
          <cell r="I185">
            <v>1000</v>
          </cell>
        </row>
        <row r="186">
          <cell r="A186" t="str">
            <v>D11S</v>
          </cell>
          <cell r="B186" t="str">
            <v>Group 1</v>
          </cell>
          <cell r="C186" t="str">
            <v>SURGERY</v>
          </cell>
          <cell r="D186" t="str">
            <v>GEN SURG, UROLOGY &amp; VASCULAR</v>
          </cell>
          <cell r="E186" t="str">
            <v>GENERAL SURGERY</v>
          </cell>
          <cell r="F186" t="str">
            <v>GENERAL SURGERY</v>
          </cell>
          <cell r="G186" t="str">
            <v>GI Specialist Nurses</v>
          </cell>
          <cell r="H186" t="str">
            <v>Simon</v>
          </cell>
          <cell r="I186">
            <v>1000</v>
          </cell>
        </row>
        <row r="187">
          <cell r="A187" t="str">
            <v>D12G</v>
          </cell>
          <cell r="B187" t="str">
            <v>Group 1</v>
          </cell>
          <cell r="C187" t="str">
            <v>SURGERY</v>
          </cell>
          <cell r="D187" t="str">
            <v>T&amp;O HEAD &amp; NECK</v>
          </cell>
          <cell r="E187" t="str">
            <v>SPECIALIST SURGERY</v>
          </cell>
          <cell r="F187" t="str">
            <v>ENT</v>
          </cell>
          <cell r="G187" t="str">
            <v>ENT weekend lists</v>
          </cell>
          <cell r="H187" t="str">
            <v>Simon</v>
          </cell>
          <cell r="I187">
            <v>1000</v>
          </cell>
        </row>
        <row r="188">
          <cell r="A188" t="str">
            <v>D13G</v>
          </cell>
          <cell r="B188" t="str">
            <v>Group 1</v>
          </cell>
          <cell r="C188" t="str">
            <v>SURGERY</v>
          </cell>
          <cell r="D188" t="str">
            <v>THEATRES &amp; ANAESTHETIC</v>
          </cell>
          <cell r="E188" t="str">
            <v>ANAESTHETICS PREASSESS &amp; CC</v>
          </cell>
          <cell r="F188" t="str">
            <v>THEATRES &amp; ANAESTHETICS</v>
          </cell>
          <cell r="G188" t="str">
            <v>ATS ENT weekend lists</v>
          </cell>
          <cell r="H188" t="str">
            <v>Simon</v>
          </cell>
          <cell r="I188">
            <v>1000</v>
          </cell>
        </row>
        <row r="189">
          <cell r="A189" t="str">
            <v>D13S</v>
          </cell>
          <cell r="B189" t="str">
            <v>Group 1</v>
          </cell>
          <cell r="C189" t="str">
            <v>SURGERY</v>
          </cell>
          <cell r="D189" t="str">
            <v>GEN SURG, UROLOGY &amp; VASCULAR</v>
          </cell>
          <cell r="E189" t="str">
            <v>GENERAL SURGERY</v>
          </cell>
          <cell r="F189" t="str">
            <v>GENERAL SURGERY</v>
          </cell>
          <cell r="G189" t="str">
            <v>Laproscopic Nurse Practitioner</v>
          </cell>
          <cell r="H189" t="str">
            <v>Simon</v>
          </cell>
          <cell r="I189">
            <v>1000</v>
          </cell>
        </row>
        <row r="190">
          <cell r="A190" t="str">
            <v>D14G</v>
          </cell>
          <cell r="B190" t="str">
            <v>Group 1</v>
          </cell>
          <cell r="C190" t="str">
            <v>SURGERY</v>
          </cell>
          <cell r="D190" t="str">
            <v>T&amp;O HEAD &amp; NECK</v>
          </cell>
          <cell r="E190" t="str">
            <v>SPECIALIST SURGERY</v>
          </cell>
          <cell r="F190" t="str">
            <v>TRAUMA &amp; ORTHOPAEDICS</v>
          </cell>
          <cell r="G190" t="str">
            <v>T&amp;O theatre efficiencies</v>
          </cell>
          <cell r="H190" t="str">
            <v>Simon</v>
          </cell>
          <cell r="I190">
            <v>1000</v>
          </cell>
        </row>
        <row r="191">
          <cell r="A191" t="str">
            <v>D14T</v>
          </cell>
          <cell r="B191" t="str">
            <v>Group 1</v>
          </cell>
          <cell r="C191" t="str">
            <v>SURGERY</v>
          </cell>
          <cell r="D191" t="str">
            <v>GEN SURG, UROLOGY &amp; VASCULAR</v>
          </cell>
          <cell r="E191" t="str">
            <v>GENERAL SURGERY</v>
          </cell>
          <cell r="F191" t="str">
            <v>VASCULAR SURGERY</v>
          </cell>
          <cell r="G191" t="str">
            <v>Theatres Vascular Surgery</v>
          </cell>
          <cell r="H191" t="str">
            <v>Simon</v>
          </cell>
          <cell r="I191">
            <v>1000</v>
          </cell>
        </row>
        <row r="192">
          <cell r="A192" t="str">
            <v>D15G</v>
          </cell>
          <cell r="B192" t="str">
            <v>Group 1</v>
          </cell>
          <cell r="C192" t="str">
            <v>SURGERY</v>
          </cell>
          <cell r="D192" t="str">
            <v>GEN SURG, UROLOGY &amp; VASCULAR</v>
          </cell>
          <cell r="E192" t="str">
            <v>GENERAL SURGERY</v>
          </cell>
          <cell r="F192" t="str">
            <v>GENERAL SURGERY</v>
          </cell>
          <cell r="G192" t="str">
            <v>GS theatre efficiencies</v>
          </cell>
          <cell r="H192" t="str">
            <v>Simon</v>
          </cell>
          <cell r="I192">
            <v>1000</v>
          </cell>
        </row>
        <row r="193">
          <cell r="A193" t="str">
            <v>D15T</v>
          </cell>
          <cell r="B193" t="str">
            <v>Group 1</v>
          </cell>
          <cell r="C193" t="str">
            <v>SURGERY</v>
          </cell>
          <cell r="D193" t="str">
            <v>GEN SURG, UROLOGY &amp; VASCULAR</v>
          </cell>
          <cell r="E193" t="str">
            <v>GENERAL SURGERY</v>
          </cell>
          <cell r="F193" t="str">
            <v>GENERAL SURGERY</v>
          </cell>
          <cell r="G193" t="str">
            <v>Theatres General Surgery</v>
          </cell>
          <cell r="H193" t="str">
            <v>Simon</v>
          </cell>
          <cell r="I193">
            <v>1000</v>
          </cell>
        </row>
        <row r="194">
          <cell r="A194" t="str">
            <v>D16G</v>
          </cell>
          <cell r="B194" t="str">
            <v>Group 1</v>
          </cell>
          <cell r="C194" t="str">
            <v>SURGERY</v>
          </cell>
          <cell r="D194" t="str">
            <v>GEN SURG, UROLOGY &amp; VASCULAR</v>
          </cell>
          <cell r="E194" t="str">
            <v>GENERAL SURGERY</v>
          </cell>
          <cell r="F194" t="str">
            <v>UROLOGY</v>
          </cell>
          <cell r="G194" t="str">
            <v>Urology theatres efficiencies</v>
          </cell>
          <cell r="H194" t="str">
            <v>Simon</v>
          </cell>
          <cell r="I194">
            <v>1000</v>
          </cell>
        </row>
        <row r="195">
          <cell r="A195" t="str">
            <v>D16T</v>
          </cell>
          <cell r="B195" t="str">
            <v>Group 1</v>
          </cell>
          <cell r="C195" t="str">
            <v>SURGERY</v>
          </cell>
          <cell r="D195" t="str">
            <v>T&amp;O HEAD &amp; NECK</v>
          </cell>
          <cell r="E195" t="str">
            <v>SPECIALIST SURGERY</v>
          </cell>
          <cell r="F195" t="str">
            <v>TRAUMA &amp; ORTHOPAEDICS</v>
          </cell>
          <cell r="G195" t="str">
            <v>Trauma Theatre</v>
          </cell>
          <cell r="H195" t="str">
            <v>Simon</v>
          </cell>
          <cell r="I195">
            <v>1000</v>
          </cell>
        </row>
        <row r="196">
          <cell r="A196" t="str">
            <v>D17G</v>
          </cell>
          <cell r="B196" t="str">
            <v>Group 1</v>
          </cell>
          <cell r="C196" t="str">
            <v>SURGERY</v>
          </cell>
          <cell r="D196" t="str">
            <v>GEN SURG, UROLOGY &amp; VASCULAR</v>
          </cell>
          <cell r="E196" t="str">
            <v>GENERAL SURGERY</v>
          </cell>
          <cell r="F196" t="str">
            <v>VASCULAR SURGERY</v>
          </cell>
          <cell r="G196" t="str">
            <v>Vascular theatre efficiencies</v>
          </cell>
          <cell r="H196" t="str">
            <v>Simon</v>
          </cell>
          <cell r="I196">
            <v>1000</v>
          </cell>
        </row>
        <row r="197">
          <cell r="A197" t="str">
            <v>D18G</v>
          </cell>
          <cell r="B197" t="str">
            <v>Group 1</v>
          </cell>
          <cell r="C197" t="str">
            <v>SURGERY</v>
          </cell>
          <cell r="D197" t="str">
            <v>T&amp;O HEAD &amp; NECK</v>
          </cell>
          <cell r="E197" t="str">
            <v>SPECIALIST SURGERY</v>
          </cell>
          <cell r="F197" t="str">
            <v>ORAL</v>
          </cell>
          <cell r="G197" t="str">
            <v>Oral theatre efficiencies</v>
          </cell>
          <cell r="H197" t="str">
            <v>Simon</v>
          </cell>
          <cell r="I197">
            <v>1000</v>
          </cell>
        </row>
        <row r="198">
          <cell r="A198" t="str">
            <v>D19G</v>
          </cell>
          <cell r="B198" t="str">
            <v>Group 1</v>
          </cell>
          <cell r="C198" t="str">
            <v>SURGERY</v>
          </cell>
          <cell r="D198" t="str">
            <v>T&amp;O HEAD &amp; NECK</v>
          </cell>
          <cell r="E198" t="str">
            <v>SPECIALIST SURGERY</v>
          </cell>
          <cell r="F198" t="str">
            <v>ENT</v>
          </cell>
          <cell r="G198" t="str">
            <v>ENT theatre efficiencies</v>
          </cell>
          <cell r="H198" t="str">
            <v>Simon</v>
          </cell>
          <cell r="I198">
            <v>1000</v>
          </cell>
        </row>
        <row r="199">
          <cell r="A199" t="str">
            <v>D19S</v>
          </cell>
          <cell r="B199" t="str">
            <v>Group 1</v>
          </cell>
          <cell r="C199" t="str">
            <v>SURGERY</v>
          </cell>
          <cell r="D199" t="str">
            <v>T&amp;O HEAD &amp; NECK</v>
          </cell>
          <cell r="E199" t="str">
            <v>SPECIALIST SURGERY</v>
          </cell>
          <cell r="F199" t="str">
            <v>TRAUMA &amp; ORTHOPAEDICS</v>
          </cell>
          <cell r="G199" t="str">
            <v>Trauma and Orthopaedics</v>
          </cell>
          <cell r="H199" t="str">
            <v>Simon</v>
          </cell>
          <cell r="I199">
            <v>1000</v>
          </cell>
        </row>
        <row r="200">
          <cell r="A200" t="str">
            <v>D20C</v>
          </cell>
          <cell r="B200" t="str">
            <v>Group 1</v>
          </cell>
          <cell r="C200" t="str">
            <v>SURGERY</v>
          </cell>
          <cell r="D200" t="str">
            <v>T&amp;O HEAD &amp; NECK</v>
          </cell>
          <cell r="E200" t="str">
            <v>SPECIALIST SURGERY</v>
          </cell>
          <cell r="F200" t="str">
            <v>TRAUMA &amp; ORTHOPAEDICS</v>
          </cell>
          <cell r="G200" t="str">
            <v>Outpatients Fracture Clinic</v>
          </cell>
          <cell r="H200" t="str">
            <v>Simon</v>
          </cell>
          <cell r="I200">
            <v>1000</v>
          </cell>
        </row>
        <row r="201">
          <cell r="A201" t="str">
            <v>D23S</v>
          </cell>
          <cell r="B201" t="str">
            <v>Group 1</v>
          </cell>
          <cell r="C201" t="str">
            <v>SURGERY</v>
          </cell>
          <cell r="D201" t="str">
            <v>T&amp;O HEAD &amp; NECK</v>
          </cell>
          <cell r="E201" t="str">
            <v>SPECIALIST SURGERY</v>
          </cell>
          <cell r="F201" t="str">
            <v>TRAUMA &amp; ORTHOPAEDICS</v>
          </cell>
          <cell r="G201" t="str">
            <v>Spinal Surgery</v>
          </cell>
          <cell r="H201" t="str">
            <v>Simon</v>
          </cell>
          <cell r="I201">
            <v>1000</v>
          </cell>
        </row>
        <row r="202">
          <cell r="A202" t="str">
            <v>D24T</v>
          </cell>
          <cell r="B202" t="str">
            <v>Group 1</v>
          </cell>
          <cell r="C202" t="str">
            <v>SURGERY</v>
          </cell>
          <cell r="D202" t="str">
            <v>T&amp;O HEAD &amp; NECK</v>
          </cell>
          <cell r="E202" t="str">
            <v>SPECIALIST SURGERY</v>
          </cell>
          <cell r="F202" t="str">
            <v>TRAUMA &amp; ORTHOPAEDICS</v>
          </cell>
          <cell r="G202" t="str">
            <v>Spinal Surgery Constable</v>
          </cell>
          <cell r="H202" t="str">
            <v>Simon</v>
          </cell>
          <cell r="I202">
            <v>1000</v>
          </cell>
        </row>
        <row r="203">
          <cell r="A203" t="str">
            <v>D25S</v>
          </cell>
          <cell r="B203" t="str">
            <v>Group 1</v>
          </cell>
          <cell r="C203" t="str">
            <v>SURGERY</v>
          </cell>
          <cell r="D203" t="str">
            <v>GEN SURG, UROLOGY &amp; VASCULAR</v>
          </cell>
          <cell r="E203" t="str">
            <v>GENERAL SURGERY</v>
          </cell>
          <cell r="F203" t="str">
            <v>GENERAL SURGERY</v>
          </cell>
          <cell r="G203" t="str">
            <v>Stoma Care</v>
          </cell>
          <cell r="H203" t="str">
            <v>Simon</v>
          </cell>
          <cell r="I203">
            <v>1000</v>
          </cell>
        </row>
        <row r="204">
          <cell r="A204" t="str">
            <v>D26K</v>
          </cell>
          <cell r="B204" t="str">
            <v>Group 1</v>
          </cell>
          <cell r="C204" t="str">
            <v>SURGERY</v>
          </cell>
          <cell r="D204" t="str">
            <v>GEN SURG, UROLOGY &amp; VASCULAR</v>
          </cell>
          <cell r="E204" t="str">
            <v>GENERAL SURGERY</v>
          </cell>
          <cell r="F204" t="str">
            <v>GENERAL SURGERY MANAGEMENT</v>
          </cell>
          <cell r="G204" t="str">
            <v>GS Site Valuation Saving</v>
          </cell>
          <cell r="H204" t="str">
            <v>Simon</v>
          </cell>
          <cell r="I204">
            <v>1000</v>
          </cell>
        </row>
        <row r="205">
          <cell r="A205" t="str">
            <v>D26S</v>
          </cell>
          <cell r="B205" t="str">
            <v>Group 1</v>
          </cell>
          <cell r="C205" t="str">
            <v>SURGERY</v>
          </cell>
          <cell r="D205" t="str">
            <v>GEN SURG, UROLOGY &amp; VASCULAR</v>
          </cell>
          <cell r="E205" t="str">
            <v>GENERAL SURGERY</v>
          </cell>
          <cell r="F205" t="str">
            <v>GENERAL SURGERY MANAGEMENT</v>
          </cell>
          <cell r="G205" t="str">
            <v>Service Mgnt - General Surgery</v>
          </cell>
          <cell r="H205" t="str">
            <v>Simon</v>
          </cell>
          <cell r="I205">
            <v>1000</v>
          </cell>
        </row>
        <row r="206">
          <cell r="A206" t="str">
            <v>D271</v>
          </cell>
          <cell r="B206" t="str">
            <v>Group 1</v>
          </cell>
          <cell r="C206" t="str">
            <v>SURGERY</v>
          </cell>
          <cell r="D206" t="str">
            <v>T&amp;O HEAD &amp; NECK</v>
          </cell>
          <cell r="E206" t="str">
            <v>SPECIALIST SURGERY</v>
          </cell>
          <cell r="F206" t="str">
            <v>TRAUMA &amp; ORTHOPAEDICS</v>
          </cell>
          <cell r="G206" t="str">
            <v>T&amp;O Income</v>
          </cell>
          <cell r="H206" t="str">
            <v>Simon</v>
          </cell>
          <cell r="I206">
            <v>1000</v>
          </cell>
        </row>
        <row r="207">
          <cell r="A207" t="str">
            <v>D29S</v>
          </cell>
          <cell r="B207" t="str">
            <v>Group 1</v>
          </cell>
          <cell r="C207" t="str">
            <v>SURGERY</v>
          </cell>
          <cell r="D207" t="str">
            <v>GEN SURG, UROLOGY &amp; VASCULAR</v>
          </cell>
          <cell r="E207" t="str">
            <v>GENERAL SURGERY</v>
          </cell>
          <cell r="F207" t="str">
            <v>VASCULAR SURGERY</v>
          </cell>
          <cell r="G207" t="str">
            <v>Vascular Surgery</v>
          </cell>
          <cell r="H207" t="str">
            <v>Simon</v>
          </cell>
          <cell r="I207">
            <v>1000</v>
          </cell>
        </row>
        <row r="208">
          <cell r="A208" t="str">
            <v>D30S</v>
          </cell>
          <cell r="B208" t="str">
            <v>Group 1</v>
          </cell>
          <cell r="C208" t="str">
            <v>SURGERY</v>
          </cell>
          <cell r="D208" t="str">
            <v>GEN SURG, UROLOGY &amp; VASCULAR</v>
          </cell>
          <cell r="E208" t="str">
            <v>GENERAL SURGERY</v>
          </cell>
          <cell r="F208" t="str">
            <v>VASCULAR SURGERY</v>
          </cell>
          <cell r="G208" t="str">
            <v>Vascular Surgery SLM</v>
          </cell>
          <cell r="H208" t="str">
            <v>Simon</v>
          </cell>
          <cell r="I208">
            <v>1000</v>
          </cell>
        </row>
        <row r="209">
          <cell r="A209" t="str">
            <v>D31S</v>
          </cell>
          <cell r="B209" t="str">
            <v>Group 1</v>
          </cell>
          <cell r="C209" t="str">
            <v>SURGERY</v>
          </cell>
          <cell r="D209" t="str">
            <v>GEN SURG, UROLOGY &amp; VASCULAR</v>
          </cell>
          <cell r="E209" t="str">
            <v>GENERAL SURGERY</v>
          </cell>
          <cell r="F209" t="str">
            <v>VASCULAR SURGERY</v>
          </cell>
          <cell r="G209" t="str">
            <v>Vascular Technologist</v>
          </cell>
          <cell r="H209" t="str">
            <v>Simon</v>
          </cell>
          <cell r="I209">
            <v>1000</v>
          </cell>
        </row>
        <row r="210">
          <cell r="A210" t="str">
            <v>D33W</v>
          </cell>
          <cell r="B210" t="str">
            <v>Group 1</v>
          </cell>
          <cell r="C210" t="str">
            <v>SURGERY</v>
          </cell>
          <cell r="D210" t="str">
            <v>GEN SURG, UROLOGY &amp; VASCULAR</v>
          </cell>
          <cell r="E210" t="str">
            <v>GENERAL SURGERY</v>
          </cell>
          <cell r="F210" t="str">
            <v>VASCULAR SURGERY</v>
          </cell>
          <cell r="G210" t="str">
            <v>Wivenhoe Ward</v>
          </cell>
          <cell r="H210" t="str">
            <v>Simon</v>
          </cell>
          <cell r="I210">
            <v>1000</v>
          </cell>
        </row>
        <row r="211">
          <cell r="A211" t="str">
            <v>D35S</v>
          </cell>
          <cell r="B211" t="str">
            <v>Group 1</v>
          </cell>
          <cell r="C211" t="str">
            <v>SURGERY</v>
          </cell>
          <cell r="D211" t="str">
            <v>GEN SURG, UROLOGY &amp; VASCULAR</v>
          </cell>
          <cell r="E211" t="str">
            <v>GENERAL SURGERY</v>
          </cell>
          <cell r="F211" t="str">
            <v>VASCULAR SURGERY</v>
          </cell>
          <cell r="G211" t="str">
            <v>Elmstead Vascular</v>
          </cell>
          <cell r="H211" t="str">
            <v>Simon</v>
          </cell>
          <cell r="I211">
            <v>1000</v>
          </cell>
        </row>
        <row r="212">
          <cell r="A212" t="str">
            <v>D37R</v>
          </cell>
          <cell r="B212" t="str">
            <v>Group 1</v>
          </cell>
          <cell r="C212" t="str">
            <v>SURGERY</v>
          </cell>
          <cell r="D212" t="str">
            <v>GEN SURG, UROLOGY &amp; VASCULAR</v>
          </cell>
          <cell r="E212" t="str">
            <v>GENERAL SURGERY</v>
          </cell>
          <cell r="F212" t="str">
            <v>GENERAL SURGERY</v>
          </cell>
          <cell r="G212" t="str">
            <v>General Surgery Recharges</v>
          </cell>
          <cell r="H212" t="str">
            <v>Simon</v>
          </cell>
          <cell r="I212">
            <v>1000</v>
          </cell>
        </row>
        <row r="213">
          <cell r="A213" t="str">
            <v>D40R</v>
          </cell>
          <cell r="B213" t="str">
            <v>Group 1</v>
          </cell>
          <cell r="C213" t="str">
            <v>SURGERY</v>
          </cell>
          <cell r="D213" t="str">
            <v>T&amp;O HEAD &amp; NECK</v>
          </cell>
          <cell r="E213" t="str">
            <v>SPECIALIST SURGERY</v>
          </cell>
          <cell r="F213" t="str">
            <v>TRAUMA &amp; ORTHOPAEDICS</v>
          </cell>
          <cell r="G213" t="str">
            <v>T&amp;O Recharges</v>
          </cell>
          <cell r="H213" t="str">
            <v>Simon</v>
          </cell>
          <cell r="I213">
            <v>1000</v>
          </cell>
        </row>
        <row r="214">
          <cell r="A214" t="str">
            <v>D42K</v>
          </cell>
          <cell r="B214" t="str">
            <v>Group 1</v>
          </cell>
          <cell r="C214" t="str">
            <v>SURGERY</v>
          </cell>
          <cell r="D214" t="str">
            <v>GEN SURG, UROLOGY &amp; VASCULAR</v>
          </cell>
          <cell r="E214" t="str">
            <v>GENERAL SURGERY</v>
          </cell>
          <cell r="F214" t="str">
            <v>GENERAL SURGERY</v>
          </cell>
          <cell r="G214" t="str">
            <v>Procurement CIP</v>
          </cell>
          <cell r="H214" t="str">
            <v>Simon</v>
          </cell>
          <cell r="I214">
            <v>1000</v>
          </cell>
        </row>
        <row r="215">
          <cell r="A215" t="str">
            <v>D44K</v>
          </cell>
          <cell r="B215" t="str">
            <v>Group 1</v>
          </cell>
          <cell r="C215" t="str">
            <v>SURGERY</v>
          </cell>
          <cell r="D215" t="str">
            <v>T&amp;O HEAD &amp; NECK</v>
          </cell>
          <cell r="E215" t="str">
            <v>SPECIALIST SURGERY</v>
          </cell>
          <cell r="F215" t="str">
            <v>TRAUMA &amp; ORTHOPAEDICS</v>
          </cell>
          <cell r="G215" t="str">
            <v>Orthopaedic Procurement SCIP</v>
          </cell>
          <cell r="H215" t="str">
            <v>Simon</v>
          </cell>
          <cell r="I215">
            <v>1000</v>
          </cell>
        </row>
        <row r="216">
          <cell r="A216" t="str">
            <v>D45S</v>
          </cell>
          <cell r="B216" t="str">
            <v>Group 1</v>
          </cell>
          <cell r="C216" t="str">
            <v>SURGERY</v>
          </cell>
          <cell r="D216" t="str">
            <v>T&amp;O HEAD &amp; NECK</v>
          </cell>
          <cell r="E216" t="str">
            <v>SPECIALIST SURGERY</v>
          </cell>
          <cell r="F216" t="str">
            <v>TRAUMA &amp; ORTHOPAEDICS</v>
          </cell>
          <cell r="G216" t="str">
            <v>T&amp;O Management</v>
          </cell>
          <cell r="H216" t="str">
            <v>Simon</v>
          </cell>
          <cell r="I216">
            <v>1000</v>
          </cell>
        </row>
        <row r="217">
          <cell r="A217" t="str">
            <v>D46K</v>
          </cell>
          <cell r="B217" t="str">
            <v>Group 1</v>
          </cell>
          <cell r="C217" t="str">
            <v>SURGERY</v>
          </cell>
          <cell r="D217" t="str">
            <v>GEN SURG, UROLOGY &amp; VASCULAR</v>
          </cell>
          <cell r="E217" t="str">
            <v>GENERAL SURGERY</v>
          </cell>
          <cell r="F217" t="str">
            <v>GENERAL SURGERY</v>
          </cell>
          <cell r="G217" t="str">
            <v>Unidentified CIP</v>
          </cell>
          <cell r="H217" t="str">
            <v>Simon</v>
          </cell>
          <cell r="I217">
            <v>1000</v>
          </cell>
        </row>
        <row r="218">
          <cell r="A218" t="str">
            <v>D46W</v>
          </cell>
          <cell r="B218" t="str">
            <v>Group 1</v>
          </cell>
          <cell r="C218" t="str">
            <v>SURGERY</v>
          </cell>
          <cell r="D218" t="str">
            <v>GEN SURG, UROLOGY &amp; VASCULAR</v>
          </cell>
          <cell r="E218" t="str">
            <v>GENERAL SURGERY</v>
          </cell>
          <cell r="F218" t="str">
            <v>GENERAL SURGERY</v>
          </cell>
          <cell r="G218" t="str">
            <v>Mersea Ward</v>
          </cell>
          <cell r="H218" t="str">
            <v>Simon</v>
          </cell>
          <cell r="I218">
            <v>1000</v>
          </cell>
        </row>
        <row r="219">
          <cell r="A219" t="str">
            <v>D48K</v>
          </cell>
          <cell r="B219" t="str">
            <v>Group 1</v>
          </cell>
          <cell r="C219" t="str">
            <v>SURGERY</v>
          </cell>
          <cell r="D219" t="str">
            <v>GEN SURG, UROLOGY &amp; VASCULAR</v>
          </cell>
          <cell r="E219" t="str">
            <v>GENERAL SURGERY</v>
          </cell>
          <cell r="F219" t="str">
            <v>GENERAL SURGERY</v>
          </cell>
          <cell r="G219" t="str">
            <v>6 Month Vacancy Review SAU</v>
          </cell>
          <cell r="H219" t="str">
            <v>Simon</v>
          </cell>
          <cell r="I219">
            <v>1000</v>
          </cell>
        </row>
        <row r="220">
          <cell r="A220" t="str">
            <v>D49K</v>
          </cell>
          <cell r="B220" t="str">
            <v>Group 1</v>
          </cell>
          <cell r="C220" t="str">
            <v>SURGERY</v>
          </cell>
          <cell r="D220" t="str">
            <v>T&amp;O HEAD &amp; NECK</v>
          </cell>
          <cell r="E220" t="str">
            <v>SPECIALIST SURGERY</v>
          </cell>
          <cell r="F220" t="str">
            <v>TRAUMA &amp; ORTHOPAEDICS</v>
          </cell>
          <cell r="G220" t="str">
            <v>SURINC008 Coding Review</v>
          </cell>
          <cell r="H220" t="str">
            <v>Simon</v>
          </cell>
          <cell r="I220">
            <v>1000</v>
          </cell>
        </row>
        <row r="221">
          <cell r="A221" t="str">
            <v>D49S</v>
          </cell>
          <cell r="B221" t="str">
            <v>Group 1</v>
          </cell>
          <cell r="C221" t="str">
            <v>SURGERY</v>
          </cell>
          <cell r="D221" t="str">
            <v>GEN SURG, UROLOGY &amp; VASCULAR</v>
          </cell>
          <cell r="E221" t="str">
            <v>GENERAL SURGERY</v>
          </cell>
          <cell r="F221" t="str">
            <v>VASCULAR SURGERY</v>
          </cell>
          <cell r="G221" t="str">
            <v>AAA Screening</v>
          </cell>
          <cell r="H221" t="str">
            <v>Simon</v>
          </cell>
          <cell r="I221">
            <v>1000</v>
          </cell>
        </row>
        <row r="222">
          <cell r="A222" t="str">
            <v>D50K</v>
          </cell>
          <cell r="B222" t="str">
            <v>Group 1</v>
          </cell>
          <cell r="C222" t="str">
            <v>SURGERY</v>
          </cell>
          <cell r="D222" t="str">
            <v>T&amp;O HEAD &amp; NECK</v>
          </cell>
          <cell r="E222" t="str">
            <v>SPECIALIST SURGERY</v>
          </cell>
          <cell r="F222" t="str">
            <v>TRAUMA &amp; ORTHOPAEDICS</v>
          </cell>
          <cell r="G222" t="str">
            <v>Unidentified CIP</v>
          </cell>
          <cell r="H222" t="str">
            <v>Simon</v>
          </cell>
          <cell r="I222">
            <v>1000</v>
          </cell>
        </row>
        <row r="223">
          <cell r="A223" t="str">
            <v>D50S</v>
          </cell>
          <cell r="B223" t="str">
            <v>Group 1</v>
          </cell>
          <cell r="C223" t="str">
            <v>SURGERY</v>
          </cell>
          <cell r="D223" t="str">
            <v>T&amp;O HEAD &amp; NECK</v>
          </cell>
          <cell r="E223" t="str">
            <v>SPECIALIST SURGERY</v>
          </cell>
          <cell r="F223" t="str">
            <v>T&amp;O MANAGEMENT</v>
          </cell>
          <cell r="G223" t="str">
            <v>T&amp;O Reserve</v>
          </cell>
          <cell r="H223" t="str">
            <v>Simon</v>
          </cell>
          <cell r="I223">
            <v>1000</v>
          </cell>
        </row>
        <row r="224">
          <cell r="A224" t="str">
            <v>D51K</v>
          </cell>
          <cell r="B224" t="str">
            <v>Group 1</v>
          </cell>
          <cell r="C224" t="str">
            <v>SURGERY</v>
          </cell>
          <cell r="D224" t="str">
            <v>GEN SURG, UROLOGY &amp; VASCULAR</v>
          </cell>
          <cell r="E224" t="str">
            <v>GENERAL SURGERY</v>
          </cell>
          <cell r="F224" t="str">
            <v>VASCULAR SURGERY</v>
          </cell>
          <cell r="G224" t="str">
            <v>Workforce Review</v>
          </cell>
          <cell r="H224" t="str">
            <v>Simon</v>
          </cell>
          <cell r="I224">
            <v>1000</v>
          </cell>
        </row>
        <row r="225">
          <cell r="A225" t="str">
            <v>D52G</v>
          </cell>
          <cell r="B225" t="str">
            <v>Group 1</v>
          </cell>
          <cell r="C225" t="str">
            <v>SURGERY</v>
          </cell>
          <cell r="D225" t="str">
            <v>T&amp;O HEAD &amp; NECK</v>
          </cell>
          <cell r="E225" t="str">
            <v>SPECIALIST SURGERY</v>
          </cell>
          <cell r="F225" t="str">
            <v>TRAUMA &amp; ORTHOPAEDICS</v>
          </cell>
          <cell r="G225" t="str">
            <v>IHT Spinal Consultant</v>
          </cell>
          <cell r="H225" t="str">
            <v>Simon</v>
          </cell>
          <cell r="I225">
            <v>1000</v>
          </cell>
        </row>
        <row r="226">
          <cell r="A226" t="str">
            <v>D52K</v>
          </cell>
          <cell r="B226" t="str">
            <v>Group 1</v>
          </cell>
          <cell r="C226" t="str">
            <v>SURGERY</v>
          </cell>
          <cell r="D226" t="str">
            <v>GEN SURG, UROLOGY &amp; VASCULAR</v>
          </cell>
          <cell r="E226" t="str">
            <v>GENERAL SURGERY</v>
          </cell>
          <cell r="F226" t="str">
            <v>GENERAL SURGERY</v>
          </cell>
          <cell r="G226" t="str">
            <v>SUROPP001 OP Utilisation</v>
          </cell>
          <cell r="H226" t="str">
            <v>Simon</v>
          </cell>
          <cell r="I226">
            <v>1000</v>
          </cell>
        </row>
        <row r="227">
          <cell r="A227" t="str">
            <v>D53K</v>
          </cell>
          <cell r="B227" t="str">
            <v>Group 1</v>
          </cell>
          <cell r="C227" t="str">
            <v>SURGERY</v>
          </cell>
          <cell r="D227" t="str">
            <v>T&amp;O HEAD &amp; NECK</v>
          </cell>
          <cell r="E227" t="str">
            <v>SPECIALIST SURGERY</v>
          </cell>
          <cell r="F227" t="str">
            <v>TRAUMA &amp; ORTHOPAEDICS</v>
          </cell>
          <cell r="G227" t="str">
            <v>Hot Rota review</v>
          </cell>
          <cell r="H227" t="str">
            <v>Simon</v>
          </cell>
          <cell r="I227">
            <v>1000</v>
          </cell>
        </row>
        <row r="228">
          <cell r="A228" t="str">
            <v>D54R</v>
          </cell>
          <cell r="B228" t="str">
            <v>Group 1</v>
          </cell>
          <cell r="C228" t="str">
            <v>SURGERY</v>
          </cell>
          <cell r="D228" t="str">
            <v>GEN SURG, UROLOGY &amp; VASCULAR</v>
          </cell>
          <cell r="E228" t="str">
            <v>GENERAL SURGERY</v>
          </cell>
          <cell r="F228" t="str">
            <v>VASCULAR SURGERY</v>
          </cell>
          <cell r="G228" t="str">
            <v>Vascular Surgery Recharges</v>
          </cell>
          <cell r="H228" t="str">
            <v>Simon</v>
          </cell>
          <cell r="I228">
            <v>1000</v>
          </cell>
        </row>
        <row r="229">
          <cell r="A229" t="str">
            <v>D55K</v>
          </cell>
          <cell r="B229" t="str">
            <v>Group 1</v>
          </cell>
          <cell r="C229" t="str">
            <v>SURGERY</v>
          </cell>
          <cell r="D229" t="str">
            <v>T&amp;O HEAD &amp; NECK</v>
          </cell>
          <cell r="E229" t="str">
            <v>SPECIALIST SURGERY</v>
          </cell>
          <cell r="F229" t="str">
            <v>TRAUMA &amp; ORTHOPAEDICS</v>
          </cell>
          <cell r="G229" t="str">
            <v>SURAHP001 Podiatry Review</v>
          </cell>
          <cell r="H229" t="str">
            <v>Simon</v>
          </cell>
          <cell r="I229">
            <v>1000</v>
          </cell>
        </row>
        <row r="230">
          <cell r="A230" t="str">
            <v>D56K</v>
          </cell>
          <cell r="B230" t="str">
            <v>Group 1</v>
          </cell>
          <cell r="C230" t="str">
            <v>SURGERY</v>
          </cell>
          <cell r="D230" t="str">
            <v>GEN SURG, UROLOGY &amp; VASCULAR</v>
          </cell>
          <cell r="E230" t="str">
            <v>GENERAL SURGERY</v>
          </cell>
          <cell r="F230" t="str">
            <v>VASCULAR SURGERY</v>
          </cell>
          <cell r="G230" t="str">
            <v>Unidentified CIP</v>
          </cell>
          <cell r="H230" t="str">
            <v>Simon</v>
          </cell>
          <cell r="I230">
            <v>1000</v>
          </cell>
        </row>
        <row r="231">
          <cell r="A231" t="str">
            <v>D57K</v>
          </cell>
          <cell r="B231" t="str">
            <v>Group 1</v>
          </cell>
          <cell r="C231" t="str">
            <v>SURGERY</v>
          </cell>
          <cell r="D231" t="str">
            <v>T&amp;O HEAD &amp; NECK</v>
          </cell>
          <cell r="E231" t="str">
            <v>SPECIALIST SURGERY</v>
          </cell>
          <cell r="F231" t="str">
            <v>OPHTHALMOLOGY</v>
          </cell>
          <cell r="G231" t="str">
            <v>SURINC007 Outsourcing</v>
          </cell>
          <cell r="H231" t="str">
            <v>Simon</v>
          </cell>
          <cell r="I231">
            <v>1000</v>
          </cell>
        </row>
        <row r="232">
          <cell r="A232" t="str">
            <v>D58K</v>
          </cell>
          <cell r="B232" t="str">
            <v>Group 1</v>
          </cell>
          <cell r="C232" t="str">
            <v>SURGERY</v>
          </cell>
          <cell r="D232" t="str">
            <v>T&amp;O HEAD &amp; NECK</v>
          </cell>
          <cell r="E232" t="str">
            <v>SPECIALIST SURGERY</v>
          </cell>
          <cell r="F232" t="str">
            <v>OPHTHALMOLOGY</v>
          </cell>
          <cell r="G232" t="str">
            <v>Procurement CIP Ophthalmology</v>
          </cell>
          <cell r="H232" t="str">
            <v>Simon</v>
          </cell>
          <cell r="I232">
            <v>1000</v>
          </cell>
        </row>
        <row r="233">
          <cell r="A233" t="str">
            <v>D59K</v>
          </cell>
          <cell r="B233" t="str">
            <v>Group 1</v>
          </cell>
          <cell r="C233" t="str">
            <v>SURGERY</v>
          </cell>
          <cell r="D233" t="str">
            <v>T&amp;O HEAD &amp; NECK</v>
          </cell>
          <cell r="E233" t="str">
            <v>SPECIALIST SURGERY</v>
          </cell>
          <cell r="F233" t="str">
            <v>OPHTHALMOLOGY</v>
          </cell>
          <cell r="G233" t="str">
            <v>ECH Move CIP</v>
          </cell>
          <cell r="H233" t="str">
            <v>Simon</v>
          </cell>
          <cell r="I233">
            <v>1000</v>
          </cell>
        </row>
        <row r="234">
          <cell r="A234" t="str">
            <v>D60S</v>
          </cell>
          <cell r="B234" t="str">
            <v>Group 1</v>
          </cell>
          <cell r="C234" t="str">
            <v>SURGERY</v>
          </cell>
          <cell r="D234" t="str">
            <v>GEN SURG, UROLOGY &amp; VASCULAR</v>
          </cell>
          <cell r="E234" t="str">
            <v>GENERAL SURGERY</v>
          </cell>
          <cell r="F234" t="str">
            <v>UROLOGY</v>
          </cell>
          <cell r="G234" t="str">
            <v>Urology Reserve</v>
          </cell>
          <cell r="H234" t="str">
            <v>Simon</v>
          </cell>
          <cell r="I234">
            <v>1000</v>
          </cell>
        </row>
        <row r="235">
          <cell r="A235" t="str">
            <v>D61K</v>
          </cell>
          <cell r="B235" t="str">
            <v>Group 1</v>
          </cell>
          <cell r="C235" t="str">
            <v>SURGERY</v>
          </cell>
          <cell r="D235" t="str">
            <v>GEN SURG, UROLOGY &amp; VASCULAR</v>
          </cell>
          <cell r="E235" t="str">
            <v>GENERAL SURGERY</v>
          </cell>
          <cell r="F235" t="str">
            <v>UROLOGY</v>
          </cell>
          <cell r="G235" t="str">
            <v>Urology CIP</v>
          </cell>
          <cell r="H235" t="str">
            <v>Simon</v>
          </cell>
          <cell r="I235">
            <v>1000</v>
          </cell>
        </row>
        <row r="236">
          <cell r="A236" t="str">
            <v>D62K</v>
          </cell>
          <cell r="B236" t="str">
            <v>Group 1</v>
          </cell>
          <cell r="C236" t="str">
            <v>SURGERY</v>
          </cell>
          <cell r="D236" t="str">
            <v>GEN SURG, UROLOGY &amp; VASCULAR</v>
          </cell>
          <cell r="E236" t="str">
            <v>GENERAL SURGERY</v>
          </cell>
          <cell r="F236" t="str">
            <v>UROLOGY</v>
          </cell>
          <cell r="G236" t="str">
            <v>Procurement CIP Urology</v>
          </cell>
          <cell r="H236" t="str">
            <v>Simon</v>
          </cell>
          <cell r="I236">
            <v>1000</v>
          </cell>
        </row>
        <row r="237">
          <cell r="A237" t="str">
            <v>D63K</v>
          </cell>
          <cell r="B237" t="str">
            <v>Group 1</v>
          </cell>
          <cell r="C237" t="str">
            <v>SURGERY</v>
          </cell>
          <cell r="D237" t="str">
            <v>GEN SURG, UROLOGY &amp; VASCULAR</v>
          </cell>
          <cell r="E237" t="str">
            <v>GENERAL SURGERY</v>
          </cell>
          <cell r="F237" t="str">
            <v>VASCULAR SURGERY</v>
          </cell>
          <cell r="G237" t="str">
            <v>Vascular Procurement</v>
          </cell>
          <cell r="H237" t="str">
            <v>Simon</v>
          </cell>
          <cell r="I237">
            <v>1000</v>
          </cell>
        </row>
        <row r="238">
          <cell r="A238" t="str">
            <v>D64K</v>
          </cell>
          <cell r="B238" t="str">
            <v>Group 1</v>
          </cell>
          <cell r="C238" t="str">
            <v>SURGERY</v>
          </cell>
          <cell r="D238" t="str">
            <v>T&amp;O HEAD &amp; NECK</v>
          </cell>
          <cell r="E238" t="str">
            <v>SPECIALIST SURGERY</v>
          </cell>
          <cell r="F238" t="str">
            <v>OPHTHALMOLOGY</v>
          </cell>
          <cell r="G238" t="str">
            <v>SURMED001 Medical Productivity</v>
          </cell>
          <cell r="H238" t="str">
            <v>Simon</v>
          </cell>
          <cell r="I238">
            <v>1000</v>
          </cell>
        </row>
        <row r="239">
          <cell r="A239" t="str">
            <v>D65K</v>
          </cell>
          <cell r="B239" t="str">
            <v>Group 1</v>
          </cell>
          <cell r="C239" t="str">
            <v>SURGERY</v>
          </cell>
          <cell r="D239" t="str">
            <v>GEN SURG, UROLOGY &amp; VASCULAR</v>
          </cell>
          <cell r="E239" t="str">
            <v>GENERAL SURGERY</v>
          </cell>
          <cell r="F239" t="str">
            <v>UROLOGY</v>
          </cell>
          <cell r="G239" t="str">
            <v>OP DNA Reduction Urol</v>
          </cell>
          <cell r="H239" t="str">
            <v>Simon</v>
          </cell>
          <cell r="I239">
            <v>1000</v>
          </cell>
        </row>
        <row r="240">
          <cell r="A240" t="str">
            <v>D66K</v>
          </cell>
          <cell r="B240" t="str">
            <v>Group 1</v>
          </cell>
          <cell r="C240" t="str">
            <v>SURGERY</v>
          </cell>
          <cell r="D240" t="str">
            <v>GEN SURG, UROLOGY &amp; VASCULAR</v>
          </cell>
          <cell r="E240" t="str">
            <v>GENERAL SURGERY</v>
          </cell>
          <cell r="F240" t="str">
            <v>GENERAL SURGERY</v>
          </cell>
          <cell r="G240" t="str">
            <v>SURMED003 Oncall Intensity</v>
          </cell>
          <cell r="H240" t="str">
            <v>Simon</v>
          </cell>
          <cell r="I240">
            <v>1000</v>
          </cell>
        </row>
        <row r="241">
          <cell r="A241" t="str">
            <v>D67K</v>
          </cell>
          <cell r="B241" t="str">
            <v>Group 1</v>
          </cell>
          <cell r="C241" t="str">
            <v>SURGERY</v>
          </cell>
          <cell r="D241" t="str">
            <v>GEN SURG, UROLOGY &amp; VASCULAR</v>
          </cell>
          <cell r="E241" t="str">
            <v>GENERAL SURGERY</v>
          </cell>
          <cell r="F241" t="str">
            <v>VASCULAR SURGERY</v>
          </cell>
          <cell r="G241" t="str">
            <v>Vascular Surgery CIP</v>
          </cell>
          <cell r="H241" t="str">
            <v>Simon</v>
          </cell>
          <cell r="I241">
            <v>1000</v>
          </cell>
        </row>
        <row r="242">
          <cell r="A242" t="str">
            <v>D68K</v>
          </cell>
          <cell r="B242" t="str">
            <v>Group 1</v>
          </cell>
          <cell r="C242" t="str">
            <v>SURGERY</v>
          </cell>
          <cell r="D242" t="str">
            <v>T&amp;O HEAD &amp; NECK</v>
          </cell>
          <cell r="E242" t="str">
            <v>SPECIALIST SURGERY</v>
          </cell>
          <cell r="F242" t="str">
            <v>TRAUMA &amp; ORTHOPAEDICS</v>
          </cell>
          <cell r="G242" t="str">
            <v>SURINC005 Rehab</v>
          </cell>
          <cell r="H242" t="str">
            <v>Simon</v>
          </cell>
          <cell r="I242">
            <v>1000</v>
          </cell>
        </row>
        <row r="243">
          <cell r="A243" t="str">
            <v>D69K</v>
          </cell>
          <cell r="B243" t="str">
            <v>Group 1</v>
          </cell>
          <cell r="C243" t="str">
            <v>SURGERY</v>
          </cell>
          <cell r="D243" t="str">
            <v>T&amp;O HEAD &amp; NECK</v>
          </cell>
          <cell r="E243" t="str">
            <v>SPECIALIST SURGERY</v>
          </cell>
          <cell r="F243" t="str">
            <v>TRAUMA &amp; ORTHOPAEDICS</v>
          </cell>
          <cell r="G243" t="str">
            <v>SURINCL001 Staffing Review</v>
          </cell>
          <cell r="H243" t="str">
            <v>Simon</v>
          </cell>
          <cell r="I243">
            <v>1000</v>
          </cell>
        </row>
        <row r="244">
          <cell r="A244" t="str">
            <v>D70K</v>
          </cell>
          <cell r="B244" t="str">
            <v>Group 1</v>
          </cell>
          <cell r="C244" t="str">
            <v>SURGERY</v>
          </cell>
          <cell r="D244" t="str">
            <v>GEN SURG, UROLOGY &amp; VASCULAR</v>
          </cell>
          <cell r="E244" t="str">
            <v>GENERAL SURGERY</v>
          </cell>
          <cell r="F244" t="str">
            <v>GENERAL SURGERY</v>
          </cell>
          <cell r="G244" t="str">
            <v>SURNCL002 Admin Review</v>
          </cell>
          <cell r="H244" t="str">
            <v>Simon</v>
          </cell>
          <cell r="I244">
            <v>1000</v>
          </cell>
        </row>
        <row r="245">
          <cell r="A245" t="str">
            <v>D71K</v>
          </cell>
          <cell r="B245" t="str">
            <v>Group 1</v>
          </cell>
          <cell r="C245" t="str">
            <v>SURGERY</v>
          </cell>
          <cell r="D245" t="str">
            <v>GEN SURG, UROLOGY &amp; VASCULAR</v>
          </cell>
          <cell r="E245" t="str">
            <v>GENERAL SURGERY</v>
          </cell>
          <cell r="F245" t="str">
            <v>UROLOGY</v>
          </cell>
          <cell r="G245" t="str">
            <v>BPT DC Urology</v>
          </cell>
          <cell r="H245" t="str">
            <v>Simon</v>
          </cell>
          <cell r="I245">
            <v>1000</v>
          </cell>
        </row>
        <row r="246">
          <cell r="A246" t="str">
            <v>D72K</v>
          </cell>
          <cell r="B246" t="str">
            <v>Group 1</v>
          </cell>
          <cell r="C246" t="str">
            <v>SURGERY</v>
          </cell>
          <cell r="D246" t="str">
            <v>GEN SURG, UROLOGY &amp; VASCULAR</v>
          </cell>
          <cell r="E246" t="str">
            <v>GENERAL SURGERY</v>
          </cell>
          <cell r="F246" t="str">
            <v>VASCULAR SURGERY</v>
          </cell>
          <cell r="G246" t="str">
            <v>Vascular Threshold</v>
          </cell>
          <cell r="H246" t="str">
            <v>Simon</v>
          </cell>
          <cell r="I246">
            <v>1000</v>
          </cell>
        </row>
        <row r="247">
          <cell r="A247" t="str">
            <v>D73W</v>
          </cell>
          <cell r="B247" t="str">
            <v>Group 1</v>
          </cell>
          <cell r="C247" t="str">
            <v>SURGERY</v>
          </cell>
          <cell r="D247" t="str">
            <v>GEN SURG, UROLOGY &amp; VASCULAR</v>
          </cell>
          <cell r="E247" t="str">
            <v>GENERAL SURGERY</v>
          </cell>
          <cell r="F247" t="str">
            <v>GENERAL SURGERY</v>
          </cell>
          <cell r="G247" t="str">
            <v>Surgical Assessment Unit</v>
          </cell>
          <cell r="H247" t="str">
            <v>Simon</v>
          </cell>
          <cell r="I247">
            <v>1000</v>
          </cell>
        </row>
        <row r="248">
          <cell r="A248" t="str">
            <v>D74K</v>
          </cell>
          <cell r="B248" t="str">
            <v>Group 1</v>
          </cell>
          <cell r="C248" t="str">
            <v>SURGERY</v>
          </cell>
          <cell r="D248" t="str">
            <v>GEN SURG, UROLOGY &amp; VASCULAR</v>
          </cell>
          <cell r="E248" t="str">
            <v>GENERAL SURGERY</v>
          </cell>
          <cell r="F248" t="str">
            <v>GENERAL SURGERY</v>
          </cell>
          <cell r="G248" t="str">
            <v>6 Month Vacancy Review Stoma</v>
          </cell>
          <cell r="H248" t="str">
            <v>Simon</v>
          </cell>
          <cell r="I248">
            <v>1000</v>
          </cell>
        </row>
        <row r="249">
          <cell r="A249" t="str">
            <v>D75K</v>
          </cell>
          <cell r="B249" t="str">
            <v>Group 1</v>
          </cell>
          <cell r="C249" t="str">
            <v>SURGERY</v>
          </cell>
          <cell r="D249" t="str">
            <v>GEN SURG, UROLOGY &amp; VASCULAR</v>
          </cell>
          <cell r="E249" t="str">
            <v>GENERAL SURGERY</v>
          </cell>
          <cell r="F249" t="str">
            <v>GENERAL SURGERY</v>
          </cell>
          <cell r="G249" t="str">
            <v>Template Review</v>
          </cell>
          <cell r="H249" t="str">
            <v>Simon</v>
          </cell>
          <cell r="I249">
            <v>1000</v>
          </cell>
        </row>
        <row r="250">
          <cell r="A250" t="str">
            <v>D76K</v>
          </cell>
          <cell r="B250" t="str">
            <v>Group 1</v>
          </cell>
          <cell r="C250" t="str">
            <v>SURGERY</v>
          </cell>
          <cell r="D250" t="str">
            <v>GEN SURG, UROLOGY &amp; VASCULAR</v>
          </cell>
          <cell r="E250" t="str">
            <v>GENERAL SURGERY</v>
          </cell>
          <cell r="F250" t="str">
            <v>GENERAL SURGERY</v>
          </cell>
          <cell r="G250" t="str">
            <v>Gen Surg Ward Staffing review</v>
          </cell>
          <cell r="H250" t="str">
            <v>Simon</v>
          </cell>
          <cell r="I250">
            <v>1000</v>
          </cell>
        </row>
        <row r="251">
          <cell r="A251" t="str">
            <v>D77K</v>
          </cell>
          <cell r="B251" t="str">
            <v>Group 1</v>
          </cell>
          <cell r="C251" t="str">
            <v>SURGERY</v>
          </cell>
          <cell r="D251" t="str">
            <v>GEN SURG, UROLOGY &amp; VASCULAR</v>
          </cell>
          <cell r="E251" t="str">
            <v>GENERAL SURGERY</v>
          </cell>
          <cell r="F251" t="str">
            <v>GENERAL SURGERY</v>
          </cell>
          <cell r="G251" t="str">
            <v>Surgery Job Planning</v>
          </cell>
          <cell r="H251" t="str">
            <v>Simon</v>
          </cell>
          <cell r="I251">
            <v>1000</v>
          </cell>
        </row>
        <row r="252">
          <cell r="A252" t="str">
            <v>D78K</v>
          </cell>
          <cell r="B252" t="str">
            <v>Group 1</v>
          </cell>
          <cell r="C252" t="str">
            <v>SURGERY</v>
          </cell>
          <cell r="D252" t="str">
            <v>GEN SURG, UROLOGY &amp; VASCULAR</v>
          </cell>
          <cell r="E252" t="str">
            <v>GENERAL SURGERY</v>
          </cell>
          <cell r="F252" t="str">
            <v>GENERAL SURGERY</v>
          </cell>
          <cell r="G252" t="str">
            <v>GS Cross Cutting Long Shifts</v>
          </cell>
          <cell r="H252" t="str">
            <v>Simon</v>
          </cell>
          <cell r="I252">
            <v>1000</v>
          </cell>
        </row>
        <row r="253">
          <cell r="A253" t="str">
            <v>D79K</v>
          </cell>
          <cell r="B253" t="str">
            <v>Group 1</v>
          </cell>
          <cell r="C253" t="str">
            <v>SURGERY</v>
          </cell>
          <cell r="D253" t="str">
            <v>GEN SURG, UROLOGY &amp; VASCULAR</v>
          </cell>
          <cell r="E253" t="str">
            <v>GENERAL SURGERY</v>
          </cell>
          <cell r="F253" t="str">
            <v>VASCULAR SURGERY</v>
          </cell>
          <cell r="G253" t="str">
            <v>VS Cross Cutting Long Shifts</v>
          </cell>
          <cell r="H253" t="str">
            <v>Simon</v>
          </cell>
          <cell r="I253">
            <v>1000</v>
          </cell>
        </row>
        <row r="254">
          <cell r="A254" t="str">
            <v>D80K</v>
          </cell>
          <cell r="B254" t="str">
            <v>Group 1</v>
          </cell>
          <cell r="C254" t="str">
            <v>SURGERY</v>
          </cell>
          <cell r="D254" t="str">
            <v>GEN SURG, UROLOGY &amp; VASCULAR</v>
          </cell>
          <cell r="E254" t="str">
            <v>GENERAL SURGERY</v>
          </cell>
          <cell r="F254" t="str">
            <v>GENERAL SURGERY</v>
          </cell>
          <cell r="G254" t="str">
            <v>Divisional Management review</v>
          </cell>
          <cell r="H254" t="str">
            <v>Simon</v>
          </cell>
          <cell r="I254">
            <v>1000</v>
          </cell>
        </row>
        <row r="255">
          <cell r="A255" t="str">
            <v>D81K</v>
          </cell>
          <cell r="B255" t="str">
            <v>Group 1</v>
          </cell>
          <cell r="C255" t="str">
            <v>SURGERY</v>
          </cell>
          <cell r="D255" t="str">
            <v>GEN SURG, UROLOGY &amp; VASCULAR</v>
          </cell>
          <cell r="E255" t="str">
            <v>GENERAL SURGERY</v>
          </cell>
          <cell r="F255" t="str">
            <v>GENERAL SURGERY</v>
          </cell>
          <cell r="G255" t="str">
            <v>Gen Surg Drugs savings</v>
          </cell>
          <cell r="H255" t="str">
            <v>Simon</v>
          </cell>
          <cell r="I255">
            <v>1000</v>
          </cell>
        </row>
        <row r="256">
          <cell r="A256" t="str">
            <v>D82K</v>
          </cell>
          <cell r="B256" t="str">
            <v>Group 1</v>
          </cell>
          <cell r="C256" t="str">
            <v>SURGERY</v>
          </cell>
          <cell r="D256" t="str">
            <v>GEN SURG, UROLOGY &amp; VASCULAR</v>
          </cell>
          <cell r="E256" t="str">
            <v>GENERAL SURGERY</v>
          </cell>
          <cell r="F256" t="str">
            <v>GENERAL SURGERY</v>
          </cell>
          <cell r="G256" t="str">
            <v>Outsource Admin</v>
          </cell>
          <cell r="H256" t="str">
            <v>Simon</v>
          </cell>
          <cell r="I256">
            <v>1000</v>
          </cell>
        </row>
        <row r="257">
          <cell r="A257" t="str">
            <v>D83K</v>
          </cell>
          <cell r="B257" t="str">
            <v>Group 1</v>
          </cell>
          <cell r="C257" t="str">
            <v>SURGERY</v>
          </cell>
          <cell r="D257" t="str">
            <v>T&amp;O HEAD &amp; NECK</v>
          </cell>
          <cell r="E257" t="str">
            <v>SPECIALIST SURGERY</v>
          </cell>
          <cell r="F257" t="str">
            <v>TRAUMA &amp; ORTHOPAEDICS</v>
          </cell>
          <cell r="G257" t="str">
            <v>SS Cross Cutting Long Shifts</v>
          </cell>
          <cell r="H257" t="str">
            <v>Simon</v>
          </cell>
          <cell r="I257">
            <v>1000</v>
          </cell>
        </row>
        <row r="258">
          <cell r="A258" t="str">
            <v>D84K</v>
          </cell>
          <cell r="B258" t="str">
            <v>Group 1</v>
          </cell>
          <cell r="C258" t="str">
            <v>SURGERY</v>
          </cell>
          <cell r="D258" t="str">
            <v>T&amp;O HEAD &amp; NECK</v>
          </cell>
          <cell r="E258" t="str">
            <v>SPECIALIST SURGERY</v>
          </cell>
          <cell r="F258" t="str">
            <v>TRAUMA &amp; ORTHOPAEDICS</v>
          </cell>
          <cell r="G258" t="str">
            <v>T&amp;O Procurement</v>
          </cell>
          <cell r="H258" t="str">
            <v>Simon</v>
          </cell>
          <cell r="I258">
            <v>1000</v>
          </cell>
        </row>
        <row r="259">
          <cell r="A259" t="str">
            <v>D85K</v>
          </cell>
          <cell r="B259" t="str">
            <v>Group 1</v>
          </cell>
          <cell r="C259" t="str">
            <v>SURGERY</v>
          </cell>
          <cell r="D259" t="str">
            <v>T&amp;O HEAD &amp; NECK</v>
          </cell>
          <cell r="E259" t="str">
            <v>SPECIALIST SURGERY</v>
          </cell>
          <cell r="F259" t="str">
            <v>TRAUMA &amp; ORTHOPAEDICS</v>
          </cell>
          <cell r="G259" t="str">
            <v>Reduce Outsourcing</v>
          </cell>
          <cell r="H259" t="str">
            <v>Simon</v>
          </cell>
          <cell r="I259">
            <v>1000</v>
          </cell>
        </row>
        <row r="260">
          <cell r="A260" t="str">
            <v>D86K</v>
          </cell>
          <cell r="B260" t="str">
            <v>Group 1</v>
          </cell>
          <cell r="C260" t="str">
            <v>SURGERY</v>
          </cell>
          <cell r="D260" t="str">
            <v>T&amp;O HEAD &amp; NECK</v>
          </cell>
          <cell r="E260" t="str">
            <v>SPECIALIST SURGERY</v>
          </cell>
          <cell r="F260" t="str">
            <v>TRAUMA &amp; ORTHOPAEDICS</v>
          </cell>
          <cell r="G260" t="str">
            <v>Jnr Drs Recruitment</v>
          </cell>
          <cell r="H260" t="str">
            <v>Simon</v>
          </cell>
          <cell r="I260">
            <v>1000</v>
          </cell>
        </row>
        <row r="261">
          <cell r="A261" t="str">
            <v>D87K</v>
          </cell>
          <cell r="B261" t="str">
            <v>Group 1</v>
          </cell>
          <cell r="C261" t="str">
            <v>SURGERY</v>
          </cell>
          <cell r="D261" t="str">
            <v>T&amp;O HEAD &amp; NECK</v>
          </cell>
          <cell r="E261" t="str">
            <v>SPECIALIST SURGERY</v>
          </cell>
          <cell r="F261" t="str">
            <v>TRAUMA &amp; ORTHOPAEDICS</v>
          </cell>
          <cell r="G261" t="str">
            <v>T&amp;O Ward staffing review</v>
          </cell>
          <cell r="H261" t="str">
            <v>Simon</v>
          </cell>
          <cell r="I261">
            <v>1000</v>
          </cell>
        </row>
        <row r="262">
          <cell r="A262" t="str">
            <v>D88K</v>
          </cell>
          <cell r="B262" t="str">
            <v>Group 1</v>
          </cell>
          <cell r="C262" t="str">
            <v>SURGERY</v>
          </cell>
          <cell r="D262" t="str">
            <v>T&amp;O HEAD &amp; NECK</v>
          </cell>
          <cell r="E262" t="str">
            <v>SPECIALIST SURGERY</v>
          </cell>
          <cell r="F262" t="str">
            <v>TRAUMA &amp; ORTHOPAEDICS</v>
          </cell>
          <cell r="G262" t="str">
            <v>T&amp;O productivity</v>
          </cell>
          <cell r="H262" t="str">
            <v>Simon</v>
          </cell>
          <cell r="I262">
            <v>1000</v>
          </cell>
        </row>
        <row r="263">
          <cell r="A263" t="str">
            <v>D89K</v>
          </cell>
          <cell r="B263" t="str">
            <v>Group 1</v>
          </cell>
          <cell r="C263" t="str">
            <v>SURGERY</v>
          </cell>
          <cell r="D263" t="str">
            <v>T&amp;O HEAD &amp; NECK</v>
          </cell>
          <cell r="E263" t="str">
            <v>SPECIALIST SURGERY</v>
          </cell>
          <cell r="F263" t="str">
            <v>TRAUMA &amp; ORTHOPAEDICS</v>
          </cell>
          <cell r="G263" t="str">
            <v>T&amp;O Drugs reduction</v>
          </cell>
          <cell r="H263" t="str">
            <v>Simon</v>
          </cell>
          <cell r="I263">
            <v>1000</v>
          </cell>
        </row>
        <row r="264">
          <cell r="A264" t="str">
            <v>D90K</v>
          </cell>
          <cell r="B264" t="str">
            <v>Group 1</v>
          </cell>
          <cell r="C264" t="str">
            <v>SURGERY</v>
          </cell>
          <cell r="D264" t="str">
            <v>GEN SURG, UROLOGY &amp; VASCULAR</v>
          </cell>
          <cell r="E264" t="str">
            <v>GENERAL SURGERY</v>
          </cell>
          <cell r="F264" t="str">
            <v>GENERAL SURGERY</v>
          </cell>
          <cell r="G264" t="str">
            <v>Procurement GS</v>
          </cell>
          <cell r="H264" t="str">
            <v>Simon</v>
          </cell>
          <cell r="I264">
            <v>1000</v>
          </cell>
        </row>
        <row r="265">
          <cell r="A265" t="str">
            <v>D91K</v>
          </cell>
          <cell r="B265" t="str">
            <v>Group 1</v>
          </cell>
          <cell r="C265" t="str">
            <v>SURGERY</v>
          </cell>
          <cell r="D265" t="str">
            <v>GEN SURG, UROLOGY &amp; VASCULAR</v>
          </cell>
          <cell r="E265" t="str">
            <v>GENERAL SURGERY</v>
          </cell>
          <cell r="F265" t="str">
            <v>UROLOGY</v>
          </cell>
          <cell r="G265" t="str">
            <v>Urology admin outsourcing</v>
          </cell>
          <cell r="H265" t="str">
            <v>Simon</v>
          </cell>
          <cell r="I265">
            <v>1000</v>
          </cell>
        </row>
        <row r="266">
          <cell r="A266" t="str">
            <v>D92K</v>
          </cell>
          <cell r="B266" t="str">
            <v>Group 1</v>
          </cell>
          <cell r="C266" t="str">
            <v>SURGERY</v>
          </cell>
          <cell r="D266" t="str">
            <v>T&amp;O HEAD &amp; NECK</v>
          </cell>
          <cell r="E266" t="str">
            <v>SPECIALIST SURGERY</v>
          </cell>
          <cell r="F266" t="str">
            <v>OPHTHALMOLOGY</v>
          </cell>
          <cell r="G266" t="str">
            <v>Ophthalmology admin outsourcng</v>
          </cell>
          <cell r="H266" t="str">
            <v>Simon</v>
          </cell>
          <cell r="I266">
            <v>1000</v>
          </cell>
        </row>
        <row r="267">
          <cell r="A267" t="str">
            <v>D93K</v>
          </cell>
          <cell r="B267" t="str">
            <v>Group 1</v>
          </cell>
          <cell r="C267" t="str">
            <v>SURGERY</v>
          </cell>
          <cell r="D267" t="str">
            <v>GEN SURG, UROLOGY &amp; VASCULAR</v>
          </cell>
          <cell r="E267" t="str">
            <v>GENERAL SURGERY</v>
          </cell>
          <cell r="F267" t="str">
            <v>GENERAL SURGERY</v>
          </cell>
          <cell r="G267" t="str">
            <v>Anal Mannometry repatriation</v>
          </cell>
          <cell r="H267" t="str">
            <v>Simon</v>
          </cell>
          <cell r="I267">
            <v>1000</v>
          </cell>
        </row>
        <row r="268">
          <cell r="A268" t="str">
            <v>D94K</v>
          </cell>
          <cell r="B268" t="str">
            <v>Group 1</v>
          </cell>
          <cell r="C268" t="str">
            <v>SURGERY</v>
          </cell>
          <cell r="D268" t="str">
            <v>GEN SURG, UROLOGY &amp; VASCULAR</v>
          </cell>
          <cell r="E268" t="str">
            <v>GENERAL SURGERY</v>
          </cell>
          <cell r="F268" t="str">
            <v>GENERAL SURGERY</v>
          </cell>
          <cell r="G268" t="str">
            <v>Stop outsourcing GS</v>
          </cell>
          <cell r="H268" t="str">
            <v>Simon</v>
          </cell>
          <cell r="I268">
            <v>1000</v>
          </cell>
        </row>
        <row r="269">
          <cell r="A269" t="str">
            <v>D95K</v>
          </cell>
          <cell r="B269" t="str">
            <v>Group 1</v>
          </cell>
          <cell r="C269" t="str">
            <v>SURGERY</v>
          </cell>
          <cell r="D269" t="str">
            <v>GEN SURG, UROLOGY &amp; VASCULAR</v>
          </cell>
          <cell r="E269" t="str">
            <v>GENERAL SURGERY</v>
          </cell>
          <cell r="F269" t="str">
            <v>GENERAL SURGERY</v>
          </cell>
          <cell r="G269" t="str">
            <v>Brightlingsea 6 Beds</v>
          </cell>
          <cell r="H269" t="str">
            <v>Simon</v>
          </cell>
          <cell r="I269">
            <v>1000</v>
          </cell>
        </row>
        <row r="270">
          <cell r="A270" t="str">
            <v>D96K</v>
          </cell>
          <cell r="B270" t="str">
            <v>Group 1</v>
          </cell>
          <cell r="C270" t="str">
            <v>SURGERY</v>
          </cell>
          <cell r="D270" t="str">
            <v>T&amp;O HEAD &amp; NECK</v>
          </cell>
          <cell r="E270" t="str">
            <v>SPECIALIST SURGERY</v>
          </cell>
          <cell r="F270" t="str">
            <v>TRAUMA &amp; ORTHOPAEDICS</v>
          </cell>
          <cell r="G270" t="str">
            <v>Gt Tey weekend staffing</v>
          </cell>
          <cell r="H270" t="str">
            <v>Simon</v>
          </cell>
          <cell r="I270">
            <v>1000</v>
          </cell>
        </row>
        <row r="271">
          <cell r="A271" t="str">
            <v>D97K</v>
          </cell>
          <cell r="B271" t="str">
            <v>Group 1</v>
          </cell>
          <cell r="C271" t="str">
            <v>SURGERY</v>
          </cell>
          <cell r="D271" t="str">
            <v>GEN SURG, UROLOGY &amp; VASCULAR</v>
          </cell>
          <cell r="E271" t="str">
            <v>GENERAL SURGERY</v>
          </cell>
          <cell r="F271" t="str">
            <v>GENERAL SURGERY</v>
          </cell>
          <cell r="G271" t="str">
            <v>Mersea weekend staffing</v>
          </cell>
          <cell r="H271" t="str">
            <v>Simon</v>
          </cell>
          <cell r="I271">
            <v>1000</v>
          </cell>
        </row>
        <row r="272">
          <cell r="A272" t="str">
            <v>D98K</v>
          </cell>
          <cell r="B272" t="str">
            <v>Group 1</v>
          </cell>
          <cell r="C272" t="str">
            <v>SURGERY</v>
          </cell>
          <cell r="D272" t="str">
            <v>GEN SURG, UROLOGY &amp; VASCULAR</v>
          </cell>
          <cell r="E272" t="str">
            <v>GENERAL SURGERY</v>
          </cell>
          <cell r="F272" t="str">
            <v>VASCULAR SURGERY</v>
          </cell>
          <cell r="G272" t="str">
            <v>Vasc scient recruit</v>
          </cell>
          <cell r="H272" t="str">
            <v>Simon</v>
          </cell>
          <cell r="I272">
            <v>1000</v>
          </cell>
        </row>
        <row r="273">
          <cell r="A273" t="str">
            <v>D99K</v>
          </cell>
          <cell r="B273" t="str">
            <v>Group 1</v>
          </cell>
          <cell r="C273" t="str">
            <v>SURGERY</v>
          </cell>
          <cell r="D273" t="str">
            <v>GEN SURG, UROLOGY &amp; VASCULAR</v>
          </cell>
          <cell r="E273" t="str">
            <v>GENERAL SURGERY</v>
          </cell>
          <cell r="F273" t="str">
            <v>GS MANAGEMENT</v>
          </cell>
          <cell r="G273" t="str">
            <v>Surgery Unidentified CIP</v>
          </cell>
          <cell r="H273" t="str">
            <v>Simon</v>
          </cell>
          <cell r="I273">
            <v>1000</v>
          </cell>
        </row>
        <row r="274">
          <cell r="A274" t="str">
            <v>E01S</v>
          </cell>
          <cell r="B274" t="str">
            <v>Group 1</v>
          </cell>
          <cell r="C274" t="str">
            <v>MEDICINE</v>
          </cell>
          <cell r="D274" t="str">
            <v>EMERGENCY &amp; STROKE</v>
          </cell>
          <cell r="E274" t="str">
            <v>EMERGENCY AND STROKE</v>
          </cell>
          <cell r="F274" t="str">
            <v>A&amp;E</v>
          </cell>
          <cell r="G274" t="str">
            <v>A&amp;E - Medical</v>
          </cell>
          <cell r="H274" t="str">
            <v>Simon</v>
          </cell>
          <cell r="I274">
            <v>1000</v>
          </cell>
        </row>
        <row r="275">
          <cell r="A275" t="str">
            <v>E02S</v>
          </cell>
          <cell r="B275" t="str">
            <v>Group 1</v>
          </cell>
          <cell r="C275" t="str">
            <v>MEDICINE</v>
          </cell>
          <cell r="D275" t="str">
            <v>EMERGENCY &amp; STROKE</v>
          </cell>
          <cell r="E275" t="str">
            <v>EMERGENCY AND STROKE</v>
          </cell>
          <cell r="F275" t="str">
            <v>A&amp;E</v>
          </cell>
          <cell r="G275" t="str">
            <v>A&amp;E - Nursing</v>
          </cell>
          <cell r="H275" t="str">
            <v>Simon</v>
          </cell>
          <cell r="I275">
            <v>1000</v>
          </cell>
        </row>
        <row r="276">
          <cell r="A276" t="str">
            <v>E03S</v>
          </cell>
          <cell r="B276" t="str">
            <v>Group 1</v>
          </cell>
          <cell r="C276" t="str">
            <v>MEDICINE</v>
          </cell>
          <cell r="D276" t="str">
            <v>EMERGENCY &amp; STROKE</v>
          </cell>
          <cell r="E276" t="str">
            <v>EMERGENCY AND STROKE</v>
          </cell>
          <cell r="F276" t="str">
            <v>A&amp;E</v>
          </cell>
          <cell r="G276" t="str">
            <v>Accident &amp; Emergency Income</v>
          </cell>
          <cell r="H276" t="str">
            <v>Simon</v>
          </cell>
          <cell r="I276">
            <v>1000</v>
          </cell>
        </row>
        <row r="277">
          <cell r="A277" t="str">
            <v>E04S</v>
          </cell>
          <cell r="B277" t="str">
            <v>Group 1</v>
          </cell>
          <cell r="C277" t="str">
            <v>MEDICINE</v>
          </cell>
          <cell r="D277" t="str">
            <v>EMERGENCY &amp; STROKE</v>
          </cell>
          <cell r="E277" t="str">
            <v>EMERGENCY AND STROKE</v>
          </cell>
          <cell r="F277" t="str">
            <v>EMERGENCY MEDICINE MANAGEMENT</v>
          </cell>
          <cell r="G277" t="str">
            <v>Reserve</v>
          </cell>
          <cell r="H277" t="str">
            <v>Simon</v>
          </cell>
          <cell r="I277">
            <v>1000</v>
          </cell>
        </row>
        <row r="278">
          <cell r="A278" t="str">
            <v>E06S</v>
          </cell>
          <cell r="B278" t="str">
            <v>Group 1</v>
          </cell>
          <cell r="C278" t="str">
            <v>MEDICINE</v>
          </cell>
          <cell r="D278" t="str">
            <v>EMERGENCY &amp; STROKE</v>
          </cell>
          <cell r="E278" t="str">
            <v>EMERGENCY AND STROKE</v>
          </cell>
          <cell r="F278" t="str">
            <v>EMERGENCY MEDICINE</v>
          </cell>
          <cell r="G278" t="str">
            <v>EAU Nursing</v>
          </cell>
          <cell r="H278" t="str">
            <v>Simon</v>
          </cell>
          <cell r="I278">
            <v>1000</v>
          </cell>
        </row>
        <row r="279">
          <cell r="A279" t="str">
            <v>E07R</v>
          </cell>
          <cell r="B279" t="str">
            <v>Group 1</v>
          </cell>
          <cell r="C279" t="str">
            <v>MEDICINE</v>
          </cell>
          <cell r="D279" t="str">
            <v>EMERGENCY &amp; STROKE</v>
          </cell>
          <cell r="E279" t="str">
            <v>EMERGENCY AND STROKE</v>
          </cell>
          <cell r="F279" t="str">
            <v>EMERGENCY MEDICINE</v>
          </cell>
          <cell r="G279" t="str">
            <v>EAU - Recharges</v>
          </cell>
          <cell r="H279" t="str">
            <v>Simon</v>
          </cell>
          <cell r="I279">
            <v>1000</v>
          </cell>
        </row>
        <row r="280">
          <cell r="A280" t="str">
            <v>E080</v>
          </cell>
          <cell r="B280" t="str">
            <v>Group 1</v>
          </cell>
          <cell r="C280" t="str">
            <v>SURGERY</v>
          </cell>
          <cell r="D280" t="str">
            <v>T&amp;O HEAD &amp; NECK</v>
          </cell>
          <cell r="E280" t="str">
            <v>SPECIALIST SURGERY</v>
          </cell>
          <cell r="F280" t="str">
            <v>TRAUMA &amp; ORTHOPAEDICS</v>
          </cell>
          <cell r="G280" t="str">
            <v>Copford Ward</v>
          </cell>
          <cell r="H280" t="str">
            <v>Simon</v>
          </cell>
          <cell r="I280">
            <v>1000</v>
          </cell>
        </row>
        <row r="281">
          <cell r="A281" t="str">
            <v>E090</v>
          </cell>
          <cell r="B281" t="str">
            <v>Group 1</v>
          </cell>
          <cell r="C281" t="str">
            <v>MEDICINE</v>
          </cell>
          <cell r="D281" t="str">
            <v>EMERGENCY &amp; STROKE</v>
          </cell>
          <cell r="E281" t="str">
            <v>EMERGENCY AND STROKE</v>
          </cell>
          <cell r="F281" t="str">
            <v>EMERGENCY MEDICINE MANAGEMENT</v>
          </cell>
          <cell r="G281" t="str">
            <v>Emerg Med &amp; Stroke Mgmt</v>
          </cell>
          <cell r="H281" t="str">
            <v>Simon</v>
          </cell>
          <cell r="I281">
            <v>1000</v>
          </cell>
        </row>
        <row r="282">
          <cell r="A282" t="str">
            <v>E10R</v>
          </cell>
          <cell r="B282" t="str">
            <v>Group 1</v>
          </cell>
          <cell r="C282" t="str">
            <v>MEDICINE</v>
          </cell>
          <cell r="D282" t="str">
            <v>EMERGENCY &amp; STROKE</v>
          </cell>
          <cell r="E282" t="str">
            <v>EMERGENCY AND STROKE</v>
          </cell>
          <cell r="F282" t="str">
            <v>A&amp;E</v>
          </cell>
          <cell r="G282" t="str">
            <v>Accident &amp; Emergergency Rechgs</v>
          </cell>
          <cell r="H282" t="str">
            <v>Simon</v>
          </cell>
          <cell r="I282">
            <v>1000</v>
          </cell>
        </row>
        <row r="283">
          <cell r="A283" t="str">
            <v>E11K</v>
          </cell>
          <cell r="B283" t="str">
            <v>Group 1</v>
          </cell>
          <cell r="C283" t="str">
            <v>MEDICINE</v>
          </cell>
          <cell r="D283" t="str">
            <v>EMERGENCY &amp; STROKE</v>
          </cell>
          <cell r="E283" t="str">
            <v>EMERGENCY AND STROKE</v>
          </cell>
          <cell r="F283" t="str">
            <v>EMERGENCY MEDICINE MANAGEMENT</v>
          </cell>
          <cell r="G283" t="str">
            <v>Urgent Care Management CIP</v>
          </cell>
          <cell r="H283" t="str">
            <v>Simon</v>
          </cell>
          <cell r="I283">
            <v>1000</v>
          </cell>
        </row>
        <row r="284">
          <cell r="A284" t="str">
            <v>E12R</v>
          </cell>
          <cell r="B284" t="str">
            <v>Group 1</v>
          </cell>
          <cell r="C284" t="str">
            <v>MEDICINE</v>
          </cell>
          <cell r="D284" t="str">
            <v>EMERGENCY &amp; STROKE</v>
          </cell>
          <cell r="E284" t="str">
            <v>EMERGENCY AND STROKE</v>
          </cell>
          <cell r="F284" t="str">
            <v>EMERGENCY MEDICINE MANAGEMENT</v>
          </cell>
          <cell r="G284" t="str">
            <v>Emergency Med Mgnt Recharges</v>
          </cell>
          <cell r="H284" t="str">
            <v>Simon</v>
          </cell>
          <cell r="I284">
            <v>1000</v>
          </cell>
        </row>
        <row r="285">
          <cell r="A285" t="str">
            <v>E13S</v>
          </cell>
          <cell r="B285" t="str">
            <v>Group 1</v>
          </cell>
          <cell r="C285" t="str">
            <v>MEDICINE</v>
          </cell>
          <cell r="D285" t="str">
            <v>EMERGENCY &amp; STROKE</v>
          </cell>
          <cell r="E285" t="str">
            <v>EMERGENCY AND STROKE</v>
          </cell>
          <cell r="F285" t="str">
            <v>EMERGENCY MEDICINE</v>
          </cell>
          <cell r="G285" t="str">
            <v>EAU Medical</v>
          </cell>
          <cell r="H285" t="str">
            <v>Simon</v>
          </cell>
          <cell r="I285">
            <v>1000</v>
          </cell>
        </row>
        <row r="286">
          <cell r="A286" t="str">
            <v>E14S</v>
          </cell>
          <cell r="B286" t="str">
            <v>Group 1</v>
          </cell>
          <cell r="C286" t="str">
            <v>MEDICINE</v>
          </cell>
          <cell r="D286" t="str">
            <v>EMERGENCY &amp; STROKE</v>
          </cell>
          <cell r="E286" t="str">
            <v>EMERGENCY AND STROKE</v>
          </cell>
          <cell r="F286" t="str">
            <v>EMERGENCY MEDICINE</v>
          </cell>
          <cell r="G286" t="str">
            <v>EAU Nurse Coordinators</v>
          </cell>
          <cell r="H286" t="str">
            <v>Simon</v>
          </cell>
          <cell r="I286">
            <v>1000</v>
          </cell>
        </row>
        <row r="287">
          <cell r="A287" t="str">
            <v>E15S</v>
          </cell>
          <cell r="B287" t="str">
            <v>Group 1</v>
          </cell>
          <cell r="C287" t="str">
            <v>MEDICINE</v>
          </cell>
          <cell r="D287" t="str">
            <v>EMERGENCY &amp; STROKE</v>
          </cell>
          <cell r="E287" t="str">
            <v>EMERGENCY AND STROKE</v>
          </cell>
          <cell r="F287" t="str">
            <v>A&amp;E</v>
          </cell>
          <cell r="G287" t="str">
            <v>A&amp;E Re-Design</v>
          </cell>
          <cell r="H287" t="str">
            <v>Simon</v>
          </cell>
          <cell r="I287">
            <v>1000</v>
          </cell>
        </row>
        <row r="288">
          <cell r="A288" t="str">
            <v>E16K</v>
          </cell>
          <cell r="B288" t="str">
            <v>Group 1</v>
          </cell>
          <cell r="C288" t="str">
            <v>MEDICINE</v>
          </cell>
          <cell r="D288" t="str">
            <v>EMERGENCY &amp; STROKE</v>
          </cell>
          <cell r="E288" t="str">
            <v>EMERGENCY AND STROKE</v>
          </cell>
          <cell r="F288" t="str">
            <v>A&amp;E</v>
          </cell>
          <cell r="G288" t="str">
            <v>Post Treats Contract 01</v>
          </cell>
          <cell r="H288" t="str">
            <v>Simon</v>
          </cell>
          <cell r="I288">
            <v>1000</v>
          </cell>
        </row>
        <row r="289">
          <cell r="A289" t="str">
            <v>E17K</v>
          </cell>
          <cell r="B289" t="str">
            <v>Group 1</v>
          </cell>
          <cell r="C289" t="str">
            <v>MEDICINE</v>
          </cell>
          <cell r="D289" t="str">
            <v>EMERGENCY &amp; STROKE</v>
          </cell>
          <cell r="E289" t="str">
            <v>EMERGENCY AND STROKE</v>
          </cell>
          <cell r="F289" t="str">
            <v>EMERGENCY MEDICINE</v>
          </cell>
          <cell r="G289" t="str">
            <v>EAU acuity rev St2 07</v>
          </cell>
          <cell r="H289" t="str">
            <v>Simon</v>
          </cell>
          <cell r="I289">
            <v>1000</v>
          </cell>
        </row>
        <row r="290">
          <cell r="A290" t="str">
            <v>E18W</v>
          </cell>
          <cell r="B290" t="str">
            <v>Group 1</v>
          </cell>
          <cell r="C290" t="str">
            <v>MEDICINE</v>
          </cell>
          <cell r="D290" t="str">
            <v>EMERGENCY &amp; STROKE</v>
          </cell>
          <cell r="E290" t="str">
            <v>EMERGENCY AND STROKE</v>
          </cell>
          <cell r="F290" t="str">
            <v>EMERGENCY MEDICINE</v>
          </cell>
          <cell r="G290" t="str">
            <v>Nayland Contingency</v>
          </cell>
          <cell r="H290" t="str">
            <v>Simon</v>
          </cell>
          <cell r="I290">
            <v>1000</v>
          </cell>
        </row>
        <row r="291">
          <cell r="A291" t="str">
            <v>E19S</v>
          </cell>
          <cell r="B291" t="str">
            <v>Group 1</v>
          </cell>
          <cell r="C291" t="str">
            <v>MEDICINE</v>
          </cell>
          <cell r="D291" t="str">
            <v>EMERGENCY &amp; STROKE</v>
          </cell>
          <cell r="E291" t="str">
            <v>EMERGENCY AND STROKE</v>
          </cell>
          <cell r="F291" t="str">
            <v>A&amp;E</v>
          </cell>
          <cell r="G291" t="str">
            <v>Clinical Decision Unit</v>
          </cell>
          <cell r="H291" t="str">
            <v>Simon</v>
          </cell>
          <cell r="I291">
            <v>1000</v>
          </cell>
        </row>
        <row r="292">
          <cell r="A292" t="str">
            <v>E20S</v>
          </cell>
          <cell r="B292" t="str">
            <v>Group 1</v>
          </cell>
          <cell r="C292" t="str">
            <v>MEDICINE</v>
          </cell>
          <cell r="D292" t="str">
            <v>EMERGENCY &amp; STROKE</v>
          </cell>
          <cell r="E292" t="str">
            <v>EMERGENCY AND STROKE</v>
          </cell>
          <cell r="F292" t="str">
            <v>A&amp;E</v>
          </cell>
          <cell r="G292" t="str">
            <v>A&amp;E Resuscitation Team</v>
          </cell>
          <cell r="H292" t="str">
            <v>Simon</v>
          </cell>
          <cell r="I292">
            <v>1000</v>
          </cell>
        </row>
        <row r="293">
          <cell r="A293" t="str">
            <v>E21S</v>
          </cell>
          <cell r="B293" t="str">
            <v>Group 1</v>
          </cell>
          <cell r="C293" t="str">
            <v>MEDICINE</v>
          </cell>
          <cell r="D293" t="str">
            <v>EMERGENCY &amp; STROKE</v>
          </cell>
          <cell r="E293" t="str">
            <v>EMERGENCY AND STROKE</v>
          </cell>
          <cell r="F293" t="str">
            <v>EMERGENCY MEDICINE</v>
          </cell>
          <cell r="G293" t="str">
            <v>Medical Day Stay Unit</v>
          </cell>
          <cell r="H293" t="str">
            <v>Simon</v>
          </cell>
          <cell r="I293">
            <v>1000</v>
          </cell>
        </row>
        <row r="294">
          <cell r="A294" t="str">
            <v>E22S</v>
          </cell>
          <cell r="B294" t="str">
            <v>Group 1</v>
          </cell>
          <cell r="C294" t="str">
            <v>MEDICINE</v>
          </cell>
          <cell r="D294" t="str">
            <v>EMERGENCY &amp; STROKE</v>
          </cell>
          <cell r="E294" t="str">
            <v>EMERGENCY AND STROKE</v>
          </cell>
          <cell r="F294" t="str">
            <v>EMERGENCY MEDICINE</v>
          </cell>
          <cell r="G294" t="str">
            <v>Frail Elderly In Reach</v>
          </cell>
          <cell r="H294" t="str">
            <v>Simon</v>
          </cell>
          <cell r="I294">
            <v>1000</v>
          </cell>
        </row>
        <row r="295">
          <cell r="A295" t="str">
            <v>E23S</v>
          </cell>
          <cell r="B295" t="str">
            <v>Group 1</v>
          </cell>
          <cell r="C295" t="str">
            <v>MEDICINE</v>
          </cell>
          <cell r="D295" t="str">
            <v>EMERGENCY &amp; STROKE</v>
          </cell>
          <cell r="E295" t="str">
            <v>EMERGENCY AND STROKE</v>
          </cell>
          <cell r="F295" t="str">
            <v>A&amp;E</v>
          </cell>
          <cell r="G295" t="str">
            <v>Emergency Nurse Practitioners</v>
          </cell>
          <cell r="H295" t="str">
            <v>Simon</v>
          </cell>
          <cell r="I295">
            <v>1000</v>
          </cell>
        </row>
        <row r="296">
          <cell r="A296" t="str">
            <v>E24S</v>
          </cell>
          <cell r="B296" t="str">
            <v>Group 1</v>
          </cell>
          <cell r="C296" t="str">
            <v>MEDICINE</v>
          </cell>
          <cell r="D296" t="str">
            <v>EMERGENCY &amp; STROKE</v>
          </cell>
          <cell r="E296" t="str">
            <v>EMERGENCY AND STROKE</v>
          </cell>
          <cell r="F296" t="str">
            <v>EMERGENCY MEDICINE</v>
          </cell>
          <cell r="G296" t="str">
            <v>High Observation Unit</v>
          </cell>
          <cell r="H296" t="str">
            <v>Simon</v>
          </cell>
          <cell r="I296">
            <v>1000</v>
          </cell>
        </row>
        <row r="297">
          <cell r="A297" t="str">
            <v>E25K</v>
          </cell>
          <cell r="B297" t="str">
            <v>Group 1</v>
          </cell>
          <cell r="C297" t="str">
            <v>MEDICINE</v>
          </cell>
          <cell r="D297" t="str">
            <v>EMERGENCY &amp; STROKE</v>
          </cell>
          <cell r="E297" t="str">
            <v>EMERGENCY AND STROKE</v>
          </cell>
          <cell r="F297" t="str">
            <v>A&amp;E</v>
          </cell>
          <cell r="G297" t="str">
            <v>Friends &amp; Family contract 02</v>
          </cell>
          <cell r="H297" t="str">
            <v>Simon</v>
          </cell>
          <cell r="I297">
            <v>1000</v>
          </cell>
        </row>
        <row r="298">
          <cell r="A298" t="str">
            <v>E26K</v>
          </cell>
          <cell r="B298" t="str">
            <v>Group 1</v>
          </cell>
          <cell r="C298" t="str">
            <v>MEDICINE</v>
          </cell>
          <cell r="D298" t="str">
            <v>EMERGENCY &amp; STROKE</v>
          </cell>
          <cell r="E298" t="str">
            <v>EMERGENCY AND STROKE</v>
          </cell>
          <cell r="F298" t="str">
            <v>A&amp;E</v>
          </cell>
          <cell r="G298" t="str">
            <v>Agency non pay cost 03</v>
          </cell>
          <cell r="H298" t="str">
            <v>Simon</v>
          </cell>
          <cell r="I298">
            <v>1000</v>
          </cell>
        </row>
        <row r="299">
          <cell r="A299" t="str">
            <v>E27K</v>
          </cell>
          <cell r="B299" t="str">
            <v>Group 1</v>
          </cell>
          <cell r="C299" t="str">
            <v>MEDICINE</v>
          </cell>
          <cell r="D299" t="str">
            <v>EMERGENCY &amp; STROKE</v>
          </cell>
          <cell r="E299" t="str">
            <v>EMERGENCY AND STROKE</v>
          </cell>
          <cell r="F299" t="str">
            <v>A&amp;E</v>
          </cell>
          <cell r="G299" t="str">
            <v>B3 Patient Coordinator 04</v>
          </cell>
          <cell r="H299" t="str">
            <v>Simon</v>
          </cell>
          <cell r="I299">
            <v>1000</v>
          </cell>
        </row>
        <row r="300">
          <cell r="A300" t="str">
            <v>E28K</v>
          </cell>
          <cell r="B300" t="str">
            <v>Group 1</v>
          </cell>
          <cell r="C300" t="str">
            <v>MEDICINE</v>
          </cell>
          <cell r="D300" t="str">
            <v>EMERGENCY &amp; STROKE</v>
          </cell>
          <cell r="E300" t="str">
            <v>EMERGENCY AND STROKE</v>
          </cell>
          <cell r="F300" t="str">
            <v>A&amp;E</v>
          </cell>
          <cell r="G300" t="str">
            <v>Medical Cover A&amp;E Minors 05</v>
          </cell>
          <cell r="H300" t="str">
            <v>Simon</v>
          </cell>
          <cell r="I300">
            <v>1000</v>
          </cell>
        </row>
        <row r="301">
          <cell r="A301" t="str">
            <v>E29K</v>
          </cell>
          <cell r="B301" t="str">
            <v>Group 1</v>
          </cell>
          <cell r="C301" t="str">
            <v>MEDICINE</v>
          </cell>
          <cell r="D301" t="str">
            <v>EMERGENCY &amp; STROKE</v>
          </cell>
          <cell r="E301" t="str">
            <v>EMERGENCY AND STROKE</v>
          </cell>
          <cell r="F301" t="str">
            <v>A&amp;E</v>
          </cell>
          <cell r="G301" t="str">
            <v>A&amp;E Med substantive appoint 06</v>
          </cell>
          <cell r="H301" t="str">
            <v>Simon</v>
          </cell>
          <cell r="I301">
            <v>1000</v>
          </cell>
        </row>
        <row r="302">
          <cell r="A302" t="str">
            <v>E30K</v>
          </cell>
          <cell r="B302" t="str">
            <v>Group 1</v>
          </cell>
          <cell r="C302" t="str">
            <v>MEDICINE</v>
          </cell>
          <cell r="D302" t="str">
            <v>EMERGENCY &amp; STROKE</v>
          </cell>
          <cell r="E302" t="str">
            <v>EMERGENCY AND STROKE</v>
          </cell>
          <cell r="F302" t="str">
            <v>A&amp;E</v>
          </cell>
          <cell r="G302" t="str">
            <v>Unidentified - Pay A&amp;E</v>
          </cell>
          <cell r="H302" t="str">
            <v>Simon</v>
          </cell>
          <cell r="I302">
            <v>1000</v>
          </cell>
        </row>
        <row r="303">
          <cell r="A303" t="str">
            <v>E31K</v>
          </cell>
          <cell r="B303" t="str">
            <v>Group 1</v>
          </cell>
          <cell r="C303" t="str">
            <v>MEDICINE</v>
          </cell>
          <cell r="D303" t="str">
            <v>EMERGENCY &amp; STROKE</v>
          </cell>
          <cell r="E303" t="str">
            <v>EMERGENCY AND STROKE</v>
          </cell>
          <cell r="F303" t="str">
            <v>A&amp;E</v>
          </cell>
          <cell r="G303" t="str">
            <v>Unidentified Non Pay A&amp;E</v>
          </cell>
          <cell r="H303" t="str">
            <v>Simon</v>
          </cell>
          <cell r="I303">
            <v>1000</v>
          </cell>
        </row>
        <row r="304">
          <cell r="A304" t="str">
            <v>E32K</v>
          </cell>
          <cell r="B304" t="str">
            <v>Group 1</v>
          </cell>
          <cell r="C304" t="str">
            <v>MEDICINE</v>
          </cell>
          <cell r="D304" t="str">
            <v>EMERGENCY &amp; STROKE</v>
          </cell>
          <cell r="E304" t="str">
            <v>EMERGENCY AND STROKE</v>
          </cell>
          <cell r="F304" t="str">
            <v>A&amp;E</v>
          </cell>
          <cell r="G304" t="str">
            <v>Job Planning A&amp;E</v>
          </cell>
          <cell r="H304" t="str">
            <v>Simon</v>
          </cell>
          <cell r="I304">
            <v>1000</v>
          </cell>
        </row>
        <row r="305">
          <cell r="A305" t="str">
            <v>E33K</v>
          </cell>
          <cell r="B305" t="str">
            <v>Group 1</v>
          </cell>
          <cell r="C305" t="str">
            <v>MEDICINE</v>
          </cell>
          <cell r="D305" t="str">
            <v>EMERGENCY &amp; STROKE</v>
          </cell>
          <cell r="E305" t="str">
            <v>EMERGENCY AND STROKE</v>
          </cell>
          <cell r="F305" t="str">
            <v>A&amp;E</v>
          </cell>
          <cell r="G305" t="str">
            <v>Medical Recruitment A&amp;E</v>
          </cell>
          <cell r="H305" t="str">
            <v>Simon</v>
          </cell>
          <cell r="I305">
            <v>1000</v>
          </cell>
        </row>
        <row r="306">
          <cell r="A306" t="str">
            <v>E34K</v>
          </cell>
          <cell r="B306" t="str">
            <v>Group 1</v>
          </cell>
          <cell r="C306" t="str">
            <v>MEDICINE</v>
          </cell>
          <cell r="D306" t="str">
            <v>EMERGENCY &amp; STROKE</v>
          </cell>
          <cell r="E306" t="str">
            <v>EMERGENCY AND STROKE</v>
          </cell>
          <cell r="F306" t="str">
            <v>A&amp;E</v>
          </cell>
          <cell r="G306" t="str">
            <v>ED&amp;CDU Skill Mix Em Med &amp; Str</v>
          </cell>
          <cell r="H306" t="str">
            <v>Simon</v>
          </cell>
          <cell r="I306">
            <v>1000</v>
          </cell>
        </row>
        <row r="307">
          <cell r="A307" t="str">
            <v>E35K</v>
          </cell>
          <cell r="B307" t="str">
            <v>Group 1</v>
          </cell>
          <cell r="C307" t="str">
            <v>MEDICINE</v>
          </cell>
          <cell r="D307" t="str">
            <v>EMERGENCY &amp; STROKE</v>
          </cell>
          <cell r="E307" t="str">
            <v>EMERGENCY AND STROKE</v>
          </cell>
          <cell r="F307" t="str">
            <v>A&amp;E</v>
          </cell>
          <cell r="G307" t="str">
            <v>CDU Ward Sister</v>
          </cell>
          <cell r="H307" t="str">
            <v>Simon</v>
          </cell>
          <cell r="I307">
            <v>1000</v>
          </cell>
        </row>
        <row r="308">
          <cell r="A308" t="str">
            <v>E36K</v>
          </cell>
          <cell r="B308" t="str">
            <v>Group 1</v>
          </cell>
          <cell r="C308" t="str">
            <v>MEDICINE</v>
          </cell>
          <cell r="D308" t="str">
            <v>EMERGENCY &amp; STROKE</v>
          </cell>
          <cell r="E308" t="str">
            <v>EMERGENCY AND STROKE</v>
          </cell>
          <cell r="F308" t="str">
            <v>A&amp;E</v>
          </cell>
          <cell r="G308" t="str">
            <v>Pathology Tests Reduction 14</v>
          </cell>
          <cell r="H308" t="str">
            <v>Simon</v>
          </cell>
          <cell r="I308">
            <v>1000</v>
          </cell>
        </row>
        <row r="309">
          <cell r="A309" t="str">
            <v>E37K</v>
          </cell>
          <cell r="B309" t="str">
            <v>Group 1</v>
          </cell>
          <cell r="C309" t="str">
            <v>MEDICINE</v>
          </cell>
          <cell r="D309" t="str">
            <v>EMERGENCY &amp; STROKE</v>
          </cell>
          <cell r="E309" t="str">
            <v>EMERGENCY AND STROKE</v>
          </cell>
          <cell r="F309" t="str">
            <v>A&amp;E</v>
          </cell>
          <cell r="G309" t="str">
            <v>Staff Travel &amp; Accomodation</v>
          </cell>
          <cell r="H309" t="str">
            <v>Simon</v>
          </cell>
          <cell r="I309">
            <v>1000</v>
          </cell>
        </row>
        <row r="310">
          <cell r="A310" t="str">
            <v>E38K</v>
          </cell>
          <cell r="B310" t="str">
            <v>Group 1</v>
          </cell>
          <cell r="C310" t="str">
            <v>MEDICINE</v>
          </cell>
          <cell r="D310" t="str">
            <v>EMERGENCY &amp; STROKE</v>
          </cell>
          <cell r="E310" t="str">
            <v>EMERGENCY AND STROKE</v>
          </cell>
          <cell r="F310" t="str">
            <v>A&amp;E</v>
          </cell>
          <cell r="G310" t="str">
            <v>Cannulation in RAT bay</v>
          </cell>
          <cell r="H310" t="str">
            <v>Simon</v>
          </cell>
          <cell r="I310">
            <v>1000</v>
          </cell>
        </row>
        <row r="311">
          <cell r="A311" t="str">
            <v>E39K</v>
          </cell>
          <cell r="B311" t="str">
            <v>Group 1</v>
          </cell>
          <cell r="C311" t="str">
            <v>MEDICINE</v>
          </cell>
          <cell r="D311" t="str">
            <v>EMERGENCY &amp; STROKE</v>
          </cell>
          <cell r="E311" t="str">
            <v>EMERGENCY AND STROKE</v>
          </cell>
          <cell r="F311" t="str">
            <v>A&amp;E</v>
          </cell>
          <cell r="G311" t="str">
            <v>Single Bionector</v>
          </cell>
          <cell r="H311" t="str">
            <v>Simon</v>
          </cell>
          <cell r="I311">
            <v>1000</v>
          </cell>
        </row>
        <row r="312">
          <cell r="A312" t="str">
            <v>E40K</v>
          </cell>
          <cell r="B312" t="str">
            <v>Group 1</v>
          </cell>
          <cell r="C312" t="str">
            <v>MEDICINE</v>
          </cell>
          <cell r="D312" t="str">
            <v>EMERGENCY &amp; STROKE</v>
          </cell>
          <cell r="E312" t="str">
            <v>EMERGENCY AND STROKE</v>
          </cell>
          <cell r="F312" t="str">
            <v>A&amp;E</v>
          </cell>
          <cell r="G312" t="str">
            <v>A&amp;E Budget Savings</v>
          </cell>
          <cell r="H312" t="str">
            <v>Simon</v>
          </cell>
          <cell r="I312">
            <v>1000</v>
          </cell>
        </row>
        <row r="313">
          <cell r="A313" t="str">
            <v>E41K</v>
          </cell>
          <cell r="B313" t="str">
            <v>Group 1</v>
          </cell>
          <cell r="C313" t="str">
            <v>MEDICINE</v>
          </cell>
          <cell r="D313" t="str">
            <v>EMERGENCY &amp; STROKE</v>
          </cell>
          <cell r="E313" t="str">
            <v>EMERGENCY AND STROKE</v>
          </cell>
          <cell r="F313" t="str">
            <v>EMERGENCY MEDICINE</v>
          </cell>
          <cell r="G313" t="str">
            <v>EAU Budget Savings</v>
          </cell>
          <cell r="H313" t="str">
            <v>Simon</v>
          </cell>
          <cell r="I313">
            <v>1000</v>
          </cell>
        </row>
        <row r="314">
          <cell r="A314" t="str">
            <v>E50K</v>
          </cell>
          <cell r="B314" t="str">
            <v>Group 1</v>
          </cell>
          <cell r="C314" t="str">
            <v>MEDICINE</v>
          </cell>
          <cell r="D314" t="str">
            <v>EMERGENCY &amp; STROKE</v>
          </cell>
          <cell r="E314" t="str">
            <v>EMERGENCY AND STROKE</v>
          </cell>
          <cell r="F314" t="str">
            <v>EMERGENCY MEDICINE</v>
          </cell>
          <cell r="G314" t="str">
            <v>Unidentified Pay Emerg Med</v>
          </cell>
          <cell r="H314" t="str">
            <v>Simon</v>
          </cell>
          <cell r="I314">
            <v>1000</v>
          </cell>
        </row>
        <row r="315">
          <cell r="A315" t="str">
            <v>E51K</v>
          </cell>
          <cell r="B315" t="str">
            <v>Group 1</v>
          </cell>
          <cell r="C315" t="str">
            <v>MEDICINE</v>
          </cell>
          <cell r="D315" t="str">
            <v>EMERGENCY &amp; STROKE</v>
          </cell>
          <cell r="E315" t="str">
            <v>EMERGENCY AND STROKE</v>
          </cell>
          <cell r="F315" t="str">
            <v>EMERGENCY MEDICINE</v>
          </cell>
          <cell r="G315" t="str">
            <v>Unidentified Non Pay Emerg Med</v>
          </cell>
          <cell r="H315" t="str">
            <v>Simon</v>
          </cell>
          <cell r="I315">
            <v>1000</v>
          </cell>
        </row>
        <row r="316">
          <cell r="A316" t="str">
            <v>E52K</v>
          </cell>
          <cell r="B316" t="str">
            <v>Group 1</v>
          </cell>
          <cell r="C316" t="str">
            <v>MEDICINE</v>
          </cell>
          <cell r="D316" t="str">
            <v>EMERGENCY &amp; STROKE</v>
          </cell>
          <cell r="E316" t="str">
            <v>EMERGENCY AND STROKE</v>
          </cell>
          <cell r="F316" t="str">
            <v>EMERGENCY MEDICINE</v>
          </cell>
          <cell r="G316" t="str">
            <v>Nurse Co-ordinators Emerg Med</v>
          </cell>
          <cell r="H316" t="str">
            <v>Simon</v>
          </cell>
          <cell r="I316">
            <v>1000</v>
          </cell>
        </row>
        <row r="317">
          <cell r="A317" t="str">
            <v>E53K</v>
          </cell>
          <cell r="B317" t="str">
            <v>Group 1</v>
          </cell>
          <cell r="C317" t="str">
            <v>MEDICINE</v>
          </cell>
          <cell r="D317" t="str">
            <v>EMERGENCY &amp; STROKE</v>
          </cell>
          <cell r="E317" t="str">
            <v>EMERGENCY AND STROKE</v>
          </cell>
          <cell r="F317" t="str">
            <v>EMERGENCY MEDICINE</v>
          </cell>
          <cell r="G317" t="str">
            <v>Overnight Reception Emerg Med</v>
          </cell>
          <cell r="H317" t="str">
            <v>Simon</v>
          </cell>
          <cell r="I317">
            <v>1000</v>
          </cell>
        </row>
        <row r="318">
          <cell r="A318" t="str">
            <v>E70K</v>
          </cell>
          <cell r="B318" t="str">
            <v>Group 1</v>
          </cell>
          <cell r="C318" t="str">
            <v>MEDICINE</v>
          </cell>
          <cell r="D318" t="str">
            <v>EMERGENCY &amp; STROKE</v>
          </cell>
          <cell r="E318" t="str">
            <v>EMERGENCY AND STROKE</v>
          </cell>
          <cell r="F318" t="str">
            <v>EMERGENCY MEDICINE MANAGEMENT</v>
          </cell>
          <cell r="G318" t="str">
            <v>Unidentified Non Pay EM Mgmt</v>
          </cell>
          <cell r="H318" t="str">
            <v>Simon</v>
          </cell>
          <cell r="I318">
            <v>1000</v>
          </cell>
        </row>
        <row r="319">
          <cell r="A319" t="str">
            <v>E71K</v>
          </cell>
          <cell r="B319" t="str">
            <v>Group 1</v>
          </cell>
          <cell r="C319" t="str">
            <v>MEDICINE</v>
          </cell>
          <cell r="D319" t="str">
            <v>EMERGENCY &amp; STROKE</v>
          </cell>
          <cell r="E319" t="str">
            <v>EMERGENCY AND STROKE</v>
          </cell>
          <cell r="F319" t="str">
            <v>EMERGENCY MEDICINE MANAGEMENT</v>
          </cell>
          <cell r="G319" t="str">
            <v>Procurement Emerg Med &amp; Stroke</v>
          </cell>
          <cell r="H319" t="str">
            <v>Simon</v>
          </cell>
          <cell r="I319">
            <v>1000</v>
          </cell>
        </row>
        <row r="320">
          <cell r="A320" t="str">
            <v>E74K</v>
          </cell>
          <cell r="B320" t="str">
            <v>Group 1</v>
          </cell>
          <cell r="C320" t="str">
            <v>MEDICINE</v>
          </cell>
          <cell r="D320" t="str">
            <v>EMERGENCY &amp; STROKE</v>
          </cell>
          <cell r="E320" t="str">
            <v>EMERGENCY AND STROKE</v>
          </cell>
          <cell r="F320" t="str">
            <v>EMERGENCY MEDICINE MANAGEMENT</v>
          </cell>
          <cell r="G320" t="str">
            <v>FY17 Carry Over</v>
          </cell>
          <cell r="H320" t="str">
            <v>Simon</v>
          </cell>
          <cell r="I320">
            <v>1000</v>
          </cell>
        </row>
        <row r="321">
          <cell r="A321" t="str">
            <v>E76K</v>
          </cell>
          <cell r="B321" t="str">
            <v>Group 1</v>
          </cell>
          <cell r="C321" t="str">
            <v>MEDICINE</v>
          </cell>
          <cell r="D321" t="str">
            <v>EMERGENCY &amp; STROKE</v>
          </cell>
          <cell r="E321" t="str">
            <v>EMERGENCY AND STROKE</v>
          </cell>
          <cell r="F321" t="str">
            <v>EMERGENCY MEDICINE MANAGEMENT</v>
          </cell>
          <cell r="G321" t="str">
            <v>Nursing Acuity Review</v>
          </cell>
          <cell r="H321" t="str">
            <v>Simon</v>
          </cell>
          <cell r="I321">
            <v>1000</v>
          </cell>
        </row>
        <row r="322">
          <cell r="A322" t="str">
            <v>E77K</v>
          </cell>
          <cell r="B322" t="str">
            <v>Group 1</v>
          </cell>
          <cell r="C322" t="str">
            <v>MEDICINE</v>
          </cell>
          <cell r="D322" t="str">
            <v>EMERGENCY &amp; STROKE</v>
          </cell>
          <cell r="E322" t="str">
            <v>EMERGENCY AND STROKE</v>
          </cell>
          <cell r="F322" t="str">
            <v>EMERGENCY MEDICINE MANAGEMENT</v>
          </cell>
          <cell r="G322" t="str">
            <v>Site Reval CIP EM&amp;S</v>
          </cell>
          <cell r="H322" t="str">
            <v>Simon</v>
          </cell>
          <cell r="I322">
            <v>1000</v>
          </cell>
        </row>
        <row r="323">
          <cell r="A323" t="str">
            <v>E78K</v>
          </cell>
          <cell r="B323" t="str">
            <v>Group 1</v>
          </cell>
          <cell r="C323" t="str">
            <v>MEDICINE</v>
          </cell>
          <cell r="D323" t="str">
            <v>EMERGENCY &amp; STROKE</v>
          </cell>
          <cell r="E323" t="str">
            <v>EMERGENCY AND STROKE</v>
          </cell>
          <cell r="F323" t="str">
            <v>EMERGENCY MEDICINE MANAGEMENT</v>
          </cell>
          <cell r="G323" t="str">
            <v>Security Emerg Med &amp; Stroke</v>
          </cell>
          <cell r="H323" t="str">
            <v>Simon</v>
          </cell>
          <cell r="I323">
            <v>1000</v>
          </cell>
        </row>
        <row r="324">
          <cell r="A324" t="str">
            <v>E79K</v>
          </cell>
          <cell r="B324" t="str">
            <v>Group 1</v>
          </cell>
          <cell r="C324" t="str">
            <v>MEDICINE</v>
          </cell>
          <cell r="D324" t="str">
            <v>EMERGENCY &amp; STROKE</v>
          </cell>
          <cell r="E324" t="str">
            <v>EMERGENCY AND STROKE</v>
          </cell>
          <cell r="F324" t="str">
            <v>EMERGENCY MEDICINE MANAGEMENT</v>
          </cell>
          <cell r="G324" t="str">
            <v>Drugs Emerg Med &amp; Stroke</v>
          </cell>
          <cell r="H324" t="str">
            <v>Simon</v>
          </cell>
          <cell r="I324">
            <v>1000</v>
          </cell>
        </row>
        <row r="325">
          <cell r="A325" t="str">
            <v>E81K</v>
          </cell>
          <cell r="B325" t="str">
            <v>Group 1</v>
          </cell>
          <cell r="C325" t="str">
            <v>MEDICINE</v>
          </cell>
          <cell r="D325" t="str">
            <v>EMERGENCY &amp; STROKE</v>
          </cell>
          <cell r="E325" t="str">
            <v>EMERGENCY AND STROKE</v>
          </cell>
          <cell r="F325" t="str">
            <v>STROKE MEDICINE</v>
          </cell>
          <cell r="G325" t="str">
            <v>Stroke Skill Mix review</v>
          </cell>
          <cell r="H325" t="str">
            <v>Simon</v>
          </cell>
          <cell r="I325">
            <v>1000</v>
          </cell>
        </row>
        <row r="326">
          <cell r="A326" t="str">
            <v>E82K</v>
          </cell>
          <cell r="B326" t="str">
            <v>Group 1</v>
          </cell>
          <cell r="C326" t="str">
            <v>MEDICINE</v>
          </cell>
          <cell r="D326" t="str">
            <v>EMERGENCY &amp; STROKE</v>
          </cell>
          <cell r="E326" t="str">
            <v>EMERGENCY AND STROKE</v>
          </cell>
          <cell r="F326" t="str">
            <v>STROKE MEDICINE</v>
          </cell>
          <cell r="G326" t="str">
            <v>CIP Unidentified Stroke</v>
          </cell>
          <cell r="H326" t="str">
            <v>Simon</v>
          </cell>
          <cell r="I326">
            <v>1000</v>
          </cell>
        </row>
        <row r="327">
          <cell r="A327" t="str">
            <v>E980</v>
          </cell>
          <cell r="B327" t="str">
            <v>Group 1</v>
          </cell>
          <cell r="C327" t="str">
            <v>MEDICINE</v>
          </cell>
          <cell r="D327" t="str">
            <v>MED DIVISION MANAGEMENT</v>
          </cell>
          <cell r="E327" t="str">
            <v>MED DIVISION MANAGEMENT</v>
          </cell>
          <cell r="F327" t="str">
            <v>MED DIVISION MANAGEMENT</v>
          </cell>
          <cell r="G327" t="str">
            <v>Med Divisional Management</v>
          </cell>
          <cell r="H327" t="str">
            <v>Simon</v>
          </cell>
          <cell r="I327">
            <v>1000</v>
          </cell>
        </row>
        <row r="328">
          <cell r="A328" t="str">
            <v>E990</v>
          </cell>
          <cell r="B328" t="str">
            <v>Group 1</v>
          </cell>
          <cell r="C328" t="str">
            <v>MEDICINE</v>
          </cell>
          <cell r="D328" t="str">
            <v>MED DIVISION MANAGEMENT</v>
          </cell>
          <cell r="E328" t="str">
            <v>MED DIVISION MANAGEMENT</v>
          </cell>
          <cell r="F328" t="str">
            <v>MED DIVISION MANAGEMENT</v>
          </cell>
          <cell r="G328" t="str">
            <v>Med Divisional Governance</v>
          </cell>
          <cell r="H328" t="str">
            <v>Simon</v>
          </cell>
          <cell r="I328">
            <v>1000</v>
          </cell>
        </row>
        <row r="329">
          <cell r="A329" t="str">
            <v>F010</v>
          </cell>
          <cell r="B329" t="str">
            <v>Group 1</v>
          </cell>
          <cell r="C329" t="str">
            <v>CORPORATE SERVICES</v>
          </cell>
          <cell r="D329" t="str">
            <v>DIRECTOR OF OPERATIONS</v>
          </cell>
          <cell r="E329" t="str">
            <v>DIRECTOR OF OPERATIONS</v>
          </cell>
          <cell r="F329" t="str">
            <v>SITE OPERATIONS</v>
          </cell>
          <cell r="G329" t="str">
            <v>Bed Management</v>
          </cell>
          <cell r="H329" t="str">
            <v>Simon</v>
          </cell>
          <cell r="I329">
            <v>1000</v>
          </cell>
        </row>
        <row r="330">
          <cell r="A330" t="str">
            <v>F020</v>
          </cell>
          <cell r="B330" t="str">
            <v>Group 1</v>
          </cell>
          <cell r="C330" t="str">
            <v>MEDICINE</v>
          </cell>
          <cell r="D330" t="str">
            <v>ELDERLY &amp; PALLIATIVE CARE</v>
          </cell>
          <cell r="E330" t="str">
            <v>ELDERLY AND PALLIATIVE CARE</v>
          </cell>
          <cell r="F330" t="str">
            <v>ELDERLY &amp; PALLIATIVE CARE MGMT</v>
          </cell>
          <cell r="G330" t="str">
            <v>Discharge Team</v>
          </cell>
          <cell r="H330" t="str">
            <v>Simon</v>
          </cell>
          <cell r="I330">
            <v>1000</v>
          </cell>
        </row>
        <row r="331">
          <cell r="A331" t="str">
            <v>F040</v>
          </cell>
          <cell r="B331" t="str">
            <v>Group 1</v>
          </cell>
          <cell r="C331" t="str">
            <v>CORPORATE SERVICES</v>
          </cell>
          <cell r="D331" t="str">
            <v>DIRECTOR OF OPERATIONS</v>
          </cell>
          <cell r="E331" t="str">
            <v>DIRECTOR OF OPERATIONS</v>
          </cell>
          <cell r="F331" t="str">
            <v>SITE OPERATIONS</v>
          </cell>
          <cell r="G331" t="str">
            <v>Qualified Nurse Pool</v>
          </cell>
          <cell r="H331" t="str">
            <v>Simon</v>
          </cell>
          <cell r="I331">
            <v>1000</v>
          </cell>
        </row>
        <row r="332">
          <cell r="A332" t="str">
            <v>F050</v>
          </cell>
          <cell r="B332" t="str">
            <v>Group 1</v>
          </cell>
          <cell r="C332" t="str">
            <v>CORPORATE SERVICES</v>
          </cell>
          <cell r="D332" t="str">
            <v>DIRECTOR OF OPERATIONS</v>
          </cell>
          <cell r="E332" t="str">
            <v>DIRECTOR OF OPERATIONS</v>
          </cell>
          <cell r="F332" t="str">
            <v>SITE OPERATIONS</v>
          </cell>
          <cell r="G332" t="str">
            <v>Site Operations</v>
          </cell>
          <cell r="H332" t="str">
            <v>Simon</v>
          </cell>
          <cell r="I332">
            <v>1000</v>
          </cell>
        </row>
        <row r="333">
          <cell r="A333" t="str">
            <v>F060</v>
          </cell>
          <cell r="B333" t="str">
            <v>Group 1</v>
          </cell>
          <cell r="C333" t="str">
            <v>CORPORATE SERVICES</v>
          </cell>
          <cell r="D333" t="str">
            <v>NURSING &amp; PATIENT EXPERIENCE</v>
          </cell>
          <cell r="E333" t="str">
            <v>NURSING &amp; PATIENT EXPERIENCE</v>
          </cell>
          <cell r="F333" t="str">
            <v>NURSING &amp; PATIENT EXPERIENCE</v>
          </cell>
          <cell r="G333" t="str">
            <v>Chaplaincy</v>
          </cell>
          <cell r="H333" t="str">
            <v>Simon</v>
          </cell>
          <cell r="I333">
            <v>1000</v>
          </cell>
        </row>
        <row r="334">
          <cell r="A334" t="str">
            <v>F070</v>
          </cell>
          <cell r="B334" t="str">
            <v>Group 1</v>
          </cell>
          <cell r="C334" t="str">
            <v>CORPORATE SERVICES</v>
          </cell>
          <cell r="D334" t="str">
            <v>NURSING &amp; PATIENT EXPERIENCE</v>
          </cell>
          <cell r="E334" t="str">
            <v>NURSING &amp; PATIENT EXPERIENCE</v>
          </cell>
          <cell r="F334" t="str">
            <v>NURSING &amp; PATIENT EXPERIENCE</v>
          </cell>
          <cell r="G334" t="str">
            <v>Chaplaincy - SLM</v>
          </cell>
          <cell r="H334" t="str">
            <v>Simon</v>
          </cell>
          <cell r="I334">
            <v>1000</v>
          </cell>
        </row>
        <row r="335">
          <cell r="A335" t="str">
            <v>F08R</v>
          </cell>
          <cell r="B335" t="str">
            <v>Group 1</v>
          </cell>
          <cell r="C335" t="str">
            <v>CORPORATE SERVICES</v>
          </cell>
          <cell r="D335" t="str">
            <v>NURSING &amp; PATIENT EXPERIENCE</v>
          </cell>
          <cell r="E335" t="str">
            <v>NURSING &amp; PATIENT EXPERIENCE</v>
          </cell>
          <cell r="F335" t="str">
            <v>NURSING &amp; PATIENT EXPERIENCE</v>
          </cell>
          <cell r="G335" t="str">
            <v>Chaplaincy Recharges</v>
          </cell>
          <cell r="H335" t="str">
            <v>Simon</v>
          </cell>
          <cell r="I335">
            <v>1000</v>
          </cell>
        </row>
        <row r="336">
          <cell r="A336" t="str">
            <v>F09K</v>
          </cell>
          <cell r="B336" t="str">
            <v>Group 1</v>
          </cell>
          <cell r="C336" t="str">
            <v>CORPORATE SERVICES</v>
          </cell>
          <cell r="D336" t="str">
            <v>DIRECTOR OF OPERATIONS</v>
          </cell>
          <cell r="E336" t="str">
            <v>DIRECTOR OF OPERATIONS</v>
          </cell>
          <cell r="F336" t="str">
            <v>SITE OPS</v>
          </cell>
          <cell r="G336" t="str">
            <v>SCIP Site Ops</v>
          </cell>
          <cell r="H336" t="str">
            <v>Simon</v>
          </cell>
          <cell r="I336">
            <v>1000</v>
          </cell>
        </row>
        <row r="337">
          <cell r="A337" t="str">
            <v>F10R</v>
          </cell>
          <cell r="B337" t="str">
            <v>Group 1</v>
          </cell>
          <cell r="C337" t="str">
            <v>CORPORATE SERVICES</v>
          </cell>
          <cell r="D337" t="str">
            <v>DIRECTOR OF OPERATIONS</v>
          </cell>
          <cell r="E337" t="str">
            <v>DIRECTOR OF OPERATIONS</v>
          </cell>
          <cell r="F337" t="str">
            <v>SITE OPERATIONS</v>
          </cell>
          <cell r="G337" t="str">
            <v>Site Operations Recharges</v>
          </cell>
          <cell r="H337" t="str">
            <v>Simon</v>
          </cell>
          <cell r="I337">
            <v>1000</v>
          </cell>
        </row>
        <row r="338">
          <cell r="A338" t="str">
            <v>F110</v>
          </cell>
          <cell r="B338" t="str">
            <v>Group 1</v>
          </cell>
          <cell r="C338" t="str">
            <v>CORPORATE SERVICES</v>
          </cell>
          <cell r="D338" t="str">
            <v>DIRECTOR OF OPERATIONS</v>
          </cell>
          <cell r="E338" t="str">
            <v>DIRECTOR OF OPERATIONS</v>
          </cell>
          <cell r="F338" t="str">
            <v>SITE OPERATIONS</v>
          </cell>
          <cell r="G338" t="str">
            <v>Capacity &amp; Flow Project</v>
          </cell>
          <cell r="H338" t="str">
            <v>Simon</v>
          </cell>
          <cell r="I338">
            <v>1000</v>
          </cell>
        </row>
        <row r="339">
          <cell r="A339" t="str">
            <v>F120</v>
          </cell>
          <cell r="B339" t="str">
            <v>Group 1</v>
          </cell>
          <cell r="C339" t="str">
            <v>CORPORATE SERVICES</v>
          </cell>
          <cell r="D339" t="str">
            <v>DIRECTOR OF OPERATIONS</v>
          </cell>
          <cell r="E339" t="str">
            <v>DIRECTOR OF OPERATIONS</v>
          </cell>
          <cell r="F339" t="str">
            <v>SITE OPS</v>
          </cell>
          <cell r="G339" t="str">
            <v>Weekend Discharge Team</v>
          </cell>
          <cell r="H339" t="str">
            <v>Simon</v>
          </cell>
          <cell r="I339">
            <v>1000</v>
          </cell>
        </row>
        <row r="340">
          <cell r="A340" t="str">
            <v>F130</v>
          </cell>
          <cell r="B340" t="str">
            <v>Group 1</v>
          </cell>
          <cell r="C340" t="str">
            <v>CORPORATE SERVICES</v>
          </cell>
          <cell r="D340" t="str">
            <v>DIRECTOR OF OPERATIONS</v>
          </cell>
          <cell r="E340" t="str">
            <v>DIRECTOR OF OPERATIONS</v>
          </cell>
          <cell r="F340" t="str">
            <v>SITE OPERATIONS</v>
          </cell>
          <cell r="G340" t="str">
            <v>Site Twilight Team</v>
          </cell>
          <cell r="H340" t="str">
            <v>Simon</v>
          </cell>
          <cell r="I340">
            <v>1000</v>
          </cell>
        </row>
        <row r="341">
          <cell r="A341" t="str">
            <v>F140</v>
          </cell>
          <cell r="B341" t="str">
            <v>Group 1</v>
          </cell>
          <cell r="C341" t="str">
            <v>CORPORATE SERVICES</v>
          </cell>
          <cell r="D341" t="str">
            <v>DIRECTOR OF OPERATIONS</v>
          </cell>
          <cell r="E341" t="str">
            <v>DIRECTOR OF OPERATIONS</v>
          </cell>
          <cell r="F341" t="str">
            <v>SITE OPS</v>
          </cell>
          <cell r="G341" t="str">
            <v>Out of Hours Project</v>
          </cell>
          <cell r="H341" t="str">
            <v>Simon</v>
          </cell>
          <cell r="I341">
            <v>1000</v>
          </cell>
        </row>
        <row r="342">
          <cell r="A342" t="str">
            <v>F150</v>
          </cell>
          <cell r="B342" t="str">
            <v>Group 1</v>
          </cell>
          <cell r="C342" t="str">
            <v>MEDICINE</v>
          </cell>
          <cell r="D342" t="str">
            <v>ELDERLY &amp; PALLIATIVE CARE</v>
          </cell>
          <cell r="E342" t="str">
            <v>ELDERLY AND PALLIATIVE CARE</v>
          </cell>
          <cell r="F342" t="str">
            <v>CARE OF THE ELDERLY</v>
          </cell>
          <cell r="G342" t="str">
            <v>Discharge Lounge</v>
          </cell>
          <cell r="H342" t="str">
            <v>Simon</v>
          </cell>
          <cell r="I342">
            <v>1000</v>
          </cell>
        </row>
        <row r="343">
          <cell r="A343" t="str">
            <v>G01S</v>
          </cell>
          <cell r="B343" t="str">
            <v>Group 1</v>
          </cell>
          <cell r="C343" t="str">
            <v>MEDICINE</v>
          </cell>
          <cell r="D343" t="str">
            <v>GENERAL MEDICINE</v>
          </cell>
          <cell r="E343" t="str">
            <v>GENERAL MEDICINE</v>
          </cell>
          <cell r="F343" t="str">
            <v>CARDIOLOGY</v>
          </cell>
          <cell r="G343" t="str">
            <v>Cardiac Catheter Laboratory</v>
          </cell>
          <cell r="H343" t="str">
            <v>Simon</v>
          </cell>
          <cell r="I343">
            <v>1000</v>
          </cell>
        </row>
        <row r="344">
          <cell r="A344" t="str">
            <v>G02S</v>
          </cell>
          <cell r="B344" t="str">
            <v>Group 1</v>
          </cell>
          <cell r="C344" t="str">
            <v>MEDICINE</v>
          </cell>
          <cell r="D344" t="str">
            <v>GENERAL MEDICINE</v>
          </cell>
          <cell r="E344" t="str">
            <v>GENERAL MEDICINE</v>
          </cell>
          <cell r="F344" t="str">
            <v>CARDIOLOGY</v>
          </cell>
          <cell r="G344" t="str">
            <v>Cardiac Nurse Specialist</v>
          </cell>
          <cell r="H344" t="str">
            <v>Simon</v>
          </cell>
          <cell r="I344">
            <v>1000</v>
          </cell>
        </row>
        <row r="345">
          <cell r="A345" t="str">
            <v>G03S</v>
          </cell>
          <cell r="B345" t="str">
            <v>Group 1</v>
          </cell>
          <cell r="C345" t="str">
            <v>MEDICINE</v>
          </cell>
          <cell r="D345" t="str">
            <v>GENERAL MEDICINE</v>
          </cell>
          <cell r="E345" t="str">
            <v>GENERAL MEDICINE</v>
          </cell>
          <cell r="F345" t="str">
            <v>CARDIOLOGY</v>
          </cell>
          <cell r="G345" t="str">
            <v>Cardiac Rehabilitation</v>
          </cell>
          <cell r="H345" t="str">
            <v>Simon</v>
          </cell>
          <cell r="I345">
            <v>1000</v>
          </cell>
        </row>
        <row r="346">
          <cell r="A346" t="str">
            <v>G04S</v>
          </cell>
          <cell r="B346" t="str">
            <v>Group 1</v>
          </cell>
          <cell r="C346" t="str">
            <v>MEDICINE</v>
          </cell>
          <cell r="D346" t="str">
            <v>GENERAL MEDICINE</v>
          </cell>
          <cell r="E346" t="str">
            <v>GENERAL MEDICINE</v>
          </cell>
          <cell r="F346" t="str">
            <v>CARDIOLOGY</v>
          </cell>
          <cell r="G346" t="str">
            <v>Cardio Respiratory</v>
          </cell>
          <cell r="H346" t="str">
            <v>Simon</v>
          </cell>
          <cell r="I346">
            <v>1000</v>
          </cell>
        </row>
        <row r="347">
          <cell r="A347" t="str">
            <v>G05S</v>
          </cell>
          <cell r="B347" t="str">
            <v>Group 1</v>
          </cell>
          <cell r="C347" t="str">
            <v>MEDICINE</v>
          </cell>
          <cell r="D347" t="str">
            <v>GENERAL MEDICINE</v>
          </cell>
          <cell r="E347" t="str">
            <v>GENERAL MEDICINE</v>
          </cell>
          <cell r="F347" t="str">
            <v>CARDIOLOGY</v>
          </cell>
          <cell r="G347" t="str">
            <v>Cardiology</v>
          </cell>
          <cell r="H347" t="str">
            <v>Simon</v>
          </cell>
          <cell r="I347">
            <v>1000</v>
          </cell>
        </row>
        <row r="348">
          <cell r="A348" t="str">
            <v>G061</v>
          </cell>
          <cell r="B348" t="str">
            <v>Group 1</v>
          </cell>
          <cell r="C348" t="str">
            <v>MEDICINE</v>
          </cell>
          <cell r="D348" t="str">
            <v>GENERAL MEDICINE</v>
          </cell>
          <cell r="E348" t="str">
            <v>GENERAL MEDICINE</v>
          </cell>
          <cell r="F348" t="str">
            <v>CARDIOLOGY</v>
          </cell>
          <cell r="G348" t="str">
            <v>Cardiology Income</v>
          </cell>
          <cell r="H348" t="str">
            <v>Simon</v>
          </cell>
          <cell r="I348">
            <v>1000</v>
          </cell>
        </row>
        <row r="349">
          <cell r="A349" t="str">
            <v>G07W</v>
          </cell>
          <cell r="B349" t="str">
            <v>Group 1</v>
          </cell>
          <cell r="C349" t="str">
            <v>MEDICINE</v>
          </cell>
          <cell r="D349" t="str">
            <v>GENERAL MEDICINE</v>
          </cell>
          <cell r="E349" t="str">
            <v>GENERAL MEDICINE</v>
          </cell>
          <cell r="F349" t="str">
            <v>CARDIOLOGY</v>
          </cell>
          <cell r="G349" t="str">
            <v>Acute Cardiac Unit</v>
          </cell>
          <cell r="H349" t="str">
            <v>Simon</v>
          </cell>
          <cell r="I349">
            <v>1000</v>
          </cell>
        </row>
        <row r="350">
          <cell r="A350" t="str">
            <v>G081</v>
          </cell>
          <cell r="B350" t="str">
            <v>Group 1</v>
          </cell>
          <cell r="C350" t="str">
            <v>MEDICINE</v>
          </cell>
          <cell r="D350" t="str">
            <v>GENERAL MEDICINE</v>
          </cell>
          <cell r="E350" t="str">
            <v>GENERAL MEDICINE</v>
          </cell>
          <cell r="F350" t="str">
            <v>ENDOCRINOLOGY</v>
          </cell>
          <cell r="G350" t="str">
            <v>Diabetic Medicine Income</v>
          </cell>
          <cell r="H350" t="str">
            <v>Simon</v>
          </cell>
          <cell r="I350">
            <v>1000</v>
          </cell>
        </row>
        <row r="351">
          <cell r="A351" t="str">
            <v>G09S</v>
          </cell>
          <cell r="B351" t="str">
            <v>Group 1</v>
          </cell>
          <cell r="C351" t="str">
            <v>MEDICINE</v>
          </cell>
          <cell r="D351" t="str">
            <v>GENERAL MEDICINE</v>
          </cell>
          <cell r="E351" t="str">
            <v>GENERAL MEDICINE</v>
          </cell>
          <cell r="F351" t="str">
            <v>ENDOCRINOLOGY</v>
          </cell>
          <cell r="G351" t="str">
            <v>Diabetic Service</v>
          </cell>
          <cell r="H351" t="str">
            <v>Simon</v>
          </cell>
          <cell r="I351">
            <v>1000</v>
          </cell>
        </row>
        <row r="352">
          <cell r="A352" t="str">
            <v>G10S</v>
          </cell>
          <cell r="B352" t="str">
            <v>Group 1</v>
          </cell>
          <cell r="C352" t="str">
            <v>MEDICINE</v>
          </cell>
          <cell r="D352" t="str">
            <v>GENERAL MEDICINE</v>
          </cell>
          <cell r="E352" t="str">
            <v>GENERAL MEDICINE</v>
          </cell>
          <cell r="F352" t="str">
            <v>GENERAL MEDICINE MANAGEMENT</v>
          </cell>
          <cell r="G352" t="str">
            <v>General Medicine Mgmt</v>
          </cell>
          <cell r="H352" t="str">
            <v>Simon</v>
          </cell>
          <cell r="I352">
            <v>1000</v>
          </cell>
        </row>
        <row r="353">
          <cell r="A353" t="str">
            <v>G11S</v>
          </cell>
          <cell r="B353" t="str">
            <v>Group 1</v>
          </cell>
          <cell r="C353" t="str">
            <v>MEDICINE</v>
          </cell>
          <cell r="D353" t="str">
            <v>GENERAL MEDICINE</v>
          </cell>
          <cell r="E353" t="str">
            <v>GENERAL MEDICINE</v>
          </cell>
          <cell r="F353" t="str">
            <v>ENDOCRINOLOGY</v>
          </cell>
          <cell r="G353" t="str">
            <v>Endocrinology</v>
          </cell>
          <cell r="H353" t="str">
            <v>Simon</v>
          </cell>
          <cell r="I353">
            <v>1000</v>
          </cell>
        </row>
        <row r="354">
          <cell r="A354" t="str">
            <v>G121</v>
          </cell>
          <cell r="B354" t="str">
            <v>Group 1</v>
          </cell>
          <cell r="C354" t="str">
            <v>MEDICINE</v>
          </cell>
          <cell r="D354" t="str">
            <v>GENERAL MEDICINE</v>
          </cell>
          <cell r="E354" t="str">
            <v>GENERAL MEDICINE</v>
          </cell>
          <cell r="F354" t="str">
            <v>ENDOCRINOLOGY</v>
          </cell>
          <cell r="G354" t="str">
            <v>Endocrinology Income</v>
          </cell>
          <cell r="H354" t="str">
            <v>Simon</v>
          </cell>
          <cell r="I354">
            <v>1000</v>
          </cell>
        </row>
        <row r="355">
          <cell r="A355" t="str">
            <v>G13S</v>
          </cell>
          <cell r="B355" t="str">
            <v>Group 1</v>
          </cell>
          <cell r="C355" t="str">
            <v>MEDICINE</v>
          </cell>
          <cell r="D355" t="str">
            <v>GENERAL MEDICINE</v>
          </cell>
          <cell r="E355" t="str">
            <v>GENERAL MEDICINE</v>
          </cell>
          <cell r="F355" t="str">
            <v>GENERAL MEDICINE</v>
          </cell>
          <cell r="G355" t="str">
            <v>Psychiatry &amp; Public Health Drs</v>
          </cell>
          <cell r="H355" t="str">
            <v>Simon</v>
          </cell>
          <cell r="I355">
            <v>1000</v>
          </cell>
        </row>
        <row r="356">
          <cell r="A356" t="str">
            <v>G141</v>
          </cell>
          <cell r="B356" t="str">
            <v>Group 1</v>
          </cell>
          <cell r="C356" t="str">
            <v>MEDICINE</v>
          </cell>
          <cell r="D356" t="str">
            <v>GENERAL MEDICINE</v>
          </cell>
          <cell r="E356" t="str">
            <v>GENERAL MEDICINE</v>
          </cell>
          <cell r="F356" t="str">
            <v>GENERAL MEDICINE</v>
          </cell>
          <cell r="G356" t="str">
            <v>General Medicine Income</v>
          </cell>
          <cell r="H356" t="str">
            <v>Simon</v>
          </cell>
          <cell r="I356">
            <v>1000</v>
          </cell>
        </row>
        <row r="357">
          <cell r="A357" t="str">
            <v>G15W</v>
          </cell>
          <cell r="B357" t="str">
            <v>Group 1</v>
          </cell>
          <cell r="C357" t="str">
            <v>MEDICINE</v>
          </cell>
          <cell r="D357" t="str">
            <v>GENERAL MEDICINE</v>
          </cell>
          <cell r="E357" t="str">
            <v>GENERAL MEDICINE</v>
          </cell>
          <cell r="F357" t="str">
            <v>GENERAL MEDICINE</v>
          </cell>
          <cell r="G357" t="str">
            <v>Copford Escalation Ward</v>
          </cell>
          <cell r="H357" t="str">
            <v>Simon</v>
          </cell>
          <cell r="I357">
            <v>1000</v>
          </cell>
        </row>
        <row r="358">
          <cell r="A358" t="str">
            <v>G16W</v>
          </cell>
          <cell r="B358" t="str">
            <v>Group 1</v>
          </cell>
          <cell r="C358" t="str">
            <v>MEDICINE</v>
          </cell>
          <cell r="D358" t="str">
            <v>SPECIALIST MEDICINE</v>
          </cell>
          <cell r="E358" t="str">
            <v>SPECIALIST MEDICINE</v>
          </cell>
          <cell r="F358" t="str">
            <v>GASTROENTEROLOGY</v>
          </cell>
          <cell r="G358" t="str">
            <v>Langham Ward</v>
          </cell>
          <cell r="H358" t="str">
            <v>Simon</v>
          </cell>
          <cell r="I358">
            <v>1000</v>
          </cell>
        </row>
        <row r="359">
          <cell r="A359" t="str">
            <v>G17W</v>
          </cell>
          <cell r="B359" t="str">
            <v>Group 1</v>
          </cell>
          <cell r="C359" t="str">
            <v>MEDICINE</v>
          </cell>
          <cell r="D359" t="str">
            <v>GENERAL MEDICINE</v>
          </cell>
          <cell r="E359" t="str">
            <v>GENERAL MEDICINE</v>
          </cell>
          <cell r="F359" t="str">
            <v>THORACIC MEDICINE</v>
          </cell>
          <cell r="G359" t="str">
            <v>Layer Marney Ward</v>
          </cell>
          <cell r="H359" t="str">
            <v>Simon</v>
          </cell>
          <cell r="I359">
            <v>1000</v>
          </cell>
        </row>
        <row r="360">
          <cell r="A360" t="str">
            <v>G18W</v>
          </cell>
          <cell r="B360" t="str">
            <v>Group 1</v>
          </cell>
          <cell r="C360" t="str">
            <v>MEDICINE</v>
          </cell>
          <cell r="D360" t="str">
            <v>GENERAL MEDICINE</v>
          </cell>
          <cell r="E360" t="str">
            <v>GENERAL MEDICINE</v>
          </cell>
          <cell r="F360" t="str">
            <v>GENERAL MEDICINE</v>
          </cell>
          <cell r="G360" t="str">
            <v>Nayland Contingency Ward</v>
          </cell>
          <cell r="H360" t="str">
            <v>Simon</v>
          </cell>
          <cell r="I360">
            <v>1000</v>
          </cell>
        </row>
        <row r="361">
          <cell r="A361" t="str">
            <v>G191</v>
          </cell>
          <cell r="B361" t="str">
            <v>Group 1</v>
          </cell>
          <cell r="C361" t="str">
            <v>MEDICINE</v>
          </cell>
          <cell r="D361" t="str">
            <v>GENERAL MEDICINE</v>
          </cell>
          <cell r="E361" t="str">
            <v>GENERAL MEDICINE</v>
          </cell>
          <cell r="F361" t="str">
            <v>THORACIC MEDICINE</v>
          </cell>
          <cell r="G361" t="str">
            <v>Thoracic Medicine Income</v>
          </cell>
          <cell r="H361" t="str">
            <v>Simon</v>
          </cell>
          <cell r="I361">
            <v>1000</v>
          </cell>
        </row>
        <row r="362">
          <cell r="A362" t="str">
            <v>G20S</v>
          </cell>
          <cell r="B362" t="str">
            <v>Group 1</v>
          </cell>
          <cell r="C362" t="str">
            <v>MEDICINE</v>
          </cell>
          <cell r="D362" t="str">
            <v>GENERAL MEDICINE</v>
          </cell>
          <cell r="E362" t="str">
            <v>GENERAL MEDICINE</v>
          </cell>
          <cell r="F362" t="str">
            <v>THORACIC MEDICINE</v>
          </cell>
          <cell r="G362" t="str">
            <v>Thoracic Medicine</v>
          </cell>
          <cell r="H362" t="str">
            <v>Simon</v>
          </cell>
          <cell r="I362">
            <v>1000</v>
          </cell>
        </row>
        <row r="363">
          <cell r="A363" t="str">
            <v>G21S</v>
          </cell>
          <cell r="B363" t="str">
            <v>Group 1</v>
          </cell>
          <cell r="C363" t="str">
            <v>MEDICINE</v>
          </cell>
          <cell r="D363" t="str">
            <v>GENERAL MEDICINE</v>
          </cell>
          <cell r="E363" t="str">
            <v>GENERAL MEDICINE</v>
          </cell>
          <cell r="F363" t="str">
            <v>GENERAL MEDICINE MANAGEMENT</v>
          </cell>
          <cell r="G363" t="str">
            <v>Reserve</v>
          </cell>
          <cell r="H363" t="str">
            <v>Simon</v>
          </cell>
          <cell r="I363">
            <v>1000</v>
          </cell>
        </row>
        <row r="364">
          <cell r="A364" t="str">
            <v>G22R</v>
          </cell>
          <cell r="B364" t="str">
            <v>Group 1</v>
          </cell>
          <cell r="C364" t="str">
            <v>MEDICINE</v>
          </cell>
          <cell r="D364" t="str">
            <v>GENERAL MEDICINE</v>
          </cell>
          <cell r="E364" t="str">
            <v>GENERAL MEDICINE</v>
          </cell>
          <cell r="F364" t="str">
            <v>CARDIOLOGY</v>
          </cell>
          <cell r="G364" t="str">
            <v>Cardiology Recharges</v>
          </cell>
          <cell r="H364" t="str">
            <v>Simon</v>
          </cell>
          <cell r="I364">
            <v>1000</v>
          </cell>
        </row>
        <row r="365">
          <cell r="A365" t="str">
            <v>G23R</v>
          </cell>
          <cell r="B365" t="str">
            <v>Group 1</v>
          </cell>
          <cell r="C365" t="str">
            <v>MEDICINE</v>
          </cell>
          <cell r="D365" t="str">
            <v>GENERAL MEDICINE</v>
          </cell>
          <cell r="E365" t="str">
            <v>GENERAL MEDICINE</v>
          </cell>
          <cell r="F365" t="str">
            <v>ENDOCRINOLOGY</v>
          </cell>
          <cell r="G365" t="str">
            <v>Diabetic Med Recharges</v>
          </cell>
          <cell r="H365" t="str">
            <v>Simon</v>
          </cell>
          <cell r="I365">
            <v>1000</v>
          </cell>
        </row>
        <row r="366">
          <cell r="A366" t="str">
            <v>G24R</v>
          </cell>
          <cell r="B366" t="str">
            <v>Group 1</v>
          </cell>
          <cell r="C366" t="str">
            <v>MEDICINE</v>
          </cell>
          <cell r="D366" t="str">
            <v>GENERAL MEDICINE</v>
          </cell>
          <cell r="E366" t="str">
            <v>GENERAL MEDICINE</v>
          </cell>
          <cell r="F366" t="str">
            <v>ENDOCRINOLOGY</v>
          </cell>
          <cell r="G366" t="str">
            <v>Endocrinology Recharges</v>
          </cell>
          <cell r="H366" t="str">
            <v>Simon</v>
          </cell>
          <cell r="I366">
            <v>1000</v>
          </cell>
        </row>
        <row r="367">
          <cell r="A367" t="str">
            <v>G25R</v>
          </cell>
          <cell r="B367" t="str">
            <v>Group 1</v>
          </cell>
          <cell r="C367" t="str">
            <v>MEDICINE</v>
          </cell>
          <cell r="D367" t="str">
            <v>GENERAL MEDICINE</v>
          </cell>
          <cell r="E367" t="str">
            <v>GENERAL MEDICINE</v>
          </cell>
          <cell r="F367" t="str">
            <v>GENERAL MEDICINE</v>
          </cell>
          <cell r="G367" t="str">
            <v>General Medicine Recharges</v>
          </cell>
          <cell r="H367" t="str">
            <v>Simon</v>
          </cell>
          <cell r="I367">
            <v>1000</v>
          </cell>
        </row>
        <row r="368">
          <cell r="A368" t="str">
            <v>G26R</v>
          </cell>
          <cell r="B368" t="str">
            <v>Group 1</v>
          </cell>
          <cell r="C368" t="str">
            <v>MEDICINE</v>
          </cell>
          <cell r="D368" t="str">
            <v>GENERAL MEDICINE</v>
          </cell>
          <cell r="E368" t="str">
            <v>GENERAL MEDICINE</v>
          </cell>
          <cell r="F368" t="str">
            <v>THORACIC MEDICINE</v>
          </cell>
          <cell r="G368" t="str">
            <v>Thoracic Med Recharges</v>
          </cell>
          <cell r="H368" t="str">
            <v>Simon</v>
          </cell>
          <cell r="I368">
            <v>1000</v>
          </cell>
        </row>
        <row r="369">
          <cell r="A369" t="str">
            <v>G27K</v>
          </cell>
          <cell r="B369" t="str">
            <v>Group 1</v>
          </cell>
          <cell r="C369" t="str">
            <v>MEDICINE</v>
          </cell>
          <cell r="D369" t="str">
            <v>GENERAL MEDICINE</v>
          </cell>
          <cell r="E369" t="str">
            <v>GENERAL MEDICINE</v>
          </cell>
          <cell r="F369" t="str">
            <v>GENERAL MEDICINE MANAGEMENT</v>
          </cell>
          <cell r="G369" t="str">
            <v>CIP Unidentified Gen Med</v>
          </cell>
          <cell r="H369" t="str">
            <v>Simon</v>
          </cell>
          <cell r="I369">
            <v>1000</v>
          </cell>
        </row>
        <row r="370">
          <cell r="A370" t="str">
            <v>G28R</v>
          </cell>
          <cell r="B370" t="str">
            <v>Group 1</v>
          </cell>
          <cell r="C370" t="str">
            <v>MEDICINE</v>
          </cell>
          <cell r="D370" t="str">
            <v>GENERAL MEDICINE</v>
          </cell>
          <cell r="E370" t="str">
            <v>GENERAL MEDICINE</v>
          </cell>
          <cell r="F370" t="str">
            <v>GENERAL MEDICINE MANAGEMENT</v>
          </cell>
          <cell r="G370" t="str">
            <v>General Medicine Mgnt Recharg</v>
          </cell>
          <cell r="H370" t="str">
            <v>Simon</v>
          </cell>
          <cell r="I370">
            <v>1000</v>
          </cell>
        </row>
        <row r="371">
          <cell r="A371" t="str">
            <v>G29K</v>
          </cell>
          <cell r="B371" t="str">
            <v>Group 1</v>
          </cell>
          <cell r="C371" t="str">
            <v>MEDICINE</v>
          </cell>
          <cell r="D371" t="str">
            <v>GENERAL MEDICINE</v>
          </cell>
          <cell r="E371" t="str">
            <v>GENERAL MEDICINE</v>
          </cell>
          <cell r="F371" t="str">
            <v>GENERAL MEDICINE MANAGEMENT</v>
          </cell>
          <cell r="G371" t="str">
            <v>Procurement Gen Med</v>
          </cell>
          <cell r="H371" t="str">
            <v>Simon</v>
          </cell>
          <cell r="I371">
            <v>1000</v>
          </cell>
        </row>
        <row r="372">
          <cell r="A372" t="str">
            <v>G30K</v>
          </cell>
          <cell r="B372" t="str">
            <v>Group 1</v>
          </cell>
          <cell r="C372" t="str">
            <v>MEDICINE</v>
          </cell>
          <cell r="D372" t="str">
            <v>GENERAL MEDICINE</v>
          </cell>
          <cell r="E372" t="str">
            <v>GENERAL MEDICINE</v>
          </cell>
          <cell r="F372" t="str">
            <v>THORACIC MEDICINE</v>
          </cell>
          <cell r="G372" t="str">
            <v>Thoracic Medicine SCIP</v>
          </cell>
          <cell r="H372" t="str">
            <v>Simon</v>
          </cell>
          <cell r="I372">
            <v>1000</v>
          </cell>
        </row>
        <row r="373">
          <cell r="A373" t="str">
            <v>G31K</v>
          </cell>
          <cell r="B373" t="str">
            <v>Group 1</v>
          </cell>
          <cell r="C373" t="str">
            <v>MEDICINE</v>
          </cell>
          <cell r="D373" t="str">
            <v>GENERAL MEDICINE</v>
          </cell>
          <cell r="E373" t="str">
            <v>GENERAL MEDICINE</v>
          </cell>
          <cell r="F373" t="str">
            <v>ENDOCRINOLOGY</v>
          </cell>
          <cell r="G373" t="str">
            <v>Diabetic Medicine SCIP</v>
          </cell>
          <cell r="H373" t="str">
            <v>Simon</v>
          </cell>
          <cell r="I373">
            <v>1000</v>
          </cell>
        </row>
        <row r="374">
          <cell r="A374" t="str">
            <v>G33R</v>
          </cell>
          <cell r="B374" t="str">
            <v>Group 1</v>
          </cell>
          <cell r="C374" t="str">
            <v>MEDICINE</v>
          </cell>
          <cell r="D374" t="str">
            <v>GENERAL MEDICINE</v>
          </cell>
          <cell r="E374" t="str">
            <v>GENERAL MEDICINE</v>
          </cell>
          <cell r="F374" t="str">
            <v>CARDIOLOGY</v>
          </cell>
          <cell r="G374" t="str">
            <v>Cardio Respiratory Recharges</v>
          </cell>
          <cell r="H374" t="str">
            <v>Simon</v>
          </cell>
          <cell r="I374">
            <v>1000</v>
          </cell>
        </row>
        <row r="375">
          <cell r="A375" t="str">
            <v>G34K</v>
          </cell>
          <cell r="B375" t="str">
            <v>Group 1</v>
          </cell>
          <cell r="C375" t="str">
            <v>MEDICINE</v>
          </cell>
          <cell r="D375" t="str">
            <v>GENERAL MEDICINE</v>
          </cell>
          <cell r="E375" t="str">
            <v>GENERAL MEDICINE</v>
          </cell>
          <cell r="F375" t="str">
            <v>GENERAL MEDICINE</v>
          </cell>
          <cell r="G375" t="str">
            <v>General Medicine SCIP</v>
          </cell>
          <cell r="H375" t="str">
            <v>Simon</v>
          </cell>
          <cell r="I375">
            <v>1000</v>
          </cell>
        </row>
        <row r="376">
          <cell r="A376" t="str">
            <v>G35K</v>
          </cell>
          <cell r="B376" t="str">
            <v>Group 1</v>
          </cell>
          <cell r="C376" t="str">
            <v>MEDICINE</v>
          </cell>
          <cell r="D376" t="str">
            <v>GENERAL MEDICINE</v>
          </cell>
          <cell r="E376" t="str">
            <v>GENERAL MEDICINE</v>
          </cell>
          <cell r="F376" t="str">
            <v>CARDIOLOGY</v>
          </cell>
          <cell r="G376" t="str">
            <v>Pacemakers</v>
          </cell>
          <cell r="H376" t="str">
            <v>Simon</v>
          </cell>
          <cell r="I376">
            <v>1000</v>
          </cell>
        </row>
        <row r="377">
          <cell r="A377" t="str">
            <v>G35W</v>
          </cell>
          <cell r="B377" t="str">
            <v>Group 1</v>
          </cell>
          <cell r="C377" t="str">
            <v>MEDICINE</v>
          </cell>
          <cell r="D377" t="str">
            <v>GENERAL MEDICINE</v>
          </cell>
          <cell r="E377" t="str">
            <v>GENERAL MEDICINE</v>
          </cell>
          <cell r="F377" t="str">
            <v>ENDOCRINOLOGY</v>
          </cell>
          <cell r="G377" t="str">
            <v>Easthorpe Ward</v>
          </cell>
          <cell r="H377" t="str">
            <v>Simon</v>
          </cell>
          <cell r="I377">
            <v>1000</v>
          </cell>
        </row>
        <row r="378">
          <cell r="A378" t="str">
            <v>G37K</v>
          </cell>
          <cell r="B378" t="str">
            <v>Group 1</v>
          </cell>
          <cell r="C378" t="str">
            <v>MEDICINE</v>
          </cell>
          <cell r="D378" t="str">
            <v>GENERAL MEDICINE</v>
          </cell>
          <cell r="E378" t="str">
            <v>GENERAL MEDICINE</v>
          </cell>
          <cell r="F378" t="str">
            <v>GENERAL MEDICINE MANAGEMENT</v>
          </cell>
          <cell r="G378" t="str">
            <v>Security Usage Reduction</v>
          </cell>
          <cell r="H378" t="str">
            <v>Simon</v>
          </cell>
          <cell r="I378">
            <v>1000</v>
          </cell>
        </row>
        <row r="379">
          <cell r="A379" t="str">
            <v>G38K</v>
          </cell>
          <cell r="B379" t="str">
            <v>Group 1</v>
          </cell>
          <cell r="C379" t="str">
            <v>MEDICINE</v>
          </cell>
          <cell r="D379" t="str">
            <v>GENERAL MEDICINE</v>
          </cell>
          <cell r="E379" t="str">
            <v>GENERAL MEDICINE</v>
          </cell>
          <cell r="F379" t="str">
            <v>GENERAL MEDICINE MANAGEMENT</v>
          </cell>
          <cell r="G379" t="str">
            <v>FY17 Carry Over</v>
          </cell>
          <cell r="H379" t="str">
            <v>Simon</v>
          </cell>
          <cell r="I379">
            <v>1000</v>
          </cell>
        </row>
        <row r="380">
          <cell r="A380" t="str">
            <v>G39K</v>
          </cell>
          <cell r="B380" t="str">
            <v>Group 1</v>
          </cell>
          <cell r="C380" t="str">
            <v>MEDICINE</v>
          </cell>
          <cell r="D380" t="str">
            <v>GENERAL MEDICINE</v>
          </cell>
          <cell r="E380" t="str">
            <v>GENERAL MEDICINE</v>
          </cell>
          <cell r="F380" t="str">
            <v>GENERAL MEDICINE MANAGEMENT</v>
          </cell>
          <cell r="G380" t="str">
            <v>Nursing Long Shifts</v>
          </cell>
          <cell r="H380" t="str">
            <v>Simon</v>
          </cell>
          <cell r="I380">
            <v>1000</v>
          </cell>
        </row>
        <row r="381">
          <cell r="A381" t="str">
            <v>G40K</v>
          </cell>
          <cell r="B381" t="str">
            <v>Group 1</v>
          </cell>
          <cell r="C381" t="str">
            <v>MEDICINE</v>
          </cell>
          <cell r="D381" t="str">
            <v>GENERAL MEDICINE</v>
          </cell>
          <cell r="E381" t="str">
            <v>GENERAL MEDICINE</v>
          </cell>
          <cell r="F381" t="str">
            <v>GENERAL MEDICINE MANAGEMENT</v>
          </cell>
          <cell r="G381" t="str">
            <v>Nursing Acuity Review</v>
          </cell>
          <cell r="H381" t="str">
            <v>Simon</v>
          </cell>
          <cell r="I381">
            <v>1000</v>
          </cell>
        </row>
        <row r="382">
          <cell r="A382" t="str">
            <v>G41K</v>
          </cell>
          <cell r="B382" t="str">
            <v>Group 1</v>
          </cell>
          <cell r="C382" t="str">
            <v>MEDICINE</v>
          </cell>
          <cell r="D382" t="str">
            <v>GENERAL MEDICINE</v>
          </cell>
          <cell r="E382" t="str">
            <v>GENERAL MEDICINE</v>
          </cell>
          <cell r="F382" t="str">
            <v>GENERAL MEDICINE MANAGEMENT</v>
          </cell>
          <cell r="G382" t="str">
            <v>Site Reval CIP GM</v>
          </cell>
          <cell r="H382" t="str">
            <v>Simon</v>
          </cell>
          <cell r="I382">
            <v>1000</v>
          </cell>
        </row>
        <row r="383">
          <cell r="A383" t="str">
            <v>G43K</v>
          </cell>
          <cell r="B383" t="str">
            <v>Group 1</v>
          </cell>
          <cell r="C383" t="str">
            <v>MEDICINE</v>
          </cell>
          <cell r="D383" t="str">
            <v>GENERAL MEDICINE</v>
          </cell>
          <cell r="E383" t="str">
            <v>GENERAL MEDICINE</v>
          </cell>
          <cell r="F383" t="str">
            <v>GENERAL MEDICINE MANAGEMENT</v>
          </cell>
          <cell r="G383" t="str">
            <v>Drugs General Medicine</v>
          </cell>
          <cell r="H383" t="str">
            <v>Simon</v>
          </cell>
          <cell r="I383">
            <v>1000</v>
          </cell>
        </row>
        <row r="384">
          <cell r="A384" t="str">
            <v>G45K</v>
          </cell>
          <cell r="B384" t="str">
            <v>Group 1</v>
          </cell>
          <cell r="C384" t="str">
            <v>MEDICINE</v>
          </cell>
          <cell r="D384" t="str">
            <v>GENERAL MEDICINE</v>
          </cell>
          <cell r="E384" t="str">
            <v>GENERAL MEDICINE</v>
          </cell>
          <cell r="F384" t="str">
            <v>THORACIC MEDICINE</v>
          </cell>
          <cell r="G384" t="str">
            <v>Layer Marney Assessment Unit</v>
          </cell>
          <cell r="H384" t="str">
            <v>Simon</v>
          </cell>
          <cell r="I384">
            <v>1000</v>
          </cell>
        </row>
        <row r="385">
          <cell r="A385" t="str">
            <v>H01S</v>
          </cell>
          <cell r="B385" t="str">
            <v>Group 1</v>
          </cell>
          <cell r="C385" t="str">
            <v>MEDICINE</v>
          </cell>
          <cell r="D385" t="str">
            <v>SPECIALIST MEDICINE</v>
          </cell>
          <cell r="E385" t="str">
            <v>SPECIALIST MEDICINE</v>
          </cell>
          <cell r="F385" t="str">
            <v>GASTROENTEROLOGY</v>
          </cell>
          <cell r="G385" t="str">
            <v>Bowel Scope Programme</v>
          </cell>
          <cell r="H385" t="str">
            <v>Simon</v>
          </cell>
          <cell r="I385">
            <v>1000</v>
          </cell>
        </row>
        <row r="386">
          <cell r="A386" t="str">
            <v>H02S</v>
          </cell>
          <cell r="B386" t="str">
            <v>Group 1</v>
          </cell>
          <cell r="C386" t="str">
            <v>MEDICINE</v>
          </cell>
          <cell r="D386" t="str">
            <v>SPECIALIST MEDICINE</v>
          </cell>
          <cell r="E386" t="str">
            <v>SPECIALIST MEDICINE</v>
          </cell>
          <cell r="F386" t="str">
            <v>GASTROENTEROLOGY</v>
          </cell>
          <cell r="G386" t="str">
            <v>Bowel Screening</v>
          </cell>
          <cell r="H386" t="str">
            <v>Simon</v>
          </cell>
          <cell r="I386">
            <v>1000</v>
          </cell>
        </row>
        <row r="387">
          <cell r="A387" t="str">
            <v>H03S</v>
          </cell>
          <cell r="B387" t="str">
            <v>Group 1</v>
          </cell>
          <cell r="C387" t="str">
            <v>MEDICINE</v>
          </cell>
          <cell r="D387" t="str">
            <v>ELDERLY &amp; PALLIATIVE CARE</v>
          </cell>
          <cell r="E387" t="str">
            <v>ELDERLY AND PALLIATIVE CARE</v>
          </cell>
          <cell r="F387" t="str">
            <v>CARE OF THE ELDERLY</v>
          </cell>
          <cell r="G387" t="str">
            <v>Care of the Elderly</v>
          </cell>
          <cell r="H387" t="str">
            <v>Simon</v>
          </cell>
          <cell r="I387">
            <v>1000</v>
          </cell>
        </row>
        <row r="388">
          <cell r="A388" t="str">
            <v>H04W</v>
          </cell>
          <cell r="B388" t="str">
            <v>Group 1</v>
          </cell>
          <cell r="C388" t="str">
            <v>MEDICINE</v>
          </cell>
          <cell r="D388" t="str">
            <v>ELDERLY &amp; PALLIATIVE CARE</v>
          </cell>
          <cell r="E388" t="str">
            <v>ELDERLY AND PALLIATIVE CARE</v>
          </cell>
          <cell r="F388" t="str">
            <v>CARE OF THE ELDERLY</v>
          </cell>
          <cell r="G388" t="str">
            <v>D'Arcy Ward</v>
          </cell>
          <cell r="H388" t="str">
            <v>Simon</v>
          </cell>
          <cell r="I388">
            <v>1000</v>
          </cell>
        </row>
        <row r="389">
          <cell r="A389" t="str">
            <v>H05S</v>
          </cell>
          <cell r="B389" t="str">
            <v>Group 1</v>
          </cell>
          <cell r="C389" t="str">
            <v>MEDICINE</v>
          </cell>
          <cell r="D389" t="str">
            <v>GENERAL MEDICINE</v>
          </cell>
          <cell r="E389" t="str">
            <v>GENERAL MEDICINE</v>
          </cell>
          <cell r="F389" t="str">
            <v>DERMATOLOGY</v>
          </cell>
          <cell r="G389" t="str">
            <v>Dermatology</v>
          </cell>
          <cell r="H389" t="str">
            <v>Simon</v>
          </cell>
          <cell r="I389">
            <v>1000</v>
          </cell>
        </row>
        <row r="390">
          <cell r="A390" t="str">
            <v>H061</v>
          </cell>
          <cell r="B390" t="str">
            <v>Group 1</v>
          </cell>
          <cell r="C390" t="str">
            <v>MEDICINE</v>
          </cell>
          <cell r="D390" t="str">
            <v>GENERAL MEDICINE</v>
          </cell>
          <cell r="E390" t="str">
            <v>GENERAL MEDICINE</v>
          </cell>
          <cell r="F390" t="str">
            <v>DERMATOLOGY</v>
          </cell>
          <cell r="G390" t="str">
            <v>Dermatology Income</v>
          </cell>
          <cell r="H390" t="str">
            <v>Simon</v>
          </cell>
          <cell r="I390">
            <v>1000</v>
          </cell>
        </row>
        <row r="391">
          <cell r="A391" t="str">
            <v>H08S</v>
          </cell>
          <cell r="B391" t="str">
            <v>Group 1</v>
          </cell>
          <cell r="C391" t="str">
            <v>MEDICINE</v>
          </cell>
          <cell r="D391" t="str">
            <v>GENERAL MEDICINE</v>
          </cell>
          <cell r="E391" t="str">
            <v>GENERAL MEDICINE</v>
          </cell>
          <cell r="F391" t="str">
            <v>NEUROPHYSIOLOGY</v>
          </cell>
          <cell r="G391" t="str">
            <v>EEG Dept</v>
          </cell>
          <cell r="H391" t="str">
            <v>Simon</v>
          </cell>
          <cell r="I391">
            <v>1000</v>
          </cell>
        </row>
        <row r="392">
          <cell r="A392" t="str">
            <v>H09C</v>
          </cell>
          <cell r="B392" t="str">
            <v>Group 1</v>
          </cell>
          <cell r="C392" t="str">
            <v>WOMEN, CHILDREN &amp; CSS</v>
          </cell>
          <cell r="D392" t="str">
            <v>CHILDREN &amp; OUTPATIENTS</v>
          </cell>
          <cell r="E392" t="str">
            <v>OUTPATIENTS</v>
          </cell>
          <cell r="F392" t="str">
            <v>OUTPATIENTS</v>
          </cell>
          <cell r="G392" t="str">
            <v>Gainsborough Clinics</v>
          </cell>
          <cell r="H392" t="str">
            <v>Simon</v>
          </cell>
          <cell r="I392">
            <v>1000</v>
          </cell>
        </row>
        <row r="393">
          <cell r="A393" t="str">
            <v>H10S</v>
          </cell>
          <cell r="B393" t="str">
            <v>Group 1</v>
          </cell>
          <cell r="C393" t="str">
            <v>MEDICINE</v>
          </cell>
          <cell r="D393" t="str">
            <v>SPECIALIST MEDICINE</v>
          </cell>
          <cell r="E393" t="str">
            <v>SPECIALIST MEDICINE</v>
          </cell>
          <cell r="F393" t="str">
            <v>GASTROENTEROLOGY</v>
          </cell>
          <cell r="G393" t="str">
            <v>Gastroenterology</v>
          </cell>
          <cell r="H393" t="str">
            <v>Simon</v>
          </cell>
          <cell r="I393">
            <v>1000</v>
          </cell>
        </row>
        <row r="394">
          <cell r="A394" t="str">
            <v>H111</v>
          </cell>
          <cell r="B394" t="str">
            <v>Group 1</v>
          </cell>
          <cell r="C394" t="str">
            <v>MEDICINE</v>
          </cell>
          <cell r="D394" t="str">
            <v>SPECIALIST MEDICINE</v>
          </cell>
          <cell r="E394" t="str">
            <v>SPECIALIST MEDICINE</v>
          </cell>
          <cell r="F394" t="str">
            <v>GASTROENTEROLOGY</v>
          </cell>
          <cell r="G394" t="str">
            <v>Gastroenterology Income</v>
          </cell>
          <cell r="H394" t="str">
            <v>Simon</v>
          </cell>
          <cell r="I394">
            <v>1000</v>
          </cell>
        </row>
        <row r="395">
          <cell r="A395" t="str">
            <v>H121</v>
          </cell>
          <cell r="B395" t="str">
            <v>Group 1</v>
          </cell>
          <cell r="C395" t="str">
            <v>MEDICINE</v>
          </cell>
          <cell r="D395" t="str">
            <v>ELDERLY &amp; PALLIATIVE CARE</v>
          </cell>
          <cell r="E395" t="str">
            <v>ELDERLY AND PALLIATIVE CARE</v>
          </cell>
          <cell r="F395" t="str">
            <v>CARE OF THE ELDERLY</v>
          </cell>
          <cell r="G395" t="str">
            <v>Geriatric Medicine Income</v>
          </cell>
          <cell r="H395" t="str">
            <v>Simon</v>
          </cell>
          <cell r="I395">
            <v>1000</v>
          </cell>
        </row>
        <row r="396">
          <cell r="A396" t="str">
            <v>H14S</v>
          </cell>
          <cell r="B396" t="str">
            <v>Group 1</v>
          </cell>
          <cell r="C396" t="str">
            <v>MEDICINE</v>
          </cell>
          <cell r="D396" t="str">
            <v>GENERAL MEDICINE</v>
          </cell>
          <cell r="E396" t="str">
            <v>GENERAL MEDICINE</v>
          </cell>
          <cell r="F396" t="str">
            <v>NEPHROLOGY</v>
          </cell>
          <cell r="G396" t="str">
            <v>Nephrology</v>
          </cell>
          <cell r="H396" t="str">
            <v>Simon</v>
          </cell>
          <cell r="I396">
            <v>1000</v>
          </cell>
        </row>
        <row r="397">
          <cell r="A397" t="str">
            <v>H151</v>
          </cell>
          <cell r="B397" t="str">
            <v>Group 1</v>
          </cell>
          <cell r="C397" t="str">
            <v>MEDICINE</v>
          </cell>
          <cell r="D397" t="str">
            <v>GENERAL MEDICINE</v>
          </cell>
          <cell r="E397" t="str">
            <v>GENERAL MEDICINE</v>
          </cell>
          <cell r="F397" t="str">
            <v>NEPHROLOGY</v>
          </cell>
          <cell r="G397" t="str">
            <v>Nephrology Income</v>
          </cell>
          <cell r="H397" t="str">
            <v>Simon</v>
          </cell>
          <cell r="I397">
            <v>1000</v>
          </cell>
        </row>
        <row r="398">
          <cell r="A398" t="str">
            <v>H16S</v>
          </cell>
          <cell r="B398" t="str">
            <v>Group 1</v>
          </cell>
          <cell r="C398" t="str">
            <v>MEDICINE</v>
          </cell>
          <cell r="D398" t="str">
            <v>GENERAL MEDICINE</v>
          </cell>
          <cell r="E398" t="str">
            <v>GENERAL MEDICINE</v>
          </cell>
          <cell r="F398" t="str">
            <v>NEUROLOGY</v>
          </cell>
          <cell r="G398" t="str">
            <v>Neurology</v>
          </cell>
          <cell r="H398" t="str">
            <v>Simon</v>
          </cell>
          <cell r="I398">
            <v>1000</v>
          </cell>
        </row>
        <row r="399">
          <cell r="A399" t="str">
            <v>H171</v>
          </cell>
          <cell r="B399" t="str">
            <v>Group 1</v>
          </cell>
          <cell r="C399" t="str">
            <v>MEDICINE</v>
          </cell>
          <cell r="D399" t="str">
            <v>GENERAL MEDICINE</v>
          </cell>
          <cell r="E399" t="str">
            <v>GENERAL MEDICINE</v>
          </cell>
          <cell r="F399" t="str">
            <v>NEUROLOGY</v>
          </cell>
          <cell r="G399" t="str">
            <v>Neurology Income</v>
          </cell>
          <cell r="H399" t="str">
            <v>Simon</v>
          </cell>
          <cell r="I399">
            <v>1000</v>
          </cell>
        </row>
        <row r="400">
          <cell r="A400" t="str">
            <v>H181</v>
          </cell>
          <cell r="B400" t="str">
            <v>Group 1</v>
          </cell>
          <cell r="C400" t="str">
            <v>MEDICINE</v>
          </cell>
          <cell r="D400" t="str">
            <v>GENERAL MEDICINE</v>
          </cell>
          <cell r="E400" t="str">
            <v>GENERAL MEDICINE</v>
          </cell>
          <cell r="F400" t="str">
            <v>NEUROPHYSIOLOGY</v>
          </cell>
          <cell r="G400" t="str">
            <v>Neurophysiology Income</v>
          </cell>
          <cell r="H400" t="str">
            <v>Simon</v>
          </cell>
          <cell r="I400">
            <v>1000</v>
          </cell>
        </row>
        <row r="401">
          <cell r="A401" t="str">
            <v>H19W</v>
          </cell>
          <cell r="B401" t="str">
            <v>Group 1</v>
          </cell>
          <cell r="C401" t="str">
            <v>MEDICINE</v>
          </cell>
          <cell r="D401" t="str">
            <v>ELDERLY &amp; PALLIATIVE CARE</v>
          </cell>
          <cell r="E401" t="str">
            <v>ELDERLY AND PALLIATIVE CARE</v>
          </cell>
          <cell r="F401" t="str">
            <v>CARE OF THE ELDERLY</v>
          </cell>
          <cell r="G401" t="str">
            <v>Peldon Ward</v>
          </cell>
          <cell r="H401" t="str">
            <v>Simon</v>
          </cell>
          <cell r="I401">
            <v>1000</v>
          </cell>
        </row>
        <row r="402">
          <cell r="A402" t="str">
            <v>H20S</v>
          </cell>
          <cell r="B402" t="str">
            <v>Group 1</v>
          </cell>
          <cell r="C402" t="str">
            <v>MEDICINE</v>
          </cell>
          <cell r="D402" t="str">
            <v>GENERAL MEDICINE</v>
          </cell>
          <cell r="E402" t="str">
            <v>GENERAL MEDICINE</v>
          </cell>
          <cell r="F402" t="str">
            <v>RHEUMATOLOGY</v>
          </cell>
          <cell r="G402" t="str">
            <v>Rheumatology</v>
          </cell>
          <cell r="H402" t="str">
            <v>Simon</v>
          </cell>
          <cell r="I402">
            <v>1000</v>
          </cell>
        </row>
        <row r="403">
          <cell r="A403" t="str">
            <v>H211</v>
          </cell>
          <cell r="B403" t="str">
            <v>Group 1</v>
          </cell>
          <cell r="C403" t="str">
            <v>MEDICINE</v>
          </cell>
          <cell r="D403" t="str">
            <v>GENERAL MEDICINE</v>
          </cell>
          <cell r="E403" t="str">
            <v>GENERAL MEDICINE</v>
          </cell>
          <cell r="F403" t="str">
            <v>RHEUMATOLOGY</v>
          </cell>
          <cell r="G403" t="str">
            <v>Rheumatology Income</v>
          </cell>
          <cell r="H403" t="str">
            <v>Simon</v>
          </cell>
          <cell r="I403">
            <v>1000</v>
          </cell>
        </row>
        <row r="404">
          <cell r="A404" t="str">
            <v>H22S</v>
          </cell>
          <cell r="B404" t="str">
            <v>Group 1</v>
          </cell>
          <cell r="C404" t="str">
            <v>MEDICINE</v>
          </cell>
          <cell r="D404" t="str">
            <v>SPECIALIST MEDICINE</v>
          </cell>
          <cell r="E404" t="str">
            <v>SPECIALIST MEDICINE</v>
          </cell>
          <cell r="F404" t="str">
            <v>SPECIALIST MEDICINE MANAGEMENT</v>
          </cell>
          <cell r="G404" t="str">
            <v>Specialist Medicine Mgnt</v>
          </cell>
          <cell r="H404" t="str">
            <v>Simon</v>
          </cell>
          <cell r="I404">
            <v>1000</v>
          </cell>
        </row>
        <row r="405">
          <cell r="A405" t="str">
            <v>H24S</v>
          </cell>
          <cell r="B405" t="str">
            <v>Group 1</v>
          </cell>
          <cell r="C405" t="str">
            <v>MEDICINE</v>
          </cell>
          <cell r="D405" t="str">
            <v>EMERGENCY &amp; STROKE</v>
          </cell>
          <cell r="E405" t="str">
            <v>EMERGENCY AND STROKE</v>
          </cell>
          <cell r="F405" t="str">
            <v>STROKE MEDICINE</v>
          </cell>
          <cell r="G405" t="str">
            <v>Stroke Care</v>
          </cell>
          <cell r="H405" t="str">
            <v>Simon</v>
          </cell>
          <cell r="I405">
            <v>1000</v>
          </cell>
        </row>
        <row r="406">
          <cell r="A406" t="str">
            <v>H25S</v>
          </cell>
          <cell r="B406" t="str">
            <v>Group 1</v>
          </cell>
          <cell r="C406" t="str">
            <v>MEDICINE</v>
          </cell>
          <cell r="D406" t="str">
            <v>EMERGENCY &amp; STROKE</v>
          </cell>
          <cell r="E406" t="str">
            <v>EMERGENCY AND STROKE</v>
          </cell>
          <cell r="F406" t="str">
            <v>STROKE MEDICINE</v>
          </cell>
          <cell r="G406" t="str">
            <v>Stroke Unit</v>
          </cell>
          <cell r="H406" t="str">
            <v>Simon</v>
          </cell>
          <cell r="I406">
            <v>1000</v>
          </cell>
        </row>
        <row r="407">
          <cell r="A407" t="str">
            <v>H26W</v>
          </cell>
          <cell r="B407" t="str">
            <v>Group 1</v>
          </cell>
          <cell r="C407" t="str">
            <v>MEDICINE</v>
          </cell>
          <cell r="D407" t="str">
            <v>ELDERLY &amp; PALLIATIVE CARE</v>
          </cell>
          <cell r="E407" t="str">
            <v>ELDERLY AND PALLIATIVE CARE</v>
          </cell>
          <cell r="F407" t="str">
            <v>CARE OF THE ELDERLY</v>
          </cell>
          <cell r="G407" t="str">
            <v>Tiptree Ward</v>
          </cell>
          <cell r="H407" t="str">
            <v>Simon</v>
          </cell>
          <cell r="I407">
            <v>1000</v>
          </cell>
        </row>
        <row r="408">
          <cell r="A408" t="str">
            <v>H27S</v>
          </cell>
          <cell r="B408" t="str">
            <v>Group 1</v>
          </cell>
          <cell r="C408" t="str">
            <v>MEDICINE</v>
          </cell>
          <cell r="D408" t="str">
            <v>SPECIALIST MEDICINE</v>
          </cell>
          <cell r="E408" t="str">
            <v>SPECIALIST MEDICINE</v>
          </cell>
          <cell r="F408" t="str">
            <v>SPECIALIST MEDICINE MANAGEMENT</v>
          </cell>
          <cell r="G408" t="str">
            <v>Reserve</v>
          </cell>
          <cell r="H408" t="str">
            <v>Simon</v>
          </cell>
          <cell r="I408">
            <v>1000</v>
          </cell>
        </row>
        <row r="409">
          <cell r="A409" t="str">
            <v>H28S</v>
          </cell>
          <cell r="B409" t="str">
            <v>Group 1</v>
          </cell>
          <cell r="C409" t="str">
            <v>MEDICINE</v>
          </cell>
          <cell r="D409" t="str">
            <v>SPECIALIST MEDICINE</v>
          </cell>
          <cell r="E409" t="str">
            <v>SPECIALIST MEDICINE</v>
          </cell>
          <cell r="F409" t="str">
            <v>GASTROENTEROLOGY</v>
          </cell>
          <cell r="G409" t="str">
            <v>Elmstead Endoscopy</v>
          </cell>
          <cell r="H409" t="str">
            <v>Simon</v>
          </cell>
          <cell r="I409">
            <v>1000</v>
          </cell>
        </row>
        <row r="410">
          <cell r="A410" t="str">
            <v>H29R</v>
          </cell>
          <cell r="B410" t="str">
            <v>Group 1</v>
          </cell>
          <cell r="C410" t="str">
            <v>MEDICINE</v>
          </cell>
          <cell r="D410" t="str">
            <v>SPECIALIST MEDICINE</v>
          </cell>
          <cell r="E410" t="str">
            <v>SPECIALIST MEDICINE</v>
          </cell>
          <cell r="F410" t="str">
            <v>GASTROENTEROLOGY</v>
          </cell>
          <cell r="G410" t="str">
            <v>Endoscopies - SLM</v>
          </cell>
          <cell r="H410" t="str">
            <v>Simon</v>
          </cell>
          <cell r="I410">
            <v>1000</v>
          </cell>
        </row>
        <row r="411">
          <cell r="A411" t="str">
            <v>H300</v>
          </cell>
          <cell r="B411" t="str">
            <v>Group 1</v>
          </cell>
          <cell r="C411" t="str">
            <v>MEDICINE</v>
          </cell>
          <cell r="D411" t="str">
            <v>ELDERLY &amp; PALLIATIVE CARE</v>
          </cell>
          <cell r="E411" t="str">
            <v>ELDERLY AND PALLIATIVE CARE</v>
          </cell>
          <cell r="F411" t="str">
            <v>CARE OF THE ELDERLY</v>
          </cell>
          <cell r="G411" t="str">
            <v>Isolation Unit</v>
          </cell>
          <cell r="H411" t="str">
            <v>Simon</v>
          </cell>
          <cell r="I411">
            <v>1000</v>
          </cell>
        </row>
        <row r="412">
          <cell r="A412" t="str">
            <v>H31R</v>
          </cell>
          <cell r="B412" t="str">
            <v>Group 1</v>
          </cell>
          <cell r="C412" t="str">
            <v>MEDICINE</v>
          </cell>
          <cell r="D412" t="str">
            <v>GENERAL MEDICINE</v>
          </cell>
          <cell r="E412" t="str">
            <v>GENERAL MEDICINE</v>
          </cell>
          <cell r="F412" t="str">
            <v>DERMATOLOGY</v>
          </cell>
          <cell r="G412" t="str">
            <v>Dermatology Recharges</v>
          </cell>
          <cell r="H412" t="str">
            <v>Simon</v>
          </cell>
          <cell r="I412">
            <v>1000</v>
          </cell>
        </row>
        <row r="413">
          <cell r="A413" t="str">
            <v>H32R</v>
          </cell>
          <cell r="B413" t="str">
            <v>Group 1</v>
          </cell>
          <cell r="C413" t="str">
            <v>MEDICINE</v>
          </cell>
          <cell r="D413" t="str">
            <v>SPECIALIST MEDICINE</v>
          </cell>
          <cell r="E413" t="str">
            <v>SPECIALIST MEDICINE</v>
          </cell>
          <cell r="F413" t="str">
            <v>GASTROENTEROLOGY</v>
          </cell>
          <cell r="G413" t="str">
            <v>Gastroenterology Recharges</v>
          </cell>
          <cell r="H413" t="str">
            <v>Simon</v>
          </cell>
          <cell r="I413">
            <v>1000</v>
          </cell>
        </row>
        <row r="414">
          <cell r="A414" t="str">
            <v>H33R</v>
          </cell>
          <cell r="B414" t="str">
            <v>Group 1</v>
          </cell>
          <cell r="C414" t="str">
            <v>MEDICINE</v>
          </cell>
          <cell r="D414" t="str">
            <v>ELDERLY &amp; PALLIATIVE CARE</v>
          </cell>
          <cell r="E414" t="str">
            <v>ELDERLY AND PALLIATIVE CARE</v>
          </cell>
          <cell r="F414" t="str">
            <v>CARE OF THE ELDERLY</v>
          </cell>
          <cell r="G414" t="str">
            <v>Geriatric Med Recharges</v>
          </cell>
          <cell r="H414" t="str">
            <v>Simon</v>
          </cell>
          <cell r="I414">
            <v>1000</v>
          </cell>
        </row>
        <row r="415">
          <cell r="A415" t="str">
            <v>H34R</v>
          </cell>
          <cell r="B415" t="str">
            <v>Group 1</v>
          </cell>
          <cell r="C415" t="str">
            <v>MEDICINE</v>
          </cell>
          <cell r="D415" t="str">
            <v>GENERAL MEDICINE</v>
          </cell>
          <cell r="E415" t="str">
            <v>GENERAL MEDICINE</v>
          </cell>
          <cell r="F415" t="str">
            <v>NEPHROLOGY</v>
          </cell>
          <cell r="G415" t="str">
            <v>Nephrology Recharges</v>
          </cell>
          <cell r="H415" t="str">
            <v>Simon</v>
          </cell>
          <cell r="I415">
            <v>1000</v>
          </cell>
        </row>
        <row r="416">
          <cell r="A416" t="str">
            <v>H35R</v>
          </cell>
          <cell r="B416" t="str">
            <v>Group 1</v>
          </cell>
          <cell r="C416" t="str">
            <v>MEDICINE</v>
          </cell>
          <cell r="D416" t="str">
            <v>GENERAL MEDICINE</v>
          </cell>
          <cell r="E416" t="str">
            <v>GENERAL MEDICINE</v>
          </cell>
          <cell r="F416" t="str">
            <v>NEUROLOGY</v>
          </cell>
          <cell r="G416" t="str">
            <v>Neurology Recharges</v>
          </cell>
          <cell r="H416" t="str">
            <v>Simon</v>
          </cell>
          <cell r="I416">
            <v>1000</v>
          </cell>
        </row>
        <row r="417">
          <cell r="A417" t="str">
            <v>H36R</v>
          </cell>
          <cell r="B417" t="str">
            <v>Group 1</v>
          </cell>
          <cell r="C417" t="str">
            <v>MEDICINE</v>
          </cell>
          <cell r="D417" t="str">
            <v>GENERAL MEDICINE</v>
          </cell>
          <cell r="E417" t="str">
            <v>GENERAL MEDICINE</v>
          </cell>
          <cell r="F417" t="str">
            <v>NEUROPHYSIOLOGY</v>
          </cell>
          <cell r="G417" t="str">
            <v>Neurophysiology Recharges</v>
          </cell>
          <cell r="H417" t="str">
            <v>Simon</v>
          </cell>
          <cell r="I417">
            <v>1000</v>
          </cell>
        </row>
        <row r="418">
          <cell r="A418" t="str">
            <v>H37R</v>
          </cell>
          <cell r="B418" t="str">
            <v>Group 1</v>
          </cell>
          <cell r="C418" t="str">
            <v>MEDICINE</v>
          </cell>
          <cell r="D418" t="str">
            <v>GENERAL MEDICINE</v>
          </cell>
          <cell r="E418" t="str">
            <v>GENERAL MEDICINE</v>
          </cell>
          <cell r="F418" t="str">
            <v>RHEUMATOLOGY</v>
          </cell>
          <cell r="G418" t="str">
            <v>Rheumatology Recharges</v>
          </cell>
          <cell r="H418" t="str">
            <v>Simon</v>
          </cell>
          <cell r="I418">
            <v>1000</v>
          </cell>
        </row>
        <row r="419">
          <cell r="A419" t="str">
            <v>H38K</v>
          </cell>
          <cell r="B419" t="str">
            <v>Group 1</v>
          </cell>
          <cell r="C419" t="str">
            <v>MEDICINE</v>
          </cell>
          <cell r="D419" t="str">
            <v>SPECIALIST MEDICINE</v>
          </cell>
          <cell r="E419" t="str">
            <v>SPECIALIST MEDICINE</v>
          </cell>
          <cell r="F419" t="str">
            <v>SPECIALIST MEDICINE MANAGEMENT</v>
          </cell>
          <cell r="G419" t="str">
            <v>SCIP Procure Gen &amp; Spec Med</v>
          </cell>
          <cell r="H419" t="str">
            <v>Simon</v>
          </cell>
          <cell r="I419">
            <v>1000</v>
          </cell>
        </row>
        <row r="420">
          <cell r="A420" t="str">
            <v>H39R</v>
          </cell>
          <cell r="B420" t="str">
            <v>Group 1</v>
          </cell>
          <cell r="C420" t="str">
            <v>MEDICINE</v>
          </cell>
          <cell r="D420" t="str">
            <v>SPECIALIST MEDICINE</v>
          </cell>
          <cell r="E420" t="str">
            <v>SPECIALIST MEDICINE</v>
          </cell>
          <cell r="F420" t="str">
            <v>SPECIALIST MEDICINE MANAGEMENT</v>
          </cell>
          <cell r="G420" t="str">
            <v>Spec Medicine Mgnt Recharges</v>
          </cell>
          <cell r="H420" t="str">
            <v>Simon</v>
          </cell>
          <cell r="I420">
            <v>1000</v>
          </cell>
        </row>
        <row r="421">
          <cell r="A421" t="str">
            <v>H40R</v>
          </cell>
          <cell r="B421" t="str">
            <v>Group 1</v>
          </cell>
          <cell r="C421" t="str">
            <v>WOMEN, CHILDREN &amp; CSS</v>
          </cell>
          <cell r="D421" t="str">
            <v>CHILDREN &amp; OUTPATIENTS</v>
          </cell>
          <cell r="E421" t="str">
            <v>OUTPATIENTS</v>
          </cell>
          <cell r="F421" t="str">
            <v>OUTPATIENTS</v>
          </cell>
          <cell r="G421" t="str">
            <v>Gainsborough Clinic Recharges</v>
          </cell>
          <cell r="H421" t="str">
            <v>Simon</v>
          </cell>
          <cell r="I421">
            <v>1000</v>
          </cell>
        </row>
        <row r="422">
          <cell r="A422" t="str">
            <v>H40W</v>
          </cell>
          <cell r="B422" t="str">
            <v>Group 1</v>
          </cell>
          <cell r="C422" t="str">
            <v>MEDICINE</v>
          </cell>
          <cell r="D422" t="str">
            <v>ELDERLY &amp; PALLIATIVE CARE</v>
          </cell>
          <cell r="E422" t="str">
            <v>ELDERLY AND PALLIATIVE CARE</v>
          </cell>
          <cell r="F422" t="str">
            <v>COTE &amp; STROKE MANAGEMENT</v>
          </cell>
          <cell r="G422" t="str">
            <v>Easthorpe Contingency</v>
          </cell>
          <cell r="H422" t="str">
            <v>Simon</v>
          </cell>
          <cell r="I422">
            <v>1000</v>
          </cell>
        </row>
        <row r="423">
          <cell r="A423" t="str">
            <v>H41K</v>
          </cell>
          <cell r="B423" t="str">
            <v>Group 1</v>
          </cell>
          <cell r="C423" t="str">
            <v>MEDICINE</v>
          </cell>
          <cell r="D423" t="str">
            <v>ELDERLY &amp; PALLIATIVE CARE</v>
          </cell>
          <cell r="E423" t="str">
            <v>ELDERLY AND PALLIATIVE CARE</v>
          </cell>
          <cell r="F423" t="str">
            <v>CARE OF THE ELDERLY</v>
          </cell>
          <cell r="G423" t="str">
            <v>COTE SCIP</v>
          </cell>
          <cell r="H423" t="str">
            <v>Simon</v>
          </cell>
          <cell r="I423">
            <v>1000</v>
          </cell>
        </row>
        <row r="424">
          <cell r="A424" t="str">
            <v>H42K</v>
          </cell>
          <cell r="B424" t="str">
            <v>Group 1</v>
          </cell>
          <cell r="C424" t="str">
            <v>MEDICINE</v>
          </cell>
          <cell r="D424" t="str">
            <v>GENERAL MEDICINE</v>
          </cell>
          <cell r="E424" t="str">
            <v>GENERAL MEDICINE</v>
          </cell>
          <cell r="F424" t="str">
            <v>NEUROLOGY</v>
          </cell>
          <cell r="G424" t="str">
            <v>Neurology SCIP</v>
          </cell>
          <cell r="H424" t="str">
            <v>Simon</v>
          </cell>
          <cell r="I424">
            <v>1000</v>
          </cell>
        </row>
        <row r="425">
          <cell r="A425" t="str">
            <v>H43K</v>
          </cell>
          <cell r="B425" t="str">
            <v>Group 1</v>
          </cell>
          <cell r="C425" t="str">
            <v>MEDICINE</v>
          </cell>
          <cell r="D425" t="str">
            <v>GENERAL MEDICINE</v>
          </cell>
          <cell r="E425" t="str">
            <v>GENERAL MEDICINE</v>
          </cell>
          <cell r="F425" t="str">
            <v>DERMATOLOGY</v>
          </cell>
          <cell r="G425" t="str">
            <v>Dermatology SCIP</v>
          </cell>
          <cell r="H425" t="str">
            <v>Simon</v>
          </cell>
          <cell r="I425">
            <v>1000</v>
          </cell>
        </row>
        <row r="426">
          <cell r="A426" t="str">
            <v>H44K</v>
          </cell>
          <cell r="B426" t="str">
            <v>Group 1</v>
          </cell>
          <cell r="C426" t="str">
            <v>MEDICINE</v>
          </cell>
          <cell r="D426" t="str">
            <v>GENERAL MEDICINE</v>
          </cell>
          <cell r="E426" t="str">
            <v>GENERAL MEDICINE</v>
          </cell>
          <cell r="F426" t="str">
            <v>NEPHROLOGY</v>
          </cell>
          <cell r="G426" t="str">
            <v>Nephrology SCIP</v>
          </cell>
          <cell r="H426" t="str">
            <v>Simon</v>
          </cell>
          <cell r="I426">
            <v>1000</v>
          </cell>
        </row>
        <row r="427">
          <cell r="A427" t="str">
            <v>H451</v>
          </cell>
          <cell r="B427" t="str">
            <v>Group 1</v>
          </cell>
          <cell r="C427" t="str">
            <v>MEDICINE</v>
          </cell>
          <cell r="D427" t="str">
            <v>EMERGENCY &amp; STROKE</v>
          </cell>
          <cell r="E427" t="str">
            <v>EMERGENCY AND STROKE</v>
          </cell>
          <cell r="F427" t="str">
            <v>STROKE MEDICINE</v>
          </cell>
          <cell r="G427" t="str">
            <v>Stroke Income</v>
          </cell>
          <cell r="H427" t="str">
            <v>Simon</v>
          </cell>
          <cell r="I427">
            <v>1000</v>
          </cell>
        </row>
        <row r="428">
          <cell r="A428" t="str">
            <v>H46R</v>
          </cell>
          <cell r="B428" t="str">
            <v>Group 1</v>
          </cell>
          <cell r="C428" t="str">
            <v>MEDICINE</v>
          </cell>
          <cell r="D428" t="str">
            <v>EMERGENCY &amp; STROKE</v>
          </cell>
          <cell r="E428" t="str">
            <v>EMERGENCY AND STROKE</v>
          </cell>
          <cell r="F428" t="str">
            <v>STROKE MEDICINE</v>
          </cell>
          <cell r="G428" t="str">
            <v>Stroke Recharges</v>
          </cell>
          <cell r="H428" t="str">
            <v>Simon</v>
          </cell>
          <cell r="I428">
            <v>1000</v>
          </cell>
        </row>
        <row r="429">
          <cell r="A429" t="str">
            <v>H47K</v>
          </cell>
          <cell r="B429" t="str">
            <v>Group 1</v>
          </cell>
          <cell r="C429" t="str">
            <v>MEDICINE</v>
          </cell>
          <cell r="D429" t="str">
            <v>EMERGENCY &amp; STROKE</v>
          </cell>
          <cell r="E429" t="str">
            <v>EMERGENCY AND STROKE</v>
          </cell>
          <cell r="F429" t="str">
            <v>STROKE MEDICINE</v>
          </cell>
          <cell r="G429" t="str">
            <v>Stroke CIP</v>
          </cell>
          <cell r="H429" t="str">
            <v>Simon</v>
          </cell>
          <cell r="I429">
            <v>1000</v>
          </cell>
        </row>
        <row r="430">
          <cell r="A430" t="str">
            <v>H48K</v>
          </cell>
          <cell r="B430" t="str">
            <v>Group 1</v>
          </cell>
          <cell r="C430" t="str">
            <v>MEDICINE</v>
          </cell>
          <cell r="D430" t="str">
            <v>SPECIALIST MEDICINE</v>
          </cell>
          <cell r="E430" t="str">
            <v>SPECIALIST MEDICINE</v>
          </cell>
          <cell r="F430" t="str">
            <v>GASTROENTEROLOGY</v>
          </cell>
          <cell r="G430" t="str">
            <v>Gastroenterology CIP</v>
          </cell>
          <cell r="H430" t="str">
            <v>Simon</v>
          </cell>
          <cell r="I430">
            <v>1000</v>
          </cell>
        </row>
        <row r="431">
          <cell r="A431" t="str">
            <v>H49K</v>
          </cell>
          <cell r="B431" t="str">
            <v>Group 1</v>
          </cell>
          <cell r="C431" t="str">
            <v>MEDICINE</v>
          </cell>
          <cell r="D431" t="str">
            <v>GENERAL MEDICINE</v>
          </cell>
          <cell r="E431" t="str">
            <v>GENERAL MEDICINE</v>
          </cell>
          <cell r="F431" t="str">
            <v>NEUROPHYSIOLOGY</v>
          </cell>
          <cell r="G431" t="str">
            <v>Neurophysiology CIP</v>
          </cell>
          <cell r="H431" t="str">
            <v>Simon</v>
          </cell>
          <cell r="I431">
            <v>1000</v>
          </cell>
        </row>
        <row r="432">
          <cell r="A432" t="str">
            <v>H50K</v>
          </cell>
          <cell r="B432" t="str">
            <v>Group 1</v>
          </cell>
          <cell r="C432" t="str">
            <v>MEDICINE</v>
          </cell>
          <cell r="D432" t="str">
            <v>GENERAL MEDICINE</v>
          </cell>
          <cell r="E432" t="str">
            <v>GENERAL MEDICINE</v>
          </cell>
          <cell r="F432" t="str">
            <v>RHEUMATOLOGY</v>
          </cell>
          <cell r="G432" t="str">
            <v>Rheumatology CIP</v>
          </cell>
          <cell r="H432" t="str">
            <v>Simon</v>
          </cell>
          <cell r="I432">
            <v>1000</v>
          </cell>
        </row>
        <row r="433">
          <cell r="A433" t="str">
            <v>H51S</v>
          </cell>
          <cell r="B433" t="str">
            <v>Group 1</v>
          </cell>
          <cell r="C433" t="str">
            <v>MEDICINE</v>
          </cell>
          <cell r="D433" t="str">
            <v>SPECIALIST MEDICINE</v>
          </cell>
          <cell r="E433" t="str">
            <v>SPECIALIST MEDICINE</v>
          </cell>
          <cell r="F433" t="str">
            <v>GASTROENTEROLOGY</v>
          </cell>
          <cell r="G433" t="str">
            <v>Endoscopy Investing Project</v>
          </cell>
          <cell r="H433" t="str">
            <v>Simon</v>
          </cell>
          <cell r="I433">
            <v>1000</v>
          </cell>
        </row>
        <row r="434">
          <cell r="A434" t="str">
            <v>H52S</v>
          </cell>
          <cell r="B434" t="str">
            <v>Group 1</v>
          </cell>
          <cell r="C434" t="str">
            <v>MEDICINE</v>
          </cell>
          <cell r="D434" t="str">
            <v>ELDERLY &amp; PALLIATIVE CARE</v>
          </cell>
          <cell r="E434" t="str">
            <v>ELDERLY AND PALLIATIVE CARE</v>
          </cell>
          <cell r="F434" t="str">
            <v>ELDERLY &amp; PALLIATIVE CARE MGMT</v>
          </cell>
          <cell r="G434" t="str">
            <v>Elderly &amp; Palliative Care Mgmt</v>
          </cell>
          <cell r="H434" t="str">
            <v>Simon</v>
          </cell>
          <cell r="I434">
            <v>1000</v>
          </cell>
        </row>
        <row r="435">
          <cell r="A435" t="str">
            <v>H53R</v>
          </cell>
          <cell r="B435" t="str">
            <v>Group 1</v>
          </cell>
          <cell r="C435" t="str">
            <v>MEDICINE</v>
          </cell>
          <cell r="D435" t="str">
            <v>ELDERLY &amp; PALLIATIVE CARE</v>
          </cell>
          <cell r="E435" t="str">
            <v>ELDERLY AND PALLIATIVE CARE</v>
          </cell>
          <cell r="F435" t="str">
            <v>COTE &amp; STROKE MANAGEMENT</v>
          </cell>
          <cell r="G435" t="str">
            <v>COTE &amp; Stroke Mgnt Recharges</v>
          </cell>
          <cell r="H435" t="str">
            <v>Simon</v>
          </cell>
          <cell r="I435">
            <v>1000</v>
          </cell>
        </row>
        <row r="436">
          <cell r="A436" t="str">
            <v>H53S</v>
          </cell>
          <cell r="B436" t="str">
            <v>Group 1</v>
          </cell>
          <cell r="C436" t="str">
            <v>MEDICINE</v>
          </cell>
          <cell r="D436" t="str">
            <v>ELDERLY &amp; PALLIATIVE CARE</v>
          </cell>
          <cell r="E436" t="str">
            <v>ELDERLY AND PALLIATIVE CARE</v>
          </cell>
          <cell r="F436" t="str">
            <v>ELDERLY &amp; PALLIATIVE CARE MGMT</v>
          </cell>
          <cell r="G436" t="str">
            <v>Discharge Hub</v>
          </cell>
          <cell r="H436" t="str">
            <v>Simon</v>
          </cell>
          <cell r="I436">
            <v>1000</v>
          </cell>
        </row>
        <row r="437">
          <cell r="A437" t="str">
            <v>H54K</v>
          </cell>
          <cell r="B437" t="str">
            <v>Group 1</v>
          </cell>
          <cell r="C437" t="str">
            <v>MEDICINE</v>
          </cell>
          <cell r="D437" t="str">
            <v>ELDERLY &amp; PALLIATIVE CARE</v>
          </cell>
          <cell r="E437" t="str">
            <v>ELDERLY AND PALLIATIVE CARE</v>
          </cell>
          <cell r="F437" t="str">
            <v>COTE &amp; STROKE MANAGEMENT</v>
          </cell>
          <cell r="G437" t="str">
            <v>SCIP Procure COTE &amp; Stroke</v>
          </cell>
          <cell r="H437" t="str">
            <v>Simon</v>
          </cell>
          <cell r="I437">
            <v>1000</v>
          </cell>
        </row>
        <row r="438">
          <cell r="A438" t="str">
            <v>H55S</v>
          </cell>
          <cell r="B438" t="str">
            <v>Group 1</v>
          </cell>
          <cell r="C438" t="str">
            <v>MEDICINE</v>
          </cell>
          <cell r="D438" t="str">
            <v>ELDERLY &amp; PALLIATIVE CARE</v>
          </cell>
          <cell r="E438" t="str">
            <v>ELDERLY AND PALLIATIVE CARE</v>
          </cell>
          <cell r="F438" t="str">
            <v>COTE &amp; STROKE MANAGEMENT</v>
          </cell>
          <cell r="G438" t="str">
            <v>COTE &amp; Stroke Reserves</v>
          </cell>
          <cell r="H438" t="str">
            <v>Simon</v>
          </cell>
          <cell r="I438">
            <v>1000</v>
          </cell>
        </row>
        <row r="439">
          <cell r="A439" t="str">
            <v>H56W</v>
          </cell>
          <cell r="B439" t="str">
            <v>Group 1</v>
          </cell>
          <cell r="C439" t="str">
            <v>MEDICINE</v>
          </cell>
          <cell r="D439" t="str">
            <v>ELDERLY &amp; PALLIATIVE CARE</v>
          </cell>
          <cell r="E439" t="str">
            <v>ELDERLY AND PALLIATIVE CARE</v>
          </cell>
          <cell r="F439" t="str">
            <v>CARE OF THE ELDERLY</v>
          </cell>
          <cell r="G439" t="str">
            <v>Birch Ward</v>
          </cell>
          <cell r="H439" t="str">
            <v>Simon</v>
          </cell>
          <cell r="I439">
            <v>1000</v>
          </cell>
        </row>
        <row r="440">
          <cell r="A440" t="str">
            <v>H57S</v>
          </cell>
          <cell r="B440" t="str">
            <v>Group 1</v>
          </cell>
          <cell r="C440" t="str">
            <v>MEDICINE</v>
          </cell>
          <cell r="D440" t="str">
            <v>GENERAL MEDICINE</v>
          </cell>
          <cell r="E440" t="str">
            <v>GENERAL MEDICINE</v>
          </cell>
          <cell r="F440" t="str">
            <v>DERMATOLOGY</v>
          </cell>
          <cell r="G440" t="str">
            <v>Puva Services</v>
          </cell>
          <cell r="H440" t="str">
            <v>Simon</v>
          </cell>
          <cell r="I440">
            <v>1000</v>
          </cell>
        </row>
        <row r="441">
          <cell r="A441" t="str">
            <v>H58K</v>
          </cell>
          <cell r="B441" t="str">
            <v>Group 1</v>
          </cell>
          <cell r="C441" t="str">
            <v>MEDICINE</v>
          </cell>
          <cell r="D441" t="str">
            <v>ELDERLY &amp; PALLIATIVE CARE</v>
          </cell>
          <cell r="E441" t="str">
            <v>ELDERLY AND PALLIATIVE CARE</v>
          </cell>
          <cell r="F441" t="str">
            <v>ELDERLY &amp; PALLIATIVE CARE MGMT</v>
          </cell>
          <cell r="G441" t="str">
            <v>CIP Unidentified Elderly &amp; PC</v>
          </cell>
          <cell r="H441" t="str">
            <v>Simon</v>
          </cell>
          <cell r="I441">
            <v>1000</v>
          </cell>
        </row>
        <row r="442">
          <cell r="A442" t="str">
            <v>H59K</v>
          </cell>
          <cell r="B442" t="str">
            <v>Group 1</v>
          </cell>
          <cell r="C442" t="str">
            <v>MEDICINE</v>
          </cell>
          <cell r="D442" t="str">
            <v>SPECIALIST MEDICINE</v>
          </cell>
          <cell r="E442" t="str">
            <v>SPECIALIST MEDICINE</v>
          </cell>
          <cell r="F442" t="str">
            <v>SPECIALIST MEDICINE MANAGEMENT</v>
          </cell>
          <cell r="G442" t="str">
            <v>CIP Unidentified Spec Med</v>
          </cell>
          <cell r="H442" t="str">
            <v>Simon</v>
          </cell>
          <cell r="I442">
            <v>1000</v>
          </cell>
        </row>
        <row r="443">
          <cell r="A443" t="str">
            <v>H60K</v>
          </cell>
          <cell r="B443" t="str">
            <v>Group 1</v>
          </cell>
          <cell r="C443" t="str">
            <v>MEDICINE</v>
          </cell>
          <cell r="D443" t="str">
            <v>ELDERLY &amp; PALLIATIVE CARE</v>
          </cell>
          <cell r="E443" t="str">
            <v>ELDERLY AND PALLIATIVE CARE</v>
          </cell>
          <cell r="F443" t="str">
            <v>ELDERLY &amp; PALLIATIVE CARE MGMT</v>
          </cell>
          <cell r="G443" t="str">
            <v>Procurement Elderly &amp; PC</v>
          </cell>
          <cell r="H443" t="str">
            <v>Simon</v>
          </cell>
          <cell r="I443">
            <v>1000</v>
          </cell>
        </row>
        <row r="444">
          <cell r="A444" t="str">
            <v>H61K</v>
          </cell>
          <cell r="B444" t="str">
            <v>Group 1</v>
          </cell>
          <cell r="C444" t="str">
            <v>MEDICINE</v>
          </cell>
          <cell r="D444" t="str">
            <v>ELDERLY &amp; PALLIATIVE CARE</v>
          </cell>
          <cell r="E444" t="str">
            <v>ELDERLY AND PALLIATIVE CARE</v>
          </cell>
          <cell r="F444" t="str">
            <v>COTE &amp; STROKE MANAGEMENT</v>
          </cell>
          <cell r="G444" t="str">
            <v>CIP Drugs COTE &amp; Stroke</v>
          </cell>
          <cell r="H444" t="str">
            <v>Simon</v>
          </cell>
          <cell r="I444">
            <v>1000</v>
          </cell>
        </row>
        <row r="445">
          <cell r="A445" t="str">
            <v>H62K</v>
          </cell>
          <cell r="B445" t="str">
            <v>Group 1</v>
          </cell>
          <cell r="C445" t="str">
            <v>MEDICINE</v>
          </cell>
          <cell r="D445" t="str">
            <v>ELDERLY &amp; PALLIATIVE CARE</v>
          </cell>
          <cell r="E445" t="str">
            <v>ELDERLY AND PALLIATIVE CARE</v>
          </cell>
          <cell r="F445" t="str">
            <v>CARE OF THE ELDERLY</v>
          </cell>
          <cell r="G445" t="str">
            <v>Closure of Isolation Unit</v>
          </cell>
          <cell r="H445" t="str">
            <v>Simon</v>
          </cell>
          <cell r="I445">
            <v>1000</v>
          </cell>
        </row>
        <row r="446">
          <cell r="A446" t="str">
            <v>H63K</v>
          </cell>
          <cell r="B446" t="str">
            <v>Group 1</v>
          </cell>
          <cell r="C446" t="str">
            <v>MEDICINE</v>
          </cell>
          <cell r="D446" t="str">
            <v>ELDERLY &amp; PALLIATIVE CARE</v>
          </cell>
          <cell r="E446" t="str">
            <v>ELDERLY AND PALLIATIVE CARE</v>
          </cell>
          <cell r="F446" t="str">
            <v>CARE OF THE ELDERLY</v>
          </cell>
          <cell r="G446" t="str">
            <v>COTE Nurse Led Unit</v>
          </cell>
          <cell r="H446" t="str">
            <v>Simon</v>
          </cell>
          <cell r="I446">
            <v>1000</v>
          </cell>
        </row>
        <row r="447">
          <cell r="A447" t="str">
            <v>H64K</v>
          </cell>
          <cell r="B447" t="str">
            <v>Group 1</v>
          </cell>
          <cell r="C447" t="str">
            <v>MEDICINE</v>
          </cell>
          <cell r="D447" t="str">
            <v>ELDERLY &amp; PALLIATIVE CARE</v>
          </cell>
          <cell r="E447" t="str">
            <v>ELDERLY AND PALLIATIVE CARE</v>
          </cell>
          <cell r="F447" t="str">
            <v>COTE &amp; STROKE MANAGEMENT</v>
          </cell>
          <cell r="G447" t="str">
            <v>COTE Div Reserve Surplus</v>
          </cell>
          <cell r="H447" t="str">
            <v>Simon</v>
          </cell>
          <cell r="I447">
            <v>1000</v>
          </cell>
        </row>
        <row r="448">
          <cell r="A448" t="str">
            <v>H65K</v>
          </cell>
          <cell r="B448" t="str">
            <v>Group 1</v>
          </cell>
          <cell r="C448" t="str">
            <v>MEDICINE</v>
          </cell>
          <cell r="D448" t="str">
            <v>ELDERLY &amp; PALLIATIVE CARE</v>
          </cell>
          <cell r="E448" t="str">
            <v>ELDERLY AND PALLIATIVE CARE</v>
          </cell>
          <cell r="F448" t="str">
            <v>COTE &amp; STROKE MANAGEMENT</v>
          </cell>
          <cell r="G448" t="str">
            <v>Adhoc Non Pay CIP</v>
          </cell>
          <cell r="H448" t="str">
            <v>Simon</v>
          </cell>
          <cell r="I448">
            <v>1000</v>
          </cell>
        </row>
        <row r="449">
          <cell r="A449" t="str">
            <v>H66K</v>
          </cell>
          <cell r="B449" t="str">
            <v>Group 1</v>
          </cell>
          <cell r="C449" t="str">
            <v>MEDICINE</v>
          </cell>
          <cell r="D449" t="str">
            <v>GENERAL MEDICINE</v>
          </cell>
          <cell r="E449" t="str">
            <v>GENERAL MEDICINE</v>
          </cell>
          <cell r="F449" t="str">
            <v>GENERAL &amp; SPECIALIST MED MGMT</v>
          </cell>
          <cell r="G449" t="str">
            <v>Staffing Review CIP</v>
          </cell>
          <cell r="H449" t="str">
            <v>Simon</v>
          </cell>
          <cell r="I449">
            <v>1000</v>
          </cell>
        </row>
        <row r="450">
          <cell r="A450" t="str">
            <v>H67K</v>
          </cell>
          <cell r="B450" t="str">
            <v>Group 1</v>
          </cell>
          <cell r="C450" t="str">
            <v>MEDICINE</v>
          </cell>
          <cell r="D450" t="str">
            <v>ELDERLY &amp; PALLIATIVE CARE</v>
          </cell>
          <cell r="E450" t="str">
            <v>ELDERLY AND PALLIATIVE CARE</v>
          </cell>
          <cell r="F450" t="str">
            <v>ELDERLY &amp; PALLIATIVE CARE MGMT</v>
          </cell>
          <cell r="G450" t="str">
            <v>FY17 Carry Over</v>
          </cell>
          <cell r="H450" t="str">
            <v>Simon</v>
          </cell>
          <cell r="I450">
            <v>1000</v>
          </cell>
        </row>
        <row r="451">
          <cell r="A451" t="str">
            <v>H68K</v>
          </cell>
          <cell r="B451" t="str">
            <v>Group 1</v>
          </cell>
          <cell r="C451" t="str">
            <v>MEDICINE</v>
          </cell>
          <cell r="D451" t="str">
            <v>ELDERLY &amp; PALLIATIVE CARE</v>
          </cell>
          <cell r="E451" t="str">
            <v>ELDERLY AND PALLIATIVE CARE</v>
          </cell>
          <cell r="F451" t="str">
            <v>ELDERLY &amp; PALLIATIVE CARE MGMT</v>
          </cell>
          <cell r="G451" t="str">
            <v>Nursing Long Shifts</v>
          </cell>
          <cell r="H451" t="str">
            <v>Simon</v>
          </cell>
          <cell r="I451">
            <v>1000</v>
          </cell>
        </row>
        <row r="452">
          <cell r="A452" t="str">
            <v>H69K</v>
          </cell>
          <cell r="B452" t="str">
            <v>Group 1</v>
          </cell>
          <cell r="C452" t="str">
            <v>MEDICINE</v>
          </cell>
          <cell r="D452" t="str">
            <v>ELDERLY &amp; PALLIATIVE CARE</v>
          </cell>
          <cell r="E452" t="str">
            <v>ELDERLY AND PALLIATIVE CARE</v>
          </cell>
          <cell r="F452" t="str">
            <v>ELDERLY &amp; PALLIATIVE CARE MGMT</v>
          </cell>
          <cell r="G452" t="str">
            <v>Nursing Acuity Review</v>
          </cell>
          <cell r="H452" t="str">
            <v>Simon</v>
          </cell>
          <cell r="I452">
            <v>1000</v>
          </cell>
        </row>
        <row r="453">
          <cell r="A453" t="str">
            <v>H70K</v>
          </cell>
          <cell r="B453" t="str">
            <v>Group 1</v>
          </cell>
          <cell r="C453" t="str">
            <v>MEDICINE</v>
          </cell>
          <cell r="D453" t="str">
            <v>ELDERLY &amp; PALLIATIVE CARE</v>
          </cell>
          <cell r="E453" t="str">
            <v>ELDERLY AND PALLIATIVE CARE</v>
          </cell>
          <cell r="F453" t="str">
            <v>ELDERLY &amp; PALLIATIVE CARE MGMT</v>
          </cell>
          <cell r="G453" t="str">
            <v>Site Reval CIP E&amp;PC</v>
          </cell>
          <cell r="H453" t="str">
            <v>Simon</v>
          </cell>
          <cell r="I453">
            <v>1000</v>
          </cell>
        </row>
        <row r="454">
          <cell r="A454" t="str">
            <v>H71K</v>
          </cell>
          <cell r="B454" t="str">
            <v>Group 1</v>
          </cell>
          <cell r="C454" t="str">
            <v>MEDICINE</v>
          </cell>
          <cell r="D454" t="str">
            <v>ELDERLY &amp; PALLIATIVE CARE</v>
          </cell>
          <cell r="E454" t="str">
            <v>ELDERLY AND PALLIATIVE CARE</v>
          </cell>
          <cell r="F454" t="str">
            <v>ELDERLY &amp; PALLIATIVE CARE MGMT</v>
          </cell>
          <cell r="G454" t="str">
            <v>Security Elderly &amp; Pal Care</v>
          </cell>
          <cell r="H454" t="str">
            <v>Simon</v>
          </cell>
          <cell r="I454">
            <v>1000</v>
          </cell>
        </row>
        <row r="455">
          <cell r="A455" t="str">
            <v>H72K</v>
          </cell>
          <cell r="B455" t="str">
            <v>Group 1</v>
          </cell>
          <cell r="C455" t="str">
            <v>MEDICINE</v>
          </cell>
          <cell r="D455" t="str">
            <v>ELDERLY &amp; PALLIATIVE CARE</v>
          </cell>
          <cell r="E455" t="str">
            <v>ELDERLY AND PALLIATIVE CARE</v>
          </cell>
          <cell r="F455" t="str">
            <v>ELDERLY &amp; PALLIATIVE CARE MGMT</v>
          </cell>
          <cell r="G455" t="str">
            <v>Drugs Elderly &amp; Pall Care</v>
          </cell>
          <cell r="H455" t="str">
            <v>Simon</v>
          </cell>
          <cell r="I455">
            <v>1000</v>
          </cell>
        </row>
        <row r="456">
          <cell r="A456" t="str">
            <v>H73K</v>
          </cell>
          <cell r="B456" t="str">
            <v>Group 1</v>
          </cell>
          <cell r="C456" t="str">
            <v>MEDICINE</v>
          </cell>
          <cell r="D456" t="str">
            <v>ELDERLY &amp; PALLIATIVE CARE</v>
          </cell>
          <cell r="E456" t="str">
            <v>ELDERLY AND PALLIATIVE CARE</v>
          </cell>
          <cell r="F456" t="str">
            <v>ELDERLY &amp; PALLIATIVE CARE MGMT</v>
          </cell>
          <cell r="G456" t="str">
            <v>Staff Review Eld &amp; Pall Care</v>
          </cell>
          <cell r="H456" t="str">
            <v>Simon</v>
          </cell>
          <cell r="I456">
            <v>1000</v>
          </cell>
        </row>
        <row r="457">
          <cell r="A457" t="str">
            <v>H74K</v>
          </cell>
          <cell r="B457" t="str">
            <v>Group 1</v>
          </cell>
          <cell r="C457" t="str">
            <v>MEDICINE</v>
          </cell>
          <cell r="D457" t="str">
            <v>ELDERLY &amp; PALLIATIVE CARE</v>
          </cell>
          <cell r="E457" t="str">
            <v>ELDERLY AND PALLIATIVE CARE</v>
          </cell>
          <cell r="F457" t="str">
            <v>CARE OF THE ELDERLY</v>
          </cell>
          <cell r="G457" t="str">
            <v>Frailty Assessment Unit</v>
          </cell>
          <cell r="H457" t="str">
            <v>Simon</v>
          </cell>
          <cell r="I457">
            <v>1000</v>
          </cell>
        </row>
        <row r="458">
          <cell r="A458" t="str">
            <v>H80K</v>
          </cell>
          <cell r="B458" t="str">
            <v>Group 1</v>
          </cell>
          <cell r="C458" t="str">
            <v>MEDICINE</v>
          </cell>
          <cell r="D458" t="str">
            <v>SPECIALIST MEDICINE</v>
          </cell>
          <cell r="E458" t="str">
            <v>SPECIALIST MEDICINE</v>
          </cell>
          <cell r="F458" t="str">
            <v>SPECIALIST MEDICINE MANAGEMENT</v>
          </cell>
          <cell r="G458" t="str">
            <v>Procurement Spec Med</v>
          </cell>
          <cell r="H458" t="str">
            <v>Simon</v>
          </cell>
          <cell r="I458">
            <v>1000</v>
          </cell>
        </row>
        <row r="459">
          <cell r="A459" t="str">
            <v>H83K</v>
          </cell>
          <cell r="B459" t="str">
            <v>Group 1</v>
          </cell>
          <cell r="C459" t="str">
            <v>MEDICINE</v>
          </cell>
          <cell r="D459" t="str">
            <v>SPECIALIST MEDICINE</v>
          </cell>
          <cell r="E459" t="str">
            <v>SPECIALIST MEDICINE</v>
          </cell>
          <cell r="F459" t="str">
            <v>GASTROENTEROLOGY</v>
          </cell>
          <cell r="G459" t="str">
            <v>Endoscopy Enh Bank Rate</v>
          </cell>
          <cell r="H459" t="str">
            <v>Simon</v>
          </cell>
          <cell r="I459">
            <v>1000</v>
          </cell>
        </row>
        <row r="460">
          <cell r="A460" t="str">
            <v>H84K</v>
          </cell>
          <cell r="B460" t="str">
            <v>Group 1</v>
          </cell>
          <cell r="C460" t="str">
            <v>MEDICINE</v>
          </cell>
          <cell r="D460" t="str">
            <v>SPECIALIST MEDICINE</v>
          </cell>
          <cell r="E460" t="str">
            <v>SPECIALIST MEDICINE</v>
          </cell>
          <cell r="F460" t="str">
            <v>GASTROENTEROLOGY</v>
          </cell>
          <cell r="G460" t="str">
            <v>FY17 Carry Over</v>
          </cell>
          <cell r="H460" t="str">
            <v>Simon</v>
          </cell>
          <cell r="I460">
            <v>1000</v>
          </cell>
        </row>
        <row r="461">
          <cell r="A461" t="str">
            <v>H85K</v>
          </cell>
          <cell r="B461" t="str">
            <v>Group 1</v>
          </cell>
          <cell r="C461" t="str">
            <v>MEDICINE</v>
          </cell>
          <cell r="D461" t="str">
            <v>SPECIALIST MEDICINE</v>
          </cell>
          <cell r="E461" t="str">
            <v>SPECIALIST MEDICINE</v>
          </cell>
          <cell r="F461" t="str">
            <v>SPECIALIST MEDICINE MANAGEMENT</v>
          </cell>
          <cell r="G461" t="str">
            <v>Nursing Long Shifts</v>
          </cell>
          <cell r="H461" t="str">
            <v>Simon</v>
          </cell>
          <cell r="I461">
            <v>1000</v>
          </cell>
        </row>
        <row r="462">
          <cell r="A462" t="str">
            <v>H86K</v>
          </cell>
          <cell r="B462" t="str">
            <v>Group 1</v>
          </cell>
          <cell r="C462" t="str">
            <v>MEDICINE</v>
          </cell>
          <cell r="D462" t="str">
            <v>SPECIALIST MEDICINE</v>
          </cell>
          <cell r="E462" t="str">
            <v>SPECIALIST MEDICINE</v>
          </cell>
          <cell r="F462" t="str">
            <v>SPECIALIST MEDICINE MANAGEMENT</v>
          </cell>
          <cell r="G462" t="str">
            <v>Nursing Acuity Review</v>
          </cell>
          <cell r="H462" t="str">
            <v>Simon</v>
          </cell>
          <cell r="I462">
            <v>1000</v>
          </cell>
        </row>
        <row r="463">
          <cell r="A463" t="str">
            <v>H87K</v>
          </cell>
          <cell r="B463" t="str">
            <v>Group 1</v>
          </cell>
          <cell r="C463" t="str">
            <v>MEDICINE</v>
          </cell>
          <cell r="D463" t="str">
            <v>SPECIALIST MEDICINE</v>
          </cell>
          <cell r="E463" t="str">
            <v>SPECIALIST MEDICINE</v>
          </cell>
          <cell r="F463" t="str">
            <v>GASTROENTEROLOGY</v>
          </cell>
          <cell r="G463" t="str">
            <v>Skill Mix Review</v>
          </cell>
          <cell r="H463" t="str">
            <v>Simon</v>
          </cell>
          <cell r="I463">
            <v>1000</v>
          </cell>
        </row>
        <row r="464">
          <cell r="A464" t="str">
            <v>H88K</v>
          </cell>
          <cell r="B464" t="str">
            <v>Group 1</v>
          </cell>
          <cell r="C464" t="str">
            <v>MEDICINE</v>
          </cell>
          <cell r="D464" t="str">
            <v>SPECIALIST MEDICINE</v>
          </cell>
          <cell r="E464" t="str">
            <v>SPECIALIST MEDICINE</v>
          </cell>
          <cell r="F464" t="str">
            <v>SPECIALIST MEDICINE MANAGEMENT</v>
          </cell>
          <cell r="G464" t="str">
            <v>Site Reval CIP SM</v>
          </cell>
          <cell r="H464" t="str">
            <v>Simon</v>
          </cell>
          <cell r="I464">
            <v>1000</v>
          </cell>
        </row>
        <row r="465">
          <cell r="A465" t="str">
            <v>H89K</v>
          </cell>
          <cell r="B465" t="str">
            <v>Group 1</v>
          </cell>
          <cell r="C465" t="str">
            <v>MEDICINE</v>
          </cell>
          <cell r="D465" t="str">
            <v>SPECIALIST MEDICINE</v>
          </cell>
          <cell r="E465" t="str">
            <v>SPECIALIST MEDICINE</v>
          </cell>
          <cell r="F465" t="str">
            <v>SPECIALIST MEDICINE MANAGEMENT</v>
          </cell>
          <cell r="G465" t="str">
            <v>Security Specialist Medicine</v>
          </cell>
          <cell r="H465" t="str">
            <v>Simon</v>
          </cell>
          <cell r="I465">
            <v>1000</v>
          </cell>
        </row>
        <row r="466">
          <cell r="A466" t="str">
            <v>H90K</v>
          </cell>
          <cell r="B466" t="str">
            <v>Group 1</v>
          </cell>
          <cell r="C466" t="str">
            <v>MEDICINE</v>
          </cell>
          <cell r="D466" t="str">
            <v>SPECIALIST MEDICINE</v>
          </cell>
          <cell r="E466" t="str">
            <v>SPECIALIST MEDICINE</v>
          </cell>
          <cell r="F466" t="str">
            <v>SPECIALIST MEDICINE MANAGEMENT</v>
          </cell>
          <cell r="G466" t="str">
            <v>Drugs Specialist Medicine</v>
          </cell>
          <cell r="H466" t="str">
            <v>Simon</v>
          </cell>
          <cell r="I466">
            <v>1000</v>
          </cell>
        </row>
        <row r="467">
          <cell r="A467" t="str">
            <v>H91K</v>
          </cell>
          <cell r="B467" t="str">
            <v>Group 1</v>
          </cell>
          <cell r="C467" t="str">
            <v>MEDICINE</v>
          </cell>
          <cell r="D467" t="str">
            <v>SPECIALIST MEDICINE</v>
          </cell>
          <cell r="E467" t="str">
            <v>SPECIALIST MEDICINE</v>
          </cell>
          <cell r="F467" t="str">
            <v>GASTROENTEROLOGY</v>
          </cell>
          <cell r="G467" t="str">
            <v>Endoscopy Outsourcing</v>
          </cell>
          <cell r="H467" t="str">
            <v>Simon</v>
          </cell>
          <cell r="I467">
            <v>1000</v>
          </cell>
        </row>
        <row r="468">
          <cell r="A468" t="str">
            <v>J01S</v>
          </cell>
          <cell r="B468" t="str">
            <v>Group 1</v>
          </cell>
          <cell r="C468" t="str">
            <v>WOMEN, CHILDREN &amp; CSS</v>
          </cell>
          <cell r="D468" t="str">
            <v>WOMEN'S HEALTH</v>
          </cell>
          <cell r="E468" t="str">
            <v>BREAST SERVICES</v>
          </cell>
          <cell r="F468" t="str">
            <v>BREAST SURGERY</v>
          </cell>
          <cell r="G468" t="str">
            <v>Breast Care</v>
          </cell>
          <cell r="H468" t="str">
            <v>Simon</v>
          </cell>
          <cell r="I468">
            <v>1000</v>
          </cell>
        </row>
        <row r="469">
          <cell r="A469" t="str">
            <v>J021</v>
          </cell>
          <cell r="B469" t="str">
            <v>Group 1</v>
          </cell>
          <cell r="C469" t="str">
            <v>WOMEN, CHILDREN &amp; CSS</v>
          </cell>
          <cell r="D469" t="str">
            <v>WOMEN'S HEALTH</v>
          </cell>
          <cell r="E469" t="str">
            <v>BREAST SERVICES</v>
          </cell>
          <cell r="F469" t="str">
            <v>BREAST SCREENING</v>
          </cell>
          <cell r="G469" t="str">
            <v>Breast Screening Income</v>
          </cell>
          <cell r="H469" t="str">
            <v>Simon</v>
          </cell>
          <cell r="I469">
            <v>1000</v>
          </cell>
        </row>
        <row r="470">
          <cell r="A470" t="str">
            <v>J02S</v>
          </cell>
          <cell r="B470" t="str">
            <v>Group 1</v>
          </cell>
          <cell r="C470" t="str">
            <v>WOMEN, CHILDREN &amp; CSS</v>
          </cell>
          <cell r="D470" t="str">
            <v>WOMEN'S HEALTH</v>
          </cell>
          <cell r="E470" t="str">
            <v>BREAST SERVICES</v>
          </cell>
          <cell r="F470" t="str">
            <v>BREAST SCREENING</v>
          </cell>
          <cell r="G470" t="str">
            <v>Breast Screening</v>
          </cell>
          <cell r="H470" t="str">
            <v>Simon</v>
          </cell>
          <cell r="I470">
            <v>1000</v>
          </cell>
        </row>
        <row r="471">
          <cell r="A471" t="str">
            <v>J03S</v>
          </cell>
          <cell r="B471" t="str">
            <v>Group 1</v>
          </cell>
          <cell r="C471" t="str">
            <v>WOMEN, CHILDREN &amp; CSS</v>
          </cell>
          <cell r="D471" t="str">
            <v>WOMEN'S HEALTH</v>
          </cell>
          <cell r="E471" t="str">
            <v>BREAST SERVICES</v>
          </cell>
          <cell r="F471" t="str">
            <v>BREAST SURGERY</v>
          </cell>
          <cell r="G471" t="str">
            <v>Breast Surgery</v>
          </cell>
          <cell r="H471" t="str">
            <v>Simon</v>
          </cell>
          <cell r="I471">
            <v>1000</v>
          </cell>
        </row>
        <row r="472">
          <cell r="A472" t="str">
            <v>J041</v>
          </cell>
          <cell r="B472" t="str">
            <v>Group 1</v>
          </cell>
          <cell r="C472" t="str">
            <v>WOMEN, CHILDREN &amp; CSS</v>
          </cell>
          <cell r="D472" t="str">
            <v>WOMEN'S HEALTH</v>
          </cell>
          <cell r="E472" t="str">
            <v>BREAST SERVICES</v>
          </cell>
          <cell r="F472" t="str">
            <v>BREAST SURGERY</v>
          </cell>
          <cell r="G472" t="str">
            <v>Breast Surgery Income</v>
          </cell>
          <cell r="H472" t="str">
            <v>Simon</v>
          </cell>
          <cell r="I472">
            <v>1000</v>
          </cell>
        </row>
        <row r="473">
          <cell r="A473" t="str">
            <v>J04S</v>
          </cell>
          <cell r="B473" t="str">
            <v>Group 1</v>
          </cell>
          <cell r="C473" t="str">
            <v>SURGERY</v>
          </cell>
          <cell r="D473" t="str">
            <v>CANCER SERVICES</v>
          </cell>
          <cell r="E473" t="str">
            <v>CANCER SERVICES</v>
          </cell>
          <cell r="F473" t="str">
            <v>ONCOLOGY</v>
          </cell>
          <cell r="G473" t="str">
            <v>Oncology Trial Income</v>
          </cell>
          <cell r="H473" t="str">
            <v>Simon</v>
          </cell>
          <cell r="I473">
            <v>1000</v>
          </cell>
        </row>
        <row r="474">
          <cell r="A474" t="str">
            <v>J05S</v>
          </cell>
          <cell r="B474" t="str">
            <v>Group 1</v>
          </cell>
          <cell r="C474" t="str">
            <v>SURGERY</v>
          </cell>
          <cell r="D474" t="str">
            <v>CANCER SERVICES</v>
          </cell>
          <cell r="E474" t="str">
            <v>CANCER SERVICES</v>
          </cell>
          <cell r="F474" t="str">
            <v>ONCOLOGY</v>
          </cell>
          <cell r="G474" t="str">
            <v>Cancer Senior Nurses</v>
          </cell>
          <cell r="H474" t="str">
            <v>Simon</v>
          </cell>
          <cell r="I474">
            <v>1000</v>
          </cell>
        </row>
        <row r="475">
          <cell r="A475" t="str">
            <v>J06S</v>
          </cell>
          <cell r="B475" t="str">
            <v>Group 1</v>
          </cell>
          <cell r="C475" t="str">
            <v>SURGERY</v>
          </cell>
          <cell r="D475" t="str">
            <v>CANCER SERVICES</v>
          </cell>
          <cell r="E475" t="str">
            <v>CANCER SERVICES</v>
          </cell>
          <cell r="F475" t="str">
            <v>ONCOLOGY</v>
          </cell>
          <cell r="G475" t="str">
            <v>Cancer Research Network</v>
          </cell>
          <cell r="H475" t="str">
            <v>Simon</v>
          </cell>
          <cell r="I475">
            <v>1000</v>
          </cell>
        </row>
        <row r="476">
          <cell r="A476" t="str">
            <v>J07S</v>
          </cell>
          <cell r="B476" t="str">
            <v>Group 1</v>
          </cell>
          <cell r="C476" t="str">
            <v>SURGERY</v>
          </cell>
          <cell r="D476" t="str">
            <v>CANCER SERVICES</v>
          </cell>
          <cell r="E476" t="str">
            <v>CANCER SERVICES</v>
          </cell>
          <cell r="F476" t="str">
            <v>ONCOLOGY</v>
          </cell>
          <cell r="G476" t="str">
            <v>Cancer Services Clerical</v>
          </cell>
          <cell r="H476" t="str">
            <v>Simon</v>
          </cell>
          <cell r="I476">
            <v>1000</v>
          </cell>
        </row>
        <row r="477">
          <cell r="A477" t="str">
            <v>J08S</v>
          </cell>
          <cell r="B477" t="str">
            <v>Group 1</v>
          </cell>
          <cell r="C477" t="str">
            <v>SURGERY</v>
          </cell>
          <cell r="D477" t="str">
            <v>CANCER SERVICES</v>
          </cell>
          <cell r="E477" t="str">
            <v>CANCER SERVICES</v>
          </cell>
          <cell r="F477" t="str">
            <v>CANCER MANAGEMENT</v>
          </cell>
          <cell r="G477" t="str">
            <v>Service Mgnt - Cancer</v>
          </cell>
          <cell r="H477" t="str">
            <v>Simon</v>
          </cell>
          <cell r="I477">
            <v>1000</v>
          </cell>
        </row>
        <row r="478">
          <cell r="A478" t="str">
            <v>J09S</v>
          </cell>
          <cell r="B478" t="str">
            <v>Group 1</v>
          </cell>
          <cell r="C478" t="str">
            <v>SURGERY</v>
          </cell>
          <cell r="D478" t="str">
            <v>CANCER SERVICES</v>
          </cell>
          <cell r="E478" t="str">
            <v>CANCER SERVICES</v>
          </cell>
          <cell r="F478" t="str">
            <v>HAEMATOLOGY</v>
          </cell>
          <cell r="G478" t="str">
            <v>Clinical Haematology</v>
          </cell>
          <cell r="H478" t="str">
            <v>Simon</v>
          </cell>
          <cell r="I478">
            <v>1000</v>
          </cell>
        </row>
        <row r="479">
          <cell r="A479" t="str">
            <v>J10S</v>
          </cell>
          <cell r="B479" t="str">
            <v>Group 1</v>
          </cell>
          <cell r="C479" t="str">
            <v>WOMEN, CHILDREN &amp; CSS</v>
          </cell>
          <cell r="D479" t="str">
            <v>WOMEN'S HEALTH</v>
          </cell>
          <cell r="E479" t="str">
            <v>BREAST SERVICES</v>
          </cell>
          <cell r="F479" t="str">
            <v>BREAST SURGERY</v>
          </cell>
          <cell r="G479" t="str">
            <v>Constable Breast Surgery</v>
          </cell>
          <cell r="H479" t="str">
            <v>Simon</v>
          </cell>
          <cell r="I479">
            <v>1000</v>
          </cell>
        </row>
        <row r="480">
          <cell r="A480" t="str">
            <v>J11S</v>
          </cell>
          <cell r="B480" t="str">
            <v>Group 1</v>
          </cell>
          <cell r="C480" t="str">
            <v>SURGERY</v>
          </cell>
          <cell r="D480" t="str">
            <v>CANCER SERVICES</v>
          </cell>
          <cell r="E480" t="str">
            <v>CANCER SERVICES</v>
          </cell>
          <cell r="F480" t="str">
            <v>HAEMATOLOGY</v>
          </cell>
          <cell r="G480" t="str">
            <v>Haematology Day Unit</v>
          </cell>
          <cell r="H480" t="str">
            <v>Simon</v>
          </cell>
          <cell r="I480">
            <v>1000</v>
          </cell>
        </row>
        <row r="481">
          <cell r="A481" t="str">
            <v>J121</v>
          </cell>
          <cell r="B481" t="str">
            <v>Group 1</v>
          </cell>
          <cell r="C481" t="str">
            <v>SURGERY</v>
          </cell>
          <cell r="D481" t="str">
            <v>CANCER SERVICES</v>
          </cell>
          <cell r="E481" t="str">
            <v>CANCER SERVICES</v>
          </cell>
          <cell r="F481" t="str">
            <v>HAEMATOLOGY</v>
          </cell>
          <cell r="G481" t="str">
            <v>Haematology Income</v>
          </cell>
          <cell r="H481" t="str">
            <v>Simon</v>
          </cell>
          <cell r="I481">
            <v>1000</v>
          </cell>
        </row>
        <row r="482">
          <cell r="A482" t="str">
            <v>J13S</v>
          </cell>
          <cell r="B482" t="str">
            <v>Group 1</v>
          </cell>
          <cell r="C482" t="str">
            <v>WOMEN, CHILDREN &amp; CSS</v>
          </cell>
          <cell r="D482" t="str">
            <v>WOMEN'S HEALTH</v>
          </cell>
          <cell r="E482" t="str">
            <v>BREAST SERVICES</v>
          </cell>
          <cell r="F482" t="str">
            <v>BREAST SURGERY</v>
          </cell>
          <cell r="G482" t="str">
            <v>Reserve</v>
          </cell>
          <cell r="H482" t="str">
            <v>Simon</v>
          </cell>
          <cell r="I482">
            <v>1000</v>
          </cell>
        </row>
        <row r="483">
          <cell r="A483" t="str">
            <v>J13W</v>
          </cell>
          <cell r="B483" t="str">
            <v>Group 1</v>
          </cell>
          <cell r="C483" t="str">
            <v>SURGERY</v>
          </cell>
          <cell r="D483" t="str">
            <v>CANCER SERVICES</v>
          </cell>
          <cell r="E483" t="str">
            <v>CANCER SERVICES</v>
          </cell>
          <cell r="F483" t="str">
            <v>ONCOLOGY</v>
          </cell>
          <cell r="G483" t="str">
            <v>Jefferson Ward</v>
          </cell>
          <cell r="H483" t="str">
            <v>Simon</v>
          </cell>
          <cell r="I483">
            <v>1000</v>
          </cell>
        </row>
        <row r="484">
          <cell r="A484" t="str">
            <v>J14S</v>
          </cell>
          <cell r="B484" t="str">
            <v>Group 1</v>
          </cell>
          <cell r="C484" t="str">
            <v>SURGERY</v>
          </cell>
          <cell r="D484" t="str">
            <v>CANCER SERVICES</v>
          </cell>
          <cell r="E484" t="str">
            <v>CANCER SERVICES</v>
          </cell>
          <cell r="F484" t="str">
            <v>ONCOLOGY</v>
          </cell>
          <cell r="G484" t="str">
            <v>MB Suite &amp; Chemo Nursing</v>
          </cell>
          <cell r="H484" t="str">
            <v>Simon</v>
          </cell>
          <cell r="I484">
            <v>1000</v>
          </cell>
        </row>
        <row r="485">
          <cell r="A485" t="str">
            <v>J15S</v>
          </cell>
          <cell r="B485" t="str">
            <v>Group 1</v>
          </cell>
          <cell r="C485" t="str">
            <v>CORPORATE SERVICES</v>
          </cell>
          <cell r="D485" t="str">
            <v>DIRECTOR OF OPERATIONS</v>
          </cell>
          <cell r="E485" t="str">
            <v>DIRECTOR OF OPERATIONS</v>
          </cell>
          <cell r="F485" t="str">
            <v>CANCER PERFORMANCE &amp; MDT</v>
          </cell>
          <cell r="G485" t="str">
            <v>MDT Data Cancer Clerks</v>
          </cell>
          <cell r="H485" t="str">
            <v>Simon</v>
          </cell>
          <cell r="I485">
            <v>1000</v>
          </cell>
        </row>
        <row r="486">
          <cell r="A486" t="str">
            <v>J16S</v>
          </cell>
          <cell r="B486" t="str">
            <v>Group 1</v>
          </cell>
          <cell r="C486" t="str">
            <v>SURGERY</v>
          </cell>
          <cell r="D486" t="str">
            <v>CANCER SERVICES</v>
          </cell>
          <cell r="E486" t="str">
            <v>CANCER SERVICES</v>
          </cell>
          <cell r="F486" t="str">
            <v>ONCOLOGY</v>
          </cell>
          <cell r="G486" t="str">
            <v>Novartis</v>
          </cell>
          <cell r="H486" t="str">
            <v>Simon</v>
          </cell>
          <cell r="I486">
            <v>1000</v>
          </cell>
        </row>
        <row r="487">
          <cell r="A487" t="str">
            <v>J17S</v>
          </cell>
          <cell r="B487" t="str">
            <v>Group 1</v>
          </cell>
          <cell r="C487" t="str">
            <v>SURGERY</v>
          </cell>
          <cell r="D487" t="str">
            <v>CANCER SERVICES</v>
          </cell>
          <cell r="E487" t="str">
            <v>CANCER SERVICES</v>
          </cell>
          <cell r="F487" t="str">
            <v>ONCOLOGY</v>
          </cell>
          <cell r="G487" t="str">
            <v>Oncology</v>
          </cell>
          <cell r="H487" t="str">
            <v>Simon</v>
          </cell>
          <cell r="I487">
            <v>1000</v>
          </cell>
        </row>
        <row r="488">
          <cell r="A488" t="str">
            <v>J181</v>
          </cell>
          <cell r="B488" t="str">
            <v>Group 1</v>
          </cell>
          <cell r="C488" t="str">
            <v>SURGERY</v>
          </cell>
          <cell r="D488" t="str">
            <v>CANCER SERVICES</v>
          </cell>
          <cell r="E488" t="str">
            <v>CANCER SERVICES</v>
          </cell>
          <cell r="F488" t="str">
            <v>ONCOLOGY</v>
          </cell>
          <cell r="G488" t="str">
            <v>Oncology Income</v>
          </cell>
          <cell r="H488" t="str">
            <v>Simon</v>
          </cell>
          <cell r="I488">
            <v>1000</v>
          </cell>
        </row>
        <row r="489">
          <cell r="A489" t="str">
            <v>J191</v>
          </cell>
          <cell r="B489" t="str">
            <v>Group 1</v>
          </cell>
          <cell r="C489" t="str">
            <v>SURGERY</v>
          </cell>
          <cell r="D489" t="str">
            <v>CANCER SERVICES</v>
          </cell>
          <cell r="E489" t="str">
            <v>CANCER SERVICES</v>
          </cell>
          <cell r="F489" t="str">
            <v>RADIOTHERAPY</v>
          </cell>
          <cell r="G489" t="str">
            <v>Radiotherapy Income</v>
          </cell>
          <cell r="H489" t="str">
            <v>Simon</v>
          </cell>
          <cell r="I489">
            <v>1000</v>
          </cell>
        </row>
        <row r="490">
          <cell r="A490" t="str">
            <v>J19G</v>
          </cell>
          <cell r="B490" t="str">
            <v>Group 1</v>
          </cell>
          <cell r="C490" t="str">
            <v>SURGERY</v>
          </cell>
          <cell r="D490" t="str">
            <v>CANCER SERVICES</v>
          </cell>
          <cell r="E490" t="str">
            <v>CANCER SERVICES</v>
          </cell>
          <cell r="F490" t="str">
            <v>ONCOLOGY</v>
          </cell>
          <cell r="G490" t="str">
            <v>Dupytrens Rev Gen</v>
          </cell>
          <cell r="H490" t="str">
            <v>Simon</v>
          </cell>
          <cell r="I490">
            <v>1000</v>
          </cell>
        </row>
        <row r="491">
          <cell r="A491" t="str">
            <v>J19K</v>
          </cell>
          <cell r="B491" t="str">
            <v>Group 1</v>
          </cell>
          <cell r="C491" t="str">
            <v>SURGERY</v>
          </cell>
          <cell r="D491" t="str">
            <v>CANCER SERVICES</v>
          </cell>
          <cell r="E491" t="str">
            <v>CANCER SERVICES</v>
          </cell>
          <cell r="F491" t="str">
            <v>RADIOTHERAPY</v>
          </cell>
          <cell r="G491" t="str">
            <v>Radiotherapy SCIP</v>
          </cell>
          <cell r="H491" t="str">
            <v>Simon</v>
          </cell>
          <cell r="I491">
            <v>1000</v>
          </cell>
        </row>
        <row r="492">
          <cell r="A492" t="str">
            <v>J19R</v>
          </cell>
          <cell r="B492" t="str">
            <v>Group 1</v>
          </cell>
          <cell r="C492" t="str">
            <v>SURGERY</v>
          </cell>
          <cell r="D492" t="str">
            <v>CANCER SERVICES</v>
          </cell>
          <cell r="E492" t="str">
            <v>CANCER SERVICES</v>
          </cell>
          <cell r="F492" t="str">
            <v>RADIOTHERAPY</v>
          </cell>
          <cell r="G492" t="str">
            <v>Radiotherapy Recharges</v>
          </cell>
          <cell r="H492" t="str">
            <v>Simon</v>
          </cell>
          <cell r="I492">
            <v>1000</v>
          </cell>
        </row>
        <row r="493">
          <cell r="A493" t="str">
            <v>J19S</v>
          </cell>
          <cell r="B493" t="str">
            <v>Group 1</v>
          </cell>
          <cell r="C493" t="str">
            <v>SURGERY</v>
          </cell>
          <cell r="D493" t="str">
            <v>CANCER SERVICES</v>
          </cell>
          <cell r="E493" t="str">
            <v>CANCER SERVICES</v>
          </cell>
          <cell r="F493" t="str">
            <v>RADIOTHERAPY</v>
          </cell>
          <cell r="G493" t="str">
            <v>Radiotherapy</v>
          </cell>
          <cell r="H493" t="str">
            <v>Simon</v>
          </cell>
          <cell r="I493">
            <v>1000</v>
          </cell>
        </row>
        <row r="494">
          <cell r="A494" t="str">
            <v>J21S</v>
          </cell>
          <cell r="B494" t="str">
            <v>Group 1</v>
          </cell>
          <cell r="C494" t="str">
            <v>SURGERY</v>
          </cell>
          <cell r="D494" t="str">
            <v>CANCER SERVICES</v>
          </cell>
          <cell r="E494" t="str">
            <v>CANCER SERVICES</v>
          </cell>
          <cell r="F494" t="str">
            <v>CANCER MANAGEMENT</v>
          </cell>
          <cell r="G494" t="str">
            <v>Reserve</v>
          </cell>
          <cell r="H494" t="str">
            <v>Simon</v>
          </cell>
          <cell r="I494">
            <v>1000</v>
          </cell>
        </row>
        <row r="495">
          <cell r="A495" t="str">
            <v>J22S</v>
          </cell>
          <cell r="B495" t="str">
            <v>Group 1</v>
          </cell>
          <cell r="C495" t="str">
            <v>SURGERY</v>
          </cell>
          <cell r="D495" t="str">
            <v>CANCER SERVICES</v>
          </cell>
          <cell r="E495" t="str">
            <v>CANCER SERVICES</v>
          </cell>
          <cell r="F495" t="str">
            <v>CANCER MANAGEMENT</v>
          </cell>
          <cell r="G495" t="str">
            <v>Cancer Reserve</v>
          </cell>
          <cell r="H495" t="str">
            <v>Simon</v>
          </cell>
          <cell r="I495">
            <v>1000</v>
          </cell>
        </row>
        <row r="496">
          <cell r="A496" t="str">
            <v>J23S</v>
          </cell>
          <cell r="B496" t="str">
            <v>Group 1</v>
          </cell>
          <cell r="C496" t="str">
            <v>SURGERY</v>
          </cell>
          <cell r="D496" t="str">
            <v>CANCER SERVICES</v>
          </cell>
          <cell r="E496" t="str">
            <v>CANCER SERVICES</v>
          </cell>
          <cell r="F496" t="str">
            <v>RADIOTHERAPY</v>
          </cell>
          <cell r="G496" t="str">
            <v>Radiotherapy Reserve</v>
          </cell>
          <cell r="H496" t="str">
            <v>Simon</v>
          </cell>
          <cell r="I496">
            <v>1000</v>
          </cell>
        </row>
        <row r="497">
          <cell r="A497" t="str">
            <v>J24S</v>
          </cell>
          <cell r="B497" t="str">
            <v>Group 1</v>
          </cell>
          <cell r="C497" t="str">
            <v>WOMEN, CHILDREN &amp; CSS</v>
          </cell>
          <cell r="D497" t="str">
            <v>WOMEN'S HEALTH</v>
          </cell>
          <cell r="E497" t="str">
            <v>BREAST SERVICES</v>
          </cell>
          <cell r="F497" t="str">
            <v>BREAST SCREENING</v>
          </cell>
          <cell r="G497" t="str">
            <v>Breast Screening - Depn</v>
          </cell>
          <cell r="H497" t="str">
            <v>Simon</v>
          </cell>
          <cell r="I497">
            <v>1000</v>
          </cell>
        </row>
        <row r="498">
          <cell r="A498" t="str">
            <v>J25R</v>
          </cell>
          <cell r="B498" t="str">
            <v>Group 1</v>
          </cell>
          <cell r="C498" t="str">
            <v>WOMEN, CHILDREN &amp; CSS</v>
          </cell>
          <cell r="D498" t="str">
            <v>WOMEN'S HEALTH</v>
          </cell>
          <cell r="E498" t="str">
            <v>BREAST SERVICES</v>
          </cell>
          <cell r="F498" t="str">
            <v>BREAST SURGERY</v>
          </cell>
          <cell r="G498" t="str">
            <v>Breast Surgery Recharges</v>
          </cell>
          <cell r="H498" t="str">
            <v>Simon</v>
          </cell>
          <cell r="I498">
            <v>1000</v>
          </cell>
        </row>
        <row r="499">
          <cell r="A499" t="str">
            <v>J26R</v>
          </cell>
          <cell r="B499" t="str">
            <v>Group 1</v>
          </cell>
          <cell r="C499" t="str">
            <v>SURGERY</v>
          </cell>
          <cell r="D499" t="str">
            <v>CANCER SERVICES</v>
          </cell>
          <cell r="E499" t="str">
            <v>CANCER SERVICES</v>
          </cell>
          <cell r="F499" t="str">
            <v>HAEMATOLOGY</v>
          </cell>
          <cell r="G499" t="str">
            <v>Haematology Recharges</v>
          </cell>
          <cell r="H499" t="str">
            <v>Simon</v>
          </cell>
          <cell r="I499">
            <v>1000</v>
          </cell>
        </row>
        <row r="500">
          <cell r="A500" t="str">
            <v>J27R</v>
          </cell>
          <cell r="B500" t="str">
            <v>Group 1</v>
          </cell>
          <cell r="C500" t="str">
            <v>SURGERY</v>
          </cell>
          <cell r="D500" t="str">
            <v>CANCER SERVICES</v>
          </cell>
          <cell r="E500" t="str">
            <v>CANCER SERVICES</v>
          </cell>
          <cell r="F500" t="str">
            <v>ONCOLOGY</v>
          </cell>
          <cell r="G500" t="str">
            <v>Oncology Recharges</v>
          </cell>
          <cell r="H500" t="str">
            <v>Simon</v>
          </cell>
          <cell r="I500">
            <v>1000</v>
          </cell>
        </row>
        <row r="501">
          <cell r="A501" t="str">
            <v>J28R</v>
          </cell>
          <cell r="B501" t="str">
            <v>Group 1</v>
          </cell>
          <cell r="C501" t="str">
            <v>WOMEN, CHILDREN &amp; CSS</v>
          </cell>
          <cell r="D501" t="str">
            <v>WOMEN'S HEALTH</v>
          </cell>
          <cell r="E501" t="str">
            <v>BREAST SERVICES</v>
          </cell>
          <cell r="F501" t="str">
            <v>BREAST SCREENING</v>
          </cell>
          <cell r="G501" t="str">
            <v>Breast Screening Recharges</v>
          </cell>
          <cell r="H501" t="str">
            <v>Simon</v>
          </cell>
          <cell r="I501">
            <v>1000</v>
          </cell>
        </row>
        <row r="502">
          <cell r="A502" t="str">
            <v>J29K</v>
          </cell>
          <cell r="B502" t="str">
            <v>Group 1</v>
          </cell>
          <cell r="C502" t="str">
            <v>WOMEN, CHILDREN &amp; CSS</v>
          </cell>
          <cell r="D502" t="str">
            <v>WOMEN'S HEALTH</v>
          </cell>
          <cell r="E502" t="str">
            <v>BREAST SERVICES</v>
          </cell>
          <cell r="F502" t="str">
            <v>BREAST SCREENING</v>
          </cell>
          <cell r="G502" t="str">
            <v>Procurement Savings Breast</v>
          </cell>
          <cell r="H502" t="str">
            <v>Simon</v>
          </cell>
          <cell r="I502">
            <v>1000</v>
          </cell>
        </row>
        <row r="503">
          <cell r="A503" t="str">
            <v>J30R</v>
          </cell>
          <cell r="B503" t="str">
            <v>Group 1</v>
          </cell>
          <cell r="C503" t="str">
            <v>SURGERY</v>
          </cell>
          <cell r="D503" t="str">
            <v>CANCER SERVICES</v>
          </cell>
          <cell r="E503" t="str">
            <v>CANCER SERVICES</v>
          </cell>
          <cell r="F503" t="str">
            <v>CANCER MANAGEMENT</v>
          </cell>
          <cell r="G503" t="str">
            <v>Cancer Management Recharges</v>
          </cell>
          <cell r="H503" t="str">
            <v>Simon</v>
          </cell>
          <cell r="I503">
            <v>1000</v>
          </cell>
        </row>
        <row r="504">
          <cell r="A504" t="str">
            <v>J310</v>
          </cell>
          <cell r="B504" t="str">
            <v>Group 1</v>
          </cell>
          <cell r="C504" t="str">
            <v>MEDICINE</v>
          </cell>
          <cell r="D504" t="str">
            <v>ELDERLY &amp; PALLIATIVE CARE</v>
          </cell>
          <cell r="E504" t="str">
            <v>ELDERLY AND PALLIATIVE CARE</v>
          </cell>
          <cell r="F504" t="str">
            <v>PALLIATIVE CARE</v>
          </cell>
          <cell r="G504" t="str">
            <v>St Helena Hospice</v>
          </cell>
          <cell r="H504" t="str">
            <v>Simon</v>
          </cell>
          <cell r="I504">
            <v>1000</v>
          </cell>
        </row>
        <row r="505">
          <cell r="A505" t="str">
            <v>J31K</v>
          </cell>
          <cell r="B505" t="str">
            <v>Group 1</v>
          </cell>
          <cell r="C505" t="str">
            <v>MEDICINE</v>
          </cell>
          <cell r="D505" t="str">
            <v>ELDERLY &amp; PALLIATIVE CARE</v>
          </cell>
          <cell r="E505" t="str">
            <v>ELDERLY AND PALLIATIVE CARE</v>
          </cell>
          <cell r="F505" t="str">
            <v>PALLIATIVE CARE</v>
          </cell>
          <cell r="G505" t="str">
            <v>Palliative Care Hospice</v>
          </cell>
          <cell r="H505" t="str">
            <v>Simon</v>
          </cell>
          <cell r="I505">
            <v>1000</v>
          </cell>
        </row>
        <row r="506">
          <cell r="A506" t="str">
            <v>J31R</v>
          </cell>
          <cell r="B506" t="str">
            <v>Group 1</v>
          </cell>
          <cell r="C506" t="str">
            <v>MEDICINE</v>
          </cell>
          <cell r="D506" t="str">
            <v>ELDERLY &amp; PALLIATIVE CARE</v>
          </cell>
          <cell r="E506" t="str">
            <v>ELDERLY AND PALLIATIVE CARE</v>
          </cell>
          <cell r="F506" t="str">
            <v>PALLIATIVE CARE</v>
          </cell>
          <cell r="G506" t="str">
            <v>Palliative Care Recharge</v>
          </cell>
          <cell r="H506" t="str">
            <v>Simon</v>
          </cell>
          <cell r="I506">
            <v>1000</v>
          </cell>
        </row>
        <row r="507">
          <cell r="A507" t="str">
            <v>J31S</v>
          </cell>
          <cell r="B507" t="str">
            <v>Group 1</v>
          </cell>
          <cell r="C507" t="str">
            <v>MEDICINE</v>
          </cell>
          <cell r="D507" t="str">
            <v>ELDERLY &amp; PALLIATIVE CARE</v>
          </cell>
          <cell r="E507" t="str">
            <v>ELDERLY AND PALLIATIVE CARE</v>
          </cell>
          <cell r="F507" t="str">
            <v>PALLIATIVE CARE</v>
          </cell>
          <cell r="G507" t="str">
            <v>Palliative Care</v>
          </cell>
          <cell r="H507" t="str">
            <v>Simon</v>
          </cell>
          <cell r="I507">
            <v>1000</v>
          </cell>
        </row>
        <row r="508">
          <cell r="A508" t="str">
            <v>J32S</v>
          </cell>
          <cell r="B508" t="str">
            <v>Group 1</v>
          </cell>
          <cell r="C508" t="str">
            <v>SURGERY</v>
          </cell>
          <cell r="D508" t="str">
            <v>CANCER SERVICES</v>
          </cell>
          <cell r="E508" t="str">
            <v>CANCER SERVICES</v>
          </cell>
          <cell r="F508" t="str">
            <v>ONCOLOGY</v>
          </cell>
          <cell r="G508" t="str">
            <v>MacMilllan Outpatients</v>
          </cell>
          <cell r="H508" t="str">
            <v>Simon</v>
          </cell>
          <cell r="I508">
            <v>1000</v>
          </cell>
        </row>
        <row r="509">
          <cell r="A509" t="str">
            <v>J33K</v>
          </cell>
          <cell r="B509" t="str">
            <v>Group 1</v>
          </cell>
          <cell r="C509" t="str">
            <v>WOMEN, CHILDREN &amp; CSS</v>
          </cell>
          <cell r="D509" t="str">
            <v>RADIOLOGY, THERAPIES &amp; PATH</v>
          </cell>
          <cell r="E509" t="str">
            <v>CANCER SERVICES</v>
          </cell>
          <cell r="F509" t="str">
            <v>MEDICAL PHYSICS</v>
          </cell>
          <cell r="G509" t="str">
            <v>SCIP Medical Physics</v>
          </cell>
          <cell r="H509" t="str">
            <v>Simon</v>
          </cell>
          <cell r="I509">
            <v>1000</v>
          </cell>
        </row>
        <row r="510">
          <cell r="A510" t="str">
            <v>J33S</v>
          </cell>
          <cell r="B510" t="str">
            <v>Group 1</v>
          </cell>
          <cell r="C510" t="str">
            <v>SURGERY</v>
          </cell>
          <cell r="D510" t="str">
            <v>CANCER SERVICES</v>
          </cell>
          <cell r="E510" t="str">
            <v>CANCER SERVICES</v>
          </cell>
          <cell r="F510" t="str">
            <v>ONCOLOGY</v>
          </cell>
          <cell r="G510" t="str">
            <v>Chemotherapy Bus</v>
          </cell>
          <cell r="H510" t="str">
            <v>Simon</v>
          </cell>
          <cell r="I510">
            <v>1000</v>
          </cell>
        </row>
        <row r="511">
          <cell r="A511" t="str">
            <v>J34K</v>
          </cell>
          <cell r="B511" t="str">
            <v>Group 1</v>
          </cell>
          <cell r="C511" t="str">
            <v>WOMEN, CHILDREN &amp; CSS</v>
          </cell>
          <cell r="D511" t="str">
            <v>WOMEN'S HEALTH</v>
          </cell>
          <cell r="E511" t="str">
            <v>BREAST SERVICES</v>
          </cell>
          <cell r="F511" t="str">
            <v>BREAST SURGERY</v>
          </cell>
          <cell r="G511" t="str">
            <v>Unallocated CIP - Breat</v>
          </cell>
          <cell r="H511" t="str">
            <v>Simon</v>
          </cell>
          <cell r="I511">
            <v>1000</v>
          </cell>
        </row>
        <row r="512">
          <cell r="A512" t="str">
            <v>J35K</v>
          </cell>
          <cell r="B512" t="str">
            <v>Group 1</v>
          </cell>
          <cell r="C512" t="str">
            <v>WOMEN, CHILDREN &amp; CSS</v>
          </cell>
          <cell r="D512" t="str">
            <v>WOMEN'S HEALTH</v>
          </cell>
          <cell r="E512" t="str">
            <v>BREAST SERVICES</v>
          </cell>
          <cell r="F512" t="str">
            <v>BREAST SCREENING</v>
          </cell>
          <cell r="G512" t="str">
            <v>Pharmacy Savings Breast</v>
          </cell>
          <cell r="H512" t="str">
            <v>Simon</v>
          </cell>
          <cell r="I512">
            <v>1000</v>
          </cell>
        </row>
        <row r="513">
          <cell r="A513" t="str">
            <v>J36K</v>
          </cell>
          <cell r="B513" t="str">
            <v>Group 1</v>
          </cell>
          <cell r="C513" t="str">
            <v>SURGERY</v>
          </cell>
          <cell r="D513" t="str">
            <v>CANCER SERVICES</v>
          </cell>
          <cell r="E513" t="str">
            <v>CANCER SERVICES</v>
          </cell>
          <cell r="F513" t="str">
            <v>ONCOLOGY</v>
          </cell>
          <cell r="G513" t="str">
            <v>SCIP Oncology</v>
          </cell>
          <cell r="H513" t="str">
            <v>Simon</v>
          </cell>
          <cell r="I513">
            <v>1000</v>
          </cell>
        </row>
        <row r="514">
          <cell r="A514" t="str">
            <v>J37K</v>
          </cell>
          <cell r="B514" t="str">
            <v>Group 1</v>
          </cell>
          <cell r="C514" t="str">
            <v>SURGERY</v>
          </cell>
          <cell r="D514" t="str">
            <v>CANCER SERVICES</v>
          </cell>
          <cell r="E514" t="str">
            <v>CANCER SERVICES</v>
          </cell>
          <cell r="F514" t="str">
            <v>HAEMATOLOGY</v>
          </cell>
          <cell r="G514" t="str">
            <v>SCIP Haematology</v>
          </cell>
          <cell r="H514" t="str">
            <v>Simon</v>
          </cell>
          <cell r="I514">
            <v>1000</v>
          </cell>
        </row>
        <row r="515">
          <cell r="A515" t="str">
            <v>J38K</v>
          </cell>
          <cell r="B515" t="str">
            <v>Group 1</v>
          </cell>
          <cell r="C515" t="str">
            <v>WOMEN, CHILDREN &amp; CSS</v>
          </cell>
          <cell r="D515" t="str">
            <v>WOMEN'S HEALTH</v>
          </cell>
          <cell r="E515" t="str">
            <v>BREAST SERVICES</v>
          </cell>
          <cell r="F515" t="str">
            <v>BREAST SCREENING</v>
          </cell>
          <cell r="G515" t="str">
            <v>SCIP Breast Screening</v>
          </cell>
          <cell r="H515" t="str">
            <v>Simon</v>
          </cell>
          <cell r="I515">
            <v>1000</v>
          </cell>
        </row>
        <row r="516">
          <cell r="A516" t="str">
            <v>J39S</v>
          </cell>
          <cell r="B516" t="str">
            <v>Group 1</v>
          </cell>
          <cell r="C516" t="str">
            <v>SURGERY</v>
          </cell>
          <cell r="D516" t="str">
            <v>CANCER SERVICES</v>
          </cell>
          <cell r="E516" t="str">
            <v>CANCER SERVICES</v>
          </cell>
          <cell r="F516" t="str">
            <v>CANCER MANAGEMENT</v>
          </cell>
          <cell r="G516" t="str">
            <v>CSSC Management</v>
          </cell>
          <cell r="H516" t="str">
            <v>Simon</v>
          </cell>
          <cell r="I516">
            <v>1000</v>
          </cell>
        </row>
        <row r="517">
          <cell r="A517" t="str">
            <v>J40W</v>
          </cell>
          <cell r="B517" t="str">
            <v>Group 1</v>
          </cell>
          <cell r="C517" t="str">
            <v>SURGERY</v>
          </cell>
          <cell r="D517" t="str">
            <v>CANCER SERVICES</v>
          </cell>
          <cell r="E517" t="str">
            <v>CANCER SERVICES</v>
          </cell>
          <cell r="F517" t="str">
            <v>ONCOLOGY</v>
          </cell>
          <cell r="G517" t="str">
            <v>West Bergholt Ward</v>
          </cell>
          <cell r="H517" t="str">
            <v>Simon</v>
          </cell>
          <cell r="I517">
            <v>1000</v>
          </cell>
        </row>
        <row r="518">
          <cell r="A518" t="str">
            <v>J41K</v>
          </cell>
          <cell r="B518" t="str">
            <v>Group 1</v>
          </cell>
          <cell r="C518" t="str">
            <v>SURGERY</v>
          </cell>
          <cell r="D518" t="str">
            <v>CANCER SERVICES</v>
          </cell>
          <cell r="E518" t="str">
            <v>CANCER SERVICES</v>
          </cell>
          <cell r="F518" t="str">
            <v>ONCOLOGY</v>
          </cell>
          <cell r="G518" t="str">
            <v>Prostate Fractions</v>
          </cell>
          <cell r="H518" t="str">
            <v>Simon</v>
          </cell>
          <cell r="I518">
            <v>1000</v>
          </cell>
        </row>
        <row r="519">
          <cell r="A519" t="str">
            <v>J42K</v>
          </cell>
          <cell r="B519" t="str">
            <v>Group 1</v>
          </cell>
          <cell r="C519" t="str">
            <v>SURGERY</v>
          </cell>
          <cell r="D519" t="str">
            <v>CANCER SERVICES</v>
          </cell>
          <cell r="E519" t="str">
            <v>CANCER SERVICES</v>
          </cell>
          <cell r="F519" t="str">
            <v>ONCOLOGY</v>
          </cell>
          <cell r="G519" t="str">
            <v>Chemo Pathway SCIP</v>
          </cell>
          <cell r="H519" t="str">
            <v>Simon</v>
          </cell>
          <cell r="I519">
            <v>1000</v>
          </cell>
        </row>
        <row r="520">
          <cell r="A520" t="str">
            <v>J43K</v>
          </cell>
          <cell r="B520" t="str">
            <v>Group 1</v>
          </cell>
          <cell r="C520" t="str">
            <v>SURGERY</v>
          </cell>
          <cell r="D520" t="str">
            <v>CANCER SERVICES</v>
          </cell>
          <cell r="E520" t="str">
            <v>CANCER SERVICES</v>
          </cell>
          <cell r="F520" t="str">
            <v>ONCOLOGY</v>
          </cell>
          <cell r="G520" t="str">
            <v>SCIP CT Maintenance</v>
          </cell>
          <cell r="H520" t="str">
            <v>Simon</v>
          </cell>
          <cell r="I520">
            <v>1000</v>
          </cell>
        </row>
        <row r="521">
          <cell r="A521" t="str">
            <v>J44K</v>
          </cell>
          <cell r="B521" t="str">
            <v>Group 1</v>
          </cell>
          <cell r="C521" t="str">
            <v>SURGERY</v>
          </cell>
          <cell r="D521" t="str">
            <v>CANCER SERVICES</v>
          </cell>
          <cell r="E521" t="str">
            <v>CANCER SERVICES</v>
          </cell>
          <cell r="F521" t="str">
            <v>ONCOLOGY</v>
          </cell>
          <cell r="G521" t="str">
            <v>SCIP Linac Maintenance</v>
          </cell>
          <cell r="H521" t="str">
            <v>Simon</v>
          </cell>
          <cell r="I521">
            <v>1000</v>
          </cell>
        </row>
        <row r="522">
          <cell r="A522" t="str">
            <v>J45K</v>
          </cell>
          <cell r="B522" t="str">
            <v>Group 1</v>
          </cell>
          <cell r="C522" t="str">
            <v>SURGERY</v>
          </cell>
          <cell r="D522" t="str">
            <v>CANCER SERVICES</v>
          </cell>
          <cell r="E522" t="str">
            <v>CANCER SERVICES</v>
          </cell>
          <cell r="F522" t="str">
            <v>ONCOLOGY</v>
          </cell>
          <cell r="G522" t="str">
            <v>Cancer Procurement SCIP</v>
          </cell>
          <cell r="H522" t="str">
            <v>Simon</v>
          </cell>
          <cell r="I522">
            <v>1000</v>
          </cell>
        </row>
        <row r="523">
          <cell r="A523" t="str">
            <v>J48K</v>
          </cell>
          <cell r="B523" t="str">
            <v>Group 1</v>
          </cell>
          <cell r="C523" t="str">
            <v>SURGERY</v>
          </cell>
          <cell r="D523" t="str">
            <v>CANCER SERVICES</v>
          </cell>
          <cell r="E523" t="str">
            <v>CANCER SERVICES</v>
          </cell>
          <cell r="F523" t="str">
            <v>ONCOLOGY</v>
          </cell>
          <cell r="G523" t="str">
            <v>Biosimilar Drug Changes</v>
          </cell>
          <cell r="H523" t="str">
            <v>Simon</v>
          </cell>
          <cell r="I523">
            <v>1000</v>
          </cell>
        </row>
        <row r="524">
          <cell r="A524" t="str">
            <v>J50K</v>
          </cell>
          <cell r="B524" t="str">
            <v>Group 1</v>
          </cell>
          <cell r="C524" t="str">
            <v>WOMEN, CHILDREN &amp; CSS</v>
          </cell>
          <cell r="D524" t="str">
            <v>RADIOLOGY, THERAPIES &amp; PATH</v>
          </cell>
          <cell r="E524" t="str">
            <v>RADIOLOGY</v>
          </cell>
          <cell r="F524" t="str">
            <v>MEDICAL PHYSICS</v>
          </cell>
          <cell r="G524" t="str">
            <v>Cancer MedicPhy Staff Rev SCIP</v>
          </cell>
          <cell r="H524" t="str">
            <v>Simon</v>
          </cell>
          <cell r="I524">
            <v>1000</v>
          </cell>
        </row>
        <row r="525">
          <cell r="A525" t="str">
            <v>J51K</v>
          </cell>
          <cell r="B525" t="str">
            <v>Group 1</v>
          </cell>
          <cell r="C525" t="str">
            <v>WOMEN, CHILDREN &amp; CSS</v>
          </cell>
          <cell r="D525" t="str">
            <v>RADIOLOGY, THERAPIES &amp; PATH</v>
          </cell>
          <cell r="E525" t="str">
            <v>RADIOLOGY</v>
          </cell>
          <cell r="F525" t="str">
            <v>MEDICAL PHYSICS</v>
          </cell>
          <cell r="G525" t="str">
            <v>Radiotherapy Physic SCIP</v>
          </cell>
          <cell r="H525" t="str">
            <v>Simon</v>
          </cell>
          <cell r="I525">
            <v>1000</v>
          </cell>
        </row>
        <row r="526">
          <cell r="A526" t="str">
            <v>J52K</v>
          </cell>
          <cell r="B526" t="str">
            <v>Group 1</v>
          </cell>
          <cell r="C526" t="str">
            <v>SURGERY</v>
          </cell>
          <cell r="D526" t="str">
            <v>CANCER SERVICES</v>
          </cell>
          <cell r="E526" t="str">
            <v>CANCER SERVICES</v>
          </cell>
          <cell r="F526" t="str">
            <v>CANCER MANAGEMENT</v>
          </cell>
          <cell r="G526" t="str">
            <v>Cancer EY Line Review SCIP</v>
          </cell>
          <cell r="H526" t="str">
            <v>Simon</v>
          </cell>
          <cell r="I526">
            <v>1000</v>
          </cell>
        </row>
        <row r="527">
          <cell r="A527" t="str">
            <v>J53K</v>
          </cell>
          <cell r="B527" t="str">
            <v>Group 1</v>
          </cell>
          <cell r="C527" t="str">
            <v>WOMEN, CHILDREN &amp; CSS</v>
          </cell>
          <cell r="D527" t="str">
            <v>WOMEN'S HEALTH</v>
          </cell>
          <cell r="E527" t="str">
            <v>BREAST SERVICES</v>
          </cell>
          <cell r="F527" t="str">
            <v>BREAST SCREENING</v>
          </cell>
          <cell r="G527" t="str">
            <v>Breast EY Line Review SCIP</v>
          </cell>
          <cell r="H527" t="str">
            <v>Simon</v>
          </cell>
          <cell r="I527">
            <v>1000</v>
          </cell>
        </row>
        <row r="528">
          <cell r="A528" t="str">
            <v>J54G</v>
          </cell>
          <cell r="B528" t="str">
            <v>Group 1</v>
          </cell>
          <cell r="C528" t="str">
            <v>WOMEN, CHILDREN &amp; CSS</v>
          </cell>
          <cell r="D528" t="str">
            <v>WOMEN'S HEALTH</v>
          </cell>
          <cell r="E528" t="str">
            <v>BREAST SERVICES</v>
          </cell>
          <cell r="F528" t="str">
            <v>BREAST SCREENING</v>
          </cell>
          <cell r="G528" t="str">
            <v>Breast Screening Add Monies</v>
          </cell>
          <cell r="H528" t="str">
            <v>Simon</v>
          </cell>
          <cell r="I528">
            <v>1000</v>
          </cell>
        </row>
        <row r="529">
          <cell r="A529" t="str">
            <v>J54K</v>
          </cell>
          <cell r="B529" t="str">
            <v>Group 1</v>
          </cell>
          <cell r="C529" t="str">
            <v>SURGERY</v>
          </cell>
          <cell r="D529" t="str">
            <v>CANCER SERVICES</v>
          </cell>
          <cell r="E529" t="str">
            <v>CANCER SERVICES</v>
          </cell>
          <cell r="F529" t="str">
            <v>ONCOLOGY</v>
          </cell>
          <cell r="G529" t="str">
            <v>Mid Essex Cons Rech Consultant</v>
          </cell>
          <cell r="H529" t="str">
            <v>Simon</v>
          </cell>
          <cell r="I529">
            <v>1000</v>
          </cell>
        </row>
        <row r="530">
          <cell r="A530" t="str">
            <v>J55K</v>
          </cell>
          <cell r="B530" t="str">
            <v>Group 1</v>
          </cell>
          <cell r="C530" t="str">
            <v>SURGERY</v>
          </cell>
          <cell r="D530" t="str">
            <v>CANCER SERVICES</v>
          </cell>
          <cell r="E530" t="str">
            <v>CANCER SERVICES</v>
          </cell>
          <cell r="F530" t="str">
            <v>ONCOLOGY</v>
          </cell>
          <cell r="G530" t="str">
            <v>Oncology Consult Job Plan Rev</v>
          </cell>
          <cell r="H530" t="str">
            <v>Simon</v>
          </cell>
          <cell r="I530">
            <v>1000</v>
          </cell>
        </row>
        <row r="531">
          <cell r="A531" t="str">
            <v>J56K</v>
          </cell>
          <cell r="B531" t="str">
            <v>Group 1</v>
          </cell>
          <cell r="C531" t="str">
            <v>SURGERY</v>
          </cell>
          <cell r="D531" t="str">
            <v>CANCER SERVICES</v>
          </cell>
          <cell r="E531" t="str">
            <v>CANCER SERVICES</v>
          </cell>
          <cell r="F531" t="str">
            <v>ONCOLOGY</v>
          </cell>
          <cell r="G531" t="str">
            <v>Jubilee review clinics</v>
          </cell>
          <cell r="H531" t="str">
            <v>Simon</v>
          </cell>
          <cell r="I531">
            <v>1000</v>
          </cell>
        </row>
        <row r="532">
          <cell r="A532" t="str">
            <v>J57K</v>
          </cell>
          <cell r="B532" t="str">
            <v>Group 1</v>
          </cell>
          <cell r="C532" t="str">
            <v>SURGERY</v>
          </cell>
          <cell r="D532" t="str">
            <v>CANCER SERVICES</v>
          </cell>
          <cell r="E532" t="str">
            <v>CANCER SERVICES</v>
          </cell>
          <cell r="F532" t="str">
            <v>ONCOLOGY</v>
          </cell>
          <cell r="G532" t="str">
            <v>PICC line supplier</v>
          </cell>
          <cell r="H532" t="str">
            <v>Simon</v>
          </cell>
          <cell r="I532">
            <v>1000</v>
          </cell>
        </row>
        <row r="533">
          <cell r="A533" t="str">
            <v>J58G</v>
          </cell>
          <cell r="B533" t="str">
            <v>Group 1</v>
          </cell>
          <cell r="C533" t="str">
            <v>SURGERY</v>
          </cell>
          <cell r="D533" t="str">
            <v>CANCER SERVICES</v>
          </cell>
          <cell r="E533" t="str">
            <v>CANCER SERVICES</v>
          </cell>
          <cell r="F533" t="str">
            <v>ONCOLOGY</v>
          </cell>
          <cell r="G533" t="str">
            <v>SCG Income</v>
          </cell>
          <cell r="H533" t="str">
            <v>Simon</v>
          </cell>
          <cell r="I533">
            <v>1000</v>
          </cell>
        </row>
        <row r="534">
          <cell r="A534" t="str">
            <v>J58K</v>
          </cell>
          <cell r="B534" t="str">
            <v>Group 1</v>
          </cell>
          <cell r="C534" t="str">
            <v>WOMEN, CHILDREN &amp; CSS</v>
          </cell>
          <cell r="D534" t="str">
            <v>WOMEN'S HEALTH</v>
          </cell>
          <cell r="E534" t="str">
            <v>BREAST SERVICES</v>
          </cell>
          <cell r="F534" t="str">
            <v>BREAST SURGERY</v>
          </cell>
          <cell r="G534" t="str">
            <v>Site Revaluation Breast</v>
          </cell>
          <cell r="H534" t="str">
            <v>Simon</v>
          </cell>
          <cell r="I534">
            <v>1000</v>
          </cell>
        </row>
        <row r="535">
          <cell r="A535" t="str">
            <v>J59K</v>
          </cell>
          <cell r="B535" t="str">
            <v>Group 1</v>
          </cell>
          <cell r="C535" t="str">
            <v>SURGERY</v>
          </cell>
          <cell r="D535" t="str">
            <v>CANCER SERVICES</v>
          </cell>
          <cell r="E535" t="str">
            <v>CANCER SERVICES</v>
          </cell>
          <cell r="F535" t="str">
            <v>CANCER MANAGEMENT</v>
          </cell>
          <cell r="G535" t="str">
            <v>Cancer Site Valuation Saving</v>
          </cell>
          <cell r="H535" t="str">
            <v>Simon</v>
          </cell>
          <cell r="I535">
            <v>1000</v>
          </cell>
        </row>
        <row r="536">
          <cell r="A536" t="str">
            <v>J60K</v>
          </cell>
          <cell r="B536" t="str">
            <v>Group 1</v>
          </cell>
          <cell r="C536" t="str">
            <v>SURGERY</v>
          </cell>
          <cell r="D536" t="str">
            <v>CANCER SERVICES</v>
          </cell>
          <cell r="E536" t="str">
            <v>CANCER SERVICES</v>
          </cell>
          <cell r="F536" t="str">
            <v>ONCOLOGY</v>
          </cell>
          <cell r="G536" t="str">
            <v>6 Month Vacancy Review Onc</v>
          </cell>
          <cell r="H536" t="str">
            <v>Simon</v>
          </cell>
          <cell r="I536">
            <v>1000</v>
          </cell>
        </row>
        <row r="537">
          <cell r="A537" t="str">
            <v>J61K</v>
          </cell>
          <cell r="B537" t="str">
            <v>Group 1</v>
          </cell>
          <cell r="C537" t="str">
            <v>SURGERY</v>
          </cell>
          <cell r="D537" t="str">
            <v>CANCER SERVICES</v>
          </cell>
          <cell r="E537" t="str">
            <v>CANCER SERVICES</v>
          </cell>
          <cell r="F537" t="str">
            <v>CANCER MANAGEMENT</v>
          </cell>
          <cell r="G537" t="str">
            <v>6 Month Vac Review Cancer Mgt</v>
          </cell>
          <cell r="H537" t="str">
            <v>Simon</v>
          </cell>
          <cell r="I537">
            <v>1000</v>
          </cell>
        </row>
        <row r="538">
          <cell r="A538" t="str">
            <v>J62S</v>
          </cell>
          <cell r="B538" t="str">
            <v>Group 1</v>
          </cell>
          <cell r="C538" t="str">
            <v>CORPORATE SERVICES</v>
          </cell>
          <cell r="D538" t="str">
            <v>DIRECTOR OF OPERATIONS</v>
          </cell>
          <cell r="E538" t="str">
            <v>DIRECTOR OF OPERATIONS</v>
          </cell>
          <cell r="F538" t="str">
            <v>CANCER PERFORMANCE &amp; MDT</v>
          </cell>
          <cell r="G538" t="str">
            <v>62 day recover plan</v>
          </cell>
          <cell r="H538" t="str">
            <v>Simon</v>
          </cell>
          <cell r="I538">
            <v>1000</v>
          </cell>
        </row>
        <row r="539">
          <cell r="A539" t="str">
            <v>J63K</v>
          </cell>
          <cell r="B539" t="str">
            <v>Group 1</v>
          </cell>
          <cell r="C539" t="str">
            <v>SURGERY</v>
          </cell>
          <cell r="D539" t="str">
            <v>CANCER SERVICES</v>
          </cell>
          <cell r="E539" t="str">
            <v>CANCER SERVICES</v>
          </cell>
          <cell r="F539" t="str">
            <v>ONCOLOGY</v>
          </cell>
          <cell r="G539" t="str">
            <v>Chemocare System</v>
          </cell>
          <cell r="H539" t="str">
            <v>Simon</v>
          </cell>
          <cell r="I539">
            <v>1000</v>
          </cell>
        </row>
        <row r="540">
          <cell r="A540" t="str">
            <v>K01K</v>
          </cell>
          <cell r="B540" t="str">
            <v>Group 1</v>
          </cell>
          <cell r="C540" t="str">
            <v>WOMEN, CHILDREN &amp; CSS</v>
          </cell>
          <cell r="D540" t="str">
            <v>RADIOLOGY, THERAPIES &amp; PATH</v>
          </cell>
          <cell r="E540" t="str">
            <v>RADIOLOGY</v>
          </cell>
          <cell r="F540" t="str">
            <v>RADIOLOGY</v>
          </cell>
          <cell r="G540" t="str">
            <v>SCIP Radiology Consumables</v>
          </cell>
          <cell r="H540" t="str">
            <v>Simon</v>
          </cell>
          <cell r="I540">
            <v>1000</v>
          </cell>
        </row>
        <row r="541">
          <cell r="A541" t="str">
            <v>K01S</v>
          </cell>
          <cell r="B541" t="str">
            <v>Group 1</v>
          </cell>
          <cell r="C541" t="str">
            <v>WOMEN, CHILDREN &amp; CSS</v>
          </cell>
          <cell r="D541" t="str">
            <v>RADIOLOGY, THERAPIES &amp; PATH</v>
          </cell>
          <cell r="E541" t="str">
            <v>RADIOLOGY</v>
          </cell>
          <cell r="F541" t="str">
            <v>RADIOLOGY</v>
          </cell>
          <cell r="G541" t="str">
            <v>CGH Radiology</v>
          </cell>
          <cell r="H541" t="str">
            <v>Simon</v>
          </cell>
          <cell r="I541">
            <v>1000</v>
          </cell>
        </row>
        <row r="542">
          <cell r="A542" t="str">
            <v>K02S</v>
          </cell>
          <cell r="B542" t="str">
            <v>Group 1</v>
          </cell>
          <cell r="C542" t="str">
            <v>WOMEN, CHILDREN &amp; CSS</v>
          </cell>
          <cell r="D542" t="str">
            <v>RADIOLOGY, THERAPIES &amp; PATH</v>
          </cell>
          <cell r="E542" t="str">
            <v>RADIOLOGY</v>
          </cell>
          <cell r="F542" t="str">
            <v>RADIOLOGY</v>
          </cell>
          <cell r="G542" t="str">
            <v>Clacton Radiology</v>
          </cell>
          <cell r="H542" t="str">
            <v>Simon</v>
          </cell>
          <cell r="I542">
            <v>1000</v>
          </cell>
        </row>
        <row r="543">
          <cell r="A543" t="str">
            <v>K03S</v>
          </cell>
          <cell r="B543" t="str">
            <v>Group 1</v>
          </cell>
          <cell r="C543" t="str">
            <v>WOMEN, CHILDREN &amp; CSS</v>
          </cell>
          <cell r="D543" t="str">
            <v>RADIOLOGY, THERAPIES &amp; PATH</v>
          </cell>
          <cell r="E543" t="str">
            <v>RADIOLOGY</v>
          </cell>
          <cell r="F543" t="str">
            <v>RADIOLOGY</v>
          </cell>
          <cell r="G543" t="str">
            <v>Harwich Radiology</v>
          </cell>
          <cell r="H543" t="str">
            <v>Simon</v>
          </cell>
          <cell r="I543">
            <v>1000</v>
          </cell>
        </row>
        <row r="544">
          <cell r="A544" t="str">
            <v>K04K</v>
          </cell>
          <cell r="B544" t="str">
            <v>Group 1</v>
          </cell>
          <cell r="C544" t="str">
            <v>WOMEN, CHILDREN &amp; CSS</v>
          </cell>
          <cell r="D544" t="str">
            <v>RADIOLOGY, THERAPIES &amp; PATH</v>
          </cell>
          <cell r="E544" t="str">
            <v>RADIOLOGY</v>
          </cell>
          <cell r="F544" t="str">
            <v>RADIOLOGY</v>
          </cell>
          <cell r="G544" t="str">
            <v>MRI Contract Review</v>
          </cell>
          <cell r="H544" t="str">
            <v>Simon</v>
          </cell>
          <cell r="I544">
            <v>1000</v>
          </cell>
        </row>
        <row r="545">
          <cell r="A545" t="str">
            <v>K04S</v>
          </cell>
          <cell r="B545" t="str">
            <v>Group 1</v>
          </cell>
          <cell r="C545" t="str">
            <v>WOMEN, CHILDREN &amp; CSS</v>
          </cell>
          <cell r="D545" t="str">
            <v>RADIOLOGY, THERAPIES &amp; PATH</v>
          </cell>
          <cell r="E545" t="str">
            <v>RADIOLOGY</v>
          </cell>
          <cell r="F545" t="str">
            <v>RADIOLOGY</v>
          </cell>
          <cell r="G545" t="str">
            <v>MRI Scans</v>
          </cell>
          <cell r="H545" t="str">
            <v>Simon</v>
          </cell>
          <cell r="I545">
            <v>1000</v>
          </cell>
        </row>
        <row r="546">
          <cell r="A546" t="str">
            <v>K05K</v>
          </cell>
          <cell r="B546" t="str">
            <v>Group 1</v>
          </cell>
          <cell r="C546" t="str">
            <v>WOMEN, CHILDREN &amp; CSS</v>
          </cell>
          <cell r="D546" t="str">
            <v>RADIOLOGY, THERAPIES &amp; PATH</v>
          </cell>
          <cell r="E546" t="str">
            <v>RADIOLOGY</v>
          </cell>
          <cell r="F546" t="str">
            <v>RADIOLOGY</v>
          </cell>
          <cell r="G546" t="str">
            <v>Pharmacy Savings Rad</v>
          </cell>
          <cell r="H546" t="str">
            <v>Simon</v>
          </cell>
          <cell r="I546">
            <v>1000</v>
          </cell>
        </row>
        <row r="547">
          <cell r="A547" t="str">
            <v>K05S</v>
          </cell>
          <cell r="B547" t="str">
            <v>Group 1</v>
          </cell>
          <cell r="C547" t="str">
            <v>WOMEN, CHILDREN &amp; CSS</v>
          </cell>
          <cell r="D547" t="str">
            <v>RADIOLOGY, THERAPIES &amp; PATH</v>
          </cell>
          <cell r="E547" t="str">
            <v>RADIOLOGY</v>
          </cell>
          <cell r="F547" t="str">
            <v>RADIOLOGY</v>
          </cell>
          <cell r="G547" t="str">
            <v>Radiology CT</v>
          </cell>
          <cell r="H547" t="str">
            <v>Simon</v>
          </cell>
          <cell r="I547">
            <v>1000</v>
          </cell>
        </row>
        <row r="548">
          <cell r="A548" t="str">
            <v>K061</v>
          </cell>
          <cell r="B548" t="str">
            <v>Group 1</v>
          </cell>
          <cell r="C548" t="str">
            <v>WOMEN, CHILDREN &amp; CSS</v>
          </cell>
          <cell r="D548" t="str">
            <v>RADIOLOGY, THERAPIES &amp; PATH</v>
          </cell>
          <cell r="E548" t="str">
            <v>RADIOLOGY</v>
          </cell>
          <cell r="F548" t="str">
            <v>RADIOLOGY</v>
          </cell>
          <cell r="G548" t="str">
            <v>Radiology Income</v>
          </cell>
          <cell r="H548" t="str">
            <v>Simon</v>
          </cell>
          <cell r="I548">
            <v>1000</v>
          </cell>
        </row>
        <row r="549">
          <cell r="A549" t="str">
            <v>K07S</v>
          </cell>
          <cell r="B549" t="str">
            <v>Group 1</v>
          </cell>
          <cell r="C549" t="str">
            <v>WOMEN, CHILDREN &amp; CSS</v>
          </cell>
          <cell r="D549" t="str">
            <v>RADIOLOGY, THERAPIES &amp; PATH</v>
          </cell>
          <cell r="E549" t="str">
            <v>RADIOLOGY</v>
          </cell>
          <cell r="F549" t="str">
            <v>RADIOLOGY</v>
          </cell>
          <cell r="G549" t="str">
            <v>Radiology Ultrasound</v>
          </cell>
          <cell r="H549" t="str">
            <v>Simon</v>
          </cell>
          <cell r="I549">
            <v>1000</v>
          </cell>
        </row>
        <row r="550">
          <cell r="A550" t="str">
            <v>K08S</v>
          </cell>
          <cell r="B550" t="str">
            <v>Group 1</v>
          </cell>
          <cell r="C550" t="str">
            <v>WOMEN, CHILDREN &amp; CSS</v>
          </cell>
          <cell r="D550" t="str">
            <v>RADIOLOGY, THERAPIES &amp; PATH</v>
          </cell>
          <cell r="E550" t="str">
            <v>RADIOLOGY</v>
          </cell>
          <cell r="F550" t="str">
            <v>RADIOLOGY</v>
          </cell>
          <cell r="G550" t="str">
            <v>Reserve</v>
          </cell>
          <cell r="H550" t="str">
            <v>Simon</v>
          </cell>
          <cell r="I550">
            <v>1000</v>
          </cell>
        </row>
        <row r="551">
          <cell r="A551" t="str">
            <v>K09G</v>
          </cell>
          <cell r="B551" t="str">
            <v>Group 1</v>
          </cell>
          <cell r="C551" t="str">
            <v>WOMEN, CHILDREN &amp; CSS</v>
          </cell>
          <cell r="D551" t="str">
            <v>RADIOLOGY, THERAPIES &amp; PATH</v>
          </cell>
          <cell r="E551" t="str">
            <v>RADIOLOGY</v>
          </cell>
          <cell r="F551" t="str">
            <v>RADIOLOGY</v>
          </cell>
          <cell r="G551" t="str">
            <v>Radiology Rech Rev Gen</v>
          </cell>
          <cell r="H551" t="str">
            <v>Simon</v>
          </cell>
          <cell r="I551">
            <v>1000</v>
          </cell>
        </row>
        <row r="552">
          <cell r="A552" t="str">
            <v>K09R</v>
          </cell>
          <cell r="B552" t="str">
            <v>Group 1</v>
          </cell>
          <cell r="C552" t="str">
            <v>WOMEN, CHILDREN &amp; CSS</v>
          </cell>
          <cell r="D552" t="str">
            <v>RADIOLOGY, THERAPIES &amp; PATH</v>
          </cell>
          <cell r="E552" t="str">
            <v>RADIOLOGY</v>
          </cell>
          <cell r="F552" t="str">
            <v>RADIOLOGY</v>
          </cell>
          <cell r="G552" t="str">
            <v>Radiology Recharges</v>
          </cell>
          <cell r="H552" t="str">
            <v>Simon</v>
          </cell>
          <cell r="I552">
            <v>1000</v>
          </cell>
        </row>
        <row r="553">
          <cell r="A553" t="str">
            <v>K10K</v>
          </cell>
          <cell r="B553" t="str">
            <v>Group 1</v>
          </cell>
          <cell r="C553" t="str">
            <v>WOMEN, CHILDREN &amp; CSS</v>
          </cell>
          <cell r="D553" t="str">
            <v>RADIOLOGY, THERAPIES &amp; PATH</v>
          </cell>
          <cell r="E553" t="str">
            <v>RADIOLOGY</v>
          </cell>
          <cell r="F553" t="str">
            <v>RADIOLOGY</v>
          </cell>
          <cell r="G553" t="str">
            <v>Procurement Savings Rad</v>
          </cell>
          <cell r="H553" t="str">
            <v>Simon</v>
          </cell>
          <cell r="I553">
            <v>1000</v>
          </cell>
        </row>
        <row r="554">
          <cell r="A554" t="str">
            <v>K11K</v>
          </cell>
          <cell r="B554" t="str">
            <v>Group 1</v>
          </cell>
          <cell r="C554" t="str">
            <v>WOMEN, CHILDREN &amp; CSS</v>
          </cell>
          <cell r="D554" t="str">
            <v>RADIOLOGY, THERAPIES &amp; PATH</v>
          </cell>
          <cell r="E554" t="str">
            <v>RADIOLOGY</v>
          </cell>
          <cell r="F554" t="str">
            <v>RADIOLOGY</v>
          </cell>
          <cell r="G554" t="str">
            <v>SCIP MRI</v>
          </cell>
          <cell r="H554" t="str">
            <v>Simon</v>
          </cell>
          <cell r="I554">
            <v>1000</v>
          </cell>
        </row>
        <row r="555">
          <cell r="A555" t="str">
            <v>K12K</v>
          </cell>
          <cell r="B555" t="str">
            <v>Group 1</v>
          </cell>
          <cell r="C555" t="str">
            <v>WOMEN, CHILDREN &amp; CSS</v>
          </cell>
          <cell r="D555" t="str">
            <v>RADIOLOGY, THERAPIES &amp; PATH</v>
          </cell>
          <cell r="E555" t="str">
            <v>RADIOLOGY</v>
          </cell>
          <cell r="F555" t="str">
            <v>RADIOLOGY</v>
          </cell>
          <cell r="G555" t="str">
            <v>On-Call RM CIP</v>
          </cell>
          <cell r="H555" t="str">
            <v>Simon</v>
          </cell>
          <cell r="I555">
            <v>1000</v>
          </cell>
        </row>
        <row r="556">
          <cell r="A556" t="str">
            <v>K13K</v>
          </cell>
          <cell r="B556" t="str">
            <v>Group 1</v>
          </cell>
          <cell r="C556" t="str">
            <v>WOMEN, CHILDREN &amp; CSS</v>
          </cell>
          <cell r="D556" t="str">
            <v>RADIOLOGY, THERAPIES &amp; PATH</v>
          </cell>
          <cell r="E556" t="str">
            <v>RADIOLOGY</v>
          </cell>
          <cell r="F556" t="str">
            <v>RADIOLOGY</v>
          </cell>
          <cell r="G556" t="str">
            <v>SCIP Room Hire</v>
          </cell>
          <cell r="H556" t="str">
            <v>Simon</v>
          </cell>
          <cell r="I556">
            <v>1000</v>
          </cell>
        </row>
        <row r="557">
          <cell r="A557" t="str">
            <v>K14K</v>
          </cell>
          <cell r="B557" t="str">
            <v>Group 1</v>
          </cell>
          <cell r="C557" t="str">
            <v>WOMEN, CHILDREN &amp; CSS</v>
          </cell>
          <cell r="D557" t="str">
            <v>RADIOLOGY, THERAPIES &amp; PATH</v>
          </cell>
          <cell r="E557" t="str">
            <v>RADIOLOGY</v>
          </cell>
          <cell r="F557" t="str">
            <v>RADIOLOGY</v>
          </cell>
          <cell r="G557" t="str">
            <v>SCIP Print Room Cessation</v>
          </cell>
          <cell r="H557" t="str">
            <v>Simon</v>
          </cell>
          <cell r="I557">
            <v>1000</v>
          </cell>
        </row>
        <row r="558">
          <cell r="A558" t="str">
            <v>K15K</v>
          </cell>
          <cell r="B558" t="str">
            <v>Group 1</v>
          </cell>
          <cell r="C558" t="str">
            <v>WOMEN, CHILDREN &amp; CSS</v>
          </cell>
          <cell r="D558" t="str">
            <v>RADIOLOGY, THERAPIES &amp; PATH</v>
          </cell>
          <cell r="E558" t="str">
            <v>RADIOLOGY</v>
          </cell>
          <cell r="F558" t="str">
            <v>RADIOLOGY</v>
          </cell>
          <cell r="G558" t="str">
            <v>Review of Maint Contract Rad</v>
          </cell>
          <cell r="H558" t="str">
            <v>Simon</v>
          </cell>
          <cell r="I558">
            <v>1000</v>
          </cell>
        </row>
        <row r="559">
          <cell r="A559" t="str">
            <v>K16K</v>
          </cell>
          <cell r="B559" t="str">
            <v>Group 1</v>
          </cell>
          <cell r="C559" t="str">
            <v>WOMEN, CHILDREN &amp; CSS</v>
          </cell>
          <cell r="D559" t="str">
            <v>RADIOLOGY, THERAPIES &amp; PATH</v>
          </cell>
          <cell r="E559" t="str">
            <v>RADIOLOGY</v>
          </cell>
          <cell r="F559" t="str">
            <v>RADIOLOGY</v>
          </cell>
          <cell r="G559" t="str">
            <v>SCIP Radiology Pay</v>
          </cell>
          <cell r="H559" t="str">
            <v>Simon</v>
          </cell>
          <cell r="I559">
            <v>1000</v>
          </cell>
        </row>
        <row r="560">
          <cell r="A560" t="str">
            <v>K17K</v>
          </cell>
          <cell r="B560" t="str">
            <v>Group 1</v>
          </cell>
          <cell r="C560" t="str">
            <v>WOMEN, CHILDREN &amp; CSS</v>
          </cell>
          <cell r="D560" t="str">
            <v>RADIOLOGY, THERAPIES &amp; PATH</v>
          </cell>
          <cell r="E560" t="str">
            <v>RADIOLOGY</v>
          </cell>
          <cell r="F560" t="str">
            <v>RADIOLOGY</v>
          </cell>
          <cell r="G560" t="str">
            <v>Radiology EY Line Review SCIP</v>
          </cell>
          <cell r="H560" t="str">
            <v>Simon</v>
          </cell>
          <cell r="I560">
            <v>1000</v>
          </cell>
        </row>
        <row r="561">
          <cell r="A561" t="str">
            <v>K18K</v>
          </cell>
          <cell r="B561" t="str">
            <v>Group 1</v>
          </cell>
          <cell r="C561" t="str">
            <v>WOMEN, CHILDREN &amp; CSS</v>
          </cell>
          <cell r="D561" t="str">
            <v>RADIOLOGY, THERAPIES &amp; PATH</v>
          </cell>
          <cell r="E561" t="str">
            <v>RADIOLOGY</v>
          </cell>
          <cell r="F561" t="str">
            <v>RADIOLOGY</v>
          </cell>
          <cell r="G561" t="str">
            <v>Site Reval CIP Rad</v>
          </cell>
          <cell r="H561" t="str">
            <v>Simon</v>
          </cell>
          <cell r="I561">
            <v>1000</v>
          </cell>
        </row>
        <row r="562">
          <cell r="A562" t="str">
            <v>K19S</v>
          </cell>
          <cell r="B562" t="str">
            <v>Group 1</v>
          </cell>
          <cell r="C562" t="str">
            <v>WOMEN, CHILDREN &amp; CSS</v>
          </cell>
          <cell r="D562" t="str">
            <v>WC&amp;C DIVISIONAL MGNT COSTS</v>
          </cell>
          <cell r="E562" t="str">
            <v>WC&amp;C DIVISIONAL MGNT COSTS</v>
          </cell>
          <cell r="F562" t="str">
            <v>WC&amp;C DIVISIONAL MGNT COSTS</v>
          </cell>
          <cell r="G562" t="str">
            <v>WC&amp;C Divisional Mgnt Costs</v>
          </cell>
          <cell r="H562" t="str">
            <v>Simon</v>
          </cell>
          <cell r="I562">
            <v>1000</v>
          </cell>
        </row>
        <row r="563">
          <cell r="A563" t="str">
            <v>K20S</v>
          </cell>
          <cell r="B563" t="str">
            <v>Group 1</v>
          </cell>
          <cell r="C563" t="str">
            <v>WOMEN, CHILDREN &amp; CSS</v>
          </cell>
          <cell r="D563" t="str">
            <v>RADIOLOGY, THERAPIES &amp; PATH</v>
          </cell>
          <cell r="E563" t="str">
            <v>RAD, THER &amp; PHARM MGNT</v>
          </cell>
          <cell r="F563" t="str">
            <v>RAD, THER &amp; PHARM MGNT</v>
          </cell>
          <cell r="G563" t="str">
            <v>Rad, Ther &amp; Pharm Mgnt</v>
          </cell>
          <cell r="H563" t="str">
            <v>Simon</v>
          </cell>
          <cell r="I563">
            <v>1000</v>
          </cell>
        </row>
        <row r="564">
          <cell r="A564" t="str">
            <v>K21S</v>
          </cell>
          <cell r="B564" t="str">
            <v>Group 1</v>
          </cell>
          <cell r="C564" t="str">
            <v>WOMEN, CHILDREN &amp; CSS</v>
          </cell>
          <cell r="D564" t="str">
            <v>RADIOLOGY, THERAPIES &amp; PATH</v>
          </cell>
          <cell r="E564" t="str">
            <v>RADIOLOGY</v>
          </cell>
          <cell r="F564" t="str">
            <v>RADIOLOGY MGNT</v>
          </cell>
          <cell r="G564" t="str">
            <v>Radiology Mgnt</v>
          </cell>
          <cell r="H564" t="str">
            <v>Simon</v>
          </cell>
          <cell r="I564">
            <v>1000</v>
          </cell>
        </row>
        <row r="565">
          <cell r="A565" t="str">
            <v>K22S</v>
          </cell>
          <cell r="B565" t="str">
            <v>Group 1</v>
          </cell>
          <cell r="C565" t="str">
            <v>WOMEN, CHILDREN &amp; CSS</v>
          </cell>
          <cell r="D565" t="str">
            <v>RADIOLOGY, THERAPIES &amp; PATH</v>
          </cell>
          <cell r="E565" t="str">
            <v>RADIOLOGY</v>
          </cell>
          <cell r="F565" t="str">
            <v>RADIOLOGY</v>
          </cell>
          <cell r="G565" t="str">
            <v>Radiology PACS</v>
          </cell>
          <cell r="H565" t="str">
            <v>Simon</v>
          </cell>
          <cell r="I565">
            <v>1000</v>
          </cell>
        </row>
        <row r="566">
          <cell r="A566" t="str">
            <v>L01S</v>
          </cell>
          <cell r="B566" t="str">
            <v>Group 1</v>
          </cell>
          <cell r="C566" t="str">
            <v>WOMEN, CHILDREN &amp; CSS</v>
          </cell>
          <cell r="D566" t="str">
            <v>RADIOLOGY, THERAPIES &amp; PATH</v>
          </cell>
          <cell r="E566" t="str">
            <v>PATHOLOGY</v>
          </cell>
          <cell r="F566" t="str">
            <v>PATHOLOGY</v>
          </cell>
          <cell r="G566" t="str">
            <v>Biochemistry</v>
          </cell>
          <cell r="H566" t="str">
            <v>Simon</v>
          </cell>
          <cell r="I566">
            <v>1000</v>
          </cell>
        </row>
        <row r="567">
          <cell r="A567" t="str">
            <v>L02S</v>
          </cell>
          <cell r="B567" t="str">
            <v>Group 1</v>
          </cell>
          <cell r="C567" t="str">
            <v>WOMEN, CHILDREN &amp; CSS</v>
          </cell>
          <cell r="D567" t="str">
            <v>RADIOLOGY, THERAPIES &amp; PATH</v>
          </cell>
          <cell r="E567" t="str">
            <v>PATHOLOGY</v>
          </cell>
          <cell r="F567" t="str">
            <v>PATHOLOGY</v>
          </cell>
          <cell r="G567" t="str">
            <v>Blood Products</v>
          </cell>
          <cell r="H567" t="str">
            <v>Simon</v>
          </cell>
          <cell r="I567">
            <v>1000</v>
          </cell>
        </row>
        <row r="568">
          <cell r="A568" t="str">
            <v>L03S</v>
          </cell>
          <cell r="B568" t="str">
            <v>Group 1</v>
          </cell>
          <cell r="C568" t="str">
            <v>WOMEN, CHILDREN &amp; CSS</v>
          </cell>
          <cell r="D568" t="str">
            <v>RADIOLOGY, THERAPIES &amp; PATH</v>
          </cell>
          <cell r="E568" t="str">
            <v>PATHOLOGY</v>
          </cell>
          <cell r="F568" t="str">
            <v>PATHOLOGY</v>
          </cell>
          <cell r="G568" t="str">
            <v>Cytology</v>
          </cell>
          <cell r="H568" t="str">
            <v>Simon</v>
          </cell>
          <cell r="I568">
            <v>1000</v>
          </cell>
        </row>
        <row r="569">
          <cell r="A569" t="str">
            <v>L05S</v>
          </cell>
          <cell r="B569" t="str">
            <v>Group 1</v>
          </cell>
          <cell r="C569" t="str">
            <v>WOMEN, CHILDREN &amp; CSS</v>
          </cell>
          <cell r="D569" t="str">
            <v>RADIOLOGY, THERAPIES &amp; PATH</v>
          </cell>
          <cell r="E569" t="str">
            <v>PATHOLOGY</v>
          </cell>
          <cell r="F569" t="str">
            <v>PATHOLOGY</v>
          </cell>
          <cell r="G569" t="str">
            <v>Haematology</v>
          </cell>
          <cell r="H569" t="str">
            <v>Simon</v>
          </cell>
          <cell r="I569">
            <v>1000</v>
          </cell>
        </row>
        <row r="570">
          <cell r="A570" t="str">
            <v>L07S</v>
          </cell>
          <cell r="B570" t="str">
            <v>Group 1</v>
          </cell>
          <cell r="C570" t="str">
            <v>WOMEN, CHILDREN &amp; CSS</v>
          </cell>
          <cell r="D570" t="str">
            <v>RADIOLOGY, THERAPIES &amp; PATH</v>
          </cell>
          <cell r="E570" t="str">
            <v>PATHOLOGY</v>
          </cell>
          <cell r="F570" t="str">
            <v>PATHOLOGY</v>
          </cell>
          <cell r="G570" t="str">
            <v>Microbiology</v>
          </cell>
          <cell r="H570" t="str">
            <v>Simon</v>
          </cell>
          <cell r="I570">
            <v>1000</v>
          </cell>
        </row>
        <row r="571">
          <cell r="A571" t="str">
            <v>L081</v>
          </cell>
          <cell r="B571" t="str">
            <v>Group 1</v>
          </cell>
          <cell r="C571" t="str">
            <v>WOMEN, CHILDREN &amp; CSS</v>
          </cell>
          <cell r="D571" t="str">
            <v>RADIOLOGY, THERAPIES &amp; PATH</v>
          </cell>
          <cell r="E571" t="str">
            <v>PATHOLOGY</v>
          </cell>
          <cell r="F571" t="str">
            <v>PATHOLOGY</v>
          </cell>
          <cell r="G571" t="str">
            <v>Pathology Income</v>
          </cell>
          <cell r="H571" t="str">
            <v>Simon</v>
          </cell>
          <cell r="I571">
            <v>1000</v>
          </cell>
        </row>
        <row r="572">
          <cell r="A572" t="str">
            <v>L09S</v>
          </cell>
          <cell r="B572" t="str">
            <v>Group 1</v>
          </cell>
          <cell r="C572" t="str">
            <v>WOMEN, CHILDREN &amp; CSS</v>
          </cell>
          <cell r="D572" t="str">
            <v>RADIOLOGY, THERAPIES &amp; PATH</v>
          </cell>
          <cell r="E572" t="str">
            <v>PATHOLOGY</v>
          </cell>
          <cell r="F572" t="str">
            <v>PATHOLOGY</v>
          </cell>
          <cell r="G572" t="str">
            <v>PHLS</v>
          </cell>
          <cell r="H572" t="str">
            <v>Simon</v>
          </cell>
          <cell r="I572">
            <v>1000</v>
          </cell>
        </row>
        <row r="573">
          <cell r="A573" t="str">
            <v>L10S</v>
          </cell>
          <cell r="B573" t="str">
            <v>Group 1</v>
          </cell>
          <cell r="C573" t="str">
            <v>WOMEN, CHILDREN &amp; CSS</v>
          </cell>
          <cell r="D573" t="str">
            <v>RADIOLOGY, THERAPIES &amp; PATH</v>
          </cell>
          <cell r="E573" t="str">
            <v>PATHOLOGY</v>
          </cell>
          <cell r="F573" t="str">
            <v>PATHOLOGY</v>
          </cell>
          <cell r="G573" t="str">
            <v>Reserve</v>
          </cell>
          <cell r="H573" t="str">
            <v>Simon</v>
          </cell>
          <cell r="I573">
            <v>1000</v>
          </cell>
        </row>
        <row r="574">
          <cell r="A574" t="str">
            <v>L120</v>
          </cell>
          <cell r="B574" t="str">
            <v>Group 1</v>
          </cell>
          <cell r="C574" t="str">
            <v>WOMEN, CHILDREN &amp; CSS</v>
          </cell>
          <cell r="D574" t="str">
            <v>RADIOLOGY, THERAPIES &amp; PATH</v>
          </cell>
          <cell r="E574" t="str">
            <v>PATHOLOGY</v>
          </cell>
          <cell r="F574" t="str">
            <v>PATHOLOGY</v>
          </cell>
          <cell r="G574" t="str">
            <v>Bereavement Suite</v>
          </cell>
          <cell r="H574" t="str">
            <v>Simon</v>
          </cell>
          <cell r="I574">
            <v>1000</v>
          </cell>
        </row>
        <row r="575">
          <cell r="A575" t="str">
            <v>L140</v>
          </cell>
          <cell r="B575" t="str">
            <v>Group 1</v>
          </cell>
          <cell r="C575" t="str">
            <v>WOMEN, CHILDREN &amp; CSS</v>
          </cell>
          <cell r="D575" t="str">
            <v>RADIOLOGY, THERAPIES &amp; PATH</v>
          </cell>
          <cell r="E575" t="str">
            <v>PATHOLOGY</v>
          </cell>
          <cell r="F575" t="str">
            <v>PATHOLOGY</v>
          </cell>
          <cell r="G575" t="str">
            <v>Mortuary</v>
          </cell>
          <cell r="H575" t="str">
            <v>Simon</v>
          </cell>
          <cell r="I575">
            <v>1000</v>
          </cell>
        </row>
        <row r="576">
          <cell r="A576" t="str">
            <v>L14K</v>
          </cell>
          <cell r="B576" t="str">
            <v>Group 1</v>
          </cell>
          <cell r="C576" t="str">
            <v>WOMEN, CHILDREN &amp; CSS</v>
          </cell>
          <cell r="D576" t="str">
            <v>RADIOLOGY, THERAPIES &amp; PATH</v>
          </cell>
          <cell r="E576" t="str">
            <v>PATHOLOGY</v>
          </cell>
          <cell r="F576" t="str">
            <v>PATHOLOGY</v>
          </cell>
          <cell r="G576" t="str">
            <v>SCIP Mortuary</v>
          </cell>
          <cell r="H576" t="str">
            <v>Simon</v>
          </cell>
          <cell r="I576">
            <v>1000</v>
          </cell>
        </row>
        <row r="577">
          <cell r="A577" t="str">
            <v>L15G</v>
          </cell>
          <cell r="B577" t="str">
            <v>Group 1</v>
          </cell>
          <cell r="C577" t="str">
            <v>WOMEN, CHILDREN &amp; CSS</v>
          </cell>
          <cell r="D577" t="str">
            <v>RADIOLOGY, THERAPIES &amp; PATH</v>
          </cell>
          <cell r="E577" t="str">
            <v>PATHOLOGY</v>
          </cell>
          <cell r="F577" t="str">
            <v>PATHOLOGY</v>
          </cell>
          <cell r="G577" t="str">
            <v>Pathology Rech Rev Gen</v>
          </cell>
          <cell r="H577" t="str">
            <v>Simon</v>
          </cell>
          <cell r="I577">
            <v>1000</v>
          </cell>
        </row>
        <row r="578">
          <cell r="A578" t="str">
            <v>L15R</v>
          </cell>
          <cell r="B578" t="str">
            <v>Group 1</v>
          </cell>
          <cell r="C578" t="str">
            <v>WOMEN, CHILDREN &amp; CSS</v>
          </cell>
          <cell r="D578" t="str">
            <v>RADIOLOGY, THERAPIES &amp; PATH</v>
          </cell>
          <cell r="E578" t="str">
            <v>PATHOLOGY</v>
          </cell>
          <cell r="F578" t="str">
            <v>PATHOLOGY</v>
          </cell>
          <cell r="G578" t="str">
            <v>Pathology Recharges</v>
          </cell>
          <cell r="H578" t="str">
            <v>Simon</v>
          </cell>
          <cell r="I578">
            <v>1000</v>
          </cell>
        </row>
        <row r="579">
          <cell r="A579" t="str">
            <v>L16K</v>
          </cell>
          <cell r="B579" t="str">
            <v>Group 1</v>
          </cell>
          <cell r="C579" t="str">
            <v>WOMEN, CHILDREN &amp; CSS</v>
          </cell>
          <cell r="D579" t="str">
            <v>RADIOLOGY, THERAPIES &amp; PATH</v>
          </cell>
          <cell r="E579" t="str">
            <v>PATHOLOGY</v>
          </cell>
          <cell r="F579" t="str">
            <v>PATHOLOGY</v>
          </cell>
          <cell r="G579" t="str">
            <v>Unallocated CIP - Pathology</v>
          </cell>
          <cell r="H579" t="str">
            <v>Simon</v>
          </cell>
          <cell r="I579">
            <v>1000</v>
          </cell>
        </row>
        <row r="580">
          <cell r="A580" t="str">
            <v>L17K</v>
          </cell>
          <cell r="B580" t="str">
            <v>Group 1</v>
          </cell>
          <cell r="C580" t="str">
            <v>WOMEN, CHILDREN &amp; CSS</v>
          </cell>
          <cell r="D580" t="str">
            <v>RADIOLOGY, THERAPIES &amp; PATH</v>
          </cell>
          <cell r="E580" t="str">
            <v>PATHOLOGY</v>
          </cell>
          <cell r="F580" t="str">
            <v>PATHOLOGY</v>
          </cell>
          <cell r="G580" t="str">
            <v>Pathology SIHMDS</v>
          </cell>
          <cell r="H580" t="str">
            <v>Simon</v>
          </cell>
          <cell r="I580">
            <v>1000</v>
          </cell>
        </row>
        <row r="581">
          <cell r="A581" t="str">
            <v>L18K</v>
          </cell>
          <cell r="B581" t="str">
            <v>Group 1</v>
          </cell>
          <cell r="C581" t="str">
            <v>WOMEN, CHILDREN &amp; CSS</v>
          </cell>
          <cell r="D581" t="str">
            <v>RADIOLOGY, THERAPIES &amp; PATH</v>
          </cell>
          <cell r="E581" t="str">
            <v>PATHOLOGY</v>
          </cell>
          <cell r="F581" t="str">
            <v>PATHOLOGY</v>
          </cell>
          <cell r="G581" t="str">
            <v>Pathology TPP</v>
          </cell>
          <cell r="H581" t="str">
            <v>Simon</v>
          </cell>
          <cell r="I581">
            <v>1000</v>
          </cell>
        </row>
        <row r="582">
          <cell r="A582" t="str">
            <v>L19S</v>
          </cell>
          <cell r="B582" t="str">
            <v>Group 1</v>
          </cell>
          <cell r="C582" t="str">
            <v>WOMEN, CHILDREN &amp; CSS</v>
          </cell>
          <cell r="D582" t="str">
            <v>RADIOLOGY, THERAPIES &amp; PATH</v>
          </cell>
          <cell r="E582" t="str">
            <v>PATHOLOGY</v>
          </cell>
          <cell r="F582" t="str">
            <v>PATHOLOGY</v>
          </cell>
          <cell r="G582" t="str">
            <v>Point of Care Testing POCT</v>
          </cell>
          <cell r="H582" t="str">
            <v>Simon</v>
          </cell>
          <cell r="I582">
            <v>1000</v>
          </cell>
        </row>
        <row r="583">
          <cell r="A583" t="str">
            <v>L22S</v>
          </cell>
          <cell r="B583" t="str">
            <v>Group 1</v>
          </cell>
          <cell r="C583" t="str">
            <v>WOMEN, CHILDREN &amp; CSS</v>
          </cell>
          <cell r="D583" t="str">
            <v>RADIOLOGY, THERAPIES &amp; PATH</v>
          </cell>
          <cell r="E583" t="str">
            <v>PATHOLOGY</v>
          </cell>
          <cell r="F583" t="str">
            <v>PATHOLOGY</v>
          </cell>
          <cell r="G583" t="str">
            <v>Blood Products</v>
          </cell>
          <cell r="H583" t="str">
            <v>Simon</v>
          </cell>
          <cell r="I583">
            <v>1000</v>
          </cell>
        </row>
        <row r="584">
          <cell r="A584" t="str">
            <v>L24S</v>
          </cell>
          <cell r="B584" t="str">
            <v>Group 1</v>
          </cell>
          <cell r="C584" t="str">
            <v>WOMEN, CHILDREN &amp; CSS</v>
          </cell>
          <cell r="D584" t="str">
            <v>RADIOLOGY, THERAPIES &amp; PATH</v>
          </cell>
          <cell r="E584" t="str">
            <v>PATHOLOGY</v>
          </cell>
          <cell r="F584" t="str">
            <v>PATHOLOGY</v>
          </cell>
          <cell r="G584" t="str">
            <v>Pathology Management</v>
          </cell>
          <cell r="H584" t="str">
            <v>Simon</v>
          </cell>
          <cell r="I584">
            <v>1000</v>
          </cell>
        </row>
        <row r="585">
          <cell r="A585" t="str">
            <v>L25S</v>
          </cell>
          <cell r="B585" t="str">
            <v>Group 1</v>
          </cell>
          <cell r="C585" t="str">
            <v>WOMEN, CHILDREN &amp; CSS</v>
          </cell>
          <cell r="D585" t="str">
            <v>RADIOLOGY, THERAPIES &amp; PATH</v>
          </cell>
          <cell r="E585" t="str">
            <v>PATHOLOGY</v>
          </cell>
          <cell r="F585" t="str">
            <v>PATHOLOGY</v>
          </cell>
          <cell r="G585" t="str">
            <v>Haematology - Medical</v>
          </cell>
          <cell r="H585" t="str">
            <v>Simon</v>
          </cell>
          <cell r="I585">
            <v>1000</v>
          </cell>
        </row>
        <row r="586">
          <cell r="A586" t="str">
            <v>L26S</v>
          </cell>
          <cell r="B586" t="str">
            <v>Group 1</v>
          </cell>
          <cell r="C586" t="str">
            <v>WOMEN, CHILDREN &amp; CSS</v>
          </cell>
          <cell r="D586" t="str">
            <v>RADIOLOGY, THERAPIES &amp; PATH</v>
          </cell>
          <cell r="E586" t="str">
            <v>PATHOLOGY</v>
          </cell>
          <cell r="F586" t="str">
            <v>PATHOLOGY</v>
          </cell>
          <cell r="G586" t="str">
            <v>Histopathology - Medical</v>
          </cell>
          <cell r="H586" t="str">
            <v>Simon</v>
          </cell>
          <cell r="I586">
            <v>1000</v>
          </cell>
        </row>
        <row r="587">
          <cell r="A587" t="str">
            <v>L27S</v>
          </cell>
          <cell r="B587" t="str">
            <v>Group 1</v>
          </cell>
          <cell r="C587" t="str">
            <v>WOMEN, CHILDREN &amp; CSS</v>
          </cell>
          <cell r="D587" t="str">
            <v>RADIOLOGY, THERAPIES &amp; PATH</v>
          </cell>
          <cell r="E587" t="str">
            <v>PATHOLOGY</v>
          </cell>
          <cell r="F587" t="str">
            <v>PATHOLOGY</v>
          </cell>
          <cell r="G587" t="str">
            <v>Microbiology - Medical</v>
          </cell>
          <cell r="H587" t="str">
            <v>Simon</v>
          </cell>
          <cell r="I587">
            <v>1000</v>
          </cell>
        </row>
        <row r="588">
          <cell r="A588" t="str">
            <v>L30S</v>
          </cell>
          <cell r="B588" t="str">
            <v>Group 1</v>
          </cell>
          <cell r="C588" t="str">
            <v>WOMEN, CHILDREN &amp; CSS</v>
          </cell>
          <cell r="D588" t="str">
            <v>RADIOLOGY, THERAPIES &amp; PATH</v>
          </cell>
          <cell r="E588" t="str">
            <v>PATHOLOGY</v>
          </cell>
          <cell r="F588" t="str">
            <v>PATHOLOGY</v>
          </cell>
          <cell r="G588" t="str">
            <v>TPP Contract</v>
          </cell>
          <cell r="H588" t="str">
            <v>Simon</v>
          </cell>
          <cell r="I588">
            <v>1000</v>
          </cell>
        </row>
        <row r="589">
          <cell r="A589" t="str">
            <v>L31K</v>
          </cell>
          <cell r="B589" t="str">
            <v>Group 1</v>
          </cell>
          <cell r="C589" t="str">
            <v>WOMEN, CHILDREN &amp; CSS</v>
          </cell>
          <cell r="D589" t="str">
            <v>RADIOLOGY, THERAPIES &amp; PATH</v>
          </cell>
          <cell r="E589" t="str">
            <v>PATHOLOGY</v>
          </cell>
          <cell r="F589" t="str">
            <v>PATHOLOGY</v>
          </cell>
          <cell r="G589" t="str">
            <v>Pathology EY Line Review SCIP</v>
          </cell>
          <cell r="H589" t="str">
            <v>Simon</v>
          </cell>
          <cell r="I589">
            <v>1000</v>
          </cell>
        </row>
        <row r="590">
          <cell r="A590" t="str">
            <v>L32K</v>
          </cell>
          <cell r="B590" t="str">
            <v>Group 1</v>
          </cell>
          <cell r="C590" t="str">
            <v>WOMEN, CHILDREN &amp; CSS</v>
          </cell>
          <cell r="D590" t="str">
            <v>RADIOLOGY, THERAPIES &amp; PATH</v>
          </cell>
          <cell r="E590" t="str">
            <v>PATHOLOGY</v>
          </cell>
          <cell r="F590" t="str">
            <v>PATHOLOGY</v>
          </cell>
          <cell r="G590" t="str">
            <v>Site Reval CIP Path</v>
          </cell>
          <cell r="H590" t="str">
            <v>Simon</v>
          </cell>
          <cell r="I590">
            <v>1000</v>
          </cell>
        </row>
        <row r="591">
          <cell r="A591" t="str">
            <v>L40S</v>
          </cell>
          <cell r="B591" t="str">
            <v>Group 1</v>
          </cell>
          <cell r="C591" t="str">
            <v>NEESPS</v>
          </cell>
          <cell r="D591" t="str">
            <v>NEESPS</v>
          </cell>
          <cell r="E591" t="str">
            <v>EAST PATHOLOGY</v>
          </cell>
          <cell r="F591" t="str">
            <v>BLOOD SCIENCES</v>
          </cell>
          <cell r="G591" t="str">
            <v>Blood Sciences - COL</v>
          </cell>
          <cell r="H591" t="str">
            <v>Simon</v>
          </cell>
          <cell r="I591">
            <v>1000</v>
          </cell>
        </row>
        <row r="592">
          <cell r="A592" t="str">
            <v>L41S</v>
          </cell>
          <cell r="B592" t="str">
            <v>Group 1</v>
          </cell>
          <cell r="C592" t="str">
            <v>NEESPS</v>
          </cell>
          <cell r="D592" t="str">
            <v>NEESPS</v>
          </cell>
          <cell r="E592" t="str">
            <v>EAST PATHOLOGY</v>
          </cell>
          <cell r="F592" t="str">
            <v>BLOOD SCIENCES</v>
          </cell>
          <cell r="G592" t="str">
            <v>Blood Sciences - IPS</v>
          </cell>
          <cell r="H592" t="str">
            <v>Simon</v>
          </cell>
          <cell r="I592">
            <v>1000</v>
          </cell>
        </row>
        <row r="593">
          <cell r="A593" t="str">
            <v>L42S</v>
          </cell>
          <cell r="B593" t="str">
            <v>Group 1</v>
          </cell>
          <cell r="C593" t="str">
            <v>NEESPS</v>
          </cell>
          <cell r="D593" t="str">
            <v>NEESPS</v>
          </cell>
          <cell r="E593" t="str">
            <v>EAST PATHOLOGY</v>
          </cell>
          <cell r="F593" t="str">
            <v>BLOOD SCIENCES</v>
          </cell>
          <cell r="G593" t="str">
            <v>Blood Sciences - WSH</v>
          </cell>
          <cell r="H593" t="str">
            <v>Simon</v>
          </cell>
          <cell r="I593">
            <v>1000</v>
          </cell>
        </row>
        <row r="594">
          <cell r="A594" t="str">
            <v>L50S</v>
          </cell>
          <cell r="B594" t="str">
            <v>Group 1</v>
          </cell>
          <cell r="C594" t="str">
            <v>NEESPS</v>
          </cell>
          <cell r="D594" t="str">
            <v>NEESPS</v>
          </cell>
          <cell r="E594" t="str">
            <v>EAST PATHOLOGY</v>
          </cell>
          <cell r="F594" t="str">
            <v>HISTOPATHOLOGY</v>
          </cell>
          <cell r="G594" t="str">
            <v>Histopathology - COL</v>
          </cell>
          <cell r="H594" t="str">
            <v>Simon</v>
          </cell>
          <cell r="I594">
            <v>1000</v>
          </cell>
        </row>
        <row r="595">
          <cell r="A595" t="str">
            <v>L51S</v>
          </cell>
          <cell r="B595" t="str">
            <v>Group 1</v>
          </cell>
          <cell r="C595" t="str">
            <v>NEESPS</v>
          </cell>
          <cell r="D595" t="str">
            <v>NEESPS</v>
          </cell>
          <cell r="E595" t="str">
            <v>EAST PATHOLOGY</v>
          </cell>
          <cell r="F595" t="str">
            <v>HISTOPATHOLOGY</v>
          </cell>
          <cell r="G595" t="str">
            <v>Histopathology - IPS</v>
          </cell>
          <cell r="H595" t="str">
            <v>Simon</v>
          </cell>
          <cell r="I595">
            <v>1000</v>
          </cell>
        </row>
        <row r="596">
          <cell r="A596" t="str">
            <v>L52S</v>
          </cell>
          <cell r="B596" t="str">
            <v>Group 1</v>
          </cell>
          <cell r="C596" t="str">
            <v>NEESPS</v>
          </cell>
          <cell r="D596" t="str">
            <v>NEESPS</v>
          </cell>
          <cell r="E596" t="str">
            <v>EAST PATHOLOGY</v>
          </cell>
          <cell r="F596" t="str">
            <v>HISTOPATHOLOGY</v>
          </cell>
          <cell r="G596" t="str">
            <v>Histopathology - WSH</v>
          </cell>
          <cell r="H596" t="str">
            <v>Simon</v>
          </cell>
          <cell r="I596">
            <v>1000</v>
          </cell>
        </row>
        <row r="597">
          <cell r="A597" t="str">
            <v>L60S</v>
          </cell>
          <cell r="B597" t="str">
            <v>Group 1</v>
          </cell>
          <cell r="C597" t="str">
            <v>NEESPS</v>
          </cell>
          <cell r="D597" t="str">
            <v>NEESPS</v>
          </cell>
          <cell r="E597" t="str">
            <v>EAST PATHOLOGY</v>
          </cell>
          <cell r="F597" t="str">
            <v>MICROBIOLOGY</v>
          </cell>
          <cell r="G597" t="str">
            <v>Microbiology - COL</v>
          </cell>
          <cell r="H597" t="str">
            <v>Simon</v>
          </cell>
          <cell r="I597">
            <v>1000</v>
          </cell>
        </row>
        <row r="598">
          <cell r="A598" t="str">
            <v>L61S</v>
          </cell>
          <cell r="B598" t="str">
            <v>Group 1</v>
          </cell>
          <cell r="C598" t="str">
            <v>NEESPS</v>
          </cell>
          <cell r="D598" t="str">
            <v>NEESPS</v>
          </cell>
          <cell r="E598" t="str">
            <v>EAST PATHOLOGY</v>
          </cell>
          <cell r="F598" t="str">
            <v>MICROBIOLOGY</v>
          </cell>
          <cell r="G598" t="str">
            <v>Microbiology - IPS</v>
          </cell>
          <cell r="H598" t="str">
            <v>Simon</v>
          </cell>
          <cell r="I598">
            <v>1000</v>
          </cell>
        </row>
        <row r="599">
          <cell r="A599" t="str">
            <v>L62S</v>
          </cell>
          <cell r="B599" t="str">
            <v>Group 1</v>
          </cell>
          <cell r="C599" t="str">
            <v>NEESPS</v>
          </cell>
          <cell r="D599" t="str">
            <v>NEESPS</v>
          </cell>
          <cell r="E599" t="str">
            <v>EAST PATHOLOGY</v>
          </cell>
          <cell r="F599" t="str">
            <v>MICROBIOLOGY</v>
          </cell>
          <cell r="G599" t="str">
            <v>Microbiology - WSH</v>
          </cell>
          <cell r="H599" t="str">
            <v>Simon</v>
          </cell>
          <cell r="I599">
            <v>1000</v>
          </cell>
        </row>
        <row r="600">
          <cell r="A600" t="str">
            <v>L701</v>
          </cell>
          <cell r="B600" t="str">
            <v>Group 1</v>
          </cell>
          <cell r="C600" t="str">
            <v>NEESPS</v>
          </cell>
          <cell r="D600" t="str">
            <v>NEESPS</v>
          </cell>
          <cell r="E600" t="str">
            <v>EAST PATHOLOGY</v>
          </cell>
          <cell r="F600" t="str">
            <v>PATHOLOGY GENERAL</v>
          </cell>
          <cell r="G600" t="str">
            <v>Pathology General - Income</v>
          </cell>
          <cell r="H600" t="str">
            <v>Simon</v>
          </cell>
          <cell r="I600">
            <v>1000</v>
          </cell>
        </row>
        <row r="601">
          <cell r="A601" t="str">
            <v>L70G</v>
          </cell>
          <cell r="B601" t="str">
            <v>Group 1</v>
          </cell>
          <cell r="C601" t="str">
            <v>NEESPS</v>
          </cell>
          <cell r="D601" t="str">
            <v>NEESPS</v>
          </cell>
          <cell r="E601" t="str">
            <v>EAST PATHOLOGY</v>
          </cell>
          <cell r="F601" t="str">
            <v>PATHOLOGY GENERAL</v>
          </cell>
          <cell r="G601" t="str">
            <v>Income Billing Improvement</v>
          </cell>
          <cell r="H601" t="str">
            <v>Simon</v>
          </cell>
          <cell r="I601">
            <v>1000</v>
          </cell>
        </row>
        <row r="602">
          <cell r="A602" t="str">
            <v>L70K</v>
          </cell>
          <cell r="B602" t="str">
            <v>Group 1</v>
          </cell>
          <cell r="C602" t="str">
            <v>NEESPS</v>
          </cell>
          <cell r="D602" t="str">
            <v>NEESPS</v>
          </cell>
          <cell r="E602" t="str">
            <v>EAST PATHOLOGY</v>
          </cell>
          <cell r="F602" t="str">
            <v>PATHOLOGY GENERAL</v>
          </cell>
          <cell r="G602" t="str">
            <v>Tarp Reduction CIP</v>
          </cell>
          <cell r="H602" t="str">
            <v>Simon</v>
          </cell>
          <cell r="I602">
            <v>1000</v>
          </cell>
        </row>
        <row r="603">
          <cell r="A603" t="str">
            <v>L70S</v>
          </cell>
          <cell r="B603" t="str">
            <v>Group 1</v>
          </cell>
          <cell r="C603" t="str">
            <v>NEESPS</v>
          </cell>
          <cell r="D603" t="str">
            <v>NEESPS</v>
          </cell>
          <cell r="E603" t="str">
            <v>EAST PATHOLOGY</v>
          </cell>
          <cell r="F603" t="str">
            <v>PATHOLOGY GENERAL</v>
          </cell>
          <cell r="G603" t="str">
            <v>Pathology General - COL</v>
          </cell>
          <cell r="H603" t="str">
            <v>Simon</v>
          </cell>
          <cell r="I603">
            <v>1000</v>
          </cell>
        </row>
        <row r="604">
          <cell r="A604" t="str">
            <v>L71K</v>
          </cell>
          <cell r="B604" t="str">
            <v>Group 1</v>
          </cell>
          <cell r="C604" t="str">
            <v>NEESPS</v>
          </cell>
          <cell r="D604" t="str">
            <v>NEESPS</v>
          </cell>
          <cell r="E604" t="str">
            <v>EAST PATHOLOGY</v>
          </cell>
          <cell r="F604" t="str">
            <v>PATHOLOGY GENERAL</v>
          </cell>
          <cell r="G604" t="str">
            <v>Roche IHT Contract Rate</v>
          </cell>
          <cell r="H604" t="str">
            <v>Simon</v>
          </cell>
          <cell r="I604">
            <v>1000</v>
          </cell>
        </row>
        <row r="605">
          <cell r="A605" t="str">
            <v>L71S</v>
          </cell>
          <cell r="B605" t="str">
            <v>Group 1</v>
          </cell>
          <cell r="C605" t="str">
            <v>NEESPS</v>
          </cell>
          <cell r="D605" t="str">
            <v>NEESPS</v>
          </cell>
          <cell r="E605" t="str">
            <v>EAST PATHOLOGY</v>
          </cell>
          <cell r="F605" t="str">
            <v>PATHOLOGY GENERAL</v>
          </cell>
          <cell r="G605" t="str">
            <v>Pathology General - IPS</v>
          </cell>
          <cell r="H605" t="str">
            <v>Simon</v>
          </cell>
          <cell r="I605">
            <v>1000</v>
          </cell>
        </row>
        <row r="606">
          <cell r="A606" t="str">
            <v>L72K</v>
          </cell>
          <cell r="B606" t="str">
            <v>Group 1</v>
          </cell>
          <cell r="C606" t="str">
            <v>NEESPS</v>
          </cell>
          <cell r="D606" t="str">
            <v>NEESPS</v>
          </cell>
          <cell r="E606" t="str">
            <v>EAST PATHOLOGY</v>
          </cell>
          <cell r="F606" t="str">
            <v>PATHOLOGY GENERAL</v>
          </cell>
          <cell r="G606" t="str">
            <v>Agency Premium Reduction</v>
          </cell>
          <cell r="H606" t="str">
            <v>Simon</v>
          </cell>
          <cell r="I606">
            <v>1000</v>
          </cell>
        </row>
        <row r="607">
          <cell r="A607" t="str">
            <v>L72S</v>
          </cell>
          <cell r="B607" t="str">
            <v>Group 1</v>
          </cell>
          <cell r="C607" t="str">
            <v>NEESPS</v>
          </cell>
          <cell r="D607" t="str">
            <v>NEESPS</v>
          </cell>
          <cell r="E607" t="str">
            <v>EAST PATHOLOGY</v>
          </cell>
          <cell r="F607" t="str">
            <v>PATHOLOGY GENERAL</v>
          </cell>
          <cell r="G607" t="str">
            <v>Pathology General - WSH</v>
          </cell>
          <cell r="H607" t="str">
            <v>Simon</v>
          </cell>
          <cell r="I607">
            <v>1000</v>
          </cell>
        </row>
        <row r="608">
          <cell r="A608" t="str">
            <v>L73K</v>
          </cell>
          <cell r="B608" t="str">
            <v>Group 1</v>
          </cell>
          <cell r="C608" t="str">
            <v>NEESPS</v>
          </cell>
          <cell r="D608" t="str">
            <v>NEESPS</v>
          </cell>
          <cell r="E608" t="str">
            <v>EAST PATHOLOGY</v>
          </cell>
          <cell r="F608" t="str">
            <v>PATHOLOGY GENERAL</v>
          </cell>
          <cell r="G608" t="str">
            <v>Send Away Test Repatriation</v>
          </cell>
          <cell r="H608" t="str">
            <v>Simon</v>
          </cell>
          <cell r="I608">
            <v>1000</v>
          </cell>
        </row>
        <row r="609">
          <cell r="A609" t="str">
            <v>L73S</v>
          </cell>
          <cell r="B609" t="str">
            <v>Group 1</v>
          </cell>
          <cell r="C609" t="str">
            <v>NEESPS</v>
          </cell>
          <cell r="D609" t="str">
            <v>NEESPS</v>
          </cell>
          <cell r="E609" t="str">
            <v>EAST PATHOLOGY</v>
          </cell>
          <cell r="F609" t="str">
            <v>PATHOLOGY GENERAL</v>
          </cell>
          <cell r="G609" t="str">
            <v>Pathology General Management</v>
          </cell>
          <cell r="H609" t="str">
            <v>Simon</v>
          </cell>
          <cell r="I609">
            <v>1000</v>
          </cell>
        </row>
        <row r="610">
          <cell r="A610" t="str">
            <v>L74K</v>
          </cell>
          <cell r="B610" t="str">
            <v>Group 1</v>
          </cell>
          <cell r="C610" t="str">
            <v>NEESPS</v>
          </cell>
          <cell r="D610" t="str">
            <v>NEESPS</v>
          </cell>
          <cell r="E610" t="str">
            <v>EAST PATHOLOGY</v>
          </cell>
          <cell r="F610" t="str">
            <v>PATHOLOGY GENERAL</v>
          </cell>
          <cell r="G610" t="str">
            <v>Buildings Costs Reduction</v>
          </cell>
          <cell r="H610" t="str">
            <v>Simon</v>
          </cell>
          <cell r="I610">
            <v>1000</v>
          </cell>
        </row>
        <row r="611">
          <cell r="A611" t="str">
            <v>L74S</v>
          </cell>
          <cell r="B611" t="str">
            <v>Group 1</v>
          </cell>
          <cell r="C611" t="str">
            <v>NEESPS</v>
          </cell>
          <cell r="D611" t="str">
            <v>NEESPS</v>
          </cell>
          <cell r="E611" t="str">
            <v>EAST PATHOLOGY</v>
          </cell>
          <cell r="F611" t="str">
            <v>PATHOLOGY GENERAL</v>
          </cell>
          <cell r="G611" t="str">
            <v>Governance &amp; Quality Team</v>
          </cell>
          <cell r="H611" t="str">
            <v>Simon</v>
          </cell>
          <cell r="I611">
            <v>1000</v>
          </cell>
        </row>
        <row r="612">
          <cell r="A612" t="str">
            <v>L75K</v>
          </cell>
          <cell r="B612" t="str">
            <v>Group 1</v>
          </cell>
          <cell r="C612" t="str">
            <v>NEESPS</v>
          </cell>
          <cell r="D612" t="str">
            <v>NEESPS</v>
          </cell>
          <cell r="E612" t="str">
            <v>EAST PATHOLOGY</v>
          </cell>
          <cell r="F612" t="str">
            <v>PATHOLOGY GENERAL</v>
          </cell>
          <cell r="G612" t="str">
            <v>Pathology Unidentified CIP</v>
          </cell>
          <cell r="H612" t="str">
            <v>Simon</v>
          </cell>
          <cell r="I612">
            <v>1000</v>
          </cell>
        </row>
        <row r="613">
          <cell r="A613" t="str">
            <v>L75S</v>
          </cell>
          <cell r="B613" t="str">
            <v>Group 1</v>
          </cell>
          <cell r="C613" t="str">
            <v>NEESPS</v>
          </cell>
          <cell r="D613" t="str">
            <v>NEESPS</v>
          </cell>
          <cell r="E613" t="str">
            <v>EAST PATHOLOGY</v>
          </cell>
          <cell r="F613" t="str">
            <v>PATHOLOGY GENERAL</v>
          </cell>
          <cell r="G613" t="str">
            <v>Pathology IT</v>
          </cell>
          <cell r="H613" t="str">
            <v>Simon</v>
          </cell>
          <cell r="I613">
            <v>1000</v>
          </cell>
        </row>
        <row r="614">
          <cell r="A614" t="str">
            <v>L76S</v>
          </cell>
          <cell r="B614" t="str">
            <v>Group 1</v>
          </cell>
          <cell r="C614" t="str">
            <v>NEESPS</v>
          </cell>
          <cell r="D614" t="str">
            <v>NEESPS</v>
          </cell>
          <cell r="E614" t="str">
            <v>EAST PATHOLOGY</v>
          </cell>
          <cell r="F614" t="str">
            <v>PATHOLOGY GENERAL</v>
          </cell>
          <cell r="G614" t="str">
            <v>GP Consumable (Water Beach)</v>
          </cell>
          <cell r="H614" t="str">
            <v>Simon</v>
          </cell>
          <cell r="I614">
            <v>1000</v>
          </cell>
        </row>
        <row r="615">
          <cell r="A615" t="str">
            <v>L80S</v>
          </cell>
          <cell r="B615" t="str">
            <v>Group 1</v>
          </cell>
          <cell r="C615" t="str">
            <v>NEESPS</v>
          </cell>
          <cell r="D615" t="str">
            <v>NEESPS</v>
          </cell>
          <cell r="E615" t="str">
            <v>EAST PATHOLOGY</v>
          </cell>
          <cell r="F615" t="str">
            <v>PHLEBOTOMY</v>
          </cell>
          <cell r="G615" t="str">
            <v>Phlebotomy - COL</v>
          </cell>
          <cell r="H615" t="str">
            <v>Simon</v>
          </cell>
          <cell r="I615">
            <v>1000</v>
          </cell>
        </row>
        <row r="616">
          <cell r="A616" t="str">
            <v>L81S</v>
          </cell>
          <cell r="B616" t="str">
            <v>Group 1</v>
          </cell>
          <cell r="C616" t="str">
            <v>NEESPS</v>
          </cell>
          <cell r="D616" t="str">
            <v>NEESPS</v>
          </cell>
          <cell r="E616" t="str">
            <v>EAST PATHOLOGY</v>
          </cell>
          <cell r="F616" t="str">
            <v>PHLEBOTOMY</v>
          </cell>
          <cell r="G616" t="str">
            <v>Phlebotomy - IPS</v>
          </cell>
          <cell r="H616" t="str">
            <v>Simon</v>
          </cell>
          <cell r="I616">
            <v>1000</v>
          </cell>
        </row>
        <row r="617">
          <cell r="A617" t="str">
            <v>L82S</v>
          </cell>
          <cell r="B617" t="str">
            <v>Group 1</v>
          </cell>
          <cell r="C617" t="str">
            <v>NEESPS</v>
          </cell>
          <cell r="D617" t="str">
            <v>NEESPS</v>
          </cell>
          <cell r="E617" t="str">
            <v>EAST PATHOLOGY</v>
          </cell>
          <cell r="F617" t="str">
            <v>PHLEBOTOMY</v>
          </cell>
          <cell r="G617" t="str">
            <v>Phlebotomy - WSH</v>
          </cell>
          <cell r="H617" t="str">
            <v>Simon</v>
          </cell>
          <cell r="I617">
            <v>1000</v>
          </cell>
        </row>
        <row r="618">
          <cell r="A618" t="str">
            <v>L90S</v>
          </cell>
          <cell r="B618" t="str">
            <v>Group 1</v>
          </cell>
          <cell r="C618" t="str">
            <v>NEESPS</v>
          </cell>
          <cell r="D618" t="str">
            <v>NEESPS</v>
          </cell>
          <cell r="E618" t="str">
            <v>EAST PATHOLOGY</v>
          </cell>
          <cell r="F618" t="str">
            <v>PATHOLOGY GENERAL</v>
          </cell>
          <cell r="G618" t="str">
            <v>Host Costs</v>
          </cell>
          <cell r="H618" t="str">
            <v>Simon</v>
          </cell>
          <cell r="I618">
            <v>1000</v>
          </cell>
        </row>
        <row r="619">
          <cell r="A619" t="str">
            <v>L91S</v>
          </cell>
          <cell r="B619" t="str">
            <v>Group 1</v>
          </cell>
          <cell r="C619" t="str">
            <v>NEESPS</v>
          </cell>
          <cell r="D619" t="str">
            <v>NEESPS</v>
          </cell>
          <cell r="E619" t="str">
            <v>EAST PATHOLOGY</v>
          </cell>
          <cell r="F619" t="str">
            <v>PATHOLOGY GENERAL</v>
          </cell>
          <cell r="G619" t="str">
            <v>TPP Windup Cost</v>
          </cell>
          <cell r="H619" t="str">
            <v>Simon</v>
          </cell>
          <cell r="I619">
            <v>1000</v>
          </cell>
        </row>
        <row r="620">
          <cell r="A620" t="str">
            <v>L92S</v>
          </cell>
          <cell r="B620" t="str">
            <v>Group 1</v>
          </cell>
          <cell r="C620" t="str">
            <v>NEESPS</v>
          </cell>
          <cell r="D620" t="str">
            <v>NEESPS</v>
          </cell>
          <cell r="E620" t="str">
            <v>EAST PATHOLOGY</v>
          </cell>
          <cell r="F620" t="str">
            <v>PATHOLOGY GENERAL</v>
          </cell>
          <cell r="G620" t="str">
            <v>Mobilisation Resource</v>
          </cell>
          <cell r="H620" t="str">
            <v>Simon</v>
          </cell>
          <cell r="I620">
            <v>1000</v>
          </cell>
        </row>
        <row r="621">
          <cell r="A621" t="str">
            <v>L93S</v>
          </cell>
          <cell r="B621" t="str">
            <v>Group 1</v>
          </cell>
          <cell r="C621" t="str">
            <v>NEESPS</v>
          </cell>
          <cell r="D621" t="str">
            <v>NEESPS</v>
          </cell>
          <cell r="E621" t="str">
            <v>EAST PATHOLOGY</v>
          </cell>
          <cell r="F621" t="str">
            <v>PATHOLOGY GENERAL</v>
          </cell>
          <cell r="G621" t="str">
            <v>Transformation</v>
          </cell>
          <cell r="H621" t="str">
            <v>Simon</v>
          </cell>
          <cell r="I621">
            <v>1000</v>
          </cell>
        </row>
        <row r="622">
          <cell r="A622" t="str">
            <v>L94S</v>
          </cell>
          <cell r="B622" t="str">
            <v>Group 1</v>
          </cell>
          <cell r="C622" t="str">
            <v>NEESPS</v>
          </cell>
          <cell r="D622" t="str">
            <v>NEESPS</v>
          </cell>
          <cell r="E622" t="str">
            <v>EAST PATHOLOGY</v>
          </cell>
          <cell r="F622" t="str">
            <v>PATHOLOGY GENERAL</v>
          </cell>
          <cell r="G622" t="str">
            <v>NEESPS TARP</v>
          </cell>
          <cell r="H622" t="str">
            <v>Simon</v>
          </cell>
          <cell r="I622">
            <v>1000</v>
          </cell>
        </row>
        <row r="623">
          <cell r="A623" t="str">
            <v>L99S</v>
          </cell>
          <cell r="B623" t="str">
            <v>Group 1</v>
          </cell>
          <cell r="C623" t="str">
            <v>NEESPS</v>
          </cell>
          <cell r="D623" t="str">
            <v>NEESPS</v>
          </cell>
          <cell r="E623" t="str">
            <v>EAST PATHOLOGY</v>
          </cell>
          <cell r="F623" t="str">
            <v>PATHOLOGY GENERAL</v>
          </cell>
          <cell r="G623" t="str">
            <v>NEESPS Loss Share</v>
          </cell>
          <cell r="H623" t="str">
            <v>Simon</v>
          </cell>
          <cell r="I623">
            <v>1000</v>
          </cell>
        </row>
        <row r="624">
          <cell r="A624" t="str">
            <v>M010</v>
          </cell>
          <cell r="B624" t="str">
            <v>Group 1</v>
          </cell>
          <cell r="C624" t="str">
            <v>WOMEN, CHILDREN &amp; CSS</v>
          </cell>
          <cell r="D624" t="str">
            <v>RADIOLOGY, THERAPIES &amp; PATH</v>
          </cell>
          <cell r="E624" t="str">
            <v>PHARMACY</v>
          </cell>
          <cell r="F624" t="str">
            <v>PHARMACY</v>
          </cell>
          <cell r="G624" t="str">
            <v>Pharmacy Aseptics</v>
          </cell>
          <cell r="H624" t="str">
            <v>Simon</v>
          </cell>
          <cell r="I624">
            <v>1000</v>
          </cell>
        </row>
        <row r="625">
          <cell r="A625" t="str">
            <v>M020</v>
          </cell>
          <cell r="B625" t="str">
            <v>Group 1</v>
          </cell>
          <cell r="C625" t="str">
            <v>WOMEN, CHILDREN &amp; CSS</v>
          </cell>
          <cell r="D625" t="str">
            <v>RADIOLOGY, THERAPIES &amp; PATH</v>
          </cell>
          <cell r="E625" t="str">
            <v>PHARMACY</v>
          </cell>
          <cell r="F625" t="str">
            <v>PHARMACY</v>
          </cell>
          <cell r="G625" t="str">
            <v>Clinical Pharmacy</v>
          </cell>
          <cell r="H625" t="str">
            <v>Simon</v>
          </cell>
          <cell r="I625">
            <v>1000</v>
          </cell>
        </row>
        <row r="626">
          <cell r="A626" t="str">
            <v>M030</v>
          </cell>
          <cell r="B626" t="str">
            <v>Group 1</v>
          </cell>
          <cell r="C626" t="str">
            <v>WOMEN, CHILDREN &amp; CSS</v>
          </cell>
          <cell r="D626" t="str">
            <v>RADIOLOGY, THERAPIES &amp; PATH</v>
          </cell>
          <cell r="E626" t="str">
            <v>PHARMACY</v>
          </cell>
          <cell r="F626" t="str">
            <v>PHARMACY SALES</v>
          </cell>
          <cell r="G626" t="str">
            <v>ACE Pharmacy Contract</v>
          </cell>
          <cell r="H626" t="str">
            <v>Simon</v>
          </cell>
          <cell r="I626">
            <v>1000</v>
          </cell>
        </row>
        <row r="627">
          <cell r="A627" t="str">
            <v>M040</v>
          </cell>
          <cell r="B627" t="str">
            <v>Group 1</v>
          </cell>
          <cell r="C627" t="str">
            <v>WOMEN, CHILDREN &amp; CSS</v>
          </cell>
          <cell r="D627" t="str">
            <v>RADIOLOGY, THERAPIES &amp; PATH</v>
          </cell>
          <cell r="E627" t="str">
            <v>PHARMACY</v>
          </cell>
          <cell r="F627" t="str">
            <v>PHARMACY SALES</v>
          </cell>
          <cell r="G627" t="str">
            <v>St Helena Hospice Contract</v>
          </cell>
          <cell r="H627" t="str">
            <v>Simon</v>
          </cell>
          <cell r="I627">
            <v>1000</v>
          </cell>
        </row>
        <row r="628">
          <cell r="A628" t="str">
            <v>M050</v>
          </cell>
          <cell r="B628" t="str">
            <v>Group 1</v>
          </cell>
          <cell r="C628" t="str">
            <v>WOMEN, CHILDREN &amp; CSS</v>
          </cell>
          <cell r="D628" t="str">
            <v>RADIOLOGY, THERAPIES &amp; PATH</v>
          </cell>
          <cell r="E628" t="str">
            <v>PHARMACY</v>
          </cell>
          <cell r="F628" t="str">
            <v>PHARMACY SALES</v>
          </cell>
          <cell r="G628" t="str">
            <v>NEE PCT Phamacy Recharge</v>
          </cell>
          <cell r="H628" t="str">
            <v>Simon</v>
          </cell>
          <cell r="I628">
            <v>1000</v>
          </cell>
        </row>
        <row r="629">
          <cell r="A629" t="str">
            <v>M055</v>
          </cell>
          <cell r="B629" t="str">
            <v>Group 1</v>
          </cell>
          <cell r="C629" t="str">
            <v>WOMEN, CHILDREN &amp; CSS</v>
          </cell>
          <cell r="D629" t="str">
            <v>RADIOLOGY, THERAPIES &amp; PATH</v>
          </cell>
          <cell r="E629" t="str">
            <v>PHARMACY</v>
          </cell>
          <cell r="F629" t="str">
            <v>PHARMACY</v>
          </cell>
          <cell r="G629" t="str">
            <v>Home Care Services</v>
          </cell>
          <cell r="H629" t="str">
            <v>Simon</v>
          </cell>
          <cell r="I629">
            <v>1000</v>
          </cell>
        </row>
        <row r="630">
          <cell r="A630" t="str">
            <v>M060</v>
          </cell>
          <cell r="B630" t="str">
            <v>Group 1</v>
          </cell>
          <cell r="C630" t="str">
            <v>WOMEN, CHILDREN &amp; CSS</v>
          </cell>
          <cell r="D630" t="str">
            <v>RADIOLOGY, THERAPIES &amp; PATH</v>
          </cell>
          <cell r="E630" t="str">
            <v>PHARMACY</v>
          </cell>
          <cell r="F630" t="str">
            <v>PHARMACY</v>
          </cell>
          <cell r="G630" t="str">
            <v>Pharmacy - SLM</v>
          </cell>
          <cell r="H630" t="str">
            <v>Simon</v>
          </cell>
          <cell r="I630">
            <v>1000</v>
          </cell>
        </row>
        <row r="631">
          <cell r="A631" t="str">
            <v>M070</v>
          </cell>
          <cell r="B631" t="str">
            <v>Group 1</v>
          </cell>
          <cell r="C631" t="str">
            <v>WOMEN, CHILDREN &amp; CSS</v>
          </cell>
          <cell r="D631" t="str">
            <v>RADIOLOGY, THERAPIES &amp; PATH</v>
          </cell>
          <cell r="E631" t="str">
            <v>PHARMACY</v>
          </cell>
          <cell r="F631" t="str">
            <v>PHARMACY</v>
          </cell>
          <cell r="G631" t="str">
            <v>Pharmacy Internal Stores</v>
          </cell>
          <cell r="H631" t="str">
            <v>Simon</v>
          </cell>
          <cell r="I631">
            <v>1000</v>
          </cell>
        </row>
        <row r="632">
          <cell r="A632" t="str">
            <v>M080</v>
          </cell>
          <cell r="B632" t="str">
            <v>Group 1</v>
          </cell>
          <cell r="C632" t="str">
            <v>WOMEN, CHILDREN &amp; CSS</v>
          </cell>
          <cell r="D632" t="str">
            <v>RADIOLOGY, THERAPIES &amp; PATH</v>
          </cell>
          <cell r="E632" t="str">
            <v>PHARMACY</v>
          </cell>
          <cell r="F632" t="str">
            <v>PHARMACY</v>
          </cell>
          <cell r="G632" t="str">
            <v>Pharmacy Preparation</v>
          </cell>
          <cell r="H632" t="str">
            <v>Simon</v>
          </cell>
          <cell r="I632">
            <v>1000</v>
          </cell>
        </row>
        <row r="633">
          <cell r="A633" t="str">
            <v>M090</v>
          </cell>
          <cell r="B633" t="str">
            <v>Group 1</v>
          </cell>
          <cell r="C633" t="str">
            <v>WOMEN, CHILDREN &amp; CSS</v>
          </cell>
          <cell r="D633" t="str">
            <v>RADIOLOGY, THERAPIES &amp; PATH</v>
          </cell>
          <cell r="E633" t="str">
            <v>PHARMACY</v>
          </cell>
          <cell r="F633" t="str">
            <v>PHARMACY</v>
          </cell>
          <cell r="G633" t="str">
            <v>Pharmacy Quality Control</v>
          </cell>
          <cell r="H633" t="str">
            <v>Simon</v>
          </cell>
          <cell r="I633">
            <v>1000</v>
          </cell>
        </row>
        <row r="634">
          <cell r="A634" t="str">
            <v>M100</v>
          </cell>
          <cell r="B634" t="str">
            <v>Group 1</v>
          </cell>
          <cell r="C634" t="str">
            <v>WOMEN, CHILDREN &amp; CSS</v>
          </cell>
          <cell r="D634" t="str">
            <v>RADIOLOGY, THERAPIES &amp; PATH</v>
          </cell>
          <cell r="E634" t="str">
            <v>PHARMACY</v>
          </cell>
          <cell r="F634" t="str">
            <v>PHARMACY SALES</v>
          </cell>
          <cell r="G634" t="str">
            <v>NHS Trust Sales</v>
          </cell>
          <cell r="H634" t="str">
            <v>Simon</v>
          </cell>
          <cell r="I634">
            <v>1000</v>
          </cell>
        </row>
        <row r="635">
          <cell r="A635" t="str">
            <v>M110</v>
          </cell>
          <cell r="B635" t="str">
            <v>Group 1</v>
          </cell>
          <cell r="C635" t="str">
            <v>WOMEN, CHILDREN &amp; CSS</v>
          </cell>
          <cell r="D635" t="str">
            <v>RADIOLOGY, THERAPIES &amp; PATH</v>
          </cell>
          <cell r="E635" t="str">
            <v>PHARMACY</v>
          </cell>
          <cell r="F635" t="str">
            <v>PHARMACY SALES</v>
          </cell>
          <cell r="G635" t="str">
            <v>Chemist Sales</v>
          </cell>
          <cell r="H635" t="str">
            <v>Simon</v>
          </cell>
          <cell r="I635">
            <v>1000</v>
          </cell>
        </row>
        <row r="636">
          <cell r="A636" t="str">
            <v>M120</v>
          </cell>
          <cell r="B636" t="str">
            <v>Group 1</v>
          </cell>
          <cell r="C636" t="str">
            <v>WOMEN, CHILDREN &amp; CSS</v>
          </cell>
          <cell r="D636" t="str">
            <v>RADIOLOGY, THERAPIES &amp; PATH</v>
          </cell>
          <cell r="E636" t="str">
            <v>PHARMACY</v>
          </cell>
          <cell r="F636" t="str">
            <v>PHARMACY SALES</v>
          </cell>
          <cell r="G636" t="str">
            <v>Private Clinic Sales</v>
          </cell>
          <cell r="H636" t="str">
            <v>Simon</v>
          </cell>
          <cell r="I636">
            <v>1000</v>
          </cell>
        </row>
        <row r="637">
          <cell r="A637" t="str">
            <v>M130</v>
          </cell>
          <cell r="B637" t="str">
            <v>Group 1</v>
          </cell>
          <cell r="C637" t="str">
            <v>WOMEN, CHILDREN &amp; CSS</v>
          </cell>
          <cell r="D637" t="str">
            <v>RADIOLOGY, THERAPIES &amp; PATH</v>
          </cell>
          <cell r="E637" t="str">
            <v>PHARMACY</v>
          </cell>
          <cell r="F637" t="str">
            <v>PHARMACY SALES</v>
          </cell>
          <cell r="G637" t="str">
            <v>Private Patient Sales</v>
          </cell>
          <cell r="H637" t="str">
            <v>Simon</v>
          </cell>
          <cell r="I637">
            <v>1000</v>
          </cell>
        </row>
        <row r="638">
          <cell r="A638" t="str">
            <v>M140</v>
          </cell>
          <cell r="B638" t="str">
            <v>Group 1</v>
          </cell>
          <cell r="C638" t="str">
            <v>WOMEN, CHILDREN &amp; CSS</v>
          </cell>
          <cell r="D638" t="str">
            <v>RADIOLOGY, THERAPIES &amp; PATH</v>
          </cell>
          <cell r="E638" t="str">
            <v>PHARMACY</v>
          </cell>
          <cell r="F638" t="str">
            <v>PHARMACY SALES</v>
          </cell>
          <cell r="G638" t="str">
            <v>Retail Sales</v>
          </cell>
          <cell r="H638" t="str">
            <v>Simon</v>
          </cell>
          <cell r="I638">
            <v>1000</v>
          </cell>
        </row>
        <row r="639">
          <cell r="A639" t="str">
            <v>M150</v>
          </cell>
          <cell r="B639" t="str">
            <v>Group 1</v>
          </cell>
          <cell r="C639" t="str">
            <v>WOMEN, CHILDREN &amp; CSS</v>
          </cell>
          <cell r="D639" t="str">
            <v>RADIOLOGY, THERAPIES &amp; PATH</v>
          </cell>
          <cell r="E639" t="str">
            <v>PHARMACY</v>
          </cell>
          <cell r="F639" t="str">
            <v>PHARMACY</v>
          </cell>
          <cell r="G639" t="str">
            <v>Pharmacy Stores &amp; Procurement</v>
          </cell>
          <cell r="H639" t="str">
            <v>Simon</v>
          </cell>
          <cell r="I639">
            <v>1000</v>
          </cell>
        </row>
        <row r="640">
          <cell r="A640" t="str">
            <v>M160</v>
          </cell>
          <cell r="B640" t="str">
            <v>Group 1</v>
          </cell>
          <cell r="C640" t="str">
            <v>WOMEN, CHILDREN &amp; CSS</v>
          </cell>
          <cell r="D640" t="str">
            <v>RADIOLOGY, THERAPIES &amp; PATH</v>
          </cell>
          <cell r="E640" t="str">
            <v>PHARMACY</v>
          </cell>
          <cell r="F640" t="str">
            <v>PHARMACY</v>
          </cell>
          <cell r="G640" t="str">
            <v>Reserve</v>
          </cell>
          <cell r="H640" t="str">
            <v>Simon</v>
          </cell>
          <cell r="I640">
            <v>1000</v>
          </cell>
        </row>
        <row r="641">
          <cell r="A641" t="str">
            <v>M17R</v>
          </cell>
          <cell r="B641" t="str">
            <v>Group 1</v>
          </cell>
          <cell r="C641" t="str">
            <v>WOMEN, CHILDREN &amp; CSS</v>
          </cell>
          <cell r="D641" t="str">
            <v>RADIOLOGY, THERAPIES &amp; PATH</v>
          </cell>
          <cell r="E641" t="str">
            <v>PHARMACY</v>
          </cell>
          <cell r="F641" t="str">
            <v>PHARMACY</v>
          </cell>
          <cell r="G641" t="str">
            <v>Pharmacy Recharges</v>
          </cell>
          <cell r="H641" t="str">
            <v>Simon</v>
          </cell>
          <cell r="I641">
            <v>1000</v>
          </cell>
        </row>
        <row r="642">
          <cell r="A642" t="str">
            <v>M18K</v>
          </cell>
          <cell r="B642" t="str">
            <v>Group 1</v>
          </cell>
          <cell r="C642" t="str">
            <v>WOMEN, CHILDREN &amp; CSS</v>
          </cell>
          <cell r="D642" t="str">
            <v>RADIOLOGY, THERAPIES &amp; PATH</v>
          </cell>
          <cell r="E642" t="str">
            <v>PHARMACY</v>
          </cell>
          <cell r="F642" t="str">
            <v>PHARMACY</v>
          </cell>
          <cell r="G642" t="str">
            <v>Unallocated CIP - Pharmacy</v>
          </cell>
          <cell r="H642" t="str">
            <v>Simon</v>
          </cell>
          <cell r="I642">
            <v>1000</v>
          </cell>
        </row>
        <row r="643">
          <cell r="A643" t="str">
            <v>M190</v>
          </cell>
          <cell r="B643" t="str">
            <v>Group 1</v>
          </cell>
          <cell r="C643" t="str">
            <v>WOMEN, CHILDREN &amp; CSS</v>
          </cell>
          <cell r="D643" t="str">
            <v>RADIOLOGY, THERAPIES &amp; PATH</v>
          </cell>
          <cell r="E643" t="str">
            <v>PHARMACY</v>
          </cell>
          <cell r="F643" t="str">
            <v>PHARMACY SALES</v>
          </cell>
          <cell r="G643" t="str">
            <v>Nutlife</v>
          </cell>
          <cell r="H643" t="str">
            <v>Simon</v>
          </cell>
          <cell r="I643">
            <v>1000</v>
          </cell>
        </row>
        <row r="644">
          <cell r="A644" t="str">
            <v>M19K</v>
          </cell>
          <cell r="B644" t="str">
            <v>Group 1</v>
          </cell>
          <cell r="C644" t="str">
            <v>WOMEN, CHILDREN &amp; CSS</v>
          </cell>
          <cell r="D644" t="str">
            <v>RADIOLOGY, THERAPIES &amp; PATH</v>
          </cell>
          <cell r="E644" t="str">
            <v>PHARMACY</v>
          </cell>
          <cell r="F644" t="str">
            <v>PHARMACY</v>
          </cell>
          <cell r="G644" t="str">
            <v>Review of Micro Testing</v>
          </cell>
          <cell r="H644" t="str">
            <v>Simon</v>
          </cell>
          <cell r="I644">
            <v>1000</v>
          </cell>
        </row>
        <row r="645">
          <cell r="A645" t="str">
            <v>M20K</v>
          </cell>
          <cell r="B645" t="str">
            <v>Group 1</v>
          </cell>
          <cell r="C645" t="str">
            <v>WOMEN, CHILDREN &amp; CSS</v>
          </cell>
          <cell r="D645" t="str">
            <v>RADIOLOGY, THERAPIES &amp; PATH</v>
          </cell>
          <cell r="E645" t="str">
            <v>PHARMACY</v>
          </cell>
          <cell r="F645" t="str">
            <v>PHARMACY</v>
          </cell>
          <cell r="G645" t="str">
            <v>Admin Review - Pharmacy</v>
          </cell>
          <cell r="H645" t="str">
            <v>Simon</v>
          </cell>
          <cell r="I645">
            <v>1000</v>
          </cell>
        </row>
        <row r="646">
          <cell r="A646" t="str">
            <v>M21K</v>
          </cell>
          <cell r="B646" t="str">
            <v>Group 1</v>
          </cell>
          <cell r="C646" t="str">
            <v>WOMEN, CHILDREN &amp; CSS</v>
          </cell>
          <cell r="D646" t="str">
            <v>RADIOLOGY, THERAPIES &amp; PATH</v>
          </cell>
          <cell r="E646" t="str">
            <v>PHARMACY</v>
          </cell>
          <cell r="F646" t="str">
            <v>PHARMACY</v>
          </cell>
          <cell r="G646" t="str">
            <v>Review of ADIOS</v>
          </cell>
          <cell r="H646" t="str">
            <v>Simon</v>
          </cell>
          <cell r="I646">
            <v>1000</v>
          </cell>
        </row>
        <row r="647">
          <cell r="A647" t="str">
            <v>M22G</v>
          </cell>
          <cell r="B647" t="str">
            <v>Group 1</v>
          </cell>
          <cell r="C647" t="str">
            <v>WOMEN, CHILDREN &amp; CSS</v>
          </cell>
          <cell r="D647" t="str">
            <v>RADIOLOGY, THERAPIES &amp; PATH</v>
          </cell>
          <cell r="E647" t="str">
            <v>PHARMACY</v>
          </cell>
          <cell r="F647" t="str">
            <v>PHARMACY</v>
          </cell>
          <cell r="G647" t="str">
            <v>Provision of PDG</v>
          </cell>
          <cell r="H647" t="str">
            <v>Simon</v>
          </cell>
          <cell r="I647">
            <v>1000</v>
          </cell>
        </row>
        <row r="648">
          <cell r="A648" t="str">
            <v>M22K</v>
          </cell>
          <cell r="B648" t="str">
            <v>Group 1</v>
          </cell>
          <cell r="C648" t="str">
            <v>WOMEN, CHILDREN &amp; CSS</v>
          </cell>
          <cell r="D648" t="str">
            <v>RADIOLOGY, THERAPIES &amp; PATH</v>
          </cell>
          <cell r="E648" t="str">
            <v>PHARMACY</v>
          </cell>
          <cell r="F648" t="str">
            <v>PHARMACY</v>
          </cell>
          <cell r="G648" t="str">
            <v>Skillmix Review Pharmacy</v>
          </cell>
          <cell r="H648" t="str">
            <v>Simon</v>
          </cell>
          <cell r="I648">
            <v>1000</v>
          </cell>
        </row>
        <row r="649">
          <cell r="A649" t="str">
            <v>M23K</v>
          </cell>
          <cell r="B649" t="str">
            <v>Group 1</v>
          </cell>
          <cell r="C649" t="str">
            <v>WOMEN, CHILDREN &amp; CSS</v>
          </cell>
          <cell r="D649" t="str">
            <v>RADIOLOGY, THERAPIES &amp; PATH</v>
          </cell>
          <cell r="E649" t="str">
            <v>PHARMACY</v>
          </cell>
          <cell r="F649" t="str">
            <v>PHARMACY</v>
          </cell>
          <cell r="G649" t="str">
            <v>Scip Peginterferon</v>
          </cell>
          <cell r="H649" t="str">
            <v>Simon</v>
          </cell>
          <cell r="I649">
            <v>1000</v>
          </cell>
        </row>
        <row r="650">
          <cell r="A650" t="str">
            <v>M24K</v>
          </cell>
          <cell r="B650" t="str">
            <v>Group 1</v>
          </cell>
          <cell r="C650" t="str">
            <v>WOMEN, CHILDREN &amp; CSS</v>
          </cell>
          <cell r="D650" t="str">
            <v>RADIOLOGY, THERAPIES &amp; PATH</v>
          </cell>
          <cell r="E650" t="str">
            <v>PHARMACY</v>
          </cell>
          <cell r="F650" t="str">
            <v>PHARMACY</v>
          </cell>
          <cell r="G650" t="str">
            <v>Management Review Pharmacy</v>
          </cell>
          <cell r="H650" t="str">
            <v>Simon</v>
          </cell>
          <cell r="I650">
            <v>1000</v>
          </cell>
        </row>
        <row r="651">
          <cell r="A651" t="str">
            <v>M25K</v>
          </cell>
          <cell r="B651" t="str">
            <v>Group 1</v>
          </cell>
          <cell r="C651" t="str">
            <v>WOMEN, CHILDREN &amp; CSS</v>
          </cell>
          <cell r="D651" t="str">
            <v>RADIOLOGY, THERAPIES &amp; PATH</v>
          </cell>
          <cell r="E651" t="str">
            <v>PHARMACY</v>
          </cell>
          <cell r="F651" t="str">
            <v>PHARMACY</v>
          </cell>
          <cell r="G651" t="str">
            <v>Scip Abatacept</v>
          </cell>
          <cell r="H651" t="str">
            <v>Simon</v>
          </cell>
          <cell r="I651">
            <v>1000</v>
          </cell>
        </row>
        <row r="652">
          <cell r="A652" t="str">
            <v>M26K</v>
          </cell>
          <cell r="B652" t="str">
            <v>Group 1</v>
          </cell>
          <cell r="C652" t="str">
            <v>WOMEN, CHILDREN &amp; CSS</v>
          </cell>
          <cell r="D652" t="str">
            <v>RADIOLOGY, THERAPIES &amp; PATH</v>
          </cell>
          <cell r="E652" t="str">
            <v>PHARMACY</v>
          </cell>
          <cell r="F652" t="str">
            <v>PHARMACY</v>
          </cell>
          <cell r="G652" t="str">
            <v>Scip Tocilizumba</v>
          </cell>
          <cell r="H652" t="str">
            <v>Simon</v>
          </cell>
          <cell r="I652">
            <v>1000</v>
          </cell>
        </row>
        <row r="653">
          <cell r="A653" t="str">
            <v>M27K</v>
          </cell>
          <cell r="B653" t="str">
            <v>Group 1</v>
          </cell>
          <cell r="C653" t="str">
            <v>WOMEN, CHILDREN &amp; CSS</v>
          </cell>
          <cell r="D653" t="str">
            <v>RADIOLOGY, THERAPIES &amp; PATH</v>
          </cell>
          <cell r="E653" t="str">
            <v>PHARMACY</v>
          </cell>
          <cell r="F653" t="str">
            <v>PHARMACY</v>
          </cell>
          <cell r="G653" t="str">
            <v>Pharmacy EY Line Review SCIP</v>
          </cell>
          <cell r="H653" t="str">
            <v>Simon</v>
          </cell>
          <cell r="I653">
            <v>1000</v>
          </cell>
        </row>
        <row r="654">
          <cell r="A654" t="str">
            <v>M28G</v>
          </cell>
          <cell r="B654" t="str">
            <v>Group 1</v>
          </cell>
          <cell r="C654" t="str">
            <v>WOMEN, CHILDREN &amp; CSS</v>
          </cell>
          <cell r="D654" t="str">
            <v>RADIOLOGY, THERAPIES &amp; PATH</v>
          </cell>
          <cell r="E654" t="str">
            <v>PHARMACY</v>
          </cell>
          <cell r="F654" t="str">
            <v>PHARMACY</v>
          </cell>
          <cell r="G654" t="str">
            <v>Review of Service fees</v>
          </cell>
          <cell r="H654" t="str">
            <v>Simon</v>
          </cell>
          <cell r="I654">
            <v>1000</v>
          </cell>
        </row>
        <row r="655">
          <cell r="A655" t="str">
            <v>M29K</v>
          </cell>
          <cell r="B655" t="str">
            <v>Group 1</v>
          </cell>
          <cell r="C655" t="str">
            <v>WOMEN, CHILDREN &amp; CSS</v>
          </cell>
          <cell r="D655" t="str">
            <v>RADIOLOGY, THERAPIES &amp; PATH</v>
          </cell>
          <cell r="E655" t="str">
            <v>PHARMACY</v>
          </cell>
          <cell r="F655" t="str">
            <v>PHARMACY</v>
          </cell>
          <cell r="G655" t="str">
            <v>Pharmacy On Call CIP</v>
          </cell>
          <cell r="H655" t="str">
            <v>Simon</v>
          </cell>
          <cell r="I655">
            <v>1000</v>
          </cell>
        </row>
        <row r="656">
          <cell r="A656" t="str">
            <v>M310</v>
          </cell>
          <cell r="B656" t="str">
            <v>Group 1</v>
          </cell>
          <cell r="C656" t="str">
            <v>WOMEN, CHILDREN &amp; CSS</v>
          </cell>
          <cell r="D656" t="str">
            <v>RADIOLOGY, THERAPIES &amp; PATH</v>
          </cell>
          <cell r="E656" t="str">
            <v>PHARMACY</v>
          </cell>
          <cell r="F656" t="str">
            <v>PHARMACY SALES</v>
          </cell>
          <cell r="G656" t="str">
            <v>Provide Contract</v>
          </cell>
          <cell r="H656" t="str">
            <v>Simon</v>
          </cell>
          <cell r="I656">
            <v>1000</v>
          </cell>
        </row>
        <row r="657">
          <cell r="A657" t="str">
            <v>M320</v>
          </cell>
          <cell r="B657" t="str">
            <v>Group 1</v>
          </cell>
          <cell r="C657" t="str">
            <v>WOMEN, CHILDREN &amp; CSS</v>
          </cell>
          <cell r="D657" t="str">
            <v>RADIOLOGY, THERAPIES &amp; PATH</v>
          </cell>
          <cell r="E657" t="str">
            <v>PHARMACY</v>
          </cell>
          <cell r="F657" t="str">
            <v>PHARMACY SALES</v>
          </cell>
          <cell r="G657" t="str">
            <v>Herts Partnership Contract</v>
          </cell>
          <cell r="H657" t="str">
            <v>Simon</v>
          </cell>
          <cell r="I657">
            <v>1000</v>
          </cell>
        </row>
        <row r="658">
          <cell r="A658" t="str">
            <v>M330</v>
          </cell>
          <cell r="B658" t="str">
            <v>Group 1</v>
          </cell>
          <cell r="C658" t="str">
            <v>WOMEN, CHILDREN &amp; CSS</v>
          </cell>
          <cell r="D658" t="str">
            <v>RADIOLOGY, THERAPIES &amp; PATH</v>
          </cell>
          <cell r="E658" t="str">
            <v>PHARMACY</v>
          </cell>
          <cell r="F658" t="str">
            <v>PHARMACY MGNT</v>
          </cell>
          <cell r="G658" t="str">
            <v>Pharmacy Mgnt</v>
          </cell>
          <cell r="H658" t="str">
            <v>Simon</v>
          </cell>
          <cell r="I658">
            <v>1000</v>
          </cell>
        </row>
        <row r="659">
          <cell r="A659" t="str">
            <v>M34G</v>
          </cell>
          <cell r="B659" t="str">
            <v>Group 1</v>
          </cell>
          <cell r="C659" t="str">
            <v>WOMEN, CHILDREN &amp; CSS</v>
          </cell>
          <cell r="D659" t="str">
            <v>RADIOLOGY, THERAPIES &amp; PATH</v>
          </cell>
          <cell r="E659" t="str">
            <v>PHARMACY</v>
          </cell>
          <cell r="F659" t="str">
            <v>PHARMACY</v>
          </cell>
          <cell r="G659" t="str">
            <v>Homecare Drugs RG</v>
          </cell>
          <cell r="H659" t="str">
            <v>Simon</v>
          </cell>
          <cell r="I659">
            <v>1000</v>
          </cell>
        </row>
        <row r="660">
          <cell r="A660" t="str">
            <v>N01S</v>
          </cell>
          <cell r="B660" t="str">
            <v>Group 1</v>
          </cell>
          <cell r="C660" t="str">
            <v>WOMEN, CHILDREN &amp; CSS</v>
          </cell>
          <cell r="D660" t="str">
            <v>RADIOLOGY, THERAPIES &amp; PATH</v>
          </cell>
          <cell r="E660" t="str">
            <v>THERAPIES</v>
          </cell>
          <cell r="F660" t="str">
            <v>PHYSIOTHERAPY</v>
          </cell>
          <cell r="G660" t="str">
            <v>PUVA Service</v>
          </cell>
          <cell r="H660" t="str">
            <v>Simon</v>
          </cell>
          <cell r="I660">
            <v>1000</v>
          </cell>
        </row>
        <row r="661">
          <cell r="A661" t="str">
            <v>N020</v>
          </cell>
          <cell r="B661" t="str">
            <v>Group 1</v>
          </cell>
          <cell r="C661" t="str">
            <v>WOMEN, CHILDREN &amp; CSS</v>
          </cell>
          <cell r="D661" t="str">
            <v>RADIOLOGY, THERAPIES &amp; PATH</v>
          </cell>
          <cell r="E661" t="str">
            <v>THERAPIES</v>
          </cell>
          <cell r="F661" t="str">
            <v>DIETETICS</v>
          </cell>
          <cell r="G661" t="str">
            <v>Dietetics</v>
          </cell>
          <cell r="H661" t="str">
            <v>Simon</v>
          </cell>
          <cell r="I661">
            <v>1000</v>
          </cell>
        </row>
        <row r="662">
          <cell r="A662" t="str">
            <v>N030</v>
          </cell>
          <cell r="B662" t="str">
            <v>Group 1</v>
          </cell>
          <cell r="C662" t="str">
            <v>WOMEN, CHILDREN &amp; CSS</v>
          </cell>
          <cell r="D662" t="str">
            <v>RADIOLOGY, THERAPIES &amp; PATH</v>
          </cell>
          <cell r="E662" t="str">
            <v>THERAPIES</v>
          </cell>
          <cell r="F662" t="str">
            <v>DIETETICS</v>
          </cell>
          <cell r="G662" t="str">
            <v>Dietetics - SLM</v>
          </cell>
          <cell r="H662" t="str">
            <v>Simon</v>
          </cell>
          <cell r="I662">
            <v>1000</v>
          </cell>
        </row>
        <row r="663">
          <cell r="A663" t="str">
            <v>N040</v>
          </cell>
          <cell r="B663" t="str">
            <v>Group 1</v>
          </cell>
          <cell r="C663" t="str">
            <v>WOMEN, CHILDREN &amp; CSS</v>
          </cell>
          <cell r="D663" t="str">
            <v>RADIOLOGY, THERAPIES &amp; PATH</v>
          </cell>
          <cell r="E663" t="str">
            <v>THERAPIES</v>
          </cell>
          <cell r="F663" t="str">
            <v>EQUIPMENT SERVICES</v>
          </cell>
          <cell r="G663" t="str">
            <v>Equipment Store</v>
          </cell>
          <cell r="H663" t="str">
            <v>Simon</v>
          </cell>
          <cell r="I663">
            <v>1000</v>
          </cell>
        </row>
        <row r="664">
          <cell r="A664" t="str">
            <v>N043</v>
          </cell>
          <cell r="B664" t="str">
            <v>Group 1</v>
          </cell>
          <cell r="C664" t="str">
            <v>WOMEN, CHILDREN &amp; CSS</v>
          </cell>
          <cell r="D664" t="str">
            <v>RADIOLOGY, THERAPIES &amp; PATH</v>
          </cell>
          <cell r="E664" t="str">
            <v>THERAPIES</v>
          </cell>
          <cell r="F664" t="str">
            <v>EQUIPMENT SERVICES</v>
          </cell>
          <cell r="G664" t="str">
            <v>Equipment Store ACE</v>
          </cell>
          <cell r="H664" t="str">
            <v>Simon</v>
          </cell>
          <cell r="I664">
            <v>1000</v>
          </cell>
        </row>
        <row r="665">
          <cell r="A665" t="str">
            <v>N044</v>
          </cell>
          <cell r="B665" t="str">
            <v>Group 1</v>
          </cell>
          <cell r="C665" t="str">
            <v>WOMEN, CHILDREN &amp; CSS</v>
          </cell>
          <cell r="D665" t="str">
            <v>RADIOLOGY, THERAPIES &amp; PATH</v>
          </cell>
          <cell r="E665" t="str">
            <v>THERAPIES</v>
          </cell>
          <cell r="F665" t="str">
            <v>EQUIPMENT SERVICES</v>
          </cell>
          <cell r="G665" t="str">
            <v>Equipment Store STHH</v>
          </cell>
          <cell r="H665" t="str">
            <v>Simon</v>
          </cell>
          <cell r="I665">
            <v>1000</v>
          </cell>
        </row>
        <row r="666">
          <cell r="A666" t="str">
            <v>N04K</v>
          </cell>
          <cell r="B666" t="str">
            <v>Group 1</v>
          </cell>
          <cell r="C666" t="str">
            <v>WOMEN, CHILDREN &amp; CSS</v>
          </cell>
          <cell r="D666" t="str">
            <v>RADIOLOGY, THERAPIES &amp; PATH</v>
          </cell>
          <cell r="E666" t="str">
            <v>THERAPIES</v>
          </cell>
          <cell r="F666" t="str">
            <v>DIETETICS</v>
          </cell>
          <cell r="G666" t="str">
            <v>Equipment Store SCIP</v>
          </cell>
          <cell r="H666" t="str">
            <v>Simon</v>
          </cell>
          <cell r="I666">
            <v>1000</v>
          </cell>
        </row>
        <row r="667">
          <cell r="A667" t="str">
            <v>N050</v>
          </cell>
          <cell r="B667" t="str">
            <v>Group 1</v>
          </cell>
          <cell r="C667" t="str">
            <v>WOMEN, CHILDREN &amp; CSS</v>
          </cell>
          <cell r="D667" t="str">
            <v>RADIOLOGY, THERAPIES &amp; PATH</v>
          </cell>
          <cell r="E667" t="str">
            <v>THERAPIES</v>
          </cell>
          <cell r="F667" t="str">
            <v>EQUIPMENT SERVICES</v>
          </cell>
          <cell r="G667" t="str">
            <v>Equipment Store - SLM</v>
          </cell>
          <cell r="H667" t="str">
            <v>Simon</v>
          </cell>
          <cell r="I667">
            <v>1000</v>
          </cell>
        </row>
        <row r="668">
          <cell r="A668" t="str">
            <v>N060</v>
          </cell>
          <cell r="B668" t="str">
            <v>Group 1</v>
          </cell>
          <cell r="C668" t="str">
            <v>WOMEN, CHILDREN &amp; CSS</v>
          </cell>
          <cell r="D668" t="str">
            <v>RADIOLOGY, THERAPIES &amp; PATH</v>
          </cell>
          <cell r="E668" t="str">
            <v>THERAPIES</v>
          </cell>
          <cell r="F668" t="str">
            <v>PHYSIOTHERAPY</v>
          </cell>
          <cell r="G668" t="str">
            <v>Service Mgnt - Therapies</v>
          </cell>
          <cell r="H668" t="str">
            <v>Simon</v>
          </cell>
          <cell r="I668">
            <v>1000</v>
          </cell>
        </row>
        <row r="669">
          <cell r="A669" t="str">
            <v>N065</v>
          </cell>
          <cell r="B669" t="str">
            <v>Group 1</v>
          </cell>
          <cell r="C669" t="str">
            <v>WOMEN, CHILDREN &amp; CSS</v>
          </cell>
          <cell r="D669" t="str">
            <v>RADIOLOGY, THERAPIES &amp; PATH</v>
          </cell>
          <cell r="E669" t="str">
            <v>THERAPIES</v>
          </cell>
          <cell r="F669" t="str">
            <v>PHYSIOTHERAPY</v>
          </cell>
          <cell r="G669" t="str">
            <v>Therapies EAU</v>
          </cell>
          <cell r="H669" t="str">
            <v>Simon</v>
          </cell>
          <cell r="I669">
            <v>1000</v>
          </cell>
        </row>
        <row r="670">
          <cell r="A670" t="str">
            <v>N070</v>
          </cell>
          <cell r="B670" t="str">
            <v>Group 1</v>
          </cell>
          <cell r="C670" t="str">
            <v>WOMEN, CHILDREN &amp; CSS</v>
          </cell>
          <cell r="D670" t="str">
            <v>RADIOLOGY, THERAPIES &amp; PATH</v>
          </cell>
          <cell r="E670" t="str">
            <v>THERAPIES</v>
          </cell>
          <cell r="F670" t="str">
            <v>PHYSIOTHERAPY</v>
          </cell>
          <cell r="G670" t="str">
            <v>Neuro-Rehabilitation</v>
          </cell>
          <cell r="H670" t="str">
            <v>Simon</v>
          </cell>
          <cell r="I670">
            <v>1000</v>
          </cell>
        </row>
        <row r="671">
          <cell r="A671" t="str">
            <v>N080</v>
          </cell>
          <cell r="B671" t="str">
            <v>Group 1</v>
          </cell>
          <cell r="C671" t="str">
            <v>WOMEN, CHILDREN &amp; CSS</v>
          </cell>
          <cell r="D671" t="str">
            <v>RADIOLOGY, THERAPIES &amp; PATH</v>
          </cell>
          <cell r="E671" t="str">
            <v>THERAPIES</v>
          </cell>
          <cell r="F671" t="str">
            <v>PHYSIOTHERAPY</v>
          </cell>
          <cell r="G671" t="str">
            <v>Neuro Rehab - SLM</v>
          </cell>
          <cell r="H671" t="str">
            <v>Simon</v>
          </cell>
          <cell r="I671">
            <v>1000</v>
          </cell>
        </row>
        <row r="672">
          <cell r="A672" t="str">
            <v>N090</v>
          </cell>
          <cell r="B672" t="str">
            <v>Group 1</v>
          </cell>
          <cell r="C672" t="str">
            <v>WOMEN, CHILDREN &amp; CSS</v>
          </cell>
          <cell r="D672" t="str">
            <v>RADIOLOGY, THERAPIES &amp; PATH</v>
          </cell>
          <cell r="E672" t="str">
            <v>THERAPIES</v>
          </cell>
          <cell r="F672" t="str">
            <v>OCCUPATIONAL THERAPY</v>
          </cell>
          <cell r="G672" t="str">
            <v>Occupational Therapy</v>
          </cell>
          <cell r="H672" t="str">
            <v>Simon</v>
          </cell>
          <cell r="I672">
            <v>1000</v>
          </cell>
        </row>
        <row r="673">
          <cell r="A673" t="str">
            <v>N100</v>
          </cell>
          <cell r="B673" t="str">
            <v>Group 1</v>
          </cell>
          <cell r="C673" t="str">
            <v>WOMEN, CHILDREN &amp; CSS</v>
          </cell>
          <cell r="D673" t="str">
            <v>RADIOLOGY, THERAPIES &amp; PATH</v>
          </cell>
          <cell r="E673" t="str">
            <v>THERAPIES</v>
          </cell>
          <cell r="F673" t="str">
            <v>OCCUPATIONAL THERAPY</v>
          </cell>
          <cell r="G673" t="str">
            <v>Occupational Therapy - SLM</v>
          </cell>
          <cell r="H673" t="str">
            <v>Simon</v>
          </cell>
          <cell r="I673">
            <v>1000</v>
          </cell>
        </row>
        <row r="674">
          <cell r="A674" t="str">
            <v>N110</v>
          </cell>
          <cell r="B674" t="str">
            <v>Group 1</v>
          </cell>
          <cell r="C674" t="str">
            <v>WOMEN, CHILDREN &amp; CSS</v>
          </cell>
          <cell r="D674" t="str">
            <v>RADIOLOGY, THERAPIES &amp; PATH</v>
          </cell>
          <cell r="E674" t="str">
            <v>THERAPIES</v>
          </cell>
          <cell r="F674" t="str">
            <v>OCCUPATIONAL THERAPY</v>
          </cell>
          <cell r="G674" t="str">
            <v>Occupational Therapy Inpatient</v>
          </cell>
          <cell r="H674" t="str">
            <v>Simon</v>
          </cell>
          <cell r="I674">
            <v>1000</v>
          </cell>
        </row>
        <row r="675">
          <cell r="A675" t="str">
            <v>N120</v>
          </cell>
          <cell r="B675" t="str">
            <v>Group 1</v>
          </cell>
          <cell r="C675" t="str">
            <v>WOMEN, CHILDREN &amp; CSS</v>
          </cell>
          <cell r="D675" t="str">
            <v>RADIOLOGY, THERAPIES &amp; PATH</v>
          </cell>
          <cell r="E675" t="str">
            <v>THERAPIES</v>
          </cell>
          <cell r="F675" t="str">
            <v>OCCUPATIONAL THERAPY</v>
          </cell>
          <cell r="G675" t="str">
            <v>Occupational Therapy Outpatien</v>
          </cell>
          <cell r="H675" t="str">
            <v>Simon</v>
          </cell>
          <cell r="I675">
            <v>1000</v>
          </cell>
        </row>
        <row r="676">
          <cell r="A676" t="str">
            <v>N130</v>
          </cell>
          <cell r="B676" t="str">
            <v>Group 1</v>
          </cell>
          <cell r="C676" t="str">
            <v>WOMEN, CHILDREN &amp; CSS</v>
          </cell>
          <cell r="D676" t="str">
            <v>RADIOLOGY, THERAPIES &amp; PATH</v>
          </cell>
          <cell r="E676" t="str">
            <v>THERAPIES</v>
          </cell>
          <cell r="F676" t="str">
            <v>EQUIPMENT SERVICES</v>
          </cell>
          <cell r="G676" t="str">
            <v>Orthotics</v>
          </cell>
          <cell r="H676" t="str">
            <v>Simon</v>
          </cell>
          <cell r="I676">
            <v>1000</v>
          </cell>
        </row>
        <row r="677">
          <cell r="A677" t="str">
            <v>N140</v>
          </cell>
          <cell r="B677" t="str">
            <v>Group 1</v>
          </cell>
          <cell r="C677" t="str">
            <v>WOMEN, CHILDREN &amp; CSS</v>
          </cell>
          <cell r="D677" t="str">
            <v>RADIOLOGY, THERAPIES &amp; PATH</v>
          </cell>
          <cell r="E677" t="str">
            <v>THERAPIES</v>
          </cell>
          <cell r="F677" t="str">
            <v>EQUIPMENT SERVICES</v>
          </cell>
          <cell r="G677" t="str">
            <v>Orthotics - SLM</v>
          </cell>
          <cell r="H677" t="str">
            <v>Simon</v>
          </cell>
          <cell r="I677">
            <v>1000</v>
          </cell>
        </row>
        <row r="678">
          <cell r="A678" t="str">
            <v>N150</v>
          </cell>
          <cell r="B678" t="str">
            <v>Group 1</v>
          </cell>
          <cell r="C678" t="str">
            <v>WOMEN, CHILDREN &amp; CSS</v>
          </cell>
          <cell r="D678" t="str">
            <v>RADIOLOGY, THERAPIES &amp; PATH</v>
          </cell>
          <cell r="E678" t="str">
            <v>THERAPIES</v>
          </cell>
          <cell r="F678" t="str">
            <v>PHYSIOTHERAPY</v>
          </cell>
          <cell r="G678" t="str">
            <v>Physiotherapy</v>
          </cell>
          <cell r="H678" t="str">
            <v>Simon</v>
          </cell>
          <cell r="I678">
            <v>1000</v>
          </cell>
        </row>
        <row r="679">
          <cell r="A679" t="str">
            <v>N160</v>
          </cell>
          <cell r="B679" t="str">
            <v>Group 1</v>
          </cell>
          <cell r="C679" t="str">
            <v>WOMEN, CHILDREN &amp; CSS</v>
          </cell>
          <cell r="D679" t="str">
            <v>RADIOLOGY, THERAPIES &amp; PATH</v>
          </cell>
          <cell r="E679" t="str">
            <v>THERAPIES</v>
          </cell>
          <cell r="F679" t="str">
            <v>PHYSIOTHERAPY</v>
          </cell>
          <cell r="G679" t="str">
            <v>Physiotherapy - SLM</v>
          </cell>
          <cell r="H679" t="str">
            <v>Simon</v>
          </cell>
          <cell r="I679">
            <v>1000</v>
          </cell>
        </row>
        <row r="680">
          <cell r="A680" t="str">
            <v>N170</v>
          </cell>
          <cell r="B680" t="str">
            <v>Group 1</v>
          </cell>
          <cell r="C680" t="str">
            <v>WOMEN, CHILDREN &amp; CSS</v>
          </cell>
          <cell r="D680" t="str">
            <v>RADIOLOGY, THERAPIES &amp; PATH</v>
          </cell>
          <cell r="E680" t="str">
            <v>THERAPIES</v>
          </cell>
          <cell r="F680" t="str">
            <v>PHYSIOTHERAPY</v>
          </cell>
          <cell r="G680" t="str">
            <v>Physiotherapy Inpatients</v>
          </cell>
          <cell r="H680" t="str">
            <v>Simon</v>
          </cell>
          <cell r="I680">
            <v>1000</v>
          </cell>
        </row>
        <row r="681">
          <cell r="A681" t="str">
            <v>N180</v>
          </cell>
          <cell r="B681" t="str">
            <v>Group 1</v>
          </cell>
          <cell r="C681" t="str">
            <v>WOMEN, CHILDREN &amp; CSS</v>
          </cell>
          <cell r="D681" t="str">
            <v>RADIOLOGY, THERAPIES &amp; PATH</v>
          </cell>
          <cell r="E681" t="str">
            <v>THERAPIES</v>
          </cell>
          <cell r="F681" t="str">
            <v>PHYSIOTHERAPY</v>
          </cell>
          <cell r="G681" t="str">
            <v>Physiotherapy Outpatients</v>
          </cell>
          <cell r="H681" t="str">
            <v>Simon</v>
          </cell>
          <cell r="I681">
            <v>1000</v>
          </cell>
        </row>
        <row r="682">
          <cell r="A682" t="str">
            <v>N18K</v>
          </cell>
          <cell r="B682" t="str">
            <v>Group 1</v>
          </cell>
          <cell r="C682" t="str">
            <v>WOMEN, CHILDREN &amp; CSS</v>
          </cell>
          <cell r="D682" t="str">
            <v>RADIOLOGY, THERAPIES &amp; PATH</v>
          </cell>
          <cell r="E682" t="str">
            <v>THERAPIES</v>
          </cell>
          <cell r="F682" t="str">
            <v>PHYSIOTHERAPY</v>
          </cell>
          <cell r="G682" t="str">
            <v>Procurement Savings Therapies</v>
          </cell>
          <cell r="H682" t="str">
            <v>Simon</v>
          </cell>
          <cell r="I682">
            <v>1000</v>
          </cell>
        </row>
        <row r="683">
          <cell r="A683" t="str">
            <v>N190</v>
          </cell>
          <cell r="B683" t="str">
            <v>Group 1</v>
          </cell>
          <cell r="C683" t="str">
            <v>WOMEN, CHILDREN &amp; CSS</v>
          </cell>
          <cell r="D683" t="str">
            <v>RADIOLOGY, THERAPIES &amp; PATH</v>
          </cell>
          <cell r="E683" t="str">
            <v>THERAPIES</v>
          </cell>
          <cell r="F683" t="str">
            <v>EQUIPMENT SERVICES</v>
          </cell>
          <cell r="G683" t="str">
            <v>Prosthetics</v>
          </cell>
          <cell r="H683" t="str">
            <v>Simon</v>
          </cell>
          <cell r="I683">
            <v>1000</v>
          </cell>
        </row>
        <row r="684">
          <cell r="A684" t="str">
            <v>N200</v>
          </cell>
          <cell r="B684" t="str">
            <v>Group 1</v>
          </cell>
          <cell r="C684" t="str">
            <v>WOMEN, CHILDREN &amp; CSS</v>
          </cell>
          <cell r="D684" t="str">
            <v>RADIOLOGY, THERAPIES &amp; PATH</v>
          </cell>
          <cell r="E684" t="str">
            <v>THERAPIES</v>
          </cell>
          <cell r="F684" t="str">
            <v>EQUIPMENT SERVICES</v>
          </cell>
          <cell r="G684" t="str">
            <v>Prosthetics - SLM</v>
          </cell>
          <cell r="H684" t="str">
            <v>Simon</v>
          </cell>
          <cell r="I684">
            <v>1000</v>
          </cell>
        </row>
        <row r="685">
          <cell r="A685" t="str">
            <v>N210</v>
          </cell>
          <cell r="B685" t="str">
            <v>Group 1</v>
          </cell>
          <cell r="C685" t="str">
            <v>WOMEN, CHILDREN &amp; CSS</v>
          </cell>
          <cell r="D685" t="str">
            <v>RADIOLOGY, THERAPIES &amp; PATH</v>
          </cell>
          <cell r="E685" t="str">
            <v>THERAPIES</v>
          </cell>
          <cell r="F685" t="str">
            <v>OCCUPATIONAL THERAPY</v>
          </cell>
          <cell r="G685" t="str">
            <v>Speech &amp; Language</v>
          </cell>
          <cell r="H685" t="str">
            <v>Simon</v>
          </cell>
          <cell r="I685">
            <v>1000</v>
          </cell>
        </row>
        <row r="686">
          <cell r="A686" t="str">
            <v>N220</v>
          </cell>
          <cell r="B686" t="str">
            <v>Group 1</v>
          </cell>
          <cell r="C686" t="str">
            <v>WOMEN, CHILDREN &amp; CSS</v>
          </cell>
          <cell r="D686" t="str">
            <v>RADIOLOGY, THERAPIES &amp; PATH</v>
          </cell>
          <cell r="E686" t="str">
            <v>THERAPIES</v>
          </cell>
          <cell r="F686" t="str">
            <v>OCCUPATIONAL THERAPY</v>
          </cell>
          <cell r="G686" t="str">
            <v>Wheelchair Services</v>
          </cell>
          <cell r="H686" t="str">
            <v>Simon</v>
          </cell>
          <cell r="I686">
            <v>1000</v>
          </cell>
        </row>
        <row r="687">
          <cell r="A687" t="str">
            <v>N230</v>
          </cell>
          <cell r="B687" t="str">
            <v>Group 1</v>
          </cell>
          <cell r="C687" t="str">
            <v>WOMEN, CHILDREN &amp; CSS</v>
          </cell>
          <cell r="D687" t="str">
            <v>RADIOLOGY, THERAPIES &amp; PATH</v>
          </cell>
          <cell r="E687" t="str">
            <v>THERAPIES</v>
          </cell>
          <cell r="F687" t="str">
            <v>OCCUPATIONAL THERAPY</v>
          </cell>
          <cell r="G687" t="str">
            <v>Wheelchairs - SLM</v>
          </cell>
          <cell r="H687" t="str">
            <v>Simon</v>
          </cell>
          <cell r="I687">
            <v>1000</v>
          </cell>
        </row>
        <row r="688">
          <cell r="A688" t="str">
            <v>N240</v>
          </cell>
          <cell r="B688" t="str">
            <v>Group 1</v>
          </cell>
          <cell r="C688" t="str">
            <v>WOMEN, CHILDREN &amp; CSS</v>
          </cell>
          <cell r="D688" t="str">
            <v>RADIOLOGY, THERAPIES &amp; PATH</v>
          </cell>
          <cell r="E688" t="str">
            <v>THERAPIES</v>
          </cell>
          <cell r="F688" t="str">
            <v>PHYSIOTHERAPY</v>
          </cell>
          <cell r="G688" t="str">
            <v>Reserve</v>
          </cell>
          <cell r="H688" t="str">
            <v>Simon</v>
          </cell>
          <cell r="I688">
            <v>1000</v>
          </cell>
        </row>
        <row r="689">
          <cell r="A689" t="str">
            <v>N251</v>
          </cell>
          <cell r="B689" t="str">
            <v>Group 1</v>
          </cell>
          <cell r="C689" t="str">
            <v>WOMEN, CHILDREN &amp; CSS</v>
          </cell>
          <cell r="D689" t="str">
            <v>RADIOLOGY, THERAPIES &amp; PATH</v>
          </cell>
          <cell r="E689" t="str">
            <v>THERAPIES</v>
          </cell>
          <cell r="F689" t="str">
            <v>PHYSIOTHERAPY</v>
          </cell>
          <cell r="G689" t="str">
            <v>PUVA Income</v>
          </cell>
          <cell r="H689" t="str">
            <v>Simon</v>
          </cell>
          <cell r="I689">
            <v>1000</v>
          </cell>
        </row>
        <row r="690">
          <cell r="A690" t="str">
            <v>N26R</v>
          </cell>
          <cell r="B690" t="str">
            <v>Group 1</v>
          </cell>
          <cell r="C690" t="str">
            <v>WOMEN, CHILDREN &amp; CSS</v>
          </cell>
          <cell r="D690" t="str">
            <v>RADIOLOGY, THERAPIES &amp; PATH</v>
          </cell>
          <cell r="E690" t="str">
            <v>THERAPIES</v>
          </cell>
          <cell r="F690" t="str">
            <v>DIETETICS</v>
          </cell>
          <cell r="G690" t="str">
            <v>Dietetics Recharges</v>
          </cell>
          <cell r="H690" t="str">
            <v>Simon</v>
          </cell>
          <cell r="I690">
            <v>1000</v>
          </cell>
        </row>
        <row r="691">
          <cell r="A691" t="str">
            <v>N27R</v>
          </cell>
          <cell r="B691" t="str">
            <v>Group 1</v>
          </cell>
          <cell r="C691" t="str">
            <v>WOMEN, CHILDREN &amp; CSS</v>
          </cell>
          <cell r="D691" t="str">
            <v>RADIOLOGY, THERAPIES &amp; PATH</v>
          </cell>
          <cell r="E691" t="str">
            <v>THERAPIES</v>
          </cell>
          <cell r="F691" t="str">
            <v>PHYSIOTHERAPY</v>
          </cell>
          <cell r="G691" t="str">
            <v>Neuro Rehab Recharges</v>
          </cell>
          <cell r="H691" t="str">
            <v>Simon</v>
          </cell>
          <cell r="I691">
            <v>1000</v>
          </cell>
        </row>
        <row r="692">
          <cell r="A692" t="str">
            <v>N28R</v>
          </cell>
          <cell r="B692" t="str">
            <v>Group 1</v>
          </cell>
          <cell r="C692" t="str">
            <v>WOMEN, CHILDREN &amp; CSS</v>
          </cell>
          <cell r="D692" t="str">
            <v>RADIOLOGY, THERAPIES &amp; PATH</v>
          </cell>
          <cell r="E692" t="str">
            <v>THERAPIES</v>
          </cell>
          <cell r="F692" t="str">
            <v>OCCUPATIONAL THERAPY</v>
          </cell>
          <cell r="G692" t="str">
            <v>Occupation Recharges</v>
          </cell>
          <cell r="H692" t="str">
            <v>Simon</v>
          </cell>
          <cell r="I692">
            <v>1000</v>
          </cell>
        </row>
        <row r="693">
          <cell r="A693" t="str">
            <v>N29R</v>
          </cell>
          <cell r="B693" t="str">
            <v>Group 1</v>
          </cell>
          <cell r="C693" t="str">
            <v>WOMEN, CHILDREN &amp; CSS</v>
          </cell>
          <cell r="D693" t="str">
            <v>RADIOLOGY, THERAPIES &amp; PATH</v>
          </cell>
          <cell r="E693" t="str">
            <v>THERAPIES</v>
          </cell>
          <cell r="F693" t="str">
            <v>PHYSIOTHERAPY</v>
          </cell>
          <cell r="G693" t="str">
            <v>Orthotics Recharges</v>
          </cell>
          <cell r="H693" t="str">
            <v>Simon</v>
          </cell>
          <cell r="I693">
            <v>1000</v>
          </cell>
        </row>
        <row r="694">
          <cell r="A694" t="str">
            <v>N30R</v>
          </cell>
          <cell r="B694" t="str">
            <v>Group 1</v>
          </cell>
          <cell r="C694" t="str">
            <v>WOMEN, CHILDREN &amp; CSS</v>
          </cell>
          <cell r="D694" t="str">
            <v>RADIOLOGY, THERAPIES &amp; PATH</v>
          </cell>
          <cell r="E694" t="str">
            <v>THERAPIES</v>
          </cell>
          <cell r="F694" t="str">
            <v>PHYSIOTHERAPY</v>
          </cell>
          <cell r="G694" t="str">
            <v>Physiotherapy Recharges</v>
          </cell>
          <cell r="H694" t="str">
            <v>Simon</v>
          </cell>
          <cell r="I694">
            <v>1000</v>
          </cell>
        </row>
        <row r="695">
          <cell r="A695" t="str">
            <v>N31R</v>
          </cell>
          <cell r="B695" t="str">
            <v>Group 1</v>
          </cell>
          <cell r="C695" t="str">
            <v>WOMEN, CHILDREN &amp; CSS</v>
          </cell>
          <cell r="D695" t="str">
            <v>RADIOLOGY, THERAPIES &amp; PATH</v>
          </cell>
          <cell r="E695" t="str">
            <v>THERAPIES</v>
          </cell>
          <cell r="F695" t="str">
            <v>EQUIPMENT SERVICES</v>
          </cell>
          <cell r="G695" t="str">
            <v>Prosthetic Recharges</v>
          </cell>
          <cell r="H695" t="str">
            <v>Simon</v>
          </cell>
          <cell r="I695">
            <v>1000</v>
          </cell>
        </row>
        <row r="696">
          <cell r="A696" t="str">
            <v>N32R</v>
          </cell>
          <cell r="B696" t="str">
            <v>Group 1</v>
          </cell>
          <cell r="C696" t="str">
            <v>WOMEN, CHILDREN &amp; CSS</v>
          </cell>
          <cell r="D696" t="str">
            <v>RADIOLOGY, THERAPIES &amp; PATH</v>
          </cell>
          <cell r="E696" t="str">
            <v>THERAPIES</v>
          </cell>
          <cell r="F696" t="str">
            <v>EQUIPMENT SERVICES</v>
          </cell>
          <cell r="G696" t="str">
            <v>Wheelchair Recharges</v>
          </cell>
          <cell r="H696" t="str">
            <v>Simon</v>
          </cell>
          <cell r="I696">
            <v>1000</v>
          </cell>
        </row>
        <row r="697">
          <cell r="A697" t="str">
            <v>N33R</v>
          </cell>
          <cell r="B697" t="str">
            <v>Group 1</v>
          </cell>
          <cell r="C697" t="str">
            <v>WOMEN, CHILDREN &amp; CSS</v>
          </cell>
          <cell r="D697" t="str">
            <v>RADIOLOGY, THERAPIES &amp; PATH</v>
          </cell>
          <cell r="E697" t="str">
            <v>THERAPIES</v>
          </cell>
          <cell r="F697" t="str">
            <v>PHYSIOTHERAPY</v>
          </cell>
          <cell r="G697" t="str">
            <v>PUVA Recharges</v>
          </cell>
          <cell r="H697" t="str">
            <v>Simon</v>
          </cell>
          <cell r="I697">
            <v>1000</v>
          </cell>
        </row>
        <row r="698">
          <cell r="A698" t="str">
            <v>N34K</v>
          </cell>
          <cell r="B698" t="str">
            <v>Group 1</v>
          </cell>
          <cell r="C698" t="str">
            <v>WOMEN, CHILDREN &amp; CSS</v>
          </cell>
          <cell r="D698" t="str">
            <v>RADIOLOGY, THERAPIES &amp; PATH</v>
          </cell>
          <cell r="E698" t="str">
            <v>THERAPIES</v>
          </cell>
          <cell r="F698" t="str">
            <v>PHYSIOTHERAPY</v>
          </cell>
          <cell r="G698" t="str">
            <v>SCIP Therapies</v>
          </cell>
          <cell r="H698" t="str">
            <v>Simon</v>
          </cell>
          <cell r="I698">
            <v>1000</v>
          </cell>
        </row>
        <row r="699">
          <cell r="A699" t="str">
            <v>N35K</v>
          </cell>
          <cell r="B699" t="str">
            <v>Group 1</v>
          </cell>
          <cell r="C699" t="str">
            <v>WOMEN, CHILDREN &amp; CSS</v>
          </cell>
          <cell r="D699" t="str">
            <v>RADIOLOGY, THERAPIES &amp; PATH</v>
          </cell>
          <cell r="E699" t="str">
            <v>THERAPIES</v>
          </cell>
          <cell r="F699" t="str">
            <v>PHYSIOTHERAPY</v>
          </cell>
          <cell r="G699" t="str">
            <v>SCIP Therapies Temp Spend</v>
          </cell>
          <cell r="H699" t="str">
            <v>Simon</v>
          </cell>
          <cell r="I699">
            <v>1000</v>
          </cell>
        </row>
        <row r="700">
          <cell r="A700" t="str">
            <v>N35R</v>
          </cell>
          <cell r="B700" t="str">
            <v>Group 1</v>
          </cell>
          <cell r="C700" t="str">
            <v>WOMEN, CHILDREN &amp; CSS</v>
          </cell>
          <cell r="D700" t="str">
            <v>RADIOLOGY, THERAPIES &amp; PATH</v>
          </cell>
          <cell r="E700" t="str">
            <v>THERAPIES</v>
          </cell>
          <cell r="F700" t="str">
            <v>PHYSIOTHERAPY</v>
          </cell>
          <cell r="G700" t="str">
            <v>Therapies Management Recharges</v>
          </cell>
          <cell r="H700" t="str">
            <v>Simon</v>
          </cell>
          <cell r="I700">
            <v>1000</v>
          </cell>
        </row>
        <row r="701">
          <cell r="A701" t="str">
            <v>N36K</v>
          </cell>
          <cell r="B701" t="str">
            <v>Group 1</v>
          </cell>
          <cell r="C701" t="str">
            <v>WOMEN, CHILDREN &amp; CSS</v>
          </cell>
          <cell r="D701" t="str">
            <v>RADIOLOGY, THERAPIES &amp; PATH</v>
          </cell>
          <cell r="E701" t="str">
            <v>THERAPIES</v>
          </cell>
          <cell r="F701" t="str">
            <v>PHYSIOTHERAPY</v>
          </cell>
          <cell r="G701" t="str">
            <v>SCIP Therapies Workforce AHP</v>
          </cell>
          <cell r="H701" t="str">
            <v>Simon</v>
          </cell>
          <cell r="I701">
            <v>1000</v>
          </cell>
        </row>
        <row r="702">
          <cell r="A702" t="str">
            <v>N36R</v>
          </cell>
          <cell r="B702" t="str">
            <v>Group 1</v>
          </cell>
          <cell r="C702" t="str">
            <v>WOMEN, CHILDREN &amp; CSS</v>
          </cell>
          <cell r="D702" t="str">
            <v>RADIOLOGY, THERAPIES &amp; PATH</v>
          </cell>
          <cell r="E702" t="str">
            <v>THERAPIES</v>
          </cell>
          <cell r="F702" t="str">
            <v>EQUIPMENT SERVICES</v>
          </cell>
          <cell r="G702" t="str">
            <v>Equipment Store Recharges</v>
          </cell>
          <cell r="H702" t="str">
            <v>Simon</v>
          </cell>
          <cell r="I702">
            <v>1000</v>
          </cell>
        </row>
        <row r="703">
          <cell r="A703" t="str">
            <v>N371</v>
          </cell>
          <cell r="B703" t="str">
            <v>Group 1</v>
          </cell>
          <cell r="C703" t="str">
            <v>WOMEN, CHILDREN &amp; CSS</v>
          </cell>
          <cell r="D703" t="str">
            <v>RADIOLOGY, THERAPIES &amp; PATH</v>
          </cell>
          <cell r="E703" t="str">
            <v>THERAPIES</v>
          </cell>
          <cell r="F703" t="str">
            <v>PHYSIOTHERAPY</v>
          </cell>
          <cell r="G703" t="str">
            <v>PUVA Service SLM</v>
          </cell>
          <cell r="H703" t="str">
            <v>Simon</v>
          </cell>
          <cell r="I703">
            <v>1000</v>
          </cell>
        </row>
        <row r="704">
          <cell r="A704" t="str">
            <v>N381</v>
          </cell>
          <cell r="B704" t="str">
            <v>Group 1</v>
          </cell>
          <cell r="C704" t="str">
            <v>WOMEN, CHILDREN &amp; CSS</v>
          </cell>
          <cell r="D704" t="str">
            <v>RADIOLOGY, THERAPIES &amp; PATH</v>
          </cell>
          <cell r="E704" t="str">
            <v>THERAPIES</v>
          </cell>
          <cell r="F704" t="str">
            <v>OCCUPATIONAL THERAPY</v>
          </cell>
          <cell r="G704" t="str">
            <v>Speech and Language SLM</v>
          </cell>
          <cell r="H704" t="str">
            <v>Simon</v>
          </cell>
          <cell r="I704">
            <v>1000</v>
          </cell>
        </row>
        <row r="705">
          <cell r="A705" t="str">
            <v>N39R</v>
          </cell>
          <cell r="B705" t="str">
            <v>Group 1</v>
          </cell>
          <cell r="C705" t="str">
            <v>WOMEN, CHILDREN &amp; CSS</v>
          </cell>
          <cell r="D705" t="str">
            <v>RADIOLOGY, THERAPIES &amp; PATH</v>
          </cell>
          <cell r="E705" t="str">
            <v>THERAPIES</v>
          </cell>
          <cell r="F705" t="str">
            <v>OCCUPATIONAL THERAPY</v>
          </cell>
          <cell r="G705" t="str">
            <v>Speech and Language Recharges</v>
          </cell>
          <cell r="H705" t="str">
            <v>Simon</v>
          </cell>
          <cell r="I705">
            <v>1000</v>
          </cell>
        </row>
        <row r="706">
          <cell r="A706" t="str">
            <v>N400</v>
          </cell>
          <cell r="B706" t="str">
            <v>Group 1</v>
          </cell>
          <cell r="C706" t="str">
            <v>WOMEN, CHILDREN &amp; CSS</v>
          </cell>
          <cell r="D706" t="str">
            <v>RADIOLOGY, THERAPIES &amp; PATH</v>
          </cell>
          <cell r="E706" t="str">
            <v>THERAPIES</v>
          </cell>
          <cell r="F706" t="str">
            <v>PHYSIOTHERAPY</v>
          </cell>
          <cell r="G706" t="str">
            <v>Therapies Winter Pressures</v>
          </cell>
          <cell r="H706" t="str">
            <v>Simon</v>
          </cell>
          <cell r="I706">
            <v>1000</v>
          </cell>
        </row>
        <row r="707">
          <cell r="A707" t="str">
            <v>N410</v>
          </cell>
          <cell r="B707" t="str">
            <v>Group 1</v>
          </cell>
          <cell r="C707" t="str">
            <v>WOMEN, CHILDREN &amp; CSS</v>
          </cell>
          <cell r="D707" t="str">
            <v>RADIOLOGY, THERAPIES &amp; PATH</v>
          </cell>
          <cell r="E707" t="str">
            <v>THERAPIES</v>
          </cell>
          <cell r="F707" t="str">
            <v>PHYSIOTHERAPY</v>
          </cell>
          <cell r="G707" t="str">
            <v>Stroke Therapy</v>
          </cell>
          <cell r="H707" t="str">
            <v>Simon</v>
          </cell>
          <cell r="I707">
            <v>1000</v>
          </cell>
        </row>
        <row r="708">
          <cell r="A708" t="str">
            <v>N42K</v>
          </cell>
          <cell r="B708" t="str">
            <v>Group 1</v>
          </cell>
          <cell r="C708" t="str">
            <v>WOMEN, CHILDREN &amp; CSS</v>
          </cell>
          <cell r="D708" t="str">
            <v>RADIOLOGY, THERAPIES &amp; PATH</v>
          </cell>
          <cell r="E708" t="str">
            <v>THERAPIES</v>
          </cell>
          <cell r="F708" t="str">
            <v>PHYSIOTHERAPY</v>
          </cell>
          <cell r="G708" t="str">
            <v>SCIP Procurement</v>
          </cell>
          <cell r="H708" t="str">
            <v>Simon</v>
          </cell>
          <cell r="I708">
            <v>1000</v>
          </cell>
        </row>
        <row r="709">
          <cell r="A709" t="str">
            <v>N43K</v>
          </cell>
          <cell r="B709" t="str">
            <v>Group 1</v>
          </cell>
          <cell r="C709" t="str">
            <v>WOMEN, CHILDREN &amp; CSS</v>
          </cell>
          <cell r="D709" t="str">
            <v>RADIOLOGY, THERAPIES &amp; PATH</v>
          </cell>
          <cell r="E709" t="str">
            <v>THERAPIES</v>
          </cell>
          <cell r="F709" t="str">
            <v>PHYSIOTHERAPY</v>
          </cell>
          <cell r="G709" t="str">
            <v>SCIP Hydrotherapy</v>
          </cell>
          <cell r="H709" t="str">
            <v>Simon</v>
          </cell>
          <cell r="I709">
            <v>1000</v>
          </cell>
        </row>
        <row r="710">
          <cell r="A710" t="str">
            <v>N44K</v>
          </cell>
          <cell r="B710" t="str">
            <v>Group 1</v>
          </cell>
          <cell r="C710" t="str">
            <v>WOMEN, CHILDREN &amp; CSS</v>
          </cell>
          <cell r="D710" t="str">
            <v>RADIOLOGY, THERAPIES &amp; PATH</v>
          </cell>
          <cell r="E710" t="str">
            <v>THERAPIES</v>
          </cell>
          <cell r="F710" t="str">
            <v>PHYSIOTHERAPY</v>
          </cell>
          <cell r="G710" t="str">
            <v>SCIP Lease property</v>
          </cell>
          <cell r="H710" t="str">
            <v>Simon</v>
          </cell>
          <cell r="I710">
            <v>1000</v>
          </cell>
        </row>
        <row r="711">
          <cell r="A711" t="str">
            <v>N45K</v>
          </cell>
          <cell r="B711" t="str">
            <v>Group 1</v>
          </cell>
          <cell r="C711" t="str">
            <v>WOMEN, CHILDREN &amp; CSS</v>
          </cell>
          <cell r="D711" t="str">
            <v>RADIOLOGY, THERAPIES &amp; PATH</v>
          </cell>
          <cell r="E711" t="str">
            <v>THERAPIES</v>
          </cell>
          <cell r="F711" t="str">
            <v>PHYSIOTHERAPY</v>
          </cell>
          <cell r="G711" t="str">
            <v>Admin Review Therapies</v>
          </cell>
          <cell r="H711" t="str">
            <v>Simon</v>
          </cell>
          <cell r="I711">
            <v>1000</v>
          </cell>
        </row>
        <row r="712">
          <cell r="A712" t="str">
            <v>N46K</v>
          </cell>
          <cell r="B712" t="str">
            <v>Group 1</v>
          </cell>
          <cell r="C712" t="str">
            <v>WOMEN, CHILDREN &amp; CSS</v>
          </cell>
          <cell r="D712" t="str">
            <v>RADIOLOGY, THERAPIES &amp; PATH</v>
          </cell>
          <cell r="E712" t="str">
            <v>THERAPIES</v>
          </cell>
          <cell r="F712" t="str">
            <v>PHYSIOTHERAPY</v>
          </cell>
          <cell r="G712" t="str">
            <v>Review of Investment Monies</v>
          </cell>
          <cell r="H712" t="str">
            <v>Simon</v>
          </cell>
          <cell r="I712">
            <v>1000</v>
          </cell>
        </row>
        <row r="713">
          <cell r="A713" t="str">
            <v>N47K</v>
          </cell>
          <cell r="B713" t="str">
            <v>Group 1</v>
          </cell>
          <cell r="C713" t="str">
            <v>WOMEN, CHILDREN &amp; CSS</v>
          </cell>
          <cell r="D713" t="str">
            <v>RADIOLOGY, THERAPIES &amp; PATH</v>
          </cell>
          <cell r="E713" t="str">
            <v>THERAPIES</v>
          </cell>
          <cell r="F713" t="str">
            <v>PHYSIOTHERAPY</v>
          </cell>
          <cell r="G713" t="str">
            <v>Therapies EY Line Review SCIP</v>
          </cell>
          <cell r="H713" t="str">
            <v>Simon</v>
          </cell>
          <cell r="I713">
            <v>1000</v>
          </cell>
        </row>
        <row r="714">
          <cell r="A714" t="str">
            <v>N48K</v>
          </cell>
          <cell r="B714" t="str">
            <v>Group 1</v>
          </cell>
          <cell r="C714" t="str">
            <v>WOMEN, CHILDREN &amp; CSS</v>
          </cell>
          <cell r="D714" t="str">
            <v>RADIOLOGY, THERAPIES &amp; PATH</v>
          </cell>
          <cell r="E714" t="str">
            <v>THERAPIES</v>
          </cell>
          <cell r="F714" t="str">
            <v>PHYSIOTHERAPY</v>
          </cell>
          <cell r="G714" t="str">
            <v>Site Reval CIP Ther</v>
          </cell>
          <cell r="H714" t="str">
            <v>Simon</v>
          </cell>
          <cell r="I714">
            <v>1000</v>
          </cell>
        </row>
        <row r="715">
          <cell r="A715" t="str">
            <v>N49S</v>
          </cell>
          <cell r="B715" t="str">
            <v>Group 1</v>
          </cell>
          <cell r="C715" t="str">
            <v>WOMEN, CHILDREN &amp; CSS</v>
          </cell>
          <cell r="D715" t="str">
            <v>RADIOLOGY, THERAPIES &amp; PATH</v>
          </cell>
          <cell r="E715" t="str">
            <v>THERAPIES</v>
          </cell>
          <cell r="F715" t="str">
            <v>THERAPIES MANAGEMENT</v>
          </cell>
          <cell r="G715" t="str">
            <v>Therapies Mgnt</v>
          </cell>
          <cell r="H715" t="str">
            <v>Simon</v>
          </cell>
          <cell r="I715">
            <v>1000</v>
          </cell>
        </row>
        <row r="716">
          <cell r="A716" t="str">
            <v>P01S</v>
          </cell>
          <cell r="B716" t="str">
            <v>Group 1</v>
          </cell>
          <cell r="C716" t="str">
            <v>WOMEN, CHILDREN &amp; CSS</v>
          </cell>
          <cell r="D716" t="str">
            <v>WOMEN'S HEALTH</v>
          </cell>
          <cell r="E716" t="str">
            <v>WOMENS SERVICES</v>
          </cell>
          <cell r="F716" t="str">
            <v>MATERNITY</v>
          </cell>
          <cell r="G716" t="str">
            <v>Ante Natal Assessment Unit</v>
          </cell>
          <cell r="H716" t="str">
            <v>Simon</v>
          </cell>
          <cell r="I716">
            <v>1000</v>
          </cell>
        </row>
        <row r="717">
          <cell r="A717" t="str">
            <v>P02C</v>
          </cell>
          <cell r="B717" t="str">
            <v>Group 1</v>
          </cell>
          <cell r="C717" t="str">
            <v>WOMEN, CHILDREN &amp; CSS</v>
          </cell>
          <cell r="D717" t="str">
            <v>WOMEN'S HEALTH</v>
          </cell>
          <cell r="E717" t="str">
            <v>WOMENS SERVICES</v>
          </cell>
          <cell r="F717" t="str">
            <v>MATERNITY</v>
          </cell>
          <cell r="G717" t="str">
            <v>Antenatal OPD Clinic</v>
          </cell>
          <cell r="H717" t="str">
            <v>Simon</v>
          </cell>
          <cell r="I717">
            <v>1000</v>
          </cell>
        </row>
        <row r="718">
          <cell r="A718" t="str">
            <v>P03S</v>
          </cell>
          <cell r="B718" t="str">
            <v>Group 1</v>
          </cell>
          <cell r="C718" t="str">
            <v>WOMEN, CHILDREN &amp; CSS</v>
          </cell>
          <cell r="D718" t="str">
            <v>WOMEN'S HEALTH</v>
          </cell>
          <cell r="E718" t="str">
            <v>WOMENS SERVICES</v>
          </cell>
          <cell r="F718" t="str">
            <v>MATERNITY</v>
          </cell>
          <cell r="G718" t="str">
            <v>Clacton Midwifery Team</v>
          </cell>
          <cell r="H718" t="str">
            <v>Simon</v>
          </cell>
          <cell r="I718">
            <v>1000</v>
          </cell>
        </row>
        <row r="719">
          <cell r="A719" t="str">
            <v>P04K</v>
          </cell>
          <cell r="B719" t="str">
            <v>Group 1</v>
          </cell>
          <cell r="C719" t="str">
            <v>WOMEN, CHILDREN &amp; CSS</v>
          </cell>
          <cell r="D719" t="str">
            <v>WOMEN'S HEALTH</v>
          </cell>
          <cell r="E719" t="str">
            <v>WOMENS SERVICES</v>
          </cell>
          <cell r="F719" t="str">
            <v>MATERNITY</v>
          </cell>
          <cell r="G719" t="str">
            <v>Comm Midwife Rebanding Savings</v>
          </cell>
          <cell r="H719" t="str">
            <v>Simon</v>
          </cell>
          <cell r="I719">
            <v>1000</v>
          </cell>
        </row>
        <row r="720">
          <cell r="A720" t="str">
            <v>P04S</v>
          </cell>
          <cell r="B720" t="str">
            <v>Group 1</v>
          </cell>
          <cell r="C720" t="str">
            <v>WOMEN, CHILDREN &amp; CSS</v>
          </cell>
          <cell r="D720" t="str">
            <v>WOMEN'S HEALTH</v>
          </cell>
          <cell r="E720" t="str">
            <v>WOMENS SERVICES</v>
          </cell>
          <cell r="F720" t="str">
            <v>MATERNITY</v>
          </cell>
          <cell r="G720" t="str">
            <v>Community Midwifery Team</v>
          </cell>
          <cell r="H720" t="str">
            <v>Simon</v>
          </cell>
          <cell r="I720">
            <v>1000</v>
          </cell>
        </row>
        <row r="721">
          <cell r="A721" t="str">
            <v>P05T</v>
          </cell>
          <cell r="B721" t="str">
            <v>Group 1</v>
          </cell>
          <cell r="C721" t="str">
            <v>WOMEN, CHILDREN &amp; CSS</v>
          </cell>
          <cell r="D721" t="str">
            <v>WOMEN'S HEALTH</v>
          </cell>
          <cell r="E721" t="str">
            <v>WOMENS SERVICES</v>
          </cell>
          <cell r="F721" t="str">
            <v>GYNAECOLOGY</v>
          </cell>
          <cell r="G721" t="str">
            <v>Gynae Constable Theatre</v>
          </cell>
          <cell r="H721" t="str">
            <v>Simon</v>
          </cell>
          <cell r="I721">
            <v>1000</v>
          </cell>
        </row>
        <row r="722">
          <cell r="A722" t="str">
            <v>P06K</v>
          </cell>
          <cell r="B722" t="str">
            <v>Group 1</v>
          </cell>
          <cell r="C722" t="str">
            <v>WOMEN, CHILDREN &amp; CSS</v>
          </cell>
          <cell r="D722" t="str">
            <v>WOMEN'S HEALTH</v>
          </cell>
          <cell r="E722" t="str">
            <v>WOMENS SERVICES</v>
          </cell>
          <cell r="F722" t="str">
            <v>WOMEN SERVICES MANAGEMENT</v>
          </cell>
          <cell r="G722" t="str">
            <v>Unallocated CIP Maternity</v>
          </cell>
          <cell r="H722" t="str">
            <v>Simon</v>
          </cell>
          <cell r="I722">
            <v>1000</v>
          </cell>
        </row>
        <row r="723">
          <cell r="A723" t="str">
            <v>P06S</v>
          </cell>
          <cell r="B723" t="str">
            <v>Group 1</v>
          </cell>
          <cell r="C723" t="str">
            <v>WOMEN, CHILDREN &amp; CSS</v>
          </cell>
          <cell r="D723" t="str">
            <v>WOMEN'S HEALTH</v>
          </cell>
          <cell r="E723" t="str">
            <v>WOMENS SERVICES</v>
          </cell>
          <cell r="F723" t="str">
            <v>WOMEN SERVICES MANAGEMENT</v>
          </cell>
          <cell r="G723" t="str">
            <v>Service Mgnt - Womens Services</v>
          </cell>
          <cell r="H723" t="str">
            <v>Simon</v>
          </cell>
          <cell r="I723">
            <v>1000</v>
          </cell>
        </row>
        <row r="724">
          <cell r="A724" t="str">
            <v>P07D</v>
          </cell>
          <cell r="B724" t="str">
            <v>Group 1</v>
          </cell>
          <cell r="C724" t="str">
            <v>WOMEN, CHILDREN &amp; CSS</v>
          </cell>
          <cell r="D724" t="str">
            <v>WOMEN'S HEALTH</v>
          </cell>
          <cell r="E724" t="str">
            <v>WOMENS SERVICES</v>
          </cell>
          <cell r="F724" t="str">
            <v>GYNAECOLOGY</v>
          </cell>
          <cell r="G724" t="str">
            <v>Gynaecology Elmstead</v>
          </cell>
          <cell r="H724" t="str">
            <v>Simon</v>
          </cell>
          <cell r="I724">
            <v>1000</v>
          </cell>
        </row>
        <row r="725">
          <cell r="A725" t="str">
            <v>P07K</v>
          </cell>
          <cell r="B725" t="str">
            <v>Group 1</v>
          </cell>
          <cell r="C725" t="str">
            <v>WOMEN, CHILDREN &amp; CSS</v>
          </cell>
          <cell r="D725" t="str">
            <v>WOMEN'S HEALTH</v>
          </cell>
          <cell r="E725" t="str">
            <v>WOMENS SERVICES</v>
          </cell>
          <cell r="F725" t="str">
            <v>MATERNITY</v>
          </cell>
          <cell r="G725" t="str">
            <v>Procurement Savings Maternity</v>
          </cell>
          <cell r="H725" t="str">
            <v>Simon</v>
          </cell>
          <cell r="I725">
            <v>1000</v>
          </cell>
        </row>
        <row r="726">
          <cell r="A726" t="str">
            <v>P08S</v>
          </cell>
          <cell r="B726" t="str">
            <v>Group 1</v>
          </cell>
          <cell r="C726" t="str">
            <v>WOMEN, CHILDREN &amp; CSS</v>
          </cell>
          <cell r="D726" t="str">
            <v>WOMEN'S HEALTH</v>
          </cell>
          <cell r="E726" t="str">
            <v>WOMENS SERVICES</v>
          </cell>
          <cell r="F726" t="str">
            <v>SEXUAL HEALTH SERVICES</v>
          </cell>
          <cell r="G726" t="str">
            <v>CASH</v>
          </cell>
          <cell r="H726" t="str">
            <v>Simon</v>
          </cell>
          <cell r="I726">
            <v>1000</v>
          </cell>
        </row>
        <row r="727">
          <cell r="A727" t="str">
            <v>P11C</v>
          </cell>
          <cell r="B727" t="str">
            <v>Group 1</v>
          </cell>
          <cell r="C727" t="str">
            <v>WOMEN, CHILDREN &amp; CSS</v>
          </cell>
          <cell r="D727" t="str">
            <v>WOMEN'S HEALTH</v>
          </cell>
          <cell r="E727" t="str">
            <v>WOMENS SERVICES</v>
          </cell>
          <cell r="F727" t="str">
            <v>GYNAECOLOGY</v>
          </cell>
          <cell r="G727" t="str">
            <v>Gynaecology OPD</v>
          </cell>
          <cell r="H727" t="str">
            <v>Simon</v>
          </cell>
          <cell r="I727">
            <v>1000</v>
          </cell>
        </row>
        <row r="728">
          <cell r="A728" t="str">
            <v>P11K</v>
          </cell>
          <cell r="B728" t="str">
            <v>Group 1</v>
          </cell>
          <cell r="C728" t="str">
            <v>WOMEN, CHILDREN &amp; CSS</v>
          </cell>
          <cell r="D728" t="str">
            <v>WOMEN'S HEALTH</v>
          </cell>
          <cell r="E728" t="str">
            <v>WOMENS SERVICES</v>
          </cell>
          <cell r="F728" t="str">
            <v>GYNAECOLOGY</v>
          </cell>
          <cell r="G728" t="str">
            <v>Pharmacy Savings Gynae</v>
          </cell>
          <cell r="H728" t="str">
            <v>Simon</v>
          </cell>
          <cell r="I728">
            <v>1000</v>
          </cell>
        </row>
        <row r="729">
          <cell r="A729" t="str">
            <v>P121</v>
          </cell>
          <cell r="B729" t="str">
            <v>Group 1</v>
          </cell>
          <cell r="C729" t="str">
            <v>WOMEN, CHILDREN &amp; CSS</v>
          </cell>
          <cell r="D729" t="str">
            <v>WOMEN'S HEALTH</v>
          </cell>
          <cell r="E729" t="str">
            <v>WOMENS SERVICES</v>
          </cell>
          <cell r="F729" t="str">
            <v>GYNAECOLOGY</v>
          </cell>
          <cell r="G729" t="str">
            <v>Gynaecology Income</v>
          </cell>
          <cell r="H729" t="str">
            <v>Simon</v>
          </cell>
          <cell r="I729">
            <v>1000</v>
          </cell>
        </row>
        <row r="730">
          <cell r="A730" t="str">
            <v>P13S</v>
          </cell>
          <cell r="B730" t="str">
            <v>Group 1</v>
          </cell>
          <cell r="C730" t="str">
            <v>WOMEN, CHILDREN &amp; CSS</v>
          </cell>
          <cell r="D730" t="str">
            <v>WOMEN'S HEALTH</v>
          </cell>
          <cell r="E730" t="str">
            <v>WOMENS SERVICES</v>
          </cell>
          <cell r="F730" t="str">
            <v>MATERNITY</v>
          </cell>
          <cell r="G730" t="str">
            <v>Harwich Midwifery Team</v>
          </cell>
          <cell r="H730" t="str">
            <v>Simon</v>
          </cell>
          <cell r="I730">
            <v>1000</v>
          </cell>
        </row>
        <row r="731">
          <cell r="A731" t="str">
            <v>P16K</v>
          </cell>
          <cell r="B731" t="str">
            <v>Group 1</v>
          </cell>
          <cell r="C731" t="str">
            <v>WOMEN, CHILDREN &amp; CSS</v>
          </cell>
          <cell r="D731" t="str">
            <v>WOMEN'S HEALTH</v>
          </cell>
          <cell r="E731" t="str">
            <v>WOMENS SERVICES</v>
          </cell>
          <cell r="F731" t="str">
            <v>MATERNITY</v>
          </cell>
          <cell r="G731" t="str">
            <v>Staffng Review Birth Rate Plus</v>
          </cell>
          <cell r="H731" t="str">
            <v>Simon</v>
          </cell>
          <cell r="I731">
            <v>1000</v>
          </cell>
        </row>
        <row r="732">
          <cell r="A732" t="str">
            <v>P16W</v>
          </cell>
          <cell r="B732" t="str">
            <v>Group 1</v>
          </cell>
          <cell r="C732" t="str">
            <v>WOMEN, CHILDREN &amp; CSS</v>
          </cell>
          <cell r="D732" t="str">
            <v>WOMEN'S HEALTH</v>
          </cell>
          <cell r="E732" t="str">
            <v>WOMENS SERVICES</v>
          </cell>
          <cell r="F732" t="str">
            <v>MATERNITY</v>
          </cell>
          <cell r="G732" t="str">
            <v>Central Delivery Suite</v>
          </cell>
          <cell r="H732" t="str">
            <v>Simon</v>
          </cell>
          <cell r="I732">
            <v>1000</v>
          </cell>
        </row>
        <row r="733">
          <cell r="A733" t="str">
            <v>P17K</v>
          </cell>
          <cell r="B733" t="str">
            <v>Group 1</v>
          </cell>
          <cell r="C733" t="str">
            <v>WOMEN, CHILDREN &amp; CSS</v>
          </cell>
          <cell r="D733" t="str">
            <v>WOMEN'S HEALTH</v>
          </cell>
          <cell r="E733" t="str">
            <v>WOMENS SERVICES</v>
          </cell>
          <cell r="F733" t="str">
            <v>MATERNITY</v>
          </cell>
          <cell r="G733" t="str">
            <v>Admin Review - Maternity</v>
          </cell>
          <cell r="H733" t="str">
            <v>Simon</v>
          </cell>
          <cell r="I733">
            <v>1000</v>
          </cell>
        </row>
        <row r="734">
          <cell r="A734" t="str">
            <v>P17W</v>
          </cell>
          <cell r="B734" t="str">
            <v>Group 1</v>
          </cell>
          <cell r="C734" t="str">
            <v>WOMEN, CHILDREN &amp; CSS</v>
          </cell>
          <cell r="D734" t="str">
            <v>WOMEN'S HEALTH</v>
          </cell>
          <cell r="E734" t="str">
            <v>WOMENS SERVICES</v>
          </cell>
          <cell r="F734" t="str">
            <v>MATERNITY</v>
          </cell>
          <cell r="G734" t="str">
            <v>Lexden Ward</v>
          </cell>
          <cell r="H734" t="str">
            <v>Simon</v>
          </cell>
          <cell r="I734">
            <v>1000</v>
          </cell>
        </row>
        <row r="735">
          <cell r="A735" t="str">
            <v>P181</v>
          </cell>
          <cell r="B735" t="str">
            <v>Group 1</v>
          </cell>
          <cell r="C735" t="str">
            <v>WOMEN, CHILDREN &amp; CSS</v>
          </cell>
          <cell r="D735" t="str">
            <v>WOMEN'S HEALTH</v>
          </cell>
          <cell r="E735" t="str">
            <v>WOMENS SERVICES</v>
          </cell>
          <cell r="F735" t="str">
            <v>MATERNITY</v>
          </cell>
          <cell r="G735" t="str">
            <v>Maternity Income</v>
          </cell>
          <cell r="H735" t="str">
            <v>Simon</v>
          </cell>
          <cell r="I735">
            <v>1000</v>
          </cell>
        </row>
        <row r="736">
          <cell r="A736" t="str">
            <v>P19S</v>
          </cell>
          <cell r="B736" t="str">
            <v>Group 1</v>
          </cell>
          <cell r="C736" t="str">
            <v>WOMEN, CHILDREN &amp; CSS</v>
          </cell>
          <cell r="D736" t="str">
            <v>WOMEN'S HEALTH</v>
          </cell>
          <cell r="E736" t="str">
            <v>WOMENS SERVICES</v>
          </cell>
          <cell r="F736" t="str">
            <v>MATERNITY</v>
          </cell>
          <cell r="G736" t="str">
            <v>Neonatal Hearing Screening</v>
          </cell>
          <cell r="H736" t="str">
            <v>Simon</v>
          </cell>
          <cell r="I736">
            <v>1000</v>
          </cell>
        </row>
        <row r="737">
          <cell r="A737" t="str">
            <v>P20K</v>
          </cell>
          <cell r="B737" t="str">
            <v>Group 1</v>
          </cell>
          <cell r="C737" t="str">
            <v>WOMEN, CHILDREN &amp; CSS</v>
          </cell>
          <cell r="D737" t="str">
            <v>WOMEN'S HEALTH</v>
          </cell>
          <cell r="E737" t="str">
            <v>WOMENS SERVICES</v>
          </cell>
          <cell r="F737" t="str">
            <v>MATERNITY</v>
          </cell>
          <cell r="G737" t="str">
            <v>Review of Mid Supervision</v>
          </cell>
          <cell r="H737" t="str">
            <v>Simon</v>
          </cell>
          <cell r="I737">
            <v>1000</v>
          </cell>
        </row>
        <row r="738">
          <cell r="A738" t="str">
            <v>P20S</v>
          </cell>
          <cell r="B738" t="str">
            <v>Group 1</v>
          </cell>
          <cell r="C738" t="str">
            <v>WOMEN, CHILDREN &amp; CSS</v>
          </cell>
          <cell r="D738" t="str">
            <v>WOMEN'S HEALTH</v>
          </cell>
          <cell r="E738" t="str">
            <v>WOMENS SERVICES</v>
          </cell>
          <cell r="F738" t="str">
            <v>GYNAECOLOGY</v>
          </cell>
          <cell r="G738" t="str">
            <v>Gynaecology Medical Services</v>
          </cell>
          <cell r="H738" t="str">
            <v>Simon</v>
          </cell>
          <cell r="I738">
            <v>1000</v>
          </cell>
        </row>
        <row r="739">
          <cell r="A739" t="str">
            <v>P21S</v>
          </cell>
          <cell r="B739" t="str">
            <v>Group 1</v>
          </cell>
          <cell r="C739" t="str">
            <v>WOMEN, CHILDREN &amp; CSS</v>
          </cell>
          <cell r="D739" t="str">
            <v>WOMEN'S HEALTH</v>
          </cell>
          <cell r="E739" t="str">
            <v>WOMENS SERVICES</v>
          </cell>
          <cell r="F739" t="str">
            <v>MATERNITY</v>
          </cell>
          <cell r="G739" t="str">
            <v>Prenatal Screening</v>
          </cell>
          <cell r="H739" t="str">
            <v>Simon</v>
          </cell>
          <cell r="I739">
            <v>1000</v>
          </cell>
        </row>
        <row r="740">
          <cell r="A740" t="str">
            <v>P22W</v>
          </cell>
          <cell r="B740" t="str">
            <v>Group 1</v>
          </cell>
          <cell r="C740" t="str">
            <v>WOMEN, CHILDREN &amp; CSS</v>
          </cell>
          <cell r="D740" t="str">
            <v>WOMEN'S HEALTH</v>
          </cell>
          <cell r="E740" t="str">
            <v>WOMENS SERVICES</v>
          </cell>
          <cell r="F740" t="str">
            <v>GYNAECOLOGY</v>
          </cell>
          <cell r="G740" t="str">
            <v>Stanway Ward</v>
          </cell>
          <cell r="H740" t="str">
            <v>Simon</v>
          </cell>
          <cell r="I740">
            <v>1000</v>
          </cell>
        </row>
        <row r="741">
          <cell r="A741" t="str">
            <v>P24S</v>
          </cell>
          <cell r="B741" t="str">
            <v>Group 1</v>
          </cell>
          <cell r="C741" t="str">
            <v>WOMEN, CHILDREN &amp; CSS</v>
          </cell>
          <cell r="D741" t="str">
            <v>WOMEN'S HEALTH</v>
          </cell>
          <cell r="E741" t="str">
            <v>WOMENS SERVICES</v>
          </cell>
          <cell r="F741" t="str">
            <v>WOMEN &amp; GUM MANAGEMENT</v>
          </cell>
          <cell r="G741" t="str">
            <v>Reserve</v>
          </cell>
          <cell r="H741" t="str">
            <v>Simon</v>
          </cell>
          <cell r="I741">
            <v>1000</v>
          </cell>
        </row>
        <row r="742">
          <cell r="A742" t="str">
            <v>P25K</v>
          </cell>
          <cell r="B742" t="str">
            <v>Group 1</v>
          </cell>
          <cell r="C742" t="str">
            <v>WOMEN, CHILDREN &amp; CSS</v>
          </cell>
          <cell r="D742" t="str">
            <v>WOMEN'S HEALTH</v>
          </cell>
          <cell r="E742" t="str">
            <v>WOMENS SERVICES</v>
          </cell>
          <cell r="F742" t="str">
            <v>MATERNITY</v>
          </cell>
          <cell r="G742" t="str">
            <v>Skillmix review - Maternity</v>
          </cell>
          <cell r="H742" t="str">
            <v>Simon</v>
          </cell>
          <cell r="I742">
            <v>1000</v>
          </cell>
        </row>
        <row r="743">
          <cell r="A743" t="str">
            <v>P25S</v>
          </cell>
          <cell r="B743" t="str">
            <v>Group 1</v>
          </cell>
          <cell r="C743" t="str">
            <v>WOMEN, CHILDREN &amp; CSS</v>
          </cell>
          <cell r="D743" t="str">
            <v>WOMEN'S HEALTH</v>
          </cell>
          <cell r="E743" t="str">
            <v>WOMENS SERVICES</v>
          </cell>
          <cell r="F743" t="str">
            <v>MATERNITY</v>
          </cell>
          <cell r="G743" t="str">
            <v>Maternity Medical Services</v>
          </cell>
          <cell r="H743" t="str">
            <v>Simon</v>
          </cell>
          <cell r="I743">
            <v>1000</v>
          </cell>
        </row>
        <row r="744">
          <cell r="A744" t="str">
            <v>P261</v>
          </cell>
          <cell r="B744" t="str">
            <v>Group 1</v>
          </cell>
          <cell r="C744" t="str">
            <v>WOMEN, CHILDREN &amp; CSS</v>
          </cell>
          <cell r="D744" t="str">
            <v>WOMEN'S HEALTH</v>
          </cell>
          <cell r="E744" t="str">
            <v>WOMENS SERVICES</v>
          </cell>
          <cell r="F744" t="str">
            <v>MATERNITY</v>
          </cell>
          <cell r="G744" t="str">
            <v>Midwifery Income</v>
          </cell>
          <cell r="H744" t="str">
            <v>Simon</v>
          </cell>
          <cell r="I744">
            <v>1000</v>
          </cell>
        </row>
        <row r="745">
          <cell r="A745" t="str">
            <v>P26K</v>
          </cell>
          <cell r="B745" t="str">
            <v>Group 1</v>
          </cell>
          <cell r="C745" t="str">
            <v>WOMEN, CHILDREN &amp; CSS</v>
          </cell>
          <cell r="D745" t="str">
            <v>WOMEN'S HEALTH</v>
          </cell>
          <cell r="E745" t="str">
            <v>WOMENS SERVICES</v>
          </cell>
          <cell r="F745" t="str">
            <v>MATERNITY</v>
          </cell>
          <cell r="G745" t="str">
            <v>Lease Car Review</v>
          </cell>
          <cell r="H745" t="str">
            <v>Simon</v>
          </cell>
          <cell r="I745">
            <v>1000</v>
          </cell>
        </row>
        <row r="746">
          <cell r="A746" t="str">
            <v>P27K</v>
          </cell>
          <cell r="B746" t="str">
            <v>Group 1</v>
          </cell>
          <cell r="C746" t="str">
            <v>WOMEN, CHILDREN &amp; CSS</v>
          </cell>
          <cell r="D746" t="str">
            <v>WOMEN'S HEALTH</v>
          </cell>
          <cell r="E746" t="str">
            <v>WOMENS SERVICES</v>
          </cell>
          <cell r="F746" t="str">
            <v>SEXUAL HEALTH SERVICES</v>
          </cell>
          <cell r="G746" t="str">
            <v>Drug Saving C&amp;SH</v>
          </cell>
          <cell r="H746" t="str">
            <v>Simon</v>
          </cell>
          <cell r="I746">
            <v>1000</v>
          </cell>
        </row>
        <row r="747">
          <cell r="A747" t="str">
            <v>P27S</v>
          </cell>
          <cell r="B747" t="str">
            <v>Group 1</v>
          </cell>
          <cell r="C747" t="str">
            <v>WOMEN, CHILDREN &amp; CSS</v>
          </cell>
          <cell r="D747" t="str">
            <v>WOMEN'S HEALTH</v>
          </cell>
          <cell r="E747" t="str">
            <v>WOMENS SERVICES</v>
          </cell>
          <cell r="F747" t="str">
            <v>SEXUAL HEALTH SERVICES</v>
          </cell>
          <cell r="G747" t="str">
            <v>Sexual Health Service (CASH)</v>
          </cell>
          <cell r="H747" t="str">
            <v>Simon</v>
          </cell>
          <cell r="I747">
            <v>1000</v>
          </cell>
        </row>
        <row r="748">
          <cell r="A748" t="str">
            <v>P281</v>
          </cell>
          <cell r="B748" t="str">
            <v>Group 1</v>
          </cell>
          <cell r="C748" t="str">
            <v>WOMEN, CHILDREN &amp; CSS</v>
          </cell>
          <cell r="D748" t="str">
            <v>WOMEN'S HEALTH</v>
          </cell>
          <cell r="E748" t="str">
            <v>WOMENS SERVICES</v>
          </cell>
          <cell r="F748" t="str">
            <v>SEXUAL HEALTH SERVICES</v>
          </cell>
          <cell r="G748" t="str">
            <v>GU Medicine Income</v>
          </cell>
          <cell r="H748" t="str">
            <v>Simon</v>
          </cell>
          <cell r="I748">
            <v>1000</v>
          </cell>
        </row>
        <row r="749">
          <cell r="A749" t="str">
            <v>P291</v>
          </cell>
          <cell r="B749" t="str">
            <v>Group 1</v>
          </cell>
          <cell r="C749" t="str">
            <v>WOMEN, CHILDREN &amp; CSS</v>
          </cell>
          <cell r="D749" t="str">
            <v>WOMEN'S HEALTH</v>
          </cell>
          <cell r="E749" t="str">
            <v>WOMENS SERVICES</v>
          </cell>
          <cell r="F749" t="str">
            <v>SEXUAL HEALTH SERVICES</v>
          </cell>
          <cell r="G749" t="str">
            <v>HIV Income</v>
          </cell>
          <cell r="H749" t="str">
            <v>Simon</v>
          </cell>
          <cell r="I749">
            <v>1000</v>
          </cell>
        </row>
        <row r="750">
          <cell r="A750" t="str">
            <v>P29R</v>
          </cell>
          <cell r="B750" t="str">
            <v>Group 1</v>
          </cell>
          <cell r="C750" t="str">
            <v>WOMEN, CHILDREN &amp; CSS</v>
          </cell>
          <cell r="D750" t="str">
            <v>WOMEN'S HEALTH</v>
          </cell>
          <cell r="E750" t="str">
            <v>WOMENS SERVICES</v>
          </cell>
          <cell r="F750" t="str">
            <v>SEXUAL HEALTH SERVICES</v>
          </cell>
          <cell r="G750" t="str">
            <v>HIV Recharge</v>
          </cell>
          <cell r="H750" t="str">
            <v>Simon</v>
          </cell>
          <cell r="I750">
            <v>1000</v>
          </cell>
        </row>
        <row r="751">
          <cell r="A751" t="str">
            <v>P29S</v>
          </cell>
          <cell r="B751" t="str">
            <v>Group 1</v>
          </cell>
          <cell r="C751" t="str">
            <v>WOMEN, CHILDREN &amp; CSS</v>
          </cell>
          <cell r="D751" t="str">
            <v>WOMEN'S HEALTH</v>
          </cell>
          <cell r="E751" t="str">
            <v>WOMENS SERVICES</v>
          </cell>
          <cell r="F751" t="str">
            <v>SEXUAL HEALTH SERVICES</v>
          </cell>
          <cell r="G751" t="str">
            <v>HIV</v>
          </cell>
          <cell r="H751" t="str">
            <v>Simon</v>
          </cell>
          <cell r="I751">
            <v>1000</v>
          </cell>
        </row>
        <row r="752">
          <cell r="A752" t="str">
            <v>P301</v>
          </cell>
          <cell r="B752" t="str">
            <v>Group 1</v>
          </cell>
          <cell r="C752" t="str">
            <v>WOMEN, CHILDREN &amp; CSS</v>
          </cell>
          <cell r="D752" t="str">
            <v>WOMEN'S HEALTH</v>
          </cell>
          <cell r="E752" t="str">
            <v>WOMENS SERVICES</v>
          </cell>
          <cell r="F752" t="str">
            <v>SEXUAL HEALTH SERVICES</v>
          </cell>
          <cell r="G752" t="str">
            <v>Family Planning Income</v>
          </cell>
          <cell r="H752" t="str">
            <v>Simon</v>
          </cell>
          <cell r="I752">
            <v>1000</v>
          </cell>
        </row>
        <row r="753">
          <cell r="A753" t="str">
            <v>P31R</v>
          </cell>
          <cell r="B753" t="str">
            <v>Group 1</v>
          </cell>
          <cell r="C753" t="str">
            <v>WOMEN, CHILDREN &amp; CSS</v>
          </cell>
          <cell r="D753" t="str">
            <v>WOMEN'S HEALTH</v>
          </cell>
          <cell r="E753" t="str">
            <v>WOMENS SERVICES</v>
          </cell>
          <cell r="F753" t="str">
            <v>GYNAECOLOGY</v>
          </cell>
          <cell r="G753" t="str">
            <v>Gynaecology Recharges</v>
          </cell>
          <cell r="H753" t="str">
            <v>Simon</v>
          </cell>
          <cell r="I753">
            <v>1000</v>
          </cell>
        </row>
        <row r="754">
          <cell r="A754" t="str">
            <v>P32R</v>
          </cell>
          <cell r="B754" t="str">
            <v>Group 1</v>
          </cell>
          <cell r="C754" t="str">
            <v>WOMEN, CHILDREN &amp; CSS</v>
          </cell>
          <cell r="D754" t="str">
            <v>WOMEN'S HEALTH</v>
          </cell>
          <cell r="E754" t="str">
            <v>WOMENS SERVICES</v>
          </cell>
          <cell r="F754" t="str">
            <v>MATERNITY</v>
          </cell>
          <cell r="G754" t="str">
            <v>Maternity Recharges</v>
          </cell>
          <cell r="H754" t="str">
            <v>Simon</v>
          </cell>
          <cell r="I754">
            <v>1000</v>
          </cell>
        </row>
        <row r="755">
          <cell r="A755" t="str">
            <v>P33R</v>
          </cell>
          <cell r="B755" t="str">
            <v>Group 1</v>
          </cell>
          <cell r="C755" t="str">
            <v>WOMEN, CHILDREN &amp; CSS</v>
          </cell>
          <cell r="D755" t="str">
            <v>WOMEN'S HEALTH</v>
          </cell>
          <cell r="E755" t="str">
            <v>WOMENS SERVICES</v>
          </cell>
          <cell r="F755" t="str">
            <v>SEXUAL HEALTH SERVICES</v>
          </cell>
          <cell r="G755" t="str">
            <v>Sexual Health Recharges</v>
          </cell>
          <cell r="H755" t="str">
            <v>Simon</v>
          </cell>
          <cell r="I755">
            <v>1000</v>
          </cell>
        </row>
        <row r="756">
          <cell r="A756" t="str">
            <v>P34K</v>
          </cell>
          <cell r="B756" t="str">
            <v>Group 1</v>
          </cell>
          <cell r="C756" t="str">
            <v>WOMEN, CHILDREN &amp; CSS</v>
          </cell>
          <cell r="D756" t="str">
            <v>WOMEN'S HEALTH</v>
          </cell>
          <cell r="E756" t="str">
            <v>WOMENS SERVICES</v>
          </cell>
          <cell r="F756" t="str">
            <v>MATERNITY</v>
          </cell>
          <cell r="G756" t="str">
            <v>Maternity Revenue Gen CIP</v>
          </cell>
          <cell r="H756" t="str">
            <v>Simon</v>
          </cell>
          <cell r="I756">
            <v>1000</v>
          </cell>
        </row>
        <row r="757">
          <cell r="A757" t="str">
            <v>P35R</v>
          </cell>
          <cell r="B757" t="str">
            <v>Group 1</v>
          </cell>
          <cell r="C757" t="str">
            <v>WOMEN, CHILDREN &amp; CSS</v>
          </cell>
          <cell r="D757" t="str">
            <v>WOMEN'S HEALTH</v>
          </cell>
          <cell r="E757" t="str">
            <v>WOMENS SERVICES</v>
          </cell>
          <cell r="F757" t="str">
            <v>WOMEN SERVICES MANAGEMENT</v>
          </cell>
          <cell r="G757" t="str">
            <v>Women Health Mgnt Recharges</v>
          </cell>
          <cell r="H757" t="str">
            <v>Simon</v>
          </cell>
          <cell r="I757">
            <v>1000</v>
          </cell>
        </row>
        <row r="758">
          <cell r="A758" t="str">
            <v>P36S</v>
          </cell>
          <cell r="B758" t="str">
            <v>Group 1</v>
          </cell>
          <cell r="C758" t="str">
            <v>WOMEN, CHILDREN &amp; CSS</v>
          </cell>
          <cell r="D758" t="str">
            <v>WOMEN'S HEALTH</v>
          </cell>
          <cell r="E758" t="str">
            <v>WOMENS SERVICES</v>
          </cell>
          <cell r="F758" t="str">
            <v>GYNAECOLOGY</v>
          </cell>
          <cell r="G758" t="str">
            <v>Early Pregnancy Unit</v>
          </cell>
          <cell r="H758" t="str">
            <v>Simon</v>
          </cell>
          <cell r="I758">
            <v>1000</v>
          </cell>
        </row>
        <row r="759">
          <cell r="A759" t="str">
            <v>P37S</v>
          </cell>
          <cell r="B759" t="str">
            <v>Group 1</v>
          </cell>
          <cell r="C759" t="str">
            <v>WOMEN, CHILDREN &amp; CSS</v>
          </cell>
          <cell r="D759" t="str">
            <v>WOMEN'S HEALTH</v>
          </cell>
          <cell r="E759" t="str">
            <v>WOMENS SERVICES</v>
          </cell>
          <cell r="F759" t="str">
            <v>MATERNITY</v>
          </cell>
          <cell r="G759" t="str">
            <v>Parent Craft</v>
          </cell>
          <cell r="H759" t="str">
            <v>Simon</v>
          </cell>
          <cell r="I759">
            <v>1000</v>
          </cell>
        </row>
        <row r="760">
          <cell r="A760" t="str">
            <v>P41S</v>
          </cell>
          <cell r="B760" t="str">
            <v>Group 1</v>
          </cell>
          <cell r="C760" t="str">
            <v>WOMEN, CHILDREN &amp; CSS</v>
          </cell>
          <cell r="D760" t="str">
            <v>WOMEN'S HEALTH</v>
          </cell>
          <cell r="E760" t="str">
            <v>WOMENS SERVICES</v>
          </cell>
          <cell r="F760" t="str">
            <v>MATERNITY</v>
          </cell>
          <cell r="G760" t="str">
            <v>Juno Suite</v>
          </cell>
          <cell r="H760" t="str">
            <v>Simon</v>
          </cell>
          <cell r="I760">
            <v>1000</v>
          </cell>
        </row>
        <row r="761">
          <cell r="A761" t="str">
            <v>P42K</v>
          </cell>
          <cell r="B761" t="str">
            <v>Group 1</v>
          </cell>
          <cell r="C761" t="str">
            <v>WOMEN, CHILDREN &amp; CSS</v>
          </cell>
          <cell r="D761" t="str">
            <v>WOMEN'S HEALTH</v>
          </cell>
          <cell r="E761" t="str">
            <v>WOMENS SERVICES</v>
          </cell>
          <cell r="F761" t="str">
            <v>SEXUAL HEALTH SERVICES</v>
          </cell>
          <cell r="G761" t="str">
            <v>Sexual Health CIP Savings</v>
          </cell>
          <cell r="H761" t="str">
            <v>Simon</v>
          </cell>
          <cell r="I761">
            <v>1000</v>
          </cell>
        </row>
        <row r="762">
          <cell r="A762" t="str">
            <v>P45K</v>
          </cell>
          <cell r="B762" t="str">
            <v>Group 1</v>
          </cell>
          <cell r="C762" t="str">
            <v>WOMEN, CHILDREN &amp; CSS</v>
          </cell>
          <cell r="D762" t="str">
            <v>WOMEN'S HEALTH</v>
          </cell>
          <cell r="E762" t="str">
            <v>WOMENS SERVICES</v>
          </cell>
          <cell r="F762" t="str">
            <v>GYNAECOLOGY</v>
          </cell>
          <cell r="G762" t="str">
            <v>TOPS</v>
          </cell>
          <cell r="H762" t="str">
            <v>Simon</v>
          </cell>
          <cell r="I762">
            <v>1000</v>
          </cell>
        </row>
        <row r="763">
          <cell r="A763" t="str">
            <v>P48T</v>
          </cell>
          <cell r="B763" t="str">
            <v>Group 1</v>
          </cell>
          <cell r="C763" t="str">
            <v>WOMEN, CHILDREN &amp; CSS</v>
          </cell>
          <cell r="D763" t="str">
            <v>WOMEN'S HEALTH</v>
          </cell>
          <cell r="E763" t="str">
            <v>WOMENS SERVICES</v>
          </cell>
          <cell r="F763" t="str">
            <v>MATERNITY</v>
          </cell>
          <cell r="G763" t="str">
            <v>CDS Theatre</v>
          </cell>
          <cell r="H763" t="str">
            <v>Simon</v>
          </cell>
          <cell r="I763">
            <v>1000</v>
          </cell>
        </row>
        <row r="764">
          <cell r="A764" t="str">
            <v>P49S</v>
          </cell>
          <cell r="B764" t="str">
            <v>Group 1</v>
          </cell>
          <cell r="C764" t="str">
            <v>WOMEN, CHILDREN &amp; CSS</v>
          </cell>
          <cell r="D764" t="str">
            <v>WOMEN'S HEALTH</v>
          </cell>
          <cell r="E764" t="str">
            <v>WOMENS SERVICES</v>
          </cell>
          <cell r="F764" t="str">
            <v>MATERNITY</v>
          </cell>
          <cell r="G764" t="str">
            <v>Senior Midwives</v>
          </cell>
          <cell r="H764" t="str">
            <v>Simon</v>
          </cell>
          <cell r="I764">
            <v>1000</v>
          </cell>
        </row>
        <row r="765">
          <cell r="A765" t="str">
            <v>P50K</v>
          </cell>
          <cell r="B765" t="str">
            <v>Group 1</v>
          </cell>
          <cell r="C765" t="str">
            <v>WOMEN, CHILDREN &amp; CSS</v>
          </cell>
          <cell r="D765" t="str">
            <v>WOMEN'S HEALTH</v>
          </cell>
          <cell r="E765" t="str">
            <v>WOMENS SERVICES</v>
          </cell>
          <cell r="F765" t="str">
            <v>GYNAECOLOGY</v>
          </cell>
          <cell r="G765" t="str">
            <v>Core List NP Review Gynae</v>
          </cell>
          <cell r="H765" t="str">
            <v>Simon</v>
          </cell>
          <cell r="I765">
            <v>1000</v>
          </cell>
        </row>
        <row r="766">
          <cell r="A766" t="str">
            <v>P51S</v>
          </cell>
          <cell r="B766" t="str">
            <v>Group 1</v>
          </cell>
          <cell r="C766" t="str">
            <v>WOMEN, CHILDREN &amp; CSS</v>
          </cell>
          <cell r="D766" t="str">
            <v>WOMEN'S HEALTH</v>
          </cell>
          <cell r="E766" t="str">
            <v>WOMENS SERVICES</v>
          </cell>
          <cell r="F766" t="str">
            <v>GYNAECOLOGY</v>
          </cell>
          <cell r="G766" t="str">
            <v>Gynaecology Reserve</v>
          </cell>
          <cell r="H766" t="str">
            <v>Simon</v>
          </cell>
          <cell r="I766">
            <v>1000</v>
          </cell>
        </row>
        <row r="767">
          <cell r="A767" t="str">
            <v>P52K</v>
          </cell>
          <cell r="B767" t="str">
            <v>Group 1</v>
          </cell>
          <cell r="C767" t="str">
            <v>WOMEN, CHILDREN &amp; CSS</v>
          </cell>
          <cell r="D767" t="str">
            <v>WOMEN'S HEALTH</v>
          </cell>
          <cell r="E767" t="str">
            <v>WOMENS SERVICES</v>
          </cell>
          <cell r="F767" t="str">
            <v>MATERNITY</v>
          </cell>
          <cell r="G767" t="str">
            <v>Maternity Spells Income CIP</v>
          </cell>
          <cell r="H767" t="str">
            <v>Simon</v>
          </cell>
          <cell r="I767">
            <v>1000</v>
          </cell>
        </row>
        <row r="768">
          <cell r="A768" t="str">
            <v>P53K</v>
          </cell>
          <cell r="B768" t="str">
            <v>Group 1</v>
          </cell>
          <cell r="C768" t="str">
            <v>WOMEN, CHILDREN &amp; CSS</v>
          </cell>
          <cell r="D768" t="str">
            <v>WOMEN'S HEALTH</v>
          </cell>
          <cell r="E768" t="str">
            <v>WOMENS SERVICES</v>
          </cell>
          <cell r="F768" t="str">
            <v>GYNAECOLOGY</v>
          </cell>
          <cell r="G768" t="str">
            <v>Ward Stock Review Gynae</v>
          </cell>
          <cell r="H768" t="str">
            <v>Simon</v>
          </cell>
          <cell r="I768">
            <v>1000</v>
          </cell>
        </row>
        <row r="769">
          <cell r="A769" t="str">
            <v>P54K</v>
          </cell>
          <cell r="B769" t="str">
            <v>Group 1</v>
          </cell>
          <cell r="C769" t="str">
            <v>WOMEN, CHILDREN &amp; CSS</v>
          </cell>
          <cell r="D769" t="str">
            <v>WOMEN'S HEALTH</v>
          </cell>
          <cell r="E769" t="str">
            <v>WOMENS SERVICES</v>
          </cell>
          <cell r="F769" t="str">
            <v>GYNAECOLOGY</v>
          </cell>
          <cell r="G769" t="str">
            <v>Tier 2 Job Plan Review Gynae</v>
          </cell>
          <cell r="H769" t="str">
            <v>Simon</v>
          </cell>
          <cell r="I769">
            <v>1000</v>
          </cell>
        </row>
        <row r="770">
          <cell r="A770" t="str">
            <v>P55K</v>
          </cell>
          <cell r="B770" t="str">
            <v>Group 1</v>
          </cell>
          <cell r="C770" t="str">
            <v>WOMEN, CHILDREN &amp; CSS</v>
          </cell>
          <cell r="D770" t="str">
            <v>WOMEN'S HEALTH</v>
          </cell>
          <cell r="E770" t="str">
            <v>WOMENS SERVICES</v>
          </cell>
          <cell r="F770" t="str">
            <v>GYNAECOLOGY</v>
          </cell>
          <cell r="G770" t="str">
            <v>Clinic Reconciliation Gynae</v>
          </cell>
          <cell r="H770" t="str">
            <v>Simon</v>
          </cell>
          <cell r="I770">
            <v>1000</v>
          </cell>
        </row>
        <row r="771">
          <cell r="A771" t="str">
            <v>P56K</v>
          </cell>
          <cell r="B771" t="str">
            <v>Group 1</v>
          </cell>
          <cell r="C771" t="str">
            <v>WOMEN, CHILDREN &amp; CSS</v>
          </cell>
          <cell r="D771" t="str">
            <v>WOMEN'S HEALTH</v>
          </cell>
          <cell r="E771" t="str">
            <v>WOMENS SERVICES</v>
          </cell>
          <cell r="F771" t="str">
            <v>GYNAECOLOGY</v>
          </cell>
          <cell r="G771" t="str">
            <v>BPT Achievement Gynae</v>
          </cell>
          <cell r="H771" t="str">
            <v>Simon</v>
          </cell>
          <cell r="I771">
            <v>1000</v>
          </cell>
        </row>
        <row r="772">
          <cell r="A772" t="str">
            <v>P57K</v>
          </cell>
          <cell r="B772" t="str">
            <v>Group 1</v>
          </cell>
          <cell r="C772" t="str">
            <v>WOMEN, CHILDREN &amp; CSS</v>
          </cell>
          <cell r="D772" t="str">
            <v>WOMEN'S HEALTH</v>
          </cell>
          <cell r="E772" t="str">
            <v>WOMENS SERVICES</v>
          </cell>
          <cell r="F772" t="str">
            <v>MATERNITY</v>
          </cell>
          <cell r="G772" t="str">
            <v>Pharmacy Savings Maternity</v>
          </cell>
          <cell r="H772" t="str">
            <v>Simon</v>
          </cell>
          <cell r="I772">
            <v>1000</v>
          </cell>
        </row>
        <row r="773">
          <cell r="A773" t="str">
            <v>P58K</v>
          </cell>
          <cell r="B773" t="str">
            <v>Group 1</v>
          </cell>
          <cell r="C773" t="str">
            <v>WOMEN, CHILDREN &amp; CSS</v>
          </cell>
          <cell r="D773" t="str">
            <v>WOMEN'S HEALTH</v>
          </cell>
          <cell r="E773" t="str">
            <v>WOMENS SERVICES</v>
          </cell>
          <cell r="F773" t="str">
            <v>GYNAECOLOGY</v>
          </cell>
          <cell r="G773" t="str">
            <v>On Call Review Tier 1 Gynae</v>
          </cell>
          <cell r="H773" t="str">
            <v>Simon</v>
          </cell>
          <cell r="I773">
            <v>1000</v>
          </cell>
        </row>
        <row r="774">
          <cell r="A774" t="str">
            <v>P59K</v>
          </cell>
          <cell r="B774" t="str">
            <v>Group 1</v>
          </cell>
          <cell r="C774" t="str">
            <v>WOMEN, CHILDREN &amp; CSS</v>
          </cell>
          <cell r="D774" t="str">
            <v>WOMEN'S HEALTH</v>
          </cell>
          <cell r="E774" t="str">
            <v>WOMENS SERVICES</v>
          </cell>
          <cell r="F774" t="str">
            <v>GYNAECOLOGY</v>
          </cell>
          <cell r="G774" t="str">
            <v>Review of EPU Service Gynae</v>
          </cell>
          <cell r="H774" t="str">
            <v>Simon</v>
          </cell>
          <cell r="I774">
            <v>1000</v>
          </cell>
        </row>
        <row r="775">
          <cell r="A775" t="str">
            <v>P60K</v>
          </cell>
          <cell r="B775" t="str">
            <v>Group 1</v>
          </cell>
          <cell r="C775" t="str">
            <v>WOMEN, CHILDREN &amp; CSS</v>
          </cell>
          <cell r="D775" t="str">
            <v>WOMEN'S HEALTH</v>
          </cell>
          <cell r="E775" t="str">
            <v>WOMENS SERVICES</v>
          </cell>
          <cell r="F775" t="str">
            <v>GYNAECOLOGY</v>
          </cell>
          <cell r="G775" t="str">
            <v>Tier 2 Comptencies Gynae</v>
          </cell>
          <cell r="H775" t="str">
            <v>Simon</v>
          </cell>
          <cell r="I775">
            <v>1000</v>
          </cell>
        </row>
        <row r="776">
          <cell r="A776" t="str">
            <v>P62K</v>
          </cell>
          <cell r="B776" t="str">
            <v>Group 1</v>
          </cell>
          <cell r="C776" t="str">
            <v>WOMEN, CHILDREN &amp; CSS</v>
          </cell>
          <cell r="D776" t="str">
            <v>WOMEN'S HEALTH</v>
          </cell>
          <cell r="E776" t="str">
            <v>WOMENS SERVICES</v>
          </cell>
          <cell r="F776" t="str">
            <v>MATERNITY</v>
          </cell>
          <cell r="G776" t="str">
            <v>Printing Review - Mat</v>
          </cell>
          <cell r="H776" t="str">
            <v>Simon</v>
          </cell>
          <cell r="I776">
            <v>1000</v>
          </cell>
        </row>
        <row r="777">
          <cell r="A777" t="str">
            <v>P63K</v>
          </cell>
          <cell r="B777" t="str">
            <v>Group 1</v>
          </cell>
          <cell r="C777" t="str">
            <v>WOMEN, CHILDREN &amp; CSS</v>
          </cell>
          <cell r="D777" t="str">
            <v>WOMEN'S HEALTH</v>
          </cell>
          <cell r="E777" t="str">
            <v>WOMENS SERVICES</v>
          </cell>
          <cell r="F777" t="str">
            <v>MATERNITY</v>
          </cell>
          <cell r="G777" t="str">
            <v>Supplychain Review - Mat</v>
          </cell>
          <cell r="H777" t="str">
            <v>Simon</v>
          </cell>
          <cell r="I777">
            <v>1000</v>
          </cell>
        </row>
        <row r="778">
          <cell r="A778" t="str">
            <v>P64K</v>
          </cell>
          <cell r="B778" t="str">
            <v>Group 1</v>
          </cell>
          <cell r="C778" t="str">
            <v>WOMEN, CHILDREN &amp; CSS</v>
          </cell>
          <cell r="D778" t="str">
            <v>WOMEN'S HEALTH</v>
          </cell>
          <cell r="E778" t="str">
            <v>WOMENS SERVICES</v>
          </cell>
          <cell r="F778" t="str">
            <v>MATERNITY</v>
          </cell>
          <cell r="G778" t="str">
            <v>Needle Free Access - Mat</v>
          </cell>
          <cell r="H778" t="str">
            <v>Simon</v>
          </cell>
          <cell r="I778">
            <v>1000</v>
          </cell>
        </row>
        <row r="779">
          <cell r="A779" t="str">
            <v>P65K</v>
          </cell>
          <cell r="B779" t="str">
            <v>Group 1</v>
          </cell>
          <cell r="C779" t="str">
            <v>WOMEN, CHILDREN &amp; CSS</v>
          </cell>
          <cell r="D779" t="str">
            <v>WOMEN'S HEALTH</v>
          </cell>
          <cell r="E779" t="str">
            <v>WOMENS SERVICES</v>
          </cell>
          <cell r="F779" t="str">
            <v>MATERNITY</v>
          </cell>
          <cell r="G779" t="str">
            <v>Review of Tourniquets - Mat</v>
          </cell>
          <cell r="H779" t="str">
            <v>Simon</v>
          </cell>
          <cell r="I779">
            <v>1000</v>
          </cell>
        </row>
        <row r="780">
          <cell r="A780" t="str">
            <v>P66K</v>
          </cell>
          <cell r="B780" t="str">
            <v>Group 1</v>
          </cell>
          <cell r="C780" t="str">
            <v>WOMEN, CHILDREN &amp; CSS</v>
          </cell>
          <cell r="D780" t="str">
            <v>WOMEN'S HEALTH</v>
          </cell>
          <cell r="E780" t="str">
            <v>WOMENS SERVICES</v>
          </cell>
          <cell r="F780" t="str">
            <v>MATERNITY</v>
          </cell>
          <cell r="G780" t="str">
            <v>Closure of HW Birthing Unit</v>
          </cell>
          <cell r="H780" t="str">
            <v>Simon</v>
          </cell>
          <cell r="I780">
            <v>1000</v>
          </cell>
        </row>
        <row r="781">
          <cell r="A781" t="str">
            <v>P67K</v>
          </cell>
          <cell r="B781" t="str">
            <v>Group 1</v>
          </cell>
          <cell r="C781" t="str">
            <v>WOMEN, CHILDREN &amp; CSS</v>
          </cell>
          <cell r="D781" t="str">
            <v>WOMEN'S HEALTH</v>
          </cell>
          <cell r="E781" t="str">
            <v>WOMENS SERVICES</v>
          </cell>
          <cell r="F781" t="str">
            <v>MATERNITY</v>
          </cell>
          <cell r="G781" t="str">
            <v>Casemix Review - Mat</v>
          </cell>
          <cell r="H781" t="str">
            <v>Simon</v>
          </cell>
          <cell r="I781">
            <v>1000</v>
          </cell>
        </row>
        <row r="782">
          <cell r="A782" t="str">
            <v>P68K</v>
          </cell>
          <cell r="B782" t="str">
            <v>Group 1</v>
          </cell>
          <cell r="C782" t="str">
            <v>WOMEN, CHILDREN &amp; CSS</v>
          </cell>
          <cell r="D782" t="str">
            <v>WOMEN'S HEALTH</v>
          </cell>
          <cell r="E782" t="str">
            <v>WOMENS SERVICES</v>
          </cell>
          <cell r="F782" t="str">
            <v>MATERNITY</v>
          </cell>
          <cell r="G782" t="str">
            <v>Governance Review - Mat</v>
          </cell>
          <cell r="H782" t="str">
            <v>Simon</v>
          </cell>
          <cell r="I782">
            <v>1000</v>
          </cell>
        </row>
        <row r="783">
          <cell r="A783" t="str">
            <v>P69K</v>
          </cell>
          <cell r="B783" t="str">
            <v>Group 1</v>
          </cell>
          <cell r="C783" t="str">
            <v>WOMEN, CHILDREN &amp; CSS</v>
          </cell>
          <cell r="D783" t="str">
            <v>WOMEN'S HEALTH</v>
          </cell>
          <cell r="E783" t="str">
            <v>WOMENS SERVICES</v>
          </cell>
          <cell r="F783" t="str">
            <v>MATERNITY</v>
          </cell>
          <cell r="G783" t="str">
            <v>Comm Mid Rebanding Mat</v>
          </cell>
          <cell r="H783" t="str">
            <v>Simon</v>
          </cell>
          <cell r="I783">
            <v>1000</v>
          </cell>
        </row>
        <row r="784">
          <cell r="A784" t="str">
            <v>P70K</v>
          </cell>
          <cell r="B784" t="str">
            <v>Group 1</v>
          </cell>
          <cell r="C784" t="str">
            <v>WOMEN, CHILDREN &amp; CSS</v>
          </cell>
          <cell r="D784" t="str">
            <v>WOMEN'S HEALTH</v>
          </cell>
          <cell r="E784" t="str">
            <v>WOMENS SERVICES</v>
          </cell>
          <cell r="F784" t="str">
            <v>WOMENS REPRODUCTIVE HEALTH</v>
          </cell>
          <cell r="G784" t="str">
            <v>Family Planning Recharges</v>
          </cell>
          <cell r="H784" t="str">
            <v>Simon</v>
          </cell>
          <cell r="I784">
            <v>1000</v>
          </cell>
        </row>
        <row r="785">
          <cell r="A785" t="str">
            <v>P70R</v>
          </cell>
          <cell r="B785" t="str">
            <v>Group 1</v>
          </cell>
          <cell r="C785" t="str">
            <v>WOMEN, CHILDREN &amp; CSS</v>
          </cell>
          <cell r="D785" t="str">
            <v>WOMEN'S HEALTH</v>
          </cell>
          <cell r="E785" t="str">
            <v>WOMENS SERVICES</v>
          </cell>
          <cell r="F785" t="str">
            <v>WOMENS REPRODUCTIVE HEALTH</v>
          </cell>
          <cell r="G785" t="str">
            <v>Family Planning Recharges</v>
          </cell>
          <cell r="H785" t="str">
            <v>Simon</v>
          </cell>
          <cell r="I785">
            <v>1000</v>
          </cell>
        </row>
        <row r="786">
          <cell r="A786" t="str">
            <v>P71S</v>
          </cell>
          <cell r="B786" t="str">
            <v>Group 1</v>
          </cell>
          <cell r="C786" t="str">
            <v>WOMEN, CHILDREN &amp; CSS</v>
          </cell>
          <cell r="D786" t="str">
            <v>WOMEN'S HEALTH</v>
          </cell>
          <cell r="E786" t="str">
            <v>WOMENS SERVICES</v>
          </cell>
          <cell r="F786" t="str">
            <v>MATERNITY</v>
          </cell>
          <cell r="G786" t="str">
            <v>Hypnobirthing</v>
          </cell>
          <cell r="H786" t="str">
            <v>Simon</v>
          </cell>
          <cell r="I786">
            <v>1000</v>
          </cell>
        </row>
        <row r="787">
          <cell r="A787" t="str">
            <v>P72K</v>
          </cell>
          <cell r="B787" t="str">
            <v>Group 1</v>
          </cell>
          <cell r="C787" t="str">
            <v>WOMEN, CHILDREN &amp; CSS</v>
          </cell>
          <cell r="D787" t="str">
            <v>WOMEN'S HEALTH</v>
          </cell>
          <cell r="E787" t="str">
            <v>WOMENS SERVICES</v>
          </cell>
          <cell r="F787" t="str">
            <v>MATERNITY</v>
          </cell>
          <cell r="G787" t="str">
            <v>Review of Weekend Working</v>
          </cell>
          <cell r="H787" t="str">
            <v>Simon</v>
          </cell>
          <cell r="I787">
            <v>1000</v>
          </cell>
        </row>
        <row r="788">
          <cell r="A788" t="str">
            <v>P73G</v>
          </cell>
          <cell r="B788" t="str">
            <v>Group 1</v>
          </cell>
          <cell r="C788" t="str">
            <v>WOMEN, CHILDREN &amp; CSS</v>
          </cell>
          <cell r="D788" t="str">
            <v>WOMEN'S HEALTH</v>
          </cell>
          <cell r="E788" t="str">
            <v>WOMENS SERVICES</v>
          </cell>
          <cell r="F788" t="str">
            <v>MATERNITY</v>
          </cell>
          <cell r="G788" t="str">
            <v>Add Commercial Monies</v>
          </cell>
          <cell r="H788" t="str">
            <v>Simon</v>
          </cell>
          <cell r="I788">
            <v>1000</v>
          </cell>
        </row>
        <row r="789">
          <cell r="A789" t="str">
            <v>P73K</v>
          </cell>
          <cell r="B789" t="str">
            <v>Group 1</v>
          </cell>
          <cell r="C789" t="str">
            <v>WOMEN, CHILDREN &amp; CSS</v>
          </cell>
          <cell r="D789" t="str">
            <v>WOMEN'S HEALTH</v>
          </cell>
          <cell r="E789" t="str">
            <v>WOMENS SERVICES</v>
          </cell>
          <cell r="F789" t="str">
            <v>MATERNITY</v>
          </cell>
          <cell r="G789" t="str">
            <v>Review of On-Call Arrangements</v>
          </cell>
          <cell r="H789" t="str">
            <v>Simon</v>
          </cell>
          <cell r="I789">
            <v>1000</v>
          </cell>
        </row>
        <row r="790">
          <cell r="A790" t="str">
            <v>P74K</v>
          </cell>
          <cell r="B790" t="str">
            <v>Group 1</v>
          </cell>
          <cell r="C790" t="str">
            <v>WOMEN, CHILDREN &amp; CSS</v>
          </cell>
          <cell r="D790" t="str">
            <v>WOMEN'S HEALTH</v>
          </cell>
          <cell r="E790" t="str">
            <v>WOMENS SERVICES</v>
          </cell>
          <cell r="F790" t="str">
            <v>WOMEN SERVICES MANAGEMENT</v>
          </cell>
          <cell r="G790" t="str">
            <v>Site Reval CIP Womens</v>
          </cell>
          <cell r="H790" t="str">
            <v>Simon</v>
          </cell>
          <cell r="I790">
            <v>1000</v>
          </cell>
        </row>
        <row r="791">
          <cell r="A791" t="str">
            <v>P75K</v>
          </cell>
          <cell r="B791" t="str">
            <v>Group 1</v>
          </cell>
          <cell r="C791" t="str">
            <v>WOMEN, CHILDREN &amp; CSS</v>
          </cell>
          <cell r="D791" t="str">
            <v>WOMEN'S HEALTH</v>
          </cell>
          <cell r="E791" t="str">
            <v>WOMENS SERVICES</v>
          </cell>
          <cell r="F791" t="str">
            <v>MATERNITY</v>
          </cell>
          <cell r="G791" t="str">
            <v>Stanway Shift CIP</v>
          </cell>
          <cell r="H791" t="str">
            <v>Simon</v>
          </cell>
          <cell r="I791">
            <v>1000</v>
          </cell>
        </row>
        <row r="792">
          <cell r="A792" t="str">
            <v>P76S</v>
          </cell>
          <cell r="B792" t="str">
            <v>Group 1</v>
          </cell>
          <cell r="C792" t="str">
            <v>WOMEN, CHILDREN &amp; CSS</v>
          </cell>
          <cell r="D792" t="str">
            <v>WOMEN'S HEALTH</v>
          </cell>
          <cell r="E792" t="str">
            <v>WOMENS HEALTH MGNT</v>
          </cell>
          <cell r="F792" t="str">
            <v>WOMENS HEALTH MGNT</v>
          </cell>
          <cell r="G792" t="str">
            <v>Womens Health Mgnt</v>
          </cell>
          <cell r="H792" t="str">
            <v>Simon</v>
          </cell>
          <cell r="I792">
            <v>1000</v>
          </cell>
        </row>
        <row r="793">
          <cell r="A793" t="str">
            <v>P77G</v>
          </cell>
          <cell r="B793" t="str">
            <v>Group 1</v>
          </cell>
          <cell r="C793" t="str">
            <v>WOMEN, CHILDREN &amp; CSS</v>
          </cell>
          <cell r="D793" t="str">
            <v>WOMEN'S HEALTH</v>
          </cell>
          <cell r="E793" t="str">
            <v>WOMENS SERVICES</v>
          </cell>
          <cell r="F793" t="str">
            <v>MATERNITY</v>
          </cell>
          <cell r="G793" t="str">
            <v>Lease Car Review</v>
          </cell>
          <cell r="H793" t="str">
            <v>Simon</v>
          </cell>
          <cell r="I793">
            <v>1000</v>
          </cell>
        </row>
        <row r="794">
          <cell r="A794" t="str">
            <v>Q01S</v>
          </cell>
          <cell r="B794" t="str">
            <v>Group 1</v>
          </cell>
          <cell r="C794" t="str">
            <v>WOMEN, CHILDREN &amp; CSS</v>
          </cell>
          <cell r="D794" t="str">
            <v>CHILDREN &amp; OUTPATIENTS</v>
          </cell>
          <cell r="E794" t="str">
            <v>PAEDIATRICS</v>
          </cell>
          <cell r="F794" t="str">
            <v>ACUTE PAEDIATRICS</v>
          </cell>
          <cell r="G794" t="str">
            <v>Childrens Elective Care &amp; OPD</v>
          </cell>
          <cell r="H794" t="str">
            <v>Simon</v>
          </cell>
          <cell r="I794">
            <v>1000</v>
          </cell>
        </row>
        <row r="795">
          <cell r="A795" t="str">
            <v>Q02S</v>
          </cell>
          <cell r="B795" t="str">
            <v>Group 1</v>
          </cell>
          <cell r="C795" t="str">
            <v>WOMEN, CHILDREN &amp; CSS</v>
          </cell>
          <cell r="D795" t="str">
            <v>CHILDREN &amp; OUTPATIENTS</v>
          </cell>
          <cell r="E795" t="str">
            <v>PAEDIATRICS</v>
          </cell>
          <cell r="F795" t="str">
            <v>ACUTE PAEDIATRICS</v>
          </cell>
          <cell r="G795" t="str">
            <v>Childrens Play Specialists</v>
          </cell>
          <cell r="H795" t="str">
            <v>Simon</v>
          </cell>
          <cell r="I795">
            <v>1000</v>
          </cell>
        </row>
        <row r="796">
          <cell r="A796" t="str">
            <v>Q02W</v>
          </cell>
          <cell r="B796" t="str">
            <v>Group 1</v>
          </cell>
          <cell r="C796" t="str">
            <v>WOMEN, CHILDREN &amp; CSS</v>
          </cell>
          <cell r="D796" t="str">
            <v>CHILDREN &amp; OUTPATIENTS</v>
          </cell>
          <cell r="E796" t="str">
            <v>PAEDIATRICS</v>
          </cell>
          <cell r="F796" t="str">
            <v>ACUTE PAEDIATRICS</v>
          </cell>
          <cell r="G796" t="str">
            <v>Childrens Ward</v>
          </cell>
          <cell r="H796" t="str">
            <v>Simon</v>
          </cell>
          <cell r="I796">
            <v>1000</v>
          </cell>
        </row>
        <row r="797">
          <cell r="A797" t="str">
            <v>Q04K</v>
          </cell>
          <cell r="B797" t="str">
            <v>Group 1</v>
          </cell>
          <cell r="C797" t="str">
            <v>WOMEN, CHILDREN &amp; CSS</v>
          </cell>
          <cell r="D797" t="str">
            <v>CHILDREN &amp; OUTPATIENTS</v>
          </cell>
          <cell r="E797" t="str">
            <v>PAEDIATRICS</v>
          </cell>
          <cell r="F797" t="str">
            <v>COMMUNITY PAEDIATRICS</v>
          </cell>
          <cell r="G797" t="str">
            <v>Staffing Review - Comm Medical</v>
          </cell>
          <cell r="H797" t="str">
            <v>Simon</v>
          </cell>
          <cell r="I797">
            <v>1000</v>
          </cell>
        </row>
        <row r="798">
          <cell r="A798" t="str">
            <v>Q04S</v>
          </cell>
          <cell r="B798" t="str">
            <v>Group 1</v>
          </cell>
          <cell r="C798" t="str">
            <v>WOMEN, CHILDREN &amp; CSS</v>
          </cell>
          <cell r="D798" t="str">
            <v>CHILDREN &amp; OUTPATIENTS</v>
          </cell>
          <cell r="E798" t="str">
            <v>PAEDIATRICS</v>
          </cell>
          <cell r="F798" t="str">
            <v>COMMUNITY PAEDIATRICS</v>
          </cell>
          <cell r="G798" t="str">
            <v>Community Paediatric Medical</v>
          </cell>
          <cell r="H798" t="str">
            <v>Simon</v>
          </cell>
          <cell r="I798">
            <v>1000</v>
          </cell>
        </row>
        <row r="799">
          <cell r="A799" t="str">
            <v>Q05S</v>
          </cell>
          <cell r="B799" t="str">
            <v>Group 1</v>
          </cell>
          <cell r="C799" t="str">
            <v>WOMEN, CHILDREN &amp; CSS</v>
          </cell>
          <cell r="D799" t="str">
            <v>CHILDREN &amp; OUTPATIENTS</v>
          </cell>
          <cell r="E799" t="str">
            <v>PAEDIATRICS</v>
          </cell>
          <cell r="F799" t="str">
            <v>COMMUNITY PAEDIATRICS</v>
          </cell>
          <cell r="G799" t="str">
            <v>Community Paediatric Nursing</v>
          </cell>
          <cell r="H799" t="str">
            <v>Simon</v>
          </cell>
          <cell r="I799">
            <v>1000</v>
          </cell>
        </row>
        <row r="800">
          <cell r="A800" t="str">
            <v>Q08K</v>
          </cell>
          <cell r="B800" t="str">
            <v>Group 1</v>
          </cell>
          <cell r="C800" t="str">
            <v>WOMEN, CHILDREN &amp; CSS</v>
          </cell>
          <cell r="D800" t="str">
            <v>CHILDREN &amp; OUTPATIENTS</v>
          </cell>
          <cell r="E800" t="str">
            <v>PAEDIATRICS</v>
          </cell>
          <cell r="F800" t="str">
            <v>ACUTE PAEDIATRICS</v>
          </cell>
          <cell r="G800" t="str">
            <v>Closure of Beds - Childrens</v>
          </cell>
          <cell r="H800" t="str">
            <v>Simon</v>
          </cell>
          <cell r="I800">
            <v>1000</v>
          </cell>
        </row>
        <row r="801">
          <cell r="A801" t="str">
            <v>Q08S</v>
          </cell>
          <cell r="B801" t="str">
            <v>Group 1</v>
          </cell>
          <cell r="C801" t="str">
            <v>WOMEN, CHILDREN &amp; CSS</v>
          </cell>
          <cell r="D801" t="str">
            <v>CHILDREN &amp; OUTPATIENTS</v>
          </cell>
          <cell r="E801" t="str">
            <v>PAEDIATRICS</v>
          </cell>
          <cell r="F801" t="str">
            <v>ACUTE PAEDIATRICS</v>
          </cell>
          <cell r="G801" t="str">
            <v>Paediatric Medical</v>
          </cell>
          <cell r="H801" t="str">
            <v>Simon</v>
          </cell>
          <cell r="I801">
            <v>1000</v>
          </cell>
        </row>
        <row r="802">
          <cell r="A802" t="str">
            <v>Q101</v>
          </cell>
          <cell r="B802" t="str">
            <v>Group 1</v>
          </cell>
          <cell r="C802" t="str">
            <v>WOMEN, CHILDREN &amp; CSS</v>
          </cell>
          <cell r="D802" t="str">
            <v>CHILDREN &amp; OUTPATIENTS</v>
          </cell>
          <cell r="E802" t="str">
            <v>PAEDIATRICS</v>
          </cell>
          <cell r="F802" t="str">
            <v>ACUTE PAEDIATRICS</v>
          </cell>
          <cell r="G802" t="str">
            <v>Acute Paediatric Income</v>
          </cell>
          <cell r="H802" t="str">
            <v>Simon</v>
          </cell>
          <cell r="I802">
            <v>1000</v>
          </cell>
        </row>
        <row r="803">
          <cell r="A803" t="str">
            <v>Q11S</v>
          </cell>
          <cell r="B803" t="str">
            <v>Group 1</v>
          </cell>
          <cell r="C803" t="str">
            <v>WOMEN, CHILDREN &amp; CSS</v>
          </cell>
          <cell r="D803" t="str">
            <v>CHILDREN &amp; OUTPATIENTS</v>
          </cell>
          <cell r="E803" t="str">
            <v>PAEDIATRICS</v>
          </cell>
          <cell r="F803" t="str">
            <v>NEONATOLOGY</v>
          </cell>
          <cell r="G803" t="str">
            <v>Neonatal Unit (NNU)</v>
          </cell>
          <cell r="H803" t="str">
            <v>Simon</v>
          </cell>
          <cell r="I803">
            <v>1000</v>
          </cell>
        </row>
        <row r="804">
          <cell r="A804" t="str">
            <v>Q12S</v>
          </cell>
          <cell r="B804" t="str">
            <v>Group 1</v>
          </cell>
          <cell r="C804" t="str">
            <v>WOMEN, CHILDREN &amp; CSS</v>
          </cell>
          <cell r="D804" t="str">
            <v>CHILDREN &amp; OUTPATIENTS</v>
          </cell>
          <cell r="E804" t="str">
            <v>PAEDIATRICS</v>
          </cell>
          <cell r="F804" t="str">
            <v>PAEDIATRIC MANAGEMENT</v>
          </cell>
          <cell r="G804" t="str">
            <v>Reserve</v>
          </cell>
          <cell r="H804" t="str">
            <v>Simon</v>
          </cell>
          <cell r="I804">
            <v>1000</v>
          </cell>
        </row>
        <row r="805">
          <cell r="A805" t="str">
            <v>Q13K</v>
          </cell>
          <cell r="B805" t="str">
            <v>Group 1</v>
          </cell>
          <cell r="C805" t="str">
            <v>WOMEN, CHILDREN &amp; CSS</v>
          </cell>
          <cell r="D805" t="str">
            <v>CHILDREN &amp; OUTPATIENTS</v>
          </cell>
          <cell r="E805" t="str">
            <v>PAEDIATRICS</v>
          </cell>
          <cell r="F805" t="str">
            <v>PAEDIATRICS MANAGEMENT</v>
          </cell>
          <cell r="G805" t="str">
            <v>Procurement CIP Paeds</v>
          </cell>
          <cell r="H805" t="str">
            <v>Simon</v>
          </cell>
          <cell r="I805">
            <v>1000</v>
          </cell>
        </row>
        <row r="806">
          <cell r="A806" t="str">
            <v>Q13S</v>
          </cell>
          <cell r="B806" t="str">
            <v>Group 1</v>
          </cell>
          <cell r="C806" t="str">
            <v>WOMEN, CHILDREN &amp; CSS</v>
          </cell>
          <cell r="D806" t="str">
            <v>CHILDREN &amp; OUTPATIENTS</v>
          </cell>
          <cell r="E806" t="str">
            <v>PAEDIATRICS</v>
          </cell>
          <cell r="F806" t="str">
            <v>PAEDIATRICS MANAGEMENT</v>
          </cell>
          <cell r="G806" t="str">
            <v>Service Mgnt - Paediatric</v>
          </cell>
          <cell r="H806" t="str">
            <v>Simon</v>
          </cell>
          <cell r="I806">
            <v>1000</v>
          </cell>
        </row>
        <row r="807">
          <cell r="A807" t="str">
            <v>Q141</v>
          </cell>
          <cell r="B807" t="str">
            <v>Group 1</v>
          </cell>
          <cell r="C807" t="str">
            <v>WOMEN, CHILDREN &amp; CSS</v>
          </cell>
          <cell r="D807" t="str">
            <v>CHILDREN &amp; OUTPATIENTS</v>
          </cell>
          <cell r="E807" t="str">
            <v>PAEDIATRICS</v>
          </cell>
          <cell r="F807" t="str">
            <v>COMMUNITY PAEDIATRICS</v>
          </cell>
          <cell r="G807" t="str">
            <v>Community Paediatric Income</v>
          </cell>
          <cell r="H807" t="str">
            <v>Simon</v>
          </cell>
          <cell r="I807">
            <v>1000</v>
          </cell>
        </row>
        <row r="808">
          <cell r="A808" t="str">
            <v>Q14S</v>
          </cell>
          <cell r="B808" t="str">
            <v>Group 1</v>
          </cell>
          <cell r="C808" t="str">
            <v>WOMEN, CHILDREN &amp; CSS</v>
          </cell>
          <cell r="D808" t="str">
            <v>CHILDREN &amp; OUTPATIENTS</v>
          </cell>
          <cell r="E808" t="str">
            <v>PAEDIATRICS</v>
          </cell>
          <cell r="F808" t="str">
            <v>PAEDIATRICS MANAGEMENT</v>
          </cell>
          <cell r="G808" t="str">
            <v>PANEA Network</v>
          </cell>
          <cell r="H808" t="str">
            <v>Simon</v>
          </cell>
          <cell r="I808">
            <v>1000</v>
          </cell>
        </row>
        <row r="809">
          <cell r="A809" t="str">
            <v>Q15S</v>
          </cell>
          <cell r="B809" t="str">
            <v>Group 1</v>
          </cell>
          <cell r="C809" t="str">
            <v>WOMEN, CHILDREN &amp; CSS</v>
          </cell>
          <cell r="D809" t="str">
            <v>CHILDREN &amp; OUTPATIENTS</v>
          </cell>
          <cell r="E809" t="str">
            <v>PAEDIATRICS</v>
          </cell>
          <cell r="F809" t="str">
            <v>NEONATOLOGY</v>
          </cell>
          <cell r="G809" t="str">
            <v>Neonatology Medical Services</v>
          </cell>
          <cell r="H809" t="str">
            <v>Simon</v>
          </cell>
          <cell r="I809">
            <v>1000</v>
          </cell>
        </row>
        <row r="810">
          <cell r="A810" t="str">
            <v>Q161</v>
          </cell>
          <cell r="B810" t="str">
            <v>Group 1</v>
          </cell>
          <cell r="C810" t="str">
            <v>WOMEN, CHILDREN &amp; CSS</v>
          </cell>
          <cell r="D810" t="str">
            <v>CHILDREN &amp; OUTPATIENTS</v>
          </cell>
          <cell r="E810" t="str">
            <v>PAEDIATRICS</v>
          </cell>
          <cell r="F810" t="str">
            <v>NEONATOLOGY</v>
          </cell>
          <cell r="G810" t="str">
            <v>Neonatology SLM</v>
          </cell>
          <cell r="H810" t="str">
            <v>Simon</v>
          </cell>
          <cell r="I810">
            <v>1000</v>
          </cell>
        </row>
        <row r="811">
          <cell r="A811" t="str">
            <v>Q18R</v>
          </cell>
          <cell r="B811" t="str">
            <v>Group 1</v>
          </cell>
          <cell r="C811" t="str">
            <v>WOMEN, CHILDREN &amp; CSS</v>
          </cell>
          <cell r="D811" t="str">
            <v>CHILDREN &amp; OUTPATIENTS</v>
          </cell>
          <cell r="E811" t="str">
            <v>PAEDIATRICS</v>
          </cell>
          <cell r="F811" t="str">
            <v>ACUTE PAEDIATRICS</v>
          </cell>
          <cell r="G811" t="str">
            <v>Paediatrics Recharges</v>
          </cell>
          <cell r="H811" t="str">
            <v>Simon</v>
          </cell>
          <cell r="I811">
            <v>1000</v>
          </cell>
        </row>
        <row r="812">
          <cell r="A812" t="str">
            <v>Q19R</v>
          </cell>
          <cell r="B812" t="str">
            <v>Group 1</v>
          </cell>
          <cell r="C812" t="str">
            <v>WOMEN, CHILDREN &amp; CSS</v>
          </cell>
          <cell r="D812" t="str">
            <v>CHILDREN &amp; OUTPATIENTS</v>
          </cell>
          <cell r="E812" t="str">
            <v>PAEDIATRICS</v>
          </cell>
          <cell r="F812" t="str">
            <v>COMMUNITY PAEDIATRICS</v>
          </cell>
          <cell r="G812" t="str">
            <v>Community Paediatric Recharges</v>
          </cell>
          <cell r="H812" t="str">
            <v>Simon</v>
          </cell>
          <cell r="I812">
            <v>1000</v>
          </cell>
        </row>
        <row r="813">
          <cell r="A813" t="str">
            <v>Q20R</v>
          </cell>
          <cell r="B813" t="str">
            <v>Group 1</v>
          </cell>
          <cell r="C813" t="str">
            <v>WOMEN, CHILDREN &amp; CSS</v>
          </cell>
          <cell r="D813" t="str">
            <v>CHILDREN &amp; OUTPATIENTS</v>
          </cell>
          <cell r="E813" t="str">
            <v>PAEDIATRICS</v>
          </cell>
          <cell r="F813" t="str">
            <v>NEONATOLOGY</v>
          </cell>
          <cell r="G813" t="str">
            <v>Neonatology Recharges</v>
          </cell>
          <cell r="H813" t="str">
            <v>Simon</v>
          </cell>
          <cell r="I813">
            <v>1000</v>
          </cell>
        </row>
        <row r="814">
          <cell r="A814" t="str">
            <v>Q21K</v>
          </cell>
          <cell r="B814" t="str">
            <v>Group 1</v>
          </cell>
          <cell r="C814" t="str">
            <v>WOMEN, CHILDREN &amp; CSS</v>
          </cell>
          <cell r="D814" t="str">
            <v>CHILDREN &amp; OUTPATIENTS</v>
          </cell>
          <cell r="E814" t="str">
            <v>PAEDIATRICS</v>
          </cell>
          <cell r="F814" t="str">
            <v>PAEDIATRICS MANAGEMENT</v>
          </cell>
          <cell r="G814" t="str">
            <v>Review of Senior Nursing</v>
          </cell>
          <cell r="H814" t="str">
            <v>Simon</v>
          </cell>
          <cell r="I814">
            <v>1000</v>
          </cell>
        </row>
        <row r="815">
          <cell r="A815" t="str">
            <v>Q22R</v>
          </cell>
          <cell r="B815" t="str">
            <v>Group 1</v>
          </cell>
          <cell r="C815" t="str">
            <v>WOMEN, CHILDREN &amp; CSS</v>
          </cell>
          <cell r="D815" t="str">
            <v>CHILDREN &amp; OUTPATIENTS</v>
          </cell>
          <cell r="E815" t="str">
            <v>PAEDIATRICS</v>
          </cell>
          <cell r="F815" t="str">
            <v>PAEDIATRICS MANAGEMENT</v>
          </cell>
          <cell r="G815" t="str">
            <v>Paediatrics Mgnt Recharges</v>
          </cell>
          <cell r="H815" t="str">
            <v>Simon</v>
          </cell>
          <cell r="I815">
            <v>1000</v>
          </cell>
        </row>
        <row r="816">
          <cell r="A816" t="str">
            <v>Q23K</v>
          </cell>
          <cell r="B816" t="str">
            <v>Group 1</v>
          </cell>
          <cell r="C816" t="str">
            <v>WOMEN, CHILDREN &amp; CSS</v>
          </cell>
          <cell r="D816" t="str">
            <v>CHILDREN &amp; OUTPATIENTS</v>
          </cell>
          <cell r="E816" t="str">
            <v>PAEDIATRICS</v>
          </cell>
          <cell r="F816" t="str">
            <v>ACUTE PAEDIATRICS</v>
          </cell>
          <cell r="G816" t="str">
            <v>Print Stationery Review Acute</v>
          </cell>
          <cell r="H816" t="str">
            <v>Simon</v>
          </cell>
          <cell r="I816">
            <v>1000</v>
          </cell>
        </row>
        <row r="817">
          <cell r="A817" t="str">
            <v>Q24K</v>
          </cell>
          <cell r="B817" t="str">
            <v>Group 1</v>
          </cell>
          <cell r="C817" t="str">
            <v>WOMEN, CHILDREN &amp; CSS</v>
          </cell>
          <cell r="D817" t="str">
            <v>CHILDREN &amp; OUTPATIENTS</v>
          </cell>
          <cell r="E817" t="str">
            <v>PAEDIATRICS</v>
          </cell>
          <cell r="F817" t="str">
            <v>COMMUNITY PAEDIATRICS</v>
          </cell>
          <cell r="G817" t="str">
            <v>Comm Paediatric Services SCIP</v>
          </cell>
          <cell r="H817" t="str">
            <v>Simon</v>
          </cell>
          <cell r="I817">
            <v>1000</v>
          </cell>
        </row>
        <row r="818">
          <cell r="A818" t="str">
            <v>Q25S</v>
          </cell>
          <cell r="B818" t="str">
            <v>Group 1</v>
          </cell>
          <cell r="C818" t="str">
            <v>WOMEN, CHILDREN &amp; CSS</v>
          </cell>
          <cell r="D818" t="str">
            <v>CHILDREN &amp; OUTPATIENTS</v>
          </cell>
          <cell r="E818" t="str">
            <v>PAEDIATRICS</v>
          </cell>
          <cell r="F818" t="str">
            <v>ACUTE PAEDIATRICS</v>
          </cell>
          <cell r="G818" t="str">
            <v>Childrens Assessment Unit CAU</v>
          </cell>
          <cell r="H818" t="str">
            <v>Simon</v>
          </cell>
          <cell r="I818">
            <v>1000</v>
          </cell>
        </row>
        <row r="819">
          <cell r="A819" t="str">
            <v>Q26S</v>
          </cell>
          <cell r="B819" t="str">
            <v>Group 1</v>
          </cell>
          <cell r="C819" t="str">
            <v>WOMEN, CHILDREN &amp; CSS</v>
          </cell>
          <cell r="D819" t="str">
            <v>CHILDREN &amp; OUTPATIENTS</v>
          </cell>
          <cell r="E819" t="str">
            <v>PAEDIATRICS</v>
          </cell>
          <cell r="F819" t="str">
            <v>ACUTE PAEDIATRICS</v>
          </cell>
          <cell r="G819" t="str">
            <v>Paediatric Senior Nurses</v>
          </cell>
          <cell r="H819" t="str">
            <v>Simon</v>
          </cell>
          <cell r="I819">
            <v>1000</v>
          </cell>
        </row>
        <row r="820">
          <cell r="A820" t="str">
            <v>Q27S</v>
          </cell>
          <cell r="B820" t="str">
            <v>Group 1</v>
          </cell>
          <cell r="C820" t="str">
            <v>WOMEN, CHILDREN &amp; CSS</v>
          </cell>
          <cell r="D820" t="str">
            <v>CHILDREN &amp; OUTPATIENTS</v>
          </cell>
          <cell r="E820" t="str">
            <v>PAEDIATRICS</v>
          </cell>
          <cell r="F820" t="str">
            <v>COMMUNITY PAEDIATRICS</v>
          </cell>
          <cell r="G820" t="str">
            <v>Comm Paediatric Senior Nurses</v>
          </cell>
          <cell r="H820" t="str">
            <v>Simon</v>
          </cell>
          <cell r="I820">
            <v>1000</v>
          </cell>
        </row>
        <row r="821">
          <cell r="A821" t="str">
            <v>Q28S</v>
          </cell>
          <cell r="B821" t="str">
            <v>Group 1</v>
          </cell>
          <cell r="C821" t="str">
            <v>WOMEN, CHILDREN &amp; CSS</v>
          </cell>
          <cell r="D821" t="str">
            <v>CHILDREN &amp; OUTPATIENTS</v>
          </cell>
          <cell r="E821" t="str">
            <v>PAEDIATRICS</v>
          </cell>
          <cell r="F821" t="str">
            <v>ACUTE PAEDIATRICS</v>
          </cell>
          <cell r="G821" t="str">
            <v>Paediatric A&amp;E</v>
          </cell>
          <cell r="H821" t="str">
            <v>Simon</v>
          </cell>
          <cell r="I821">
            <v>1000</v>
          </cell>
        </row>
        <row r="822">
          <cell r="A822" t="str">
            <v>Q29K</v>
          </cell>
          <cell r="B822" t="str">
            <v>Group 1</v>
          </cell>
          <cell r="C822" t="str">
            <v>WOMEN, CHILDREN &amp; CSS</v>
          </cell>
          <cell r="D822" t="str">
            <v>CHILDREN &amp; OUTPATIENTS</v>
          </cell>
          <cell r="E822" t="str">
            <v>PAEDIATRICS</v>
          </cell>
          <cell r="F822" t="str">
            <v>NEONATOLOGY</v>
          </cell>
          <cell r="G822" t="str">
            <v>Neonatology CIP</v>
          </cell>
          <cell r="H822" t="str">
            <v>Simon</v>
          </cell>
          <cell r="I822">
            <v>1000</v>
          </cell>
        </row>
        <row r="823">
          <cell r="A823" t="str">
            <v>Q30S</v>
          </cell>
          <cell r="B823" t="str">
            <v>Group 1</v>
          </cell>
          <cell r="C823" t="str">
            <v>WOMEN, CHILDREN &amp; CSS</v>
          </cell>
          <cell r="D823" t="str">
            <v>CHILDREN &amp; OUTPATIENTS</v>
          </cell>
          <cell r="E823" t="str">
            <v>PAEDIATRICS</v>
          </cell>
          <cell r="F823" t="str">
            <v>ACUTE PAEDIATRICS</v>
          </cell>
          <cell r="G823" t="str">
            <v>Acute Paediatric Reserve</v>
          </cell>
          <cell r="H823" t="str">
            <v>Simon</v>
          </cell>
          <cell r="I823">
            <v>1000</v>
          </cell>
        </row>
        <row r="824">
          <cell r="A824" t="str">
            <v>Q31K</v>
          </cell>
          <cell r="B824" t="str">
            <v>Group 1</v>
          </cell>
          <cell r="C824" t="str">
            <v>WOMEN, CHILDREN &amp; CSS</v>
          </cell>
          <cell r="D824" t="str">
            <v>CHILDREN &amp; OUTPATIENTS</v>
          </cell>
          <cell r="E824" t="str">
            <v>PAEDIATRICS</v>
          </cell>
          <cell r="F824" t="str">
            <v>ACUTE PAEDIATRICS</v>
          </cell>
          <cell r="G824" t="str">
            <v>Desk Top Review Acute</v>
          </cell>
          <cell r="H824" t="str">
            <v>Simon</v>
          </cell>
          <cell r="I824">
            <v>1000</v>
          </cell>
        </row>
        <row r="825">
          <cell r="A825" t="str">
            <v>Q32K</v>
          </cell>
          <cell r="B825" t="str">
            <v>Group 1</v>
          </cell>
          <cell r="C825" t="str">
            <v>WOMEN, CHILDREN &amp; CSS</v>
          </cell>
          <cell r="D825" t="str">
            <v>CHILDREN &amp; OUTPATIENTS</v>
          </cell>
          <cell r="E825" t="str">
            <v>PAEDIATRICS</v>
          </cell>
          <cell r="F825" t="str">
            <v>ACUTE PAEDIATRICS</v>
          </cell>
          <cell r="G825" t="str">
            <v>Clinic Reconciliation - Acute</v>
          </cell>
          <cell r="H825" t="str">
            <v>Simon</v>
          </cell>
          <cell r="I825">
            <v>1000</v>
          </cell>
        </row>
        <row r="826">
          <cell r="A826" t="str">
            <v>Q33K</v>
          </cell>
          <cell r="B826" t="str">
            <v>Group 1</v>
          </cell>
          <cell r="C826" t="str">
            <v>WOMEN, CHILDREN &amp; CSS</v>
          </cell>
          <cell r="D826" t="str">
            <v>CHILDREN &amp; OUTPATIENTS</v>
          </cell>
          <cell r="E826" t="str">
            <v>PAEDIATRICS</v>
          </cell>
          <cell r="F826" t="str">
            <v>ACUTE PAEDIATRICS</v>
          </cell>
          <cell r="G826" t="str">
            <v>Review of Tier 3 Rota - Acute</v>
          </cell>
          <cell r="H826" t="str">
            <v>Simon</v>
          </cell>
          <cell r="I826">
            <v>1000</v>
          </cell>
        </row>
        <row r="827">
          <cell r="A827" t="str">
            <v>Q34K</v>
          </cell>
          <cell r="B827" t="str">
            <v>Group 1</v>
          </cell>
          <cell r="C827" t="str">
            <v>WOMEN, CHILDREN &amp; CSS</v>
          </cell>
          <cell r="D827" t="str">
            <v>CHILDREN &amp; OUTPATIENTS</v>
          </cell>
          <cell r="E827" t="str">
            <v>PAEDIATRICS</v>
          </cell>
          <cell r="F827" t="str">
            <v>ACUTE PAEDIATRICS</v>
          </cell>
          <cell r="G827" t="str">
            <v>CAU Review - Acute</v>
          </cell>
          <cell r="H827" t="str">
            <v>Simon</v>
          </cell>
          <cell r="I827">
            <v>1000</v>
          </cell>
        </row>
        <row r="828">
          <cell r="A828" t="str">
            <v>Q35K</v>
          </cell>
          <cell r="B828" t="str">
            <v>Group 1</v>
          </cell>
          <cell r="C828" t="str">
            <v>WOMEN, CHILDREN &amp; CSS</v>
          </cell>
          <cell r="D828" t="str">
            <v>CHILDREN &amp; OUTPATIENTS</v>
          </cell>
          <cell r="E828" t="str">
            <v>PAEDIATRICS</v>
          </cell>
          <cell r="F828" t="str">
            <v>ACUTE PAEDIATRICS</v>
          </cell>
          <cell r="G828" t="str">
            <v>Job Planning Review - Acute</v>
          </cell>
          <cell r="H828" t="str">
            <v>Simon</v>
          </cell>
          <cell r="I828">
            <v>1000</v>
          </cell>
        </row>
        <row r="829">
          <cell r="A829" t="str">
            <v>Q36K</v>
          </cell>
          <cell r="B829" t="str">
            <v>Group 1</v>
          </cell>
          <cell r="C829" t="str">
            <v>WOMEN, CHILDREN &amp; CSS</v>
          </cell>
          <cell r="D829" t="str">
            <v>CHILDREN &amp; OUTPATIENTS</v>
          </cell>
          <cell r="E829" t="str">
            <v>PAEDIATRICS</v>
          </cell>
          <cell r="F829" t="str">
            <v>ACUTE PAEDIATRICS</v>
          </cell>
          <cell r="G829" t="str">
            <v>Cons Cover of Tier 2 Rota</v>
          </cell>
          <cell r="H829" t="str">
            <v>Simon</v>
          </cell>
          <cell r="I829">
            <v>1000</v>
          </cell>
        </row>
        <row r="830">
          <cell r="A830" t="str">
            <v>Q37G</v>
          </cell>
          <cell r="B830" t="str">
            <v>Group 1</v>
          </cell>
          <cell r="C830" t="str">
            <v>WOMEN, CHILDREN &amp; CSS</v>
          </cell>
          <cell r="D830" t="str">
            <v>CHILDREN &amp; OUTPATIENTS</v>
          </cell>
          <cell r="E830" t="str">
            <v>PAEDIATRICS</v>
          </cell>
          <cell r="F830" t="str">
            <v>ACUTE PAEDIATRICS</v>
          </cell>
          <cell r="G830" t="str">
            <v>Transitional Care</v>
          </cell>
          <cell r="H830" t="str">
            <v>Simon</v>
          </cell>
          <cell r="I830">
            <v>1000</v>
          </cell>
        </row>
        <row r="831">
          <cell r="A831" t="str">
            <v>Q37K</v>
          </cell>
          <cell r="B831" t="str">
            <v>Group 1</v>
          </cell>
          <cell r="C831" t="str">
            <v>WOMEN, CHILDREN &amp; CSS</v>
          </cell>
          <cell r="D831" t="str">
            <v>CHILDREN &amp; OUTPATIENTS</v>
          </cell>
          <cell r="E831" t="str">
            <v>PAEDIATRICS</v>
          </cell>
          <cell r="F831" t="str">
            <v>COMMUNITY PAEDIATRICS</v>
          </cell>
          <cell r="G831" t="str">
            <v>Ticks &amp; Tourettes Serv Comm</v>
          </cell>
          <cell r="H831" t="str">
            <v>Simon</v>
          </cell>
          <cell r="I831">
            <v>1000</v>
          </cell>
        </row>
        <row r="832">
          <cell r="A832" t="str">
            <v>Q38G</v>
          </cell>
          <cell r="B832" t="str">
            <v>Group 1</v>
          </cell>
          <cell r="C832" t="str">
            <v>WOMEN, CHILDREN &amp; CSS</v>
          </cell>
          <cell r="D832" t="str">
            <v>CHILDREN &amp; OUTPATIENTS</v>
          </cell>
          <cell r="E832" t="str">
            <v>PAEDIATRICS</v>
          </cell>
          <cell r="F832" t="str">
            <v>ACUTE PAEDIATRICS</v>
          </cell>
          <cell r="G832" t="str">
            <v>Level 2 POSCU</v>
          </cell>
          <cell r="H832" t="str">
            <v>Simon</v>
          </cell>
          <cell r="I832">
            <v>1000</v>
          </cell>
        </row>
        <row r="833">
          <cell r="A833" t="str">
            <v>Q38K</v>
          </cell>
          <cell r="B833" t="str">
            <v>Group 1</v>
          </cell>
          <cell r="C833" t="str">
            <v>WOMEN, CHILDREN &amp; CSS</v>
          </cell>
          <cell r="D833" t="str">
            <v>CHILDREN &amp; OUTPATIENTS</v>
          </cell>
          <cell r="E833" t="str">
            <v>PAEDIATRICS</v>
          </cell>
          <cell r="F833" t="str">
            <v>COMMUNITY PAEDIATRICS</v>
          </cell>
          <cell r="G833" t="str">
            <v>Behavioural Nurse Service Comm</v>
          </cell>
          <cell r="H833" t="str">
            <v>Simon</v>
          </cell>
          <cell r="I833">
            <v>1000</v>
          </cell>
        </row>
        <row r="834">
          <cell r="A834" t="str">
            <v>Q39K</v>
          </cell>
          <cell r="B834" t="str">
            <v>Group 1</v>
          </cell>
          <cell r="C834" t="str">
            <v>WOMEN, CHILDREN &amp; CSS</v>
          </cell>
          <cell r="D834" t="str">
            <v>CHILDREN &amp; OUTPATIENTS</v>
          </cell>
          <cell r="E834" t="str">
            <v>PAEDIATRICS</v>
          </cell>
          <cell r="F834" t="str">
            <v>COMMUNITY PAEDIATRICS</v>
          </cell>
          <cell r="G834" t="str">
            <v>Cons on Call Service - Comm</v>
          </cell>
          <cell r="H834" t="str">
            <v>Simon</v>
          </cell>
          <cell r="I834">
            <v>1000</v>
          </cell>
        </row>
        <row r="835">
          <cell r="A835" t="str">
            <v>Q40K</v>
          </cell>
          <cell r="B835" t="str">
            <v>Group 1</v>
          </cell>
          <cell r="C835" t="str">
            <v>WOMEN, CHILDREN &amp; CSS</v>
          </cell>
          <cell r="D835" t="str">
            <v>CHILDREN &amp; OUTPATIENTS</v>
          </cell>
          <cell r="E835" t="str">
            <v>PAEDIATRICS</v>
          </cell>
          <cell r="F835" t="str">
            <v>COMMUNITY PAEDIATRICS</v>
          </cell>
          <cell r="G835" t="str">
            <v>Review of Comm Nursing - Comm</v>
          </cell>
          <cell r="H835" t="str">
            <v>Simon</v>
          </cell>
          <cell r="I835">
            <v>1000</v>
          </cell>
        </row>
        <row r="836">
          <cell r="A836" t="str">
            <v>Q41K</v>
          </cell>
          <cell r="B836" t="str">
            <v>Group 1</v>
          </cell>
          <cell r="C836" t="str">
            <v>WOMEN, CHILDREN &amp; CSS</v>
          </cell>
          <cell r="D836" t="str">
            <v>CHILDREN &amp; OUTPATIENTS</v>
          </cell>
          <cell r="E836" t="str">
            <v>PAEDIATRICS</v>
          </cell>
          <cell r="F836" t="str">
            <v>NEONATOLOGY</v>
          </cell>
          <cell r="G836" t="str">
            <v>Review of Maint Conts Neonates</v>
          </cell>
          <cell r="H836" t="str">
            <v>Simon</v>
          </cell>
          <cell r="I836">
            <v>1000</v>
          </cell>
        </row>
        <row r="837">
          <cell r="A837" t="str">
            <v>Q42K</v>
          </cell>
          <cell r="B837" t="str">
            <v>Group 1</v>
          </cell>
          <cell r="C837" t="str">
            <v>WOMEN, CHILDREN &amp; CSS</v>
          </cell>
          <cell r="D837" t="str">
            <v>CHILDREN &amp; OUTPATIENTS</v>
          </cell>
          <cell r="E837" t="str">
            <v>PAEDIATRICS</v>
          </cell>
          <cell r="F837" t="str">
            <v>ACUTE PAEDIATRICS</v>
          </cell>
          <cell r="G837" t="str">
            <v>Pharmacy Savings Paeds</v>
          </cell>
          <cell r="H837" t="str">
            <v>Simon</v>
          </cell>
          <cell r="I837">
            <v>1000</v>
          </cell>
        </row>
        <row r="838">
          <cell r="A838" t="str">
            <v>Q43K</v>
          </cell>
          <cell r="B838" t="str">
            <v>Group 1</v>
          </cell>
          <cell r="C838" t="str">
            <v>WOMEN, CHILDREN &amp; CSS</v>
          </cell>
          <cell r="D838" t="str">
            <v>CHILDREN &amp; OUTPATIENTS</v>
          </cell>
          <cell r="E838" t="str">
            <v>PAEDIATRICS</v>
          </cell>
          <cell r="F838" t="str">
            <v>PAEDIATRICS MANAGEMENT</v>
          </cell>
          <cell r="G838" t="str">
            <v>Site Reval CIP C&amp;OPD</v>
          </cell>
          <cell r="H838" t="str">
            <v>Simon</v>
          </cell>
          <cell r="I838">
            <v>1000</v>
          </cell>
        </row>
        <row r="839">
          <cell r="A839" t="str">
            <v>Q43S</v>
          </cell>
          <cell r="B839" t="str">
            <v>Group 1</v>
          </cell>
          <cell r="C839" t="str">
            <v>WOMEN, CHILDREN &amp; CSS</v>
          </cell>
          <cell r="D839" t="str">
            <v>CHILDREN &amp; OUTPATIENTS</v>
          </cell>
          <cell r="E839" t="str">
            <v>PAEDIATRICS</v>
          </cell>
          <cell r="F839" t="str">
            <v>PAEDIATRIC MANAGEMENT</v>
          </cell>
          <cell r="G839" t="str">
            <v>MRCPCH Exams</v>
          </cell>
          <cell r="H839" t="str">
            <v>Simon</v>
          </cell>
          <cell r="I839">
            <v>1000</v>
          </cell>
        </row>
        <row r="840">
          <cell r="A840" t="str">
            <v>Q44S</v>
          </cell>
          <cell r="B840" t="str">
            <v>Group 1</v>
          </cell>
          <cell r="C840" t="str">
            <v>WOMEN, CHILDREN &amp; CSS</v>
          </cell>
          <cell r="D840" t="str">
            <v>CHILDREN &amp; OUTPATIENTS</v>
          </cell>
          <cell r="E840" t="str">
            <v>PAEDS &amp; OPD MGNT</v>
          </cell>
          <cell r="F840" t="str">
            <v>PAEDS &amp; OPD MGNT</v>
          </cell>
          <cell r="G840" t="str">
            <v>Paeds &amp; OPD Mgnt</v>
          </cell>
          <cell r="H840" t="str">
            <v>Simon</v>
          </cell>
          <cell r="I840">
            <v>1000</v>
          </cell>
        </row>
        <row r="841">
          <cell r="A841" t="str">
            <v>R020</v>
          </cell>
          <cell r="B841" t="str">
            <v>Group 1</v>
          </cell>
          <cell r="C841" t="str">
            <v>CORPORATE SERVICES</v>
          </cell>
          <cell r="D841" t="str">
            <v>DIRECTOR OF OPERATIONS</v>
          </cell>
          <cell r="E841" t="str">
            <v>DIRECTOR OF OPERATIONS</v>
          </cell>
          <cell r="F841" t="str">
            <v>DIRECTOR OF OPERATIONS</v>
          </cell>
          <cell r="G841" t="str">
            <v>Major Incident Plan</v>
          </cell>
          <cell r="H841" t="str">
            <v>Simon</v>
          </cell>
          <cell r="I841">
            <v>1000</v>
          </cell>
        </row>
        <row r="842">
          <cell r="A842" t="str">
            <v>R030</v>
          </cell>
          <cell r="B842" t="str">
            <v>Group 1</v>
          </cell>
          <cell r="C842" t="str">
            <v>CORPORATE SERVICES</v>
          </cell>
          <cell r="D842" t="str">
            <v>FINANCE &amp; INFORMATION SERVICES</v>
          </cell>
          <cell r="E842" t="str">
            <v>FINANCE &amp; INFORMATION SERVICES</v>
          </cell>
          <cell r="F842" t="str">
            <v>INFORMATICS</v>
          </cell>
          <cell r="G842" t="str">
            <v>Business Informatics</v>
          </cell>
          <cell r="H842" t="str">
            <v>Simon</v>
          </cell>
          <cell r="I842">
            <v>1000</v>
          </cell>
        </row>
        <row r="843">
          <cell r="A843" t="str">
            <v>R03K</v>
          </cell>
          <cell r="B843" t="str">
            <v>Group 1</v>
          </cell>
          <cell r="C843" t="str">
            <v>CORPORATE SERVICES</v>
          </cell>
          <cell r="D843" t="str">
            <v>FINANCE &amp; INFORMATION SERVICES</v>
          </cell>
          <cell r="E843" t="str">
            <v>FINANCE &amp; INFORMATION SERVICES</v>
          </cell>
          <cell r="F843" t="str">
            <v>INFORMATICS</v>
          </cell>
          <cell r="G843" t="str">
            <v>Informatics CIP</v>
          </cell>
          <cell r="H843" t="str">
            <v>Simon</v>
          </cell>
          <cell r="I843">
            <v>1000</v>
          </cell>
        </row>
        <row r="844">
          <cell r="A844" t="str">
            <v>R04K</v>
          </cell>
          <cell r="B844" t="str">
            <v>Group 1</v>
          </cell>
          <cell r="C844" t="str">
            <v>CORPORATE SERVICES</v>
          </cell>
          <cell r="D844" t="str">
            <v>FINANCE &amp; INFORMATION SERVICES</v>
          </cell>
          <cell r="E844" t="str">
            <v>FINANCE &amp; INFORMATION SERVICES</v>
          </cell>
          <cell r="F844" t="str">
            <v>INFORMATICS</v>
          </cell>
          <cell r="G844" t="str">
            <v>Budget Review Informatics</v>
          </cell>
          <cell r="H844" t="str">
            <v>Simon</v>
          </cell>
          <cell r="I844">
            <v>1000</v>
          </cell>
        </row>
        <row r="845">
          <cell r="A845" t="str">
            <v>R060</v>
          </cell>
          <cell r="B845" t="str">
            <v>Group 1</v>
          </cell>
          <cell r="C845" t="str">
            <v>CORPORATE SERVICES</v>
          </cell>
          <cell r="D845" t="str">
            <v>FINANCE &amp; INFORMATION SERVICES</v>
          </cell>
          <cell r="E845" t="str">
            <v>FINANCE &amp; INFORMATION SERVICES</v>
          </cell>
          <cell r="F845" t="str">
            <v>FINANCE - OTHER</v>
          </cell>
          <cell r="G845" t="str">
            <v>Clinical Coding</v>
          </cell>
          <cell r="H845" t="str">
            <v>Simon</v>
          </cell>
          <cell r="I845">
            <v>1000</v>
          </cell>
        </row>
        <row r="846">
          <cell r="A846" t="str">
            <v>R06K</v>
          </cell>
          <cell r="B846" t="str">
            <v>Group 1</v>
          </cell>
          <cell r="C846" t="str">
            <v>CORPORATE SERVICES</v>
          </cell>
          <cell r="D846" t="str">
            <v>FINANCE &amp; INFORMATION SERVICES</v>
          </cell>
          <cell r="E846" t="str">
            <v>FINANCE &amp; INFORMATION SERVICES</v>
          </cell>
          <cell r="F846" t="str">
            <v>FINANCE - OTHER</v>
          </cell>
          <cell r="G846" t="str">
            <v>EPS Contract</v>
          </cell>
          <cell r="H846" t="str">
            <v>Simon</v>
          </cell>
          <cell r="I846">
            <v>1000</v>
          </cell>
        </row>
        <row r="847">
          <cell r="A847" t="str">
            <v>R070</v>
          </cell>
          <cell r="B847" t="str">
            <v>Group 1</v>
          </cell>
          <cell r="C847" t="str">
            <v>CORPORATE SERVICES</v>
          </cell>
          <cell r="D847" t="str">
            <v>ICT</v>
          </cell>
          <cell r="E847" t="str">
            <v>ICT</v>
          </cell>
          <cell r="F847" t="str">
            <v>ICT</v>
          </cell>
          <cell r="G847" t="str">
            <v>Medical Records</v>
          </cell>
          <cell r="H847" t="str">
            <v>Simon</v>
          </cell>
          <cell r="I847">
            <v>1000</v>
          </cell>
        </row>
        <row r="848">
          <cell r="A848" t="str">
            <v>R07K</v>
          </cell>
          <cell r="B848" t="str">
            <v>Group 1</v>
          </cell>
          <cell r="C848" t="str">
            <v>CORPORATE SERVICES</v>
          </cell>
          <cell r="D848" t="str">
            <v>ICT</v>
          </cell>
          <cell r="E848" t="str">
            <v>ICT</v>
          </cell>
          <cell r="F848" t="str">
            <v>ICT</v>
          </cell>
          <cell r="G848" t="str">
            <v>Medical Records CIP</v>
          </cell>
          <cell r="H848" t="str">
            <v>Simon</v>
          </cell>
          <cell r="I848">
            <v>1000</v>
          </cell>
        </row>
        <row r="849">
          <cell r="A849" t="str">
            <v>R07R</v>
          </cell>
          <cell r="B849" t="str">
            <v>Group 1</v>
          </cell>
          <cell r="C849" t="str">
            <v>CORPORATE SERVICES</v>
          </cell>
          <cell r="D849" t="str">
            <v>ICT</v>
          </cell>
          <cell r="E849" t="str">
            <v>ICT</v>
          </cell>
          <cell r="F849" t="str">
            <v>ICT</v>
          </cell>
          <cell r="G849" t="str">
            <v>Medical Records Depreciation</v>
          </cell>
          <cell r="H849" t="str">
            <v>Simon</v>
          </cell>
          <cell r="I849">
            <v>1000</v>
          </cell>
        </row>
        <row r="850">
          <cell r="A850" t="str">
            <v>R080</v>
          </cell>
          <cell r="B850" t="str">
            <v>Group 1</v>
          </cell>
          <cell r="C850" t="str">
            <v>CORPORATE SERVICES</v>
          </cell>
          <cell r="D850" t="str">
            <v>ICT</v>
          </cell>
          <cell r="E850" t="str">
            <v>ICT</v>
          </cell>
          <cell r="F850" t="str">
            <v>ICT</v>
          </cell>
          <cell r="G850" t="str">
            <v>Switchboard</v>
          </cell>
          <cell r="H850" t="str">
            <v>Simon</v>
          </cell>
          <cell r="I850">
            <v>1000</v>
          </cell>
        </row>
        <row r="851">
          <cell r="A851" t="str">
            <v>R090</v>
          </cell>
          <cell r="B851" t="str">
            <v>Group 1</v>
          </cell>
          <cell r="C851" t="str">
            <v>CORPORATE SERVICES</v>
          </cell>
          <cell r="D851" t="str">
            <v>ICT</v>
          </cell>
          <cell r="E851" t="str">
            <v>ICT</v>
          </cell>
          <cell r="F851" t="str">
            <v>ICT</v>
          </cell>
          <cell r="G851" t="str">
            <v>Switchboard - SLM</v>
          </cell>
          <cell r="H851" t="str">
            <v>Simon</v>
          </cell>
          <cell r="I851">
            <v>1000</v>
          </cell>
        </row>
        <row r="852">
          <cell r="A852" t="str">
            <v>R12R</v>
          </cell>
          <cell r="B852" t="str">
            <v>Group 1</v>
          </cell>
          <cell r="C852" t="str">
            <v>CORPORATE SERVICES</v>
          </cell>
          <cell r="D852" t="str">
            <v>FINANCE &amp; INFORMATION SERVICES</v>
          </cell>
          <cell r="E852" t="str">
            <v>FINANCE &amp; INFORMATION SERVICES</v>
          </cell>
          <cell r="F852" t="str">
            <v>ICT</v>
          </cell>
          <cell r="G852" t="str">
            <v>Business Transformn Recharges</v>
          </cell>
          <cell r="H852" t="str">
            <v>Simon</v>
          </cell>
          <cell r="I852">
            <v>1000</v>
          </cell>
        </row>
        <row r="853">
          <cell r="A853" t="str">
            <v>R21K</v>
          </cell>
          <cell r="B853" t="str">
            <v>Group 1</v>
          </cell>
          <cell r="C853" t="str">
            <v>CORPORATE SERVICES</v>
          </cell>
          <cell r="D853" t="str">
            <v>FINANCE &amp; INFORMATION SERVICES</v>
          </cell>
          <cell r="E853" t="str">
            <v>FINANCE &amp; INFORMATION SERVICES</v>
          </cell>
          <cell r="F853" t="str">
            <v>ICT</v>
          </cell>
          <cell r="G853" t="str">
            <v>ICT SCIP</v>
          </cell>
          <cell r="H853" t="str">
            <v>Simon</v>
          </cell>
          <cell r="I853">
            <v>1000</v>
          </cell>
        </row>
        <row r="854">
          <cell r="A854" t="str">
            <v>R330</v>
          </cell>
          <cell r="B854" t="str">
            <v>Group 1</v>
          </cell>
          <cell r="C854" t="str">
            <v>CORPORATE SERVICES</v>
          </cell>
          <cell r="D854" t="str">
            <v>ICT</v>
          </cell>
          <cell r="E854" t="str">
            <v>ICT</v>
          </cell>
          <cell r="F854" t="str">
            <v>ICT</v>
          </cell>
          <cell r="G854" t="str">
            <v>Telecomms</v>
          </cell>
          <cell r="H854" t="str">
            <v>Simon</v>
          </cell>
          <cell r="I854">
            <v>1000</v>
          </cell>
        </row>
        <row r="855">
          <cell r="A855" t="str">
            <v>R340</v>
          </cell>
          <cell r="B855" t="str">
            <v>Group 1</v>
          </cell>
          <cell r="C855" t="str">
            <v>CORPORATE SERVICES</v>
          </cell>
          <cell r="D855" t="str">
            <v>ICT</v>
          </cell>
          <cell r="E855" t="str">
            <v>ICT</v>
          </cell>
          <cell r="F855" t="str">
            <v>ICT</v>
          </cell>
          <cell r="G855" t="str">
            <v>Replacement PCs</v>
          </cell>
          <cell r="H855" t="str">
            <v>Simon</v>
          </cell>
          <cell r="I855">
            <v>1000</v>
          </cell>
        </row>
        <row r="856">
          <cell r="A856" t="str">
            <v>R36R</v>
          </cell>
          <cell r="B856" t="str">
            <v>Group 1</v>
          </cell>
          <cell r="C856" t="str">
            <v>CORPORATE SERVICES</v>
          </cell>
          <cell r="D856" t="str">
            <v>ICT</v>
          </cell>
          <cell r="E856" t="str">
            <v>ICT</v>
          </cell>
          <cell r="F856" t="str">
            <v>ICT</v>
          </cell>
          <cell r="G856" t="str">
            <v>ICT Recharges</v>
          </cell>
          <cell r="H856" t="str">
            <v>Simon</v>
          </cell>
          <cell r="I856">
            <v>1000</v>
          </cell>
        </row>
        <row r="857">
          <cell r="A857" t="str">
            <v>R370</v>
          </cell>
          <cell r="B857" t="str">
            <v>Group 1</v>
          </cell>
          <cell r="C857" t="str">
            <v>CORPORATE SERVICES</v>
          </cell>
          <cell r="D857" t="str">
            <v>FINANCE &amp; INFORMATION SERVICES</v>
          </cell>
          <cell r="E857" t="str">
            <v>FINANCE &amp; INFORMATION SERVICES</v>
          </cell>
          <cell r="F857" t="str">
            <v>ICT</v>
          </cell>
          <cell r="G857" t="str">
            <v>Clinical Portal</v>
          </cell>
          <cell r="H857" t="str">
            <v>Simon</v>
          </cell>
          <cell r="I857">
            <v>1000</v>
          </cell>
        </row>
        <row r="858">
          <cell r="A858" t="str">
            <v>R380</v>
          </cell>
          <cell r="B858" t="str">
            <v>Group 1</v>
          </cell>
          <cell r="C858" t="str">
            <v>CORPORATE SERVICES</v>
          </cell>
          <cell r="D858" t="str">
            <v>FINANCE &amp; INFORMATION SERVICES</v>
          </cell>
          <cell r="E858" t="str">
            <v>FINANCE &amp; INFORMATION SERVICES</v>
          </cell>
          <cell r="F858" t="str">
            <v>INFORMATICS</v>
          </cell>
          <cell r="G858" t="str">
            <v>Informatics - Train/Dev</v>
          </cell>
          <cell r="H858" t="str">
            <v>Simon</v>
          </cell>
          <cell r="I858">
            <v>1000</v>
          </cell>
        </row>
        <row r="859">
          <cell r="A859" t="str">
            <v>R38K</v>
          </cell>
          <cell r="B859" t="str">
            <v>Group 1</v>
          </cell>
          <cell r="C859" t="str">
            <v>CORPORATE SERVICES</v>
          </cell>
          <cell r="D859" t="str">
            <v>ICT</v>
          </cell>
          <cell r="E859" t="str">
            <v>ICT</v>
          </cell>
          <cell r="F859" t="str">
            <v>ICT</v>
          </cell>
          <cell r="G859" t="str">
            <v>CS Other Expenditure Review</v>
          </cell>
          <cell r="H859" t="str">
            <v>Simon</v>
          </cell>
          <cell r="I859">
            <v>1000</v>
          </cell>
        </row>
        <row r="860">
          <cell r="A860" t="str">
            <v>R390</v>
          </cell>
          <cell r="B860" t="str">
            <v>Group 1</v>
          </cell>
          <cell r="C860" t="str">
            <v>CORPORATE SERVICES</v>
          </cell>
          <cell r="D860" t="str">
            <v>ICT</v>
          </cell>
          <cell r="E860" t="str">
            <v>ICT</v>
          </cell>
          <cell r="F860" t="str">
            <v>ICT</v>
          </cell>
          <cell r="G860" t="str">
            <v>ICT Clinical Systems</v>
          </cell>
          <cell r="H860" t="str">
            <v>Simon</v>
          </cell>
          <cell r="I860">
            <v>1000</v>
          </cell>
        </row>
        <row r="861">
          <cell r="A861" t="str">
            <v>R39K</v>
          </cell>
          <cell r="B861" t="str">
            <v>Group 1</v>
          </cell>
          <cell r="C861" t="str">
            <v>CORPORATE SERVICES</v>
          </cell>
          <cell r="D861" t="str">
            <v>ICT</v>
          </cell>
          <cell r="E861" t="str">
            <v>ICT</v>
          </cell>
          <cell r="F861" t="str">
            <v>ICT</v>
          </cell>
          <cell r="G861" t="str">
            <v>Clin Systems Grading Rev</v>
          </cell>
          <cell r="H861" t="str">
            <v>Simon</v>
          </cell>
          <cell r="I861">
            <v>1000</v>
          </cell>
        </row>
        <row r="862">
          <cell r="A862" t="str">
            <v>R400</v>
          </cell>
          <cell r="B862" t="str">
            <v>Group 1</v>
          </cell>
          <cell r="C862" t="str">
            <v>CORPORATE SERVICES</v>
          </cell>
          <cell r="D862" t="str">
            <v>ICT</v>
          </cell>
          <cell r="E862" t="str">
            <v>ICT</v>
          </cell>
          <cell r="F862" t="str">
            <v>ICT</v>
          </cell>
          <cell r="G862" t="str">
            <v>ICT Infrastructure &amp; Dev</v>
          </cell>
          <cell r="H862" t="str">
            <v>Simon</v>
          </cell>
          <cell r="I862">
            <v>1000</v>
          </cell>
        </row>
        <row r="863">
          <cell r="A863" t="str">
            <v>R40K</v>
          </cell>
          <cell r="B863" t="str">
            <v>Group 1</v>
          </cell>
          <cell r="C863" t="str">
            <v>CORPORATE SERVICES</v>
          </cell>
          <cell r="D863" t="str">
            <v>ICT</v>
          </cell>
          <cell r="E863" t="str">
            <v>ICT</v>
          </cell>
          <cell r="F863" t="str">
            <v>ICT</v>
          </cell>
          <cell r="G863" t="str">
            <v>IT Infrastructure CIP</v>
          </cell>
          <cell r="H863" t="str">
            <v>Simon</v>
          </cell>
          <cell r="I863">
            <v>1000</v>
          </cell>
        </row>
        <row r="864">
          <cell r="A864" t="str">
            <v>R410</v>
          </cell>
          <cell r="B864" t="str">
            <v>Group 1</v>
          </cell>
          <cell r="C864" t="str">
            <v>CORPORATE SERVICES</v>
          </cell>
          <cell r="D864" t="str">
            <v>ICT</v>
          </cell>
          <cell r="E864" t="str">
            <v>ICT</v>
          </cell>
          <cell r="F864" t="str">
            <v>ICT</v>
          </cell>
          <cell r="G864" t="str">
            <v>ICT Operations</v>
          </cell>
          <cell r="H864" t="str">
            <v>Simon</v>
          </cell>
          <cell r="I864">
            <v>1000</v>
          </cell>
        </row>
        <row r="865">
          <cell r="A865" t="str">
            <v>R41K</v>
          </cell>
          <cell r="B865" t="str">
            <v>Group 1</v>
          </cell>
          <cell r="C865" t="str">
            <v>CORPORATE SERVICES</v>
          </cell>
          <cell r="D865" t="str">
            <v>ICT</v>
          </cell>
          <cell r="E865" t="str">
            <v>ICT</v>
          </cell>
          <cell r="F865" t="str">
            <v>ICT</v>
          </cell>
          <cell r="G865" t="str">
            <v>IT &amp; Telecomms staff review</v>
          </cell>
          <cell r="H865" t="str">
            <v>Simon</v>
          </cell>
          <cell r="I865">
            <v>1000</v>
          </cell>
        </row>
        <row r="866">
          <cell r="A866" t="str">
            <v>R42K</v>
          </cell>
          <cell r="B866" t="str">
            <v>Group 1</v>
          </cell>
          <cell r="C866" t="str">
            <v>CORPORATE SERVICES</v>
          </cell>
          <cell r="D866" t="str">
            <v>ICT</v>
          </cell>
          <cell r="E866" t="str">
            <v>ICT</v>
          </cell>
          <cell r="F866" t="str">
            <v>ICT</v>
          </cell>
          <cell r="G866" t="str">
            <v>Reduction in Telephone Rental</v>
          </cell>
          <cell r="H866" t="str">
            <v>Simon</v>
          </cell>
          <cell r="I866">
            <v>1000</v>
          </cell>
        </row>
        <row r="867">
          <cell r="A867" t="str">
            <v>R43K</v>
          </cell>
          <cell r="B867" t="str">
            <v>Group 1</v>
          </cell>
          <cell r="C867" t="str">
            <v>CORPORATE SERVICES</v>
          </cell>
          <cell r="D867" t="str">
            <v>ICT</v>
          </cell>
          <cell r="E867" t="str">
            <v>ICT</v>
          </cell>
          <cell r="F867" t="str">
            <v>ICT</v>
          </cell>
          <cell r="G867" t="str">
            <v>Reduction in Mobile Phones</v>
          </cell>
          <cell r="H867" t="str">
            <v>Simon</v>
          </cell>
          <cell r="I867">
            <v>1000</v>
          </cell>
        </row>
        <row r="868">
          <cell r="A868" t="str">
            <v>R44K</v>
          </cell>
          <cell r="B868" t="str">
            <v>Group 1</v>
          </cell>
          <cell r="C868" t="str">
            <v>CORPORATE SERVICES</v>
          </cell>
          <cell r="D868" t="str">
            <v>ICT</v>
          </cell>
          <cell r="E868" t="str">
            <v>ICT</v>
          </cell>
          <cell r="F868" t="str">
            <v>ICT</v>
          </cell>
          <cell r="G868" t="str">
            <v>Ops Other Expenditure Review</v>
          </cell>
          <cell r="H868" t="str">
            <v>Simon</v>
          </cell>
          <cell r="I868">
            <v>1000</v>
          </cell>
        </row>
        <row r="869">
          <cell r="A869" t="str">
            <v>R450</v>
          </cell>
          <cell r="B869" t="str">
            <v>Group 1</v>
          </cell>
          <cell r="C869" t="str">
            <v>CORPORATE SERVICES</v>
          </cell>
          <cell r="D869" t="str">
            <v>FINANCE &amp; INFORMATION SERVICES</v>
          </cell>
          <cell r="E869" t="str">
            <v>FINANCE &amp; INFORMATION SERVICES</v>
          </cell>
          <cell r="F869" t="str">
            <v>ICT</v>
          </cell>
          <cell r="G869" t="str">
            <v>Medway 4 PC Upgrade Project</v>
          </cell>
          <cell r="H869" t="str">
            <v>Simon</v>
          </cell>
          <cell r="I869">
            <v>1000</v>
          </cell>
        </row>
        <row r="870">
          <cell r="A870" t="str">
            <v>R460</v>
          </cell>
          <cell r="B870" t="str">
            <v>Group 1</v>
          </cell>
          <cell r="C870" t="str">
            <v>CORPORATE SERVICES</v>
          </cell>
          <cell r="D870" t="str">
            <v>ICT</v>
          </cell>
          <cell r="E870" t="str">
            <v>ICT</v>
          </cell>
          <cell r="F870" t="str">
            <v>ICT</v>
          </cell>
          <cell r="G870" t="str">
            <v>Cyber Attack</v>
          </cell>
          <cell r="H870" t="str">
            <v>Simon</v>
          </cell>
          <cell r="I870">
            <v>1000</v>
          </cell>
        </row>
        <row r="871">
          <cell r="A871" t="str">
            <v>R470</v>
          </cell>
          <cell r="B871" t="str">
            <v>Group 1</v>
          </cell>
          <cell r="C871" t="str">
            <v>CORPORATE SERVICES</v>
          </cell>
          <cell r="D871" t="str">
            <v>ICT</v>
          </cell>
          <cell r="E871" t="str">
            <v>ICT</v>
          </cell>
          <cell r="F871" t="str">
            <v>ICT</v>
          </cell>
          <cell r="G871" t="str">
            <v>MR Digitisation&amp;Scanning Case</v>
          </cell>
          <cell r="H871" t="str">
            <v>Simon</v>
          </cell>
          <cell r="I871">
            <v>1000</v>
          </cell>
        </row>
        <row r="872">
          <cell r="A872" t="str">
            <v>S010</v>
          </cell>
          <cell r="B872" t="str">
            <v>Group 1</v>
          </cell>
          <cell r="C872" t="str">
            <v>CORPORATE SERVICES</v>
          </cell>
          <cell r="D872" t="str">
            <v>TRUST BOARD</v>
          </cell>
          <cell r="E872" t="str">
            <v>TRUST BOARD</v>
          </cell>
          <cell r="F872" t="str">
            <v>TRUST BOARD</v>
          </cell>
          <cell r="G872" t="str">
            <v>Trust Board</v>
          </cell>
          <cell r="H872" t="str">
            <v>Simon</v>
          </cell>
          <cell r="I872">
            <v>1000</v>
          </cell>
        </row>
        <row r="873">
          <cell r="A873" t="str">
            <v>S01K</v>
          </cell>
          <cell r="B873" t="str">
            <v>Group 1</v>
          </cell>
          <cell r="C873" t="str">
            <v>CORPORATE SERVICES</v>
          </cell>
          <cell r="D873" t="str">
            <v>TRUST BOARD</v>
          </cell>
          <cell r="E873" t="str">
            <v>TRUST BOARD</v>
          </cell>
          <cell r="F873" t="str">
            <v>TRUST BOARD</v>
          </cell>
          <cell r="G873" t="str">
            <v>Revised Trust Mgt StructureTB</v>
          </cell>
          <cell r="H873" t="str">
            <v>Simon</v>
          </cell>
          <cell r="I873">
            <v>1000</v>
          </cell>
        </row>
        <row r="874">
          <cell r="A874" t="str">
            <v>S020</v>
          </cell>
          <cell r="B874" t="str">
            <v>Group 1</v>
          </cell>
          <cell r="C874" t="str">
            <v>CORPORATE SERVICES</v>
          </cell>
          <cell r="D874" t="str">
            <v>COMMUNICATIONS</v>
          </cell>
          <cell r="E874" t="str">
            <v>COMMUNICATIONS</v>
          </cell>
          <cell r="F874" t="str">
            <v>COMMUNICATIONS</v>
          </cell>
          <cell r="G874" t="str">
            <v>Communications</v>
          </cell>
          <cell r="H874" t="str">
            <v>Simon</v>
          </cell>
          <cell r="I874">
            <v>1000</v>
          </cell>
        </row>
        <row r="875">
          <cell r="A875" t="str">
            <v>S030</v>
          </cell>
          <cell r="B875" t="str">
            <v>Group 1</v>
          </cell>
          <cell r="C875" t="str">
            <v>CORPORATE SERVICES</v>
          </cell>
          <cell r="D875" t="str">
            <v>TRUST BOARD</v>
          </cell>
          <cell r="E875" t="str">
            <v>TRUST BOARD</v>
          </cell>
          <cell r="F875" t="str">
            <v>TRUST BOARD</v>
          </cell>
          <cell r="G875" t="str">
            <v>Foundation Trust</v>
          </cell>
          <cell r="H875" t="str">
            <v>Simon</v>
          </cell>
          <cell r="I875">
            <v>1000</v>
          </cell>
        </row>
        <row r="876">
          <cell r="A876" t="str">
            <v>S060</v>
          </cell>
          <cell r="B876" t="str">
            <v>Group 1</v>
          </cell>
          <cell r="C876" t="str">
            <v>CORPORATE SERVICES</v>
          </cell>
          <cell r="D876" t="str">
            <v>DIRECTOR OF OPERATIONS</v>
          </cell>
          <cell r="E876" t="str">
            <v>DIRECTOR OF OPERATIONS</v>
          </cell>
          <cell r="F876" t="str">
            <v>DIRECTOR OF OPERATIONS</v>
          </cell>
          <cell r="G876" t="str">
            <v>Dir of Operations Reserve</v>
          </cell>
          <cell r="H876" t="str">
            <v>Simon</v>
          </cell>
          <cell r="I876">
            <v>1000</v>
          </cell>
        </row>
        <row r="877">
          <cell r="A877" t="str">
            <v>S07R</v>
          </cell>
          <cell r="B877" t="str">
            <v>Group 1</v>
          </cell>
          <cell r="C877" t="str">
            <v>CORPORATE SERVICES</v>
          </cell>
          <cell r="D877" t="str">
            <v>TRUST BOARD</v>
          </cell>
          <cell r="E877" t="str">
            <v>TRUST BOARD</v>
          </cell>
          <cell r="F877" t="str">
            <v>TRUST BOARD</v>
          </cell>
          <cell r="G877" t="str">
            <v>Trust HQ Recharges</v>
          </cell>
          <cell r="H877" t="str">
            <v>Simon</v>
          </cell>
          <cell r="I877">
            <v>1000</v>
          </cell>
        </row>
        <row r="878">
          <cell r="A878" t="str">
            <v>S100</v>
          </cell>
          <cell r="B878" t="str">
            <v>Group 1</v>
          </cell>
          <cell r="C878" t="str">
            <v>CORPORATE SERVICES</v>
          </cell>
          <cell r="D878" t="str">
            <v>ICENI CENTRE</v>
          </cell>
          <cell r="E878" t="str">
            <v>ICENI CENTRE</v>
          </cell>
          <cell r="F878" t="str">
            <v>ICENI CENTRE</v>
          </cell>
          <cell r="G878" t="str">
            <v>Iceni Centre</v>
          </cell>
          <cell r="H878" t="str">
            <v>Simon</v>
          </cell>
          <cell r="I878">
            <v>1000</v>
          </cell>
        </row>
        <row r="879">
          <cell r="A879" t="str">
            <v>S11R</v>
          </cell>
          <cell r="B879" t="str">
            <v>Group 1</v>
          </cell>
          <cell r="C879" t="str">
            <v>CORPORATE SERVICES</v>
          </cell>
          <cell r="D879" t="str">
            <v>ICENI CENTRE</v>
          </cell>
          <cell r="E879" t="str">
            <v>ICENI CENTRE</v>
          </cell>
          <cell r="F879" t="str">
            <v>ICENI CENTRE</v>
          </cell>
          <cell r="G879" t="str">
            <v>Iceni Centre Recharges</v>
          </cell>
          <cell r="H879" t="str">
            <v>Simon</v>
          </cell>
          <cell r="I879">
            <v>1000</v>
          </cell>
        </row>
        <row r="880">
          <cell r="A880" t="str">
            <v>S13K</v>
          </cell>
          <cell r="B880" t="str">
            <v>Group 1</v>
          </cell>
          <cell r="C880" t="str">
            <v>CORPORATE SERVICES</v>
          </cell>
          <cell r="D880" t="str">
            <v>ICENI CENTRE</v>
          </cell>
          <cell r="E880" t="str">
            <v>ICENI CENTRE</v>
          </cell>
          <cell r="F880" t="str">
            <v>ICENI CENTRE</v>
          </cell>
          <cell r="G880" t="str">
            <v>SCIP Iceni Centre</v>
          </cell>
          <cell r="H880" t="str">
            <v>Simon</v>
          </cell>
          <cell r="I880">
            <v>1000</v>
          </cell>
        </row>
        <row r="881">
          <cell r="A881" t="str">
            <v>S14K</v>
          </cell>
          <cell r="B881" t="str">
            <v>Group 1</v>
          </cell>
          <cell r="C881" t="str">
            <v>CORPORATE SERVICES</v>
          </cell>
          <cell r="D881" t="str">
            <v>TRUST BOARD</v>
          </cell>
          <cell r="E881" t="str">
            <v>TRUST BOARD</v>
          </cell>
          <cell r="F881" t="str">
            <v>TRUST BOARD</v>
          </cell>
          <cell r="G881" t="str">
            <v>SCIP Trust Board</v>
          </cell>
          <cell r="H881" t="str">
            <v>Simon</v>
          </cell>
          <cell r="I881">
            <v>1000</v>
          </cell>
        </row>
        <row r="882">
          <cell r="A882" t="str">
            <v>S150</v>
          </cell>
          <cell r="B882" t="str">
            <v>Group 1</v>
          </cell>
          <cell r="C882" t="str">
            <v>CORPORATE SERVICES</v>
          </cell>
          <cell r="D882" t="str">
            <v>TRUST BOARD</v>
          </cell>
          <cell r="E882" t="str">
            <v>TRUST BOARD</v>
          </cell>
          <cell r="F882" t="str">
            <v>TRUST BOARD</v>
          </cell>
          <cell r="G882" t="str">
            <v>CQC Review</v>
          </cell>
          <cell r="H882" t="str">
            <v>Simon</v>
          </cell>
          <cell r="I882">
            <v>1000</v>
          </cell>
        </row>
        <row r="883">
          <cell r="A883" t="str">
            <v>S15K</v>
          </cell>
          <cell r="B883" t="str">
            <v>Group 1</v>
          </cell>
          <cell r="C883" t="str">
            <v>CORPORATE SERVICES</v>
          </cell>
          <cell r="D883" t="str">
            <v>TRUST BOARD</v>
          </cell>
          <cell r="E883" t="str">
            <v>TRUST BOARD</v>
          </cell>
          <cell r="F883" t="str">
            <v>TRUST BOARD</v>
          </cell>
          <cell r="G883" t="str">
            <v>EY Review TB CIP</v>
          </cell>
          <cell r="H883" t="str">
            <v>Simon</v>
          </cell>
          <cell r="I883">
            <v>1000</v>
          </cell>
        </row>
        <row r="884">
          <cell r="A884" t="str">
            <v>S160</v>
          </cell>
          <cell r="B884" t="str">
            <v>Group 1</v>
          </cell>
          <cell r="C884" t="str">
            <v>CORPORATE SERVICES</v>
          </cell>
          <cell r="D884" t="str">
            <v>TRUST BOARD</v>
          </cell>
          <cell r="E884" t="str">
            <v>TRUST BOARD</v>
          </cell>
          <cell r="F884" t="str">
            <v>TRUST BOARD</v>
          </cell>
          <cell r="G884" t="str">
            <v>Keogh Review</v>
          </cell>
          <cell r="H884" t="str">
            <v>Simon</v>
          </cell>
          <cell r="I884">
            <v>1000</v>
          </cell>
        </row>
        <row r="885">
          <cell r="A885" t="str">
            <v>S170</v>
          </cell>
          <cell r="B885" t="str">
            <v>Group 1</v>
          </cell>
          <cell r="C885" t="str">
            <v>CORPORATE SERVICES</v>
          </cell>
          <cell r="D885" t="str">
            <v>TRUST BOARD</v>
          </cell>
          <cell r="E885" t="str">
            <v>TRUST BOARD</v>
          </cell>
          <cell r="F885" t="str">
            <v>TRUST BOARD</v>
          </cell>
          <cell r="G885" t="str">
            <v>Compliance Assurance Team</v>
          </cell>
          <cell r="H885" t="str">
            <v>Simon</v>
          </cell>
          <cell r="I885">
            <v>1000</v>
          </cell>
        </row>
        <row r="886">
          <cell r="A886" t="str">
            <v>S180</v>
          </cell>
          <cell r="B886" t="str">
            <v>Group 1</v>
          </cell>
          <cell r="C886" t="str">
            <v>CORPORATE SERVICES</v>
          </cell>
          <cell r="D886" t="str">
            <v>TRUST BOARD</v>
          </cell>
          <cell r="E886" t="str">
            <v>TRUST BOARD</v>
          </cell>
          <cell r="F886" t="str">
            <v>TRUST BOARD</v>
          </cell>
          <cell r="G886" t="str">
            <v>Trust Board Reserve</v>
          </cell>
          <cell r="H886" t="str">
            <v>Simon</v>
          </cell>
          <cell r="I886">
            <v>1000</v>
          </cell>
        </row>
        <row r="887">
          <cell r="A887" t="str">
            <v>S190</v>
          </cell>
          <cell r="B887" t="str">
            <v>Group 1</v>
          </cell>
          <cell r="C887" t="str">
            <v>CORPORATE SERVICES</v>
          </cell>
          <cell r="D887" t="str">
            <v>TRUST BOARD</v>
          </cell>
          <cell r="E887" t="str">
            <v>TRUST BOARD</v>
          </cell>
          <cell r="F887" t="str">
            <v>TRUST BOARD</v>
          </cell>
          <cell r="G887" t="str">
            <v>Living within Our Means</v>
          </cell>
          <cell r="H887" t="str">
            <v>Simon</v>
          </cell>
          <cell r="I887">
            <v>1000</v>
          </cell>
        </row>
        <row r="888">
          <cell r="A888" t="str">
            <v>S200</v>
          </cell>
          <cell r="B888" t="str">
            <v>Group 1</v>
          </cell>
          <cell r="C888" t="str">
            <v>CORPORATE SERVICES</v>
          </cell>
          <cell r="D888" t="str">
            <v>TRUST BOARD</v>
          </cell>
          <cell r="E888" t="str">
            <v>TRUST BOARD</v>
          </cell>
          <cell r="F888" t="str">
            <v>TRUST BOARD</v>
          </cell>
          <cell r="G888" t="str">
            <v>Medical Leadership Program</v>
          </cell>
          <cell r="H888" t="str">
            <v>Simon</v>
          </cell>
          <cell r="I888">
            <v>1000</v>
          </cell>
        </row>
        <row r="889">
          <cell r="A889" t="str">
            <v>S210</v>
          </cell>
          <cell r="B889" t="str">
            <v>Group 1</v>
          </cell>
          <cell r="C889" t="str">
            <v>CORPORATE SERVICES</v>
          </cell>
          <cell r="D889" t="str">
            <v>TRUST BOARD</v>
          </cell>
          <cell r="E889" t="str">
            <v>TRUST BOARD</v>
          </cell>
          <cell r="F889" t="str">
            <v>TRUST BOARD</v>
          </cell>
          <cell r="G889" t="str">
            <v>Care Closer to Home Project</v>
          </cell>
          <cell r="H889" t="str">
            <v>Simon</v>
          </cell>
          <cell r="I889">
            <v>1000</v>
          </cell>
        </row>
        <row r="890">
          <cell r="A890" t="str">
            <v>S230</v>
          </cell>
          <cell r="B890" t="str">
            <v>Group 1</v>
          </cell>
          <cell r="C890" t="str">
            <v>CORPORATE SERVICES</v>
          </cell>
          <cell r="D890" t="str">
            <v>CLINICAL INTEGRATION</v>
          </cell>
          <cell r="E890" t="str">
            <v>CLINICAL INTEGRATION</v>
          </cell>
          <cell r="F890" t="str">
            <v>CLINICAL INTEGRATION</v>
          </cell>
          <cell r="G890" t="str">
            <v>Long Term Partnership</v>
          </cell>
          <cell r="H890" t="str">
            <v>Simon</v>
          </cell>
          <cell r="I890">
            <v>1000</v>
          </cell>
        </row>
        <row r="891">
          <cell r="A891" t="str">
            <v>S240</v>
          </cell>
          <cell r="B891" t="str">
            <v>Group 1</v>
          </cell>
          <cell r="C891" t="str">
            <v>CORPORATE SERVICES</v>
          </cell>
          <cell r="D891" t="str">
            <v>TRUST BOARD</v>
          </cell>
          <cell r="E891" t="str">
            <v>TRUST BOARD</v>
          </cell>
          <cell r="F891" t="str">
            <v>TRUST BOARD</v>
          </cell>
          <cell r="G891" t="str">
            <v>Every Patient Every Day</v>
          </cell>
          <cell r="H891" t="str">
            <v>Simon</v>
          </cell>
          <cell r="I891">
            <v>1000</v>
          </cell>
        </row>
        <row r="892">
          <cell r="A892" t="str">
            <v>S260</v>
          </cell>
          <cell r="B892" t="str">
            <v>Group 1</v>
          </cell>
          <cell r="C892" t="str">
            <v>CORPORATE SERVICES</v>
          </cell>
          <cell r="D892" t="str">
            <v>CLINICAL INTEGRATION</v>
          </cell>
          <cell r="E892" t="str">
            <v>CLINICAL INTEGRATION</v>
          </cell>
          <cell r="F892" t="str">
            <v>CLINICAL INTEGRATION</v>
          </cell>
          <cell r="G892" t="str">
            <v>FBC for Long Term Partnership</v>
          </cell>
          <cell r="H892" t="str">
            <v>Simon</v>
          </cell>
          <cell r="I892">
            <v>1000</v>
          </cell>
        </row>
        <row r="893">
          <cell r="A893" t="str">
            <v>T01K</v>
          </cell>
          <cell r="B893" t="str">
            <v>Group 1</v>
          </cell>
          <cell r="C893" t="str">
            <v>CORPORATE SERVICES</v>
          </cell>
          <cell r="D893" t="str">
            <v>ESTATES &amp; FACILITIES</v>
          </cell>
          <cell r="E893" t="str">
            <v>ESTATES &amp; FACILITIES</v>
          </cell>
          <cell r="F893" t="str">
            <v>ESTATES</v>
          </cell>
          <cell r="G893" t="str">
            <v>Relocation of Path Services</v>
          </cell>
          <cell r="H893" t="str">
            <v>Simon</v>
          </cell>
          <cell r="I893">
            <v>1000</v>
          </cell>
        </row>
        <row r="894">
          <cell r="A894" t="str">
            <v>T01S</v>
          </cell>
          <cell r="B894" t="str">
            <v>Group 1</v>
          </cell>
          <cell r="C894" t="str">
            <v>CORPORATE SERVICES</v>
          </cell>
          <cell r="D894" t="str">
            <v>ESTATES &amp; FACILITIES</v>
          </cell>
          <cell r="E894" t="str">
            <v>ESTATES &amp; FACILITIES</v>
          </cell>
          <cell r="F894" t="str">
            <v>ESTATES</v>
          </cell>
          <cell r="G894" t="str">
            <v>Property Leases</v>
          </cell>
          <cell r="H894" t="str">
            <v>Simon</v>
          </cell>
          <cell r="I894">
            <v>1000</v>
          </cell>
        </row>
        <row r="895">
          <cell r="A895" t="str">
            <v>T03S</v>
          </cell>
          <cell r="B895" t="str">
            <v>Group 1</v>
          </cell>
          <cell r="C895" t="str">
            <v>CORPORATE SERVICES</v>
          </cell>
          <cell r="D895" t="str">
            <v>ESTATES &amp; FACILITIES</v>
          </cell>
          <cell r="E895" t="str">
            <v>ESTATES &amp; FACILITIES</v>
          </cell>
          <cell r="F895" t="str">
            <v>ESTATES</v>
          </cell>
          <cell r="G895" t="str">
            <v>Sev Rates      Business Rates</v>
          </cell>
          <cell r="H895" t="str">
            <v>Simon</v>
          </cell>
          <cell r="I895">
            <v>1000</v>
          </cell>
        </row>
        <row r="896">
          <cell r="A896" t="str">
            <v>T050</v>
          </cell>
          <cell r="B896" t="str">
            <v>Group 1</v>
          </cell>
          <cell r="C896" t="str">
            <v>CORPORATE SERVICES</v>
          </cell>
          <cell r="D896" t="str">
            <v>ESTATES &amp; FACILITIES</v>
          </cell>
          <cell r="E896" t="str">
            <v>ESTATES &amp; FACILITIES</v>
          </cell>
          <cell r="F896" t="str">
            <v>ESTATES</v>
          </cell>
          <cell r="G896" t="str">
            <v>Estates &amp; Capital Planning</v>
          </cell>
          <cell r="H896" t="str">
            <v>Simon</v>
          </cell>
          <cell r="I896">
            <v>1000</v>
          </cell>
        </row>
        <row r="897">
          <cell r="A897" t="str">
            <v>T060</v>
          </cell>
          <cell r="B897" t="str">
            <v>Group 1</v>
          </cell>
          <cell r="C897" t="str">
            <v>CORPORATE SERVICES</v>
          </cell>
          <cell r="D897" t="str">
            <v>ESTATES &amp; FACILITIES</v>
          </cell>
          <cell r="E897" t="str">
            <v>ESTATES &amp; FACILITIES</v>
          </cell>
          <cell r="F897" t="str">
            <v>ESTATES</v>
          </cell>
          <cell r="G897" t="str">
            <v>PFI Accomodation</v>
          </cell>
          <cell r="H897" t="str">
            <v>Simon</v>
          </cell>
          <cell r="I897">
            <v>1000</v>
          </cell>
        </row>
        <row r="898">
          <cell r="A898" t="str">
            <v>T070</v>
          </cell>
          <cell r="B898" t="str">
            <v>Group 1</v>
          </cell>
          <cell r="C898" t="str">
            <v>CORPORATE SERVICES</v>
          </cell>
          <cell r="D898" t="str">
            <v>ESTATES &amp; FACILITIES</v>
          </cell>
          <cell r="E898" t="str">
            <v>ESTATES &amp; FACILITIES</v>
          </cell>
          <cell r="F898" t="str">
            <v>ESTATES</v>
          </cell>
          <cell r="G898" t="str">
            <v>CGH Rates      Business Rates</v>
          </cell>
          <cell r="H898" t="str">
            <v>Simon</v>
          </cell>
          <cell r="I898">
            <v>1000</v>
          </cell>
        </row>
        <row r="899">
          <cell r="A899" t="str">
            <v>T080</v>
          </cell>
          <cell r="B899" t="str">
            <v>Group 1</v>
          </cell>
          <cell r="C899" t="str">
            <v>CORPORATE SERVICES</v>
          </cell>
          <cell r="D899" t="str">
            <v>ESTATES &amp; FACILITIES</v>
          </cell>
          <cell r="E899" t="str">
            <v>ESTATES &amp; FACILITIES</v>
          </cell>
          <cell r="F899" t="str">
            <v>ESTATES</v>
          </cell>
          <cell r="G899" t="str">
            <v>ECH Rates      Business Rates</v>
          </cell>
          <cell r="H899" t="str">
            <v>Simon</v>
          </cell>
          <cell r="I899">
            <v>1000</v>
          </cell>
        </row>
        <row r="900">
          <cell r="A900" t="str">
            <v>T090</v>
          </cell>
          <cell r="B900" t="str">
            <v>Group 1</v>
          </cell>
          <cell r="C900" t="str">
            <v>CORPORATE SERVICES</v>
          </cell>
          <cell r="D900" t="str">
            <v>ESTATES &amp; FACILITIES</v>
          </cell>
          <cell r="E900" t="str">
            <v>ESTATES &amp; FACILITIES</v>
          </cell>
          <cell r="F900" t="str">
            <v>ESTATES</v>
          </cell>
          <cell r="G900" t="str">
            <v>Project Irregular Maintenance</v>
          </cell>
          <cell r="H900" t="str">
            <v>Simon</v>
          </cell>
          <cell r="I900">
            <v>1000</v>
          </cell>
        </row>
        <row r="901">
          <cell r="A901" t="str">
            <v>T100</v>
          </cell>
          <cell r="B901" t="str">
            <v>Group 1</v>
          </cell>
          <cell r="C901" t="str">
            <v>CORPORATE SERVICES</v>
          </cell>
          <cell r="D901" t="str">
            <v>ESTATES &amp; FACILITIES</v>
          </cell>
          <cell r="E901" t="str">
            <v>ESTATES &amp; FACILITIES</v>
          </cell>
          <cell r="F901" t="str">
            <v>ESTATES</v>
          </cell>
          <cell r="G901" t="str">
            <v>Fire Maintenance &amp; Equip</v>
          </cell>
          <cell r="H901" t="str">
            <v>Simon</v>
          </cell>
          <cell r="I901">
            <v>1000</v>
          </cell>
        </row>
        <row r="902">
          <cell r="A902" t="str">
            <v>T11K</v>
          </cell>
          <cell r="B902" t="str">
            <v>Group 1</v>
          </cell>
          <cell r="C902" t="str">
            <v>CORPORATE SERVICES</v>
          </cell>
          <cell r="D902" t="str">
            <v>ESTATES &amp; FACILITIES</v>
          </cell>
          <cell r="E902" t="str">
            <v>ESTATES &amp; FACILITIES</v>
          </cell>
          <cell r="F902" t="str">
            <v>ESTATES</v>
          </cell>
          <cell r="G902" t="str">
            <v>Estates - SCIP</v>
          </cell>
          <cell r="H902" t="str">
            <v>Simon</v>
          </cell>
          <cell r="I902">
            <v>1000</v>
          </cell>
        </row>
        <row r="903">
          <cell r="A903" t="str">
            <v>T12K</v>
          </cell>
          <cell r="B903" t="str">
            <v>Group 1</v>
          </cell>
          <cell r="C903" t="str">
            <v>CORPORATE SERVICES</v>
          </cell>
          <cell r="D903" t="str">
            <v>ESTATES &amp; FACILITIES</v>
          </cell>
          <cell r="E903" t="str">
            <v>ESTATES &amp; FACILITIES</v>
          </cell>
          <cell r="F903" t="str">
            <v>ESTATES &amp; FACILITIES MGT</v>
          </cell>
          <cell r="G903" t="str">
            <v>Reduction Energy Consumption</v>
          </cell>
          <cell r="H903" t="str">
            <v>Simon</v>
          </cell>
          <cell r="I903">
            <v>1000</v>
          </cell>
        </row>
        <row r="904">
          <cell r="A904" t="str">
            <v>T13S</v>
          </cell>
          <cell r="B904" t="str">
            <v>Group 1</v>
          </cell>
          <cell r="C904" t="str">
            <v>CORPORATE SERVICES</v>
          </cell>
          <cell r="D904" t="str">
            <v>ESTATES &amp; FACILITIES</v>
          </cell>
          <cell r="E904" t="str">
            <v>ESTATES &amp; FACILITIES</v>
          </cell>
          <cell r="F904" t="str">
            <v>ESTATES</v>
          </cell>
          <cell r="G904" t="str">
            <v>HTM Requirements</v>
          </cell>
          <cell r="H904" t="str">
            <v>Simon</v>
          </cell>
          <cell r="I904">
            <v>1000</v>
          </cell>
        </row>
        <row r="905">
          <cell r="A905" t="str">
            <v>T14S</v>
          </cell>
          <cell r="B905" t="str">
            <v>Group 1</v>
          </cell>
          <cell r="C905" t="str">
            <v>CORPORATE SERVICES</v>
          </cell>
          <cell r="D905" t="str">
            <v>ESTATES &amp; FACILITIES</v>
          </cell>
          <cell r="E905" t="str">
            <v>ESTATES &amp; FACILITIES</v>
          </cell>
          <cell r="F905" t="str">
            <v>ESTATES</v>
          </cell>
          <cell r="G905" t="str">
            <v>66 High Street Rates/Utilities</v>
          </cell>
          <cell r="H905" t="str">
            <v>Simon</v>
          </cell>
          <cell r="I905">
            <v>1000</v>
          </cell>
        </row>
        <row r="906">
          <cell r="A906" t="str">
            <v>T15S</v>
          </cell>
          <cell r="B906" t="str">
            <v>Group 1</v>
          </cell>
          <cell r="C906" t="str">
            <v>CORPORATE SERVICES</v>
          </cell>
          <cell r="D906" t="str">
            <v>ESTATES &amp; FACILITIES</v>
          </cell>
          <cell r="E906" t="str">
            <v>ESTATES &amp; FACILITIES</v>
          </cell>
          <cell r="F906" t="str">
            <v>ESTATES</v>
          </cell>
          <cell r="G906" t="str">
            <v>Microbiology Utilities</v>
          </cell>
          <cell r="H906" t="str">
            <v>Simon</v>
          </cell>
          <cell r="I906">
            <v>1000</v>
          </cell>
        </row>
        <row r="907">
          <cell r="A907" t="str">
            <v>T200</v>
          </cell>
          <cell r="B907" t="str">
            <v>Group 1</v>
          </cell>
          <cell r="C907" t="str">
            <v>CORPORATE SERVICES</v>
          </cell>
          <cell r="D907" t="str">
            <v>ESTATES &amp; FACILITIES</v>
          </cell>
          <cell r="E907" t="str">
            <v>ESTATES &amp; FACILITIES</v>
          </cell>
          <cell r="F907" t="str">
            <v>ESTATES &amp; FACILITIES MGT</v>
          </cell>
          <cell r="G907" t="str">
            <v>E&amp;F Reserve</v>
          </cell>
          <cell r="H907" t="str">
            <v>Simon</v>
          </cell>
          <cell r="I907">
            <v>1000</v>
          </cell>
        </row>
        <row r="908">
          <cell r="A908" t="str">
            <v>T20K</v>
          </cell>
          <cell r="B908" t="str">
            <v>Group 1</v>
          </cell>
          <cell r="C908" t="str">
            <v>CORPORATE SERVICES</v>
          </cell>
          <cell r="D908" t="str">
            <v>ESTATES &amp; FACILITIES</v>
          </cell>
          <cell r="E908" t="str">
            <v>ESTATES &amp; FACILITIES</v>
          </cell>
          <cell r="F908" t="str">
            <v>ESTATES &amp; FACILITIES MGT</v>
          </cell>
          <cell r="G908" t="str">
            <v>E&amp;F Procurement CIP</v>
          </cell>
          <cell r="H908" t="str">
            <v>Simon</v>
          </cell>
          <cell r="I908">
            <v>1000</v>
          </cell>
        </row>
        <row r="909">
          <cell r="A909" t="str">
            <v>T21K</v>
          </cell>
          <cell r="B909" t="str">
            <v>Group 1</v>
          </cell>
          <cell r="C909" t="str">
            <v>CORPORATE SERVICES</v>
          </cell>
          <cell r="D909" t="str">
            <v>ESTATES &amp; FACILITIES</v>
          </cell>
          <cell r="E909" t="str">
            <v>ESTATES &amp; FACILITIES</v>
          </cell>
          <cell r="F909" t="str">
            <v>ESTATES &amp; FACILITIES MGT</v>
          </cell>
          <cell r="G909" t="str">
            <v>E &amp; F Unidentified SCIP</v>
          </cell>
          <cell r="H909" t="str">
            <v>Simon</v>
          </cell>
          <cell r="I909">
            <v>1000</v>
          </cell>
        </row>
        <row r="910">
          <cell r="A910" t="str">
            <v>T22K</v>
          </cell>
          <cell r="B910" t="str">
            <v>Group 1</v>
          </cell>
          <cell r="C910" t="str">
            <v>CORPORATE SERVICES</v>
          </cell>
          <cell r="D910" t="str">
            <v>ESTATES &amp; FACILITIES</v>
          </cell>
          <cell r="E910" t="str">
            <v>ESTATES &amp; FACILITIES</v>
          </cell>
          <cell r="F910" t="str">
            <v>ESTATES &amp; FACILITIES MGT</v>
          </cell>
          <cell r="G910" t="str">
            <v>Workforce Review</v>
          </cell>
          <cell r="H910" t="str">
            <v>Simon</v>
          </cell>
          <cell r="I910">
            <v>1000</v>
          </cell>
        </row>
        <row r="911">
          <cell r="A911" t="str">
            <v>T22R</v>
          </cell>
          <cell r="B911" t="str">
            <v>Group 1</v>
          </cell>
          <cell r="C911" t="str">
            <v>CORPORATE SERVICES</v>
          </cell>
          <cell r="D911" t="str">
            <v>ESTATES &amp; FACILITIES</v>
          </cell>
          <cell r="E911" t="str">
            <v>ESTATES &amp; FACILITIES</v>
          </cell>
          <cell r="F911" t="str">
            <v>ESTATES &amp; FACILITIES MGT</v>
          </cell>
          <cell r="G911" t="str">
            <v>Estate &amp; Facilites Mgnt Rech</v>
          </cell>
          <cell r="H911" t="str">
            <v>Simon</v>
          </cell>
          <cell r="I911">
            <v>1000</v>
          </cell>
        </row>
        <row r="912">
          <cell r="A912" t="str">
            <v>T230</v>
          </cell>
          <cell r="B912" t="str">
            <v>Group 1</v>
          </cell>
          <cell r="C912" t="str">
            <v>CORPORATE SERVICES</v>
          </cell>
          <cell r="D912" t="str">
            <v>ESTATES &amp; FACILITIES</v>
          </cell>
          <cell r="E912" t="str">
            <v>ESTATES &amp; FACILITIES</v>
          </cell>
          <cell r="F912" t="str">
            <v>ESTATES &amp; FACILITIES MGT</v>
          </cell>
          <cell r="G912" t="str">
            <v>Estates &amp; Facilities Mgt</v>
          </cell>
          <cell r="H912" t="str">
            <v>Simon</v>
          </cell>
          <cell r="I912">
            <v>1000</v>
          </cell>
        </row>
        <row r="913">
          <cell r="A913" t="str">
            <v>T23K</v>
          </cell>
          <cell r="B913" t="str">
            <v>Group 1</v>
          </cell>
          <cell r="C913" t="str">
            <v>CORPORATE SERVICES</v>
          </cell>
          <cell r="D913" t="str">
            <v>ESTATES &amp; FACILITIES</v>
          </cell>
          <cell r="E913" t="str">
            <v>ESTATES &amp; FACILITIES</v>
          </cell>
          <cell r="F913" t="str">
            <v>ESTATES &amp; FACILITIES MGT</v>
          </cell>
          <cell r="G913" t="str">
            <v>Review of Fire &amp; LSMS Role</v>
          </cell>
          <cell r="H913" t="str">
            <v>Simon</v>
          </cell>
          <cell r="I913">
            <v>1000</v>
          </cell>
        </row>
        <row r="914">
          <cell r="A914" t="str">
            <v>T24K</v>
          </cell>
          <cell r="B914" t="str">
            <v>Group 1</v>
          </cell>
          <cell r="C914" t="str">
            <v>CORPORATE SERVICES</v>
          </cell>
          <cell r="D914" t="str">
            <v>ESTATES &amp; FACILITIES</v>
          </cell>
          <cell r="E914" t="str">
            <v>ESTATES &amp; FACILITIES</v>
          </cell>
          <cell r="F914" t="str">
            <v>FACILITIES</v>
          </cell>
          <cell r="G914" t="str">
            <v>Other Non Pay Review CIP</v>
          </cell>
          <cell r="H914" t="str">
            <v>Simon</v>
          </cell>
          <cell r="I914">
            <v>1000</v>
          </cell>
        </row>
        <row r="915">
          <cell r="A915" t="str">
            <v>T24R</v>
          </cell>
          <cell r="B915" t="str">
            <v>Group 1</v>
          </cell>
          <cell r="C915" t="str">
            <v>CORPORATE SERVICES</v>
          </cell>
          <cell r="D915" t="str">
            <v>ESTATES &amp; FACILITIES</v>
          </cell>
          <cell r="E915" t="str">
            <v>ESTATES &amp; FACILITIES</v>
          </cell>
          <cell r="F915" t="str">
            <v>FACILITIES</v>
          </cell>
          <cell r="G915" t="str">
            <v>Facilities Mgt Recharge</v>
          </cell>
          <cell r="H915" t="str">
            <v>Simon</v>
          </cell>
          <cell r="I915">
            <v>1000</v>
          </cell>
        </row>
        <row r="916">
          <cell r="A916" t="str">
            <v>T250</v>
          </cell>
          <cell r="B916" t="str">
            <v>Group 1</v>
          </cell>
          <cell r="C916" t="str">
            <v>CORPORATE SERVICES</v>
          </cell>
          <cell r="D916" t="str">
            <v>ESTATES &amp; FACILITIES</v>
          </cell>
          <cell r="E916" t="str">
            <v>ESTATES &amp; FACILITIES</v>
          </cell>
          <cell r="F916" t="str">
            <v>ESTATES</v>
          </cell>
          <cell r="G916" t="str">
            <v>Essex County Project</v>
          </cell>
          <cell r="H916" t="str">
            <v>Simon</v>
          </cell>
          <cell r="I916">
            <v>1000</v>
          </cell>
        </row>
        <row r="917">
          <cell r="A917" t="str">
            <v>T260</v>
          </cell>
          <cell r="B917" t="str">
            <v>Group 1</v>
          </cell>
          <cell r="C917" t="str">
            <v>CORPORATE SERVICES</v>
          </cell>
          <cell r="D917" t="str">
            <v>ESTATES &amp; FACILITIES</v>
          </cell>
          <cell r="E917" t="str">
            <v>ESTATES &amp; FACILITIES</v>
          </cell>
          <cell r="F917" t="str">
            <v>ESTATES</v>
          </cell>
          <cell r="G917" t="str">
            <v>Sexual Health Move</v>
          </cell>
          <cell r="H917" t="str">
            <v>Simon</v>
          </cell>
          <cell r="I917">
            <v>1000</v>
          </cell>
        </row>
        <row r="918">
          <cell r="A918" t="str">
            <v>T270</v>
          </cell>
          <cell r="B918" t="str">
            <v>Group 1</v>
          </cell>
          <cell r="C918" t="str">
            <v>CORPORATE SERVICES</v>
          </cell>
          <cell r="D918" t="str">
            <v>ESTATES &amp; FACILITIES</v>
          </cell>
          <cell r="E918" t="str">
            <v>ESTATES &amp; FACILITIES</v>
          </cell>
          <cell r="F918" t="str">
            <v>ESTATES</v>
          </cell>
          <cell r="G918" t="str">
            <v>ECH Decommissioning</v>
          </cell>
          <cell r="H918" t="str">
            <v>Simon</v>
          </cell>
          <cell r="I918">
            <v>1000</v>
          </cell>
        </row>
        <row r="919">
          <cell r="A919" t="str">
            <v>T28G</v>
          </cell>
          <cell r="B919" t="str">
            <v>Group 1</v>
          </cell>
          <cell r="C919" t="str">
            <v>CORPORATE SERVICES</v>
          </cell>
          <cell r="D919" t="str">
            <v>ESTATES &amp; FACILITIES</v>
          </cell>
          <cell r="E919" t="str">
            <v>ESTATES &amp; FACILITIES</v>
          </cell>
          <cell r="F919" t="str">
            <v>ESTATES &amp; FACILITIES MGT</v>
          </cell>
          <cell r="G919" t="str">
            <v>Rev Gen - Pat Car Parking Inc</v>
          </cell>
          <cell r="H919" t="str">
            <v>Simon</v>
          </cell>
          <cell r="I919">
            <v>1000</v>
          </cell>
        </row>
        <row r="920">
          <cell r="A920" t="str">
            <v>T29G</v>
          </cell>
          <cell r="B920" t="str">
            <v>Group 1</v>
          </cell>
          <cell r="C920" t="str">
            <v>CORPORATE SERVICES</v>
          </cell>
          <cell r="D920" t="str">
            <v>ESTATES &amp; FACILITIES</v>
          </cell>
          <cell r="E920" t="str">
            <v>ESTATES &amp; FACILITIES</v>
          </cell>
          <cell r="F920" t="str">
            <v>ESTATES &amp; FACILITIES MGT</v>
          </cell>
          <cell r="G920" t="str">
            <v>Rev Gen - Staff Car Park Inc</v>
          </cell>
          <cell r="H920" t="str">
            <v>Simon</v>
          </cell>
          <cell r="I920">
            <v>1000</v>
          </cell>
        </row>
        <row r="921">
          <cell r="A921" t="str">
            <v>T30G</v>
          </cell>
          <cell r="B921" t="str">
            <v>Group 1</v>
          </cell>
          <cell r="C921" t="str">
            <v>CORPORATE SERVICES</v>
          </cell>
          <cell r="D921" t="str">
            <v>ESTATES &amp; FACILITIES</v>
          </cell>
          <cell r="E921" t="str">
            <v>ESTATES &amp; FACILITIES</v>
          </cell>
          <cell r="F921" t="str">
            <v>ESTATES &amp; FACILITIES MGT</v>
          </cell>
          <cell r="G921" t="str">
            <v>Exporting Energy</v>
          </cell>
          <cell r="H921" t="str">
            <v>Simon</v>
          </cell>
          <cell r="I921">
            <v>1000</v>
          </cell>
        </row>
        <row r="922">
          <cell r="A922" t="str">
            <v>T31S</v>
          </cell>
          <cell r="B922" t="str">
            <v>Group 1</v>
          </cell>
          <cell r="C922" t="str">
            <v>CORPORATE SERVICES</v>
          </cell>
          <cell r="D922" t="str">
            <v>ESTATES &amp; FACILITIES</v>
          </cell>
          <cell r="E922" t="str">
            <v>ESTATES &amp; FACILITIES</v>
          </cell>
          <cell r="F922" t="str">
            <v>FACILITIES</v>
          </cell>
          <cell r="G922" t="str">
            <v>CGH Laundry</v>
          </cell>
          <cell r="H922" t="str">
            <v>Simon</v>
          </cell>
          <cell r="I922">
            <v>1000</v>
          </cell>
        </row>
        <row r="923">
          <cell r="A923" t="str">
            <v>T32R</v>
          </cell>
          <cell r="B923" t="str">
            <v>Group 1</v>
          </cell>
          <cell r="C923" t="str">
            <v>CORPORATE SERVICES</v>
          </cell>
          <cell r="D923" t="str">
            <v>ESTATES &amp; FACILITIES</v>
          </cell>
          <cell r="E923" t="str">
            <v>ESTATES &amp; FACILITIES</v>
          </cell>
          <cell r="F923" t="str">
            <v>FACILITIES</v>
          </cell>
          <cell r="G923" t="str">
            <v>Facilities - SLM</v>
          </cell>
          <cell r="H923" t="str">
            <v>Simon</v>
          </cell>
          <cell r="I923">
            <v>1000</v>
          </cell>
        </row>
        <row r="924">
          <cell r="A924" t="str">
            <v>T33S</v>
          </cell>
          <cell r="B924" t="str">
            <v>Group 1</v>
          </cell>
          <cell r="C924" t="str">
            <v>CORPORATE SERVICES</v>
          </cell>
          <cell r="D924" t="str">
            <v>ESTATES &amp; FACILITIES</v>
          </cell>
          <cell r="E924" t="str">
            <v>ESTATES &amp; FACILITIES</v>
          </cell>
          <cell r="F924" t="str">
            <v>ESTATES</v>
          </cell>
          <cell r="G924" t="str">
            <v>Severalls Utilities</v>
          </cell>
          <cell r="H924" t="str">
            <v>Simon</v>
          </cell>
          <cell r="I924">
            <v>1000</v>
          </cell>
        </row>
        <row r="925">
          <cell r="A925" t="str">
            <v>T340</v>
          </cell>
          <cell r="B925" t="str">
            <v>Group 1</v>
          </cell>
          <cell r="C925" t="str">
            <v>CORPORATE SERVICES</v>
          </cell>
          <cell r="D925" t="str">
            <v>ESTATES &amp; FACILITIES</v>
          </cell>
          <cell r="E925" t="str">
            <v>ESTATES &amp; FACILITIES</v>
          </cell>
          <cell r="F925" t="str">
            <v>FACILITIES</v>
          </cell>
          <cell r="G925" t="str">
            <v>General Office CGH</v>
          </cell>
          <cell r="H925" t="str">
            <v>Simon</v>
          </cell>
          <cell r="I925">
            <v>1000</v>
          </cell>
        </row>
        <row r="926">
          <cell r="A926" t="str">
            <v>T350</v>
          </cell>
          <cell r="B926" t="str">
            <v>Group 1</v>
          </cell>
          <cell r="C926" t="str">
            <v>CORPORATE SERVICES</v>
          </cell>
          <cell r="D926" t="str">
            <v>ESTATES &amp; FACILITIES</v>
          </cell>
          <cell r="E926" t="str">
            <v>ESTATES &amp; FACILITIES</v>
          </cell>
          <cell r="F926" t="str">
            <v>FACILITIES</v>
          </cell>
          <cell r="G926" t="str">
            <v>ECH Administration</v>
          </cell>
          <cell r="H926" t="str">
            <v>Simon</v>
          </cell>
          <cell r="I926">
            <v>1000</v>
          </cell>
        </row>
        <row r="927">
          <cell r="A927" t="str">
            <v>T360</v>
          </cell>
          <cell r="B927" t="str">
            <v>Group 1</v>
          </cell>
          <cell r="C927" t="str">
            <v>CORPORATE SERVICES</v>
          </cell>
          <cell r="D927" t="str">
            <v>ESTATES &amp; FACILITIES</v>
          </cell>
          <cell r="E927" t="str">
            <v>ESTATES &amp; FACILITIES</v>
          </cell>
          <cell r="F927" t="str">
            <v>FACILITIES</v>
          </cell>
          <cell r="G927" t="str">
            <v>Facilities Management</v>
          </cell>
          <cell r="H927" t="str">
            <v>Simon</v>
          </cell>
          <cell r="I927">
            <v>1000</v>
          </cell>
        </row>
        <row r="928">
          <cell r="A928" t="str">
            <v>T370</v>
          </cell>
          <cell r="B928" t="str">
            <v>Group 1</v>
          </cell>
          <cell r="C928" t="str">
            <v>CORPORATE SERVICES</v>
          </cell>
          <cell r="D928" t="str">
            <v>ESTATES &amp; FACILITIES</v>
          </cell>
          <cell r="E928" t="str">
            <v>ESTATES &amp; FACILITIES</v>
          </cell>
          <cell r="F928" t="str">
            <v>ESTATES</v>
          </cell>
          <cell r="G928" t="str">
            <v>CGH Utilities</v>
          </cell>
          <cell r="H928" t="str">
            <v>Simon</v>
          </cell>
          <cell r="I928">
            <v>1000</v>
          </cell>
        </row>
        <row r="929">
          <cell r="A929" t="str">
            <v>T390</v>
          </cell>
          <cell r="B929" t="str">
            <v>Group 1</v>
          </cell>
          <cell r="C929" t="str">
            <v>CORPORATE SERVICES</v>
          </cell>
          <cell r="D929" t="str">
            <v>ESTATES &amp; FACILITIES</v>
          </cell>
          <cell r="E929" t="str">
            <v>ESTATES &amp; FACILITIES</v>
          </cell>
          <cell r="F929" t="str">
            <v>ESTATES</v>
          </cell>
          <cell r="G929" t="str">
            <v>ECH Utilities</v>
          </cell>
          <cell r="H929" t="str">
            <v>Simon</v>
          </cell>
          <cell r="I929">
            <v>1000</v>
          </cell>
        </row>
        <row r="930">
          <cell r="A930" t="str">
            <v>T400</v>
          </cell>
          <cell r="B930" t="str">
            <v>Group 1</v>
          </cell>
          <cell r="C930" t="str">
            <v>CORPORATE SERVICES</v>
          </cell>
          <cell r="D930" t="str">
            <v>ESTATES &amp; FACILITIES</v>
          </cell>
          <cell r="E930" t="str">
            <v>ESTATES &amp; FACILITIES</v>
          </cell>
          <cell r="F930" t="str">
            <v>ESTATES</v>
          </cell>
          <cell r="G930" t="str">
            <v>Estates Irregular Maintenance</v>
          </cell>
          <cell r="H930" t="str">
            <v>Simon</v>
          </cell>
          <cell r="I930">
            <v>1000</v>
          </cell>
        </row>
        <row r="931">
          <cell r="A931" t="str">
            <v>T410</v>
          </cell>
          <cell r="B931" t="str">
            <v>Group 1</v>
          </cell>
          <cell r="C931" t="str">
            <v>CORPORATE SERVICES</v>
          </cell>
          <cell r="D931" t="str">
            <v>ESTATES &amp; FACILITIES</v>
          </cell>
          <cell r="E931" t="str">
            <v>ESTATES &amp; FACILITIES</v>
          </cell>
          <cell r="F931" t="str">
            <v>FACILITIES</v>
          </cell>
          <cell r="G931" t="str">
            <v>Car Parking</v>
          </cell>
          <cell r="H931" t="str">
            <v>Simon</v>
          </cell>
          <cell r="I931">
            <v>1000</v>
          </cell>
        </row>
        <row r="932">
          <cell r="A932" t="str">
            <v>T420</v>
          </cell>
          <cell r="B932" t="str">
            <v>Group 1</v>
          </cell>
          <cell r="C932" t="str">
            <v>CORPORATE SERVICES</v>
          </cell>
          <cell r="D932" t="str">
            <v>ESTATES &amp; FACILITIES</v>
          </cell>
          <cell r="E932" t="str">
            <v>ESTATES &amp; FACILITIES</v>
          </cell>
          <cell r="F932" t="str">
            <v>FACILITIES</v>
          </cell>
          <cell r="G932" t="str">
            <v>Travel Plan</v>
          </cell>
          <cell r="H932" t="str">
            <v>Simon</v>
          </cell>
          <cell r="I932">
            <v>1000</v>
          </cell>
        </row>
        <row r="933">
          <cell r="A933" t="str">
            <v>T430</v>
          </cell>
          <cell r="B933" t="str">
            <v>Group 1</v>
          </cell>
          <cell r="C933" t="str">
            <v>CORPORATE SERVICES</v>
          </cell>
          <cell r="D933" t="str">
            <v>ESTATES &amp; FACILITIES</v>
          </cell>
          <cell r="E933" t="str">
            <v>ESTATES &amp; FACILITIES</v>
          </cell>
          <cell r="F933" t="str">
            <v>FACILITIES</v>
          </cell>
          <cell r="G933" t="str">
            <v>Swan Housing</v>
          </cell>
          <cell r="H933" t="str">
            <v>Simon</v>
          </cell>
          <cell r="I933">
            <v>1000</v>
          </cell>
        </row>
        <row r="934">
          <cell r="A934" t="str">
            <v>T440</v>
          </cell>
          <cell r="B934" t="str">
            <v>Group 1</v>
          </cell>
          <cell r="C934" t="str">
            <v>CORPORATE SERVICES</v>
          </cell>
          <cell r="D934" t="str">
            <v>ESTATES &amp; FACILITIES</v>
          </cell>
          <cell r="E934" t="str">
            <v>ESTATES &amp; FACILITIES</v>
          </cell>
          <cell r="F934" t="str">
            <v>FACILITIES</v>
          </cell>
          <cell r="G934" t="str">
            <v>Residences</v>
          </cell>
          <cell r="H934" t="str">
            <v>Simon</v>
          </cell>
          <cell r="I934">
            <v>1000</v>
          </cell>
        </row>
        <row r="935">
          <cell r="A935" t="str">
            <v>T450</v>
          </cell>
          <cell r="B935" t="str">
            <v>Group 1</v>
          </cell>
          <cell r="C935" t="str">
            <v>CORPORATE SERVICES</v>
          </cell>
          <cell r="D935" t="str">
            <v>ESTATES &amp; FACILITIES</v>
          </cell>
          <cell r="E935" t="str">
            <v>ESTATES &amp; FACILITIES</v>
          </cell>
          <cell r="F935" t="str">
            <v>FACILITIES</v>
          </cell>
          <cell r="G935" t="str">
            <v>Catering - CGH Inpatients</v>
          </cell>
          <cell r="H935" t="str">
            <v>Simon</v>
          </cell>
          <cell r="I935">
            <v>1000</v>
          </cell>
        </row>
        <row r="936">
          <cell r="A936" t="str">
            <v>T45K</v>
          </cell>
          <cell r="B936" t="str">
            <v>Group 1</v>
          </cell>
          <cell r="C936" t="str">
            <v>CORPORATE SERVICES</v>
          </cell>
          <cell r="D936" t="str">
            <v>ESTATES &amp; FACILITIES</v>
          </cell>
          <cell r="E936" t="str">
            <v>ESTATES &amp; FACILITIES</v>
          </cell>
          <cell r="F936" t="str">
            <v>FACILITIES</v>
          </cell>
          <cell r="G936" t="str">
            <v>Budget Review Patient Catering</v>
          </cell>
          <cell r="H936" t="str">
            <v>Simon</v>
          </cell>
          <cell r="I936">
            <v>1000</v>
          </cell>
        </row>
        <row r="937">
          <cell r="A937" t="str">
            <v>T461</v>
          </cell>
          <cell r="B937" t="str">
            <v>Group 1</v>
          </cell>
          <cell r="C937" t="str">
            <v>CORPORATE SERVICES</v>
          </cell>
          <cell r="D937" t="str">
            <v>ESTATES &amp; FACILITIES</v>
          </cell>
          <cell r="E937" t="str">
            <v>ESTATES &amp; FACILITIES</v>
          </cell>
          <cell r="F937" t="str">
            <v>FACILITIES</v>
          </cell>
          <cell r="G937" t="str">
            <v>CGH Administration Income</v>
          </cell>
          <cell r="H937" t="str">
            <v>Simon</v>
          </cell>
          <cell r="I937">
            <v>1000</v>
          </cell>
        </row>
        <row r="938">
          <cell r="A938" t="str">
            <v>T490</v>
          </cell>
          <cell r="B938" t="str">
            <v>Group 1</v>
          </cell>
          <cell r="C938" t="str">
            <v>CORPORATE SERVICES</v>
          </cell>
          <cell r="D938" t="str">
            <v>ESTATES &amp; FACILITIES</v>
          </cell>
          <cell r="E938" t="str">
            <v>ESTATES &amp; FACILITIES</v>
          </cell>
          <cell r="F938" t="str">
            <v>ESTATES</v>
          </cell>
          <cell r="G938" t="str">
            <v>Carbon Reduction &amp; Tax</v>
          </cell>
          <cell r="H938" t="str">
            <v>Simon</v>
          </cell>
          <cell r="I938">
            <v>1000</v>
          </cell>
        </row>
        <row r="939">
          <cell r="A939" t="str">
            <v>T51K</v>
          </cell>
          <cell r="B939" t="str">
            <v>Group 1</v>
          </cell>
          <cell r="C939" t="str">
            <v>CORPORATE SERVICES</v>
          </cell>
          <cell r="D939" t="str">
            <v>ESTATES &amp; FACILITIES</v>
          </cell>
          <cell r="E939" t="str">
            <v>ESTATES &amp; FACILITIES</v>
          </cell>
          <cell r="F939" t="str">
            <v>FACILITIES</v>
          </cell>
          <cell r="G939" t="str">
            <v>Laundry Contract &amp; Expend</v>
          </cell>
          <cell r="H939" t="str">
            <v>Simon</v>
          </cell>
          <cell r="I939">
            <v>1000</v>
          </cell>
        </row>
        <row r="940">
          <cell r="A940" t="str">
            <v>T52S</v>
          </cell>
          <cell r="B940" t="str">
            <v>Group 1</v>
          </cell>
          <cell r="C940" t="str">
            <v>CORPORATE SERVICES</v>
          </cell>
          <cell r="D940" t="str">
            <v>ESTATES &amp; FACILITIES</v>
          </cell>
          <cell r="E940" t="str">
            <v>ESTATES &amp; FACILITIES</v>
          </cell>
          <cell r="F940" t="str">
            <v>FACILITIES</v>
          </cell>
          <cell r="G940" t="str">
            <v>FM Mobilisation</v>
          </cell>
          <cell r="H940" t="str">
            <v>Simon</v>
          </cell>
          <cell r="I940">
            <v>1000</v>
          </cell>
        </row>
        <row r="941">
          <cell r="A941" t="str">
            <v>T53S</v>
          </cell>
          <cell r="B941" t="str">
            <v>Group 1</v>
          </cell>
          <cell r="C941" t="str">
            <v>CORPORATE SERVICES</v>
          </cell>
          <cell r="D941" t="str">
            <v>ESTATES &amp; FACILITIES</v>
          </cell>
          <cell r="E941" t="str">
            <v>ESTATES &amp; FACILITIES</v>
          </cell>
          <cell r="F941" t="str">
            <v>FACILITIES</v>
          </cell>
          <cell r="G941" t="str">
            <v>Pest Control</v>
          </cell>
          <cell r="H941" t="str">
            <v>Simon</v>
          </cell>
          <cell r="I941">
            <v>1000</v>
          </cell>
        </row>
        <row r="942">
          <cell r="A942" t="str">
            <v>T54S</v>
          </cell>
          <cell r="B942" t="str">
            <v>Group 1</v>
          </cell>
          <cell r="C942" t="str">
            <v>CORPORATE SERVICES</v>
          </cell>
          <cell r="D942" t="str">
            <v>ESTATES &amp; FACILITIES</v>
          </cell>
          <cell r="E942" t="str">
            <v>ESTATES &amp; FACILITIES</v>
          </cell>
          <cell r="F942" t="str">
            <v>FACILITIES</v>
          </cell>
          <cell r="G942" t="str">
            <v>Portering Management</v>
          </cell>
          <cell r="H942" t="str">
            <v>Simon</v>
          </cell>
          <cell r="I942">
            <v>1000</v>
          </cell>
        </row>
        <row r="943">
          <cell r="A943" t="str">
            <v>T55S</v>
          </cell>
          <cell r="B943" t="str">
            <v>Group 1</v>
          </cell>
          <cell r="C943" t="str">
            <v>CORPORATE SERVICES</v>
          </cell>
          <cell r="D943" t="str">
            <v>ESTATES &amp; FACILITIES</v>
          </cell>
          <cell r="E943" t="str">
            <v>ESTATES &amp; FACILITIES</v>
          </cell>
          <cell r="F943" t="str">
            <v>FACILITIES</v>
          </cell>
          <cell r="G943" t="str">
            <v>Transport</v>
          </cell>
          <cell r="H943" t="str">
            <v>Simon</v>
          </cell>
          <cell r="I943">
            <v>1000</v>
          </cell>
        </row>
        <row r="944">
          <cell r="A944" t="str">
            <v>T56S</v>
          </cell>
          <cell r="B944" t="str">
            <v>Group 1</v>
          </cell>
          <cell r="C944" t="str">
            <v>CORPORATE SERVICES</v>
          </cell>
          <cell r="D944" t="str">
            <v>ESTATES &amp; FACILITIES</v>
          </cell>
          <cell r="E944" t="str">
            <v>ESTATES &amp; FACILITIES</v>
          </cell>
          <cell r="F944" t="str">
            <v>FACILITIES</v>
          </cell>
          <cell r="G944" t="str">
            <v>Portering - CGH</v>
          </cell>
          <cell r="H944" t="str">
            <v>Simon</v>
          </cell>
          <cell r="I944">
            <v>1000</v>
          </cell>
        </row>
        <row r="945">
          <cell r="A945" t="str">
            <v>T57S</v>
          </cell>
          <cell r="B945" t="str">
            <v>Group 1</v>
          </cell>
          <cell r="C945" t="str">
            <v>CORPORATE SERVICES</v>
          </cell>
          <cell r="D945" t="str">
            <v>ESTATES &amp; FACILITIES</v>
          </cell>
          <cell r="E945" t="str">
            <v>ESTATES &amp; FACILITIES</v>
          </cell>
          <cell r="F945" t="str">
            <v>FACILITIES</v>
          </cell>
          <cell r="G945" t="str">
            <v>Portering - ECH</v>
          </cell>
          <cell r="H945" t="str">
            <v>Simon</v>
          </cell>
          <cell r="I945">
            <v>1000</v>
          </cell>
        </row>
        <row r="946">
          <cell r="A946" t="str">
            <v>T58S</v>
          </cell>
          <cell r="B946" t="str">
            <v>Group 1</v>
          </cell>
          <cell r="C946" t="str">
            <v>CORPORATE SERVICES</v>
          </cell>
          <cell r="D946" t="str">
            <v>ESTATES &amp; FACILITIES</v>
          </cell>
          <cell r="E946" t="str">
            <v>ESTATES &amp; FACILITIES</v>
          </cell>
          <cell r="F946" t="str">
            <v>FACILITIES</v>
          </cell>
          <cell r="G946" t="str">
            <v>Helpdesk</v>
          </cell>
          <cell r="H946" t="str">
            <v>Simon</v>
          </cell>
          <cell r="I946">
            <v>1000</v>
          </cell>
        </row>
        <row r="947">
          <cell r="A947" t="str">
            <v>T59K</v>
          </cell>
          <cell r="B947" t="str">
            <v>Group 1</v>
          </cell>
          <cell r="C947" t="str">
            <v>CORPORATE SERVICES</v>
          </cell>
          <cell r="D947" t="str">
            <v>ESTATES &amp; FACILITIES</v>
          </cell>
          <cell r="E947" t="str">
            <v>ESTATES &amp; FACILITIES</v>
          </cell>
          <cell r="F947" t="str">
            <v>ESTATES</v>
          </cell>
          <cell r="G947" t="str">
            <v>Estates Contracts Review</v>
          </cell>
          <cell r="H947" t="str">
            <v>Simon</v>
          </cell>
          <cell r="I947">
            <v>1000</v>
          </cell>
        </row>
        <row r="948">
          <cell r="A948" t="str">
            <v>T59S</v>
          </cell>
          <cell r="B948" t="str">
            <v>Group 1</v>
          </cell>
          <cell r="C948" t="str">
            <v>CORPORATE SERVICES</v>
          </cell>
          <cell r="D948" t="str">
            <v>ESTATES &amp; FACILITIES</v>
          </cell>
          <cell r="E948" t="str">
            <v>ESTATES &amp; FACILITIES</v>
          </cell>
          <cell r="F948" t="str">
            <v>ESTATES</v>
          </cell>
          <cell r="G948" t="str">
            <v>Estates Maintenance</v>
          </cell>
          <cell r="H948" t="str">
            <v>Simon</v>
          </cell>
          <cell r="I948">
            <v>1000</v>
          </cell>
        </row>
        <row r="949">
          <cell r="A949" t="str">
            <v>T60S</v>
          </cell>
          <cell r="B949" t="str">
            <v>Group 1</v>
          </cell>
          <cell r="C949" t="str">
            <v>CORPORATE SERVICES</v>
          </cell>
          <cell r="D949" t="str">
            <v>ESTATES &amp; FACILITIES</v>
          </cell>
          <cell r="E949" t="str">
            <v>ESTATES &amp; FACILITIES</v>
          </cell>
          <cell r="F949" t="str">
            <v>ESTATES</v>
          </cell>
          <cell r="G949" t="str">
            <v>Grounds &amp; Gardens</v>
          </cell>
          <cell r="H949" t="str">
            <v>Simon</v>
          </cell>
          <cell r="I949">
            <v>1000</v>
          </cell>
        </row>
        <row r="950">
          <cell r="A950" t="str">
            <v>T61S</v>
          </cell>
          <cell r="B950" t="str">
            <v>Group 1</v>
          </cell>
          <cell r="C950" t="str">
            <v>CORPORATE SERVICES</v>
          </cell>
          <cell r="D950" t="str">
            <v>ESTATES &amp; FACILITIES</v>
          </cell>
          <cell r="E950" t="str">
            <v>ESTATES &amp; FACILITIES</v>
          </cell>
          <cell r="F950" t="str">
            <v>FACILITIES</v>
          </cell>
          <cell r="G950" t="str">
            <v>Housekeeping - CGH</v>
          </cell>
          <cell r="H950" t="str">
            <v>Simon</v>
          </cell>
          <cell r="I950">
            <v>1000</v>
          </cell>
        </row>
        <row r="951">
          <cell r="A951" t="str">
            <v>T62S</v>
          </cell>
          <cell r="B951" t="str">
            <v>Group 1</v>
          </cell>
          <cell r="C951" t="str">
            <v>CORPORATE SERVICES</v>
          </cell>
          <cell r="D951" t="str">
            <v>ESTATES &amp; FACILITIES</v>
          </cell>
          <cell r="E951" t="str">
            <v>ESTATES &amp; FACILITIES</v>
          </cell>
          <cell r="F951" t="str">
            <v>FACILITIES</v>
          </cell>
          <cell r="G951" t="str">
            <v>Housekeeping - ECH</v>
          </cell>
          <cell r="H951" t="str">
            <v>Simon</v>
          </cell>
          <cell r="I951">
            <v>1000</v>
          </cell>
        </row>
        <row r="952">
          <cell r="A952" t="str">
            <v>T63S</v>
          </cell>
          <cell r="B952" t="str">
            <v>Group 1</v>
          </cell>
          <cell r="C952" t="str">
            <v>CORPORATE SERVICES</v>
          </cell>
          <cell r="D952" t="str">
            <v>ESTATES &amp; FACILITIES</v>
          </cell>
          <cell r="E952" t="str">
            <v>ESTATES &amp; FACILITIES</v>
          </cell>
          <cell r="F952" t="str">
            <v>FACILITIES</v>
          </cell>
          <cell r="G952" t="str">
            <v>Housekeeping - Chestnut Villa</v>
          </cell>
          <cell r="H952" t="str">
            <v>Simon</v>
          </cell>
          <cell r="I952">
            <v>1000</v>
          </cell>
        </row>
        <row r="953">
          <cell r="A953" t="str">
            <v>T64S</v>
          </cell>
          <cell r="B953" t="str">
            <v>Group 1</v>
          </cell>
          <cell r="C953" t="str">
            <v>CORPORATE SERVICES</v>
          </cell>
          <cell r="D953" t="str">
            <v>ESTATES &amp; FACILITIES</v>
          </cell>
          <cell r="E953" t="str">
            <v>ESTATES &amp; FACILITIES</v>
          </cell>
          <cell r="F953" t="str">
            <v>FACILITIES</v>
          </cell>
          <cell r="G953" t="str">
            <v>Housekeeping Co-ordinators</v>
          </cell>
          <cell r="H953" t="str">
            <v>Simon</v>
          </cell>
          <cell r="I953">
            <v>1000</v>
          </cell>
        </row>
        <row r="954">
          <cell r="A954" t="str">
            <v>T65S</v>
          </cell>
          <cell r="B954" t="str">
            <v>Group 1</v>
          </cell>
          <cell r="C954" t="str">
            <v>CORPORATE SERVICES</v>
          </cell>
          <cell r="D954" t="str">
            <v>ESTATES &amp; FACILITIES</v>
          </cell>
          <cell r="E954" t="str">
            <v>ESTATES &amp; FACILITIES</v>
          </cell>
          <cell r="F954" t="str">
            <v>FACILITIES</v>
          </cell>
          <cell r="G954" t="str">
            <v>Housekeeping Management</v>
          </cell>
          <cell r="H954" t="str">
            <v>Simon</v>
          </cell>
          <cell r="I954">
            <v>1000</v>
          </cell>
        </row>
        <row r="955">
          <cell r="A955" t="str">
            <v>T66S</v>
          </cell>
          <cell r="B955" t="str">
            <v>Group 1</v>
          </cell>
          <cell r="C955" t="str">
            <v>CORPORATE SERVICES</v>
          </cell>
          <cell r="D955" t="str">
            <v>ESTATES &amp; FACILITIES</v>
          </cell>
          <cell r="E955" t="str">
            <v>ESTATES &amp; FACILITIES</v>
          </cell>
          <cell r="F955" t="str">
            <v>FACILITIES</v>
          </cell>
          <cell r="G955" t="str">
            <v>Hotel Services - CGH</v>
          </cell>
          <cell r="H955" t="str">
            <v>Simon</v>
          </cell>
          <cell r="I955">
            <v>1000</v>
          </cell>
        </row>
        <row r="956">
          <cell r="A956" t="str">
            <v>T67K</v>
          </cell>
          <cell r="B956" t="str">
            <v>Group 1</v>
          </cell>
          <cell r="C956" t="str">
            <v>CORPORATE SERVICES</v>
          </cell>
          <cell r="D956" t="str">
            <v>ESTATES &amp; FACILITIES</v>
          </cell>
          <cell r="E956" t="str">
            <v>ESTATES &amp; FACILITIES</v>
          </cell>
          <cell r="F956" t="str">
            <v>FACILITIES</v>
          </cell>
          <cell r="G956" t="str">
            <v>Waste Disposal</v>
          </cell>
          <cell r="H956" t="str">
            <v>Simon</v>
          </cell>
          <cell r="I956">
            <v>1000</v>
          </cell>
        </row>
        <row r="957">
          <cell r="A957" t="str">
            <v>T67S</v>
          </cell>
          <cell r="B957" t="str">
            <v>Group 1</v>
          </cell>
          <cell r="C957" t="str">
            <v>CORPORATE SERVICES</v>
          </cell>
          <cell r="D957" t="str">
            <v>ESTATES &amp; FACILITIES</v>
          </cell>
          <cell r="E957" t="str">
            <v>ESTATES &amp; FACILITIES</v>
          </cell>
          <cell r="F957" t="str">
            <v>FACILITIES</v>
          </cell>
          <cell r="G957" t="str">
            <v>Waste</v>
          </cell>
          <cell r="H957" t="str">
            <v>Simon</v>
          </cell>
          <cell r="I957">
            <v>1000</v>
          </cell>
        </row>
        <row r="958">
          <cell r="A958" t="str">
            <v>T68S</v>
          </cell>
          <cell r="B958" t="str">
            <v>Group 1</v>
          </cell>
          <cell r="C958" t="str">
            <v>CORPORATE SERVICES</v>
          </cell>
          <cell r="D958" t="str">
            <v>ESTATES &amp; FACILITIES</v>
          </cell>
          <cell r="E958" t="str">
            <v>ESTATES &amp; FACILITIES</v>
          </cell>
          <cell r="F958" t="str">
            <v>FACILITIES</v>
          </cell>
          <cell r="G958" t="str">
            <v>Security - CGH</v>
          </cell>
          <cell r="H958" t="str">
            <v>Simon</v>
          </cell>
          <cell r="I958">
            <v>1000</v>
          </cell>
        </row>
        <row r="959">
          <cell r="A959" t="str">
            <v>T69K</v>
          </cell>
          <cell r="B959" t="str">
            <v>Group 1</v>
          </cell>
          <cell r="C959" t="str">
            <v>CORPORATE SERVICES</v>
          </cell>
          <cell r="D959" t="str">
            <v>ESTATES &amp; FACILITIES</v>
          </cell>
          <cell r="E959" t="str">
            <v>ESTATES &amp; FACILITIES</v>
          </cell>
          <cell r="F959" t="str">
            <v>FACILITIES</v>
          </cell>
          <cell r="G959" t="str">
            <v>ECH Security CIP</v>
          </cell>
          <cell r="H959" t="str">
            <v>Simon</v>
          </cell>
          <cell r="I959">
            <v>1000</v>
          </cell>
        </row>
        <row r="960">
          <cell r="A960" t="str">
            <v>T69S</v>
          </cell>
          <cell r="B960" t="str">
            <v>Group 1</v>
          </cell>
          <cell r="C960" t="str">
            <v>CORPORATE SERVICES</v>
          </cell>
          <cell r="D960" t="str">
            <v>ESTATES &amp; FACILITIES</v>
          </cell>
          <cell r="E960" t="str">
            <v>ESTATES &amp; FACILITIES</v>
          </cell>
          <cell r="F960" t="str">
            <v>FACILITIES</v>
          </cell>
          <cell r="G960" t="str">
            <v>Security - ECH</v>
          </cell>
          <cell r="H960" t="str">
            <v>Simon</v>
          </cell>
          <cell r="I960">
            <v>1000</v>
          </cell>
        </row>
        <row r="961">
          <cell r="A961" t="str">
            <v>T70S</v>
          </cell>
          <cell r="B961" t="str">
            <v>Group 1</v>
          </cell>
          <cell r="C961" t="str">
            <v>CORPORATE SERVICES</v>
          </cell>
          <cell r="D961" t="str">
            <v>ESTATES &amp; FACILITIES</v>
          </cell>
          <cell r="E961" t="str">
            <v>ESTATES &amp; FACILITIES</v>
          </cell>
          <cell r="F961" t="str">
            <v>FACILITIES</v>
          </cell>
          <cell r="G961" t="str">
            <v>Catering - CGH Restaurant</v>
          </cell>
          <cell r="H961" t="str">
            <v>Simon</v>
          </cell>
          <cell r="I961">
            <v>1000</v>
          </cell>
        </row>
        <row r="962">
          <cell r="A962" t="str">
            <v>T71S</v>
          </cell>
          <cell r="B962" t="str">
            <v>Group 1</v>
          </cell>
          <cell r="C962" t="str">
            <v>CORPORATE SERVICES</v>
          </cell>
          <cell r="D962" t="str">
            <v>ESTATES &amp; FACILITIES</v>
          </cell>
          <cell r="E962" t="str">
            <v>ESTATES &amp; FACILITIES</v>
          </cell>
          <cell r="F962" t="str">
            <v>FACILITIES</v>
          </cell>
          <cell r="G962" t="str">
            <v>Catering - ECH</v>
          </cell>
          <cell r="H962" t="str">
            <v>Simon</v>
          </cell>
          <cell r="I962">
            <v>1000</v>
          </cell>
        </row>
        <row r="963">
          <cell r="A963" t="str">
            <v>T72S</v>
          </cell>
          <cell r="B963" t="str">
            <v>Group 1</v>
          </cell>
          <cell r="C963" t="str">
            <v>CORPORATE SERVICES</v>
          </cell>
          <cell r="D963" t="str">
            <v>ESTATES &amp; FACILITIES</v>
          </cell>
          <cell r="E963" t="str">
            <v>ESTATES &amp; FACILITIES</v>
          </cell>
          <cell r="F963" t="str">
            <v>FACILITIES</v>
          </cell>
          <cell r="G963" t="str">
            <v>Catering Management</v>
          </cell>
          <cell r="H963" t="str">
            <v>Simon</v>
          </cell>
          <cell r="I963">
            <v>1000</v>
          </cell>
        </row>
        <row r="964">
          <cell r="A964" t="str">
            <v>T74K</v>
          </cell>
          <cell r="B964" t="str">
            <v>Group 1</v>
          </cell>
          <cell r="C964" t="str">
            <v>CORPORATE SERVICES</v>
          </cell>
          <cell r="D964" t="str">
            <v>ESTATES &amp; FACILITIES</v>
          </cell>
          <cell r="E964" t="str">
            <v>ESTATES &amp; FACILITIES</v>
          </cell>
          <cell r="F964" t="str">
            <v>FACILITIES</v>
          </cell>
          <cell r="G964" t="str">
            <v>Introduce MicroFibre</v>
          </cell>
          <cell r="H964" t="str">
            <v>Simon</v>
          </cell>
          <cell r="I964">
            <v>1000</v>
          </cell>
        </row>
        <row r="965">
          <cell r="A965" t="str">
            <v>T75K</v>
          </cell>
          <cell r="B965" t="str">
            <v>Group 1</v>
          </cell>
          <cell r="C965" t="str">
            <v>CORPORATE SERVICES</v>
          </cell>
          <cell r="D965" t="str">
            <v>ESTATES &amp; FACILITIES</v>
          </cell>
          <cell r="E965" t="str">
            <v>ESTATES &amp; FACILITIES</v>
          </cell>
          <cell r="F965" t="str">
            <v>FACILITIES</v>
          </cell>
          <cell r="G965" t="str">
            <v>Restaurant Opening Hours</v>
          </cell>
          <cell r="H965" t="str">
            <v>Simon</v>
          </cell>
          <cell r="I965">
            <v>1000</v>
          </cell>
        </row>
        <row r="966">
          <cell r="A966" t="str">
            <v>T76K</v>
          </cell>
          <cell r="B966" t="str">
            <v>Group 1</v>
          </cell>
          <cell r="C966" t="str">
            <v>CORPORATE SERVICES</v>
          </cell>
          <cell r="D966" t="str">
            <v>ESTATES &amp; FACILITIES</v>
          </cell>
          <cell r="E966" t="str">
            <v>ESTATES &amp; FACILITIES</v>
          </cell>
          <cell r="F966" t="str">
            <v>FACILITIES</v>
          </cell>
          <cell r="G966" t="str">
            <v>Transport - SCIP</v>
          </cell>
          <cell r="H966" t="str">
            <v>Simon</v>
          </cell>
          <cell r="I966">
            <v>1000</v>
          </cell>
        </row>
        <row r="967">
          <cell r="A967" t="str">
            <v>T77K</v>
          </cell>
          <cell r="B967" t="str">
            <v>Group 1</v>
          </cell>
          <cell r="C967" t="str">
            <v>CORPORATE SERVICES</v>
          </cell>
          <cell r="D967" t="str">
            <v>ESTATES &amp; FACILITIES</v>
          </cell>
          <cell r="E967" t="str">
            <v>ESTATES &amp; FACILITIES</v>
          </cell>
          <cell r="F967" t="str">
            <v>FACILITIES</v>
          </cell>
          <cell r="G967" t="str">
            <v>Portering - SCIP</v>
          </cell>
          <cell r="H967" t="str">
            <v>Simon</v>
          </cell>
          <cell r="I967">
            <v>1000</v>
          </cell>
        </row>
        <row r="968">
          <cell r="A968" t="str">
            <v>T78K</v>
          </cell>
          <cell r="B968" t="str">
            <v>Group 1</v>
          </cell>
          <cell r="C968" t="str">
            <v>CORPORATE SERVICES</v>
          </cell>
          <cell r="D968" t="str">
            <v>ESTATES &amp; FACILITIES</v>
          </cell>
          <cell r="E968" t="str">
            <v>ESTATES &amp; FACILITIES</v>
          </cell>
          <cell r="F968" t="str">
            <v>FACILITIES</v>
          </cell>
          <cell r="G968" t="str">
            <v>Helpdesk - SCIP</v>
          </cell>
          <cell r="H968" t="str">
            <v>Simon</v>
          </cell>
          <cell r="I968">
            <v>1000</v>
          </cell>
        </row>
        <row r="969">
          <cell r="A969" t="str">
            <v>T790</v>
          </cell>
          <cell r="B969" t="str">
            <v>Group 1</v>
          </cell>
          <cell r="C969" t="str">
            <v>CORPORATE SERVICES</v>
          </cell>
          <cell r="D969" t="str">
            <v>ESTATES &amp; FACILITIES</v>
          </cell>
          <cell r="E969" t="str">
            <v>ESTATES &amp; FACILITIES</v>
          </cell>
          <cell r="F969" t="str">
            <v>FACILITIES</v>
          </cell>
          <cell r="G969" t="str">
            <v>Facilities Reserves</v>
          </cell>
          <cell r="H969" t="str">
            <v>Simon</v>
          </cell>
          <cell r="I969">
            <v>1000</v>
          </cell>
        </row>
        <row r="970">
          <cell r="A970" t="str">
            <v>T80S</v>
          </cell>
          <cell r="B970" t="str">
            <v>Group 1</v>
          </cell>
          <cell r="C970" t="str">
            <v>CORPORATE SERVICES</v>
          </cell>
          <cell r="D970" t="str">
            <v>ESTATES &amp; FACILITIES</v>
          </cell>
          <cell r="E970" t="str">
            <v>ESTATES &amp; FACILITIES</v>
          </cell>
          <cell r="F970" t="str">
            <v>FACILITIES</v>
          </cell>
          <cell r="G970" t="str">
            <v>66 High Street Facilities</v>
          </cell>
          <cell r="H970" t="str">
            <v>Simon</v>
          </cell>
          <cell r="I970">
            <v>1000</v>
          </cell>
        </row>
        <row r="971">
          <cell r="A971" t="str">
            <v>T81K</v>
          </cell>
          <cell r="B971" t="str">
            <v>Group 1</v>
          </cell>
          <cell r="C971" t="str">
            <v>CORPORATE SERVICES</v>
          </cell>
          <cell r="D971" t="str">
            <v>ESTATES &amp; FACILITIES</v>
          </cell>
          <cell r="E971" t="str">
            <v>ESTATES &amp; FACILITIES</v>
          </cell>
          <cell r="F971" t="str">
            <v>FACILITIES</v>
          </cell>
          <cell r="G971" t="str">
            <v>Patient Car Parking Income CIP</v>
          </cell>
          <cell r="H971" t="str">
            <v>Simon</v>
          </cell>
          <cell r="I971">
            <v>1000</v>
          </cell>
        </row>
        <row r="972">
          <cell r="A972" t="str">
            <v>T820</v>
          </cell>
          <cell r="B972" t="str">
            <v>Group 1</v>
          </cell>
          <cell r="C972" t="str">
            <v>CORPORATE SERVICES</v>
          </cell>
          <cell r="D972" t="str">
            <v>ESTATES &amp; FACILITIES</v>
          </cell>
          <cell r="E972" t="str">
            <v>ESTATES &amp; FACILITIES</v>
          </cell>
          <cell r="F972" t="str">
            <v>FACILITIES</v>
          </cell>
          <cell r="G972" t="str">
            <v>CGH Reception</v>
          </cell>
          <cell r="H972" t="str">
            <v>Simon</v>
          </cell>
          <cell r="I972">
            <v>1000</v>
          </cell>
        </row>
        <row r="973">
          <cell r="A973" t="str">
            <v>T83K</v>
          </cell>
          <cell r="B973" t="str">
            <v>Group 1</v>
          </cell>
          <cell r="C973" t="str">
            <v>CORPORATE SERVICES</v>
          </cell>
          <cell r="D973" t="str">
            <v>ESTATES &amp; FACILITIES</v>
          </cell>
          <cell r="E973" t="str">
            <v>ESTATES &amp; FACILITIES</v>
          </cell>
          <cell r="F973" t="str">
            <v>FACILITIES</v>
          </cell>
          <cell r="G973" t="str">
            <v>Reduction in Food Purchases</v>
          </cell>
          <cell r="H973" t="str">
            <v>Simon</v>
          </cell>
          <cell r="I973">
            <v>1000</v>
          </cell>
        </row>
        <row r="974">
          <cell r="A974" t="str">
            <v>T840</v>
          </cell>
          <cell r="B974" t="str">
            <v>Group 1</v>
          </cell>
          <cell r="C974" t="str">
            <v>CORPORATE SERVICES</v>
          </cell>
          <cell r="D974" t="str">
            <v>ESTATES &amp; FACILITIES</v>
          </cell>
          <cell r="E974" t="str">
            <v>ESTATES &amp; FACILITIES</v>
          </cell>
          <cell r="F974" t="str">
            <v>FACILITIES</v>
          </cell>
          <cell r="G974" t="str">
            <v>Franking Machine</v>
          </cell>
          <cell r="H974" t="str">
            <v>Simon</v>
          </cell>
          <cell r="I974">
            <v>1000</v>
          </cell>
        </row>
        <row r="975">
          <cell r="A975" t="str">
            <v>U020</v>
          </cell>
          <cell r="B975" t="str">
            <v>Group 1</v>
          </cell>
          <cell r="C975" t="str">
            <v>CORPORATE SERVICES</v>
          </cell>
          <cell r="D975" t="str">
            <v>FINANCE &amp; INFORMATION SERVICES</v>
          </cell>
          <cell r="E975" t="str">
            <v>FINANCE &amp; INFORMATION SERVICES</v>
          </cell>
          <cell r="F975" t="str">
            <v>FINANCE</v>
          </cell>
          <cell r="G975" t="str">
            <v>Commissioning</v>
          </cell>
          <cell r="H975" t="str">
            <v>Simon</v>
          </cell>
          <cell r="I975">
            <v>1000</v>
          </cell>
        </row>
        <row r="976">
          <cell r="A976" t="str">
            <v>U02K</v>
          </cell>
          <cell r="B976" t="str">
            <v>Group 1</v>
          </cell>
          <cell r="C976" t="str">
            <v>CORPORATE SERVICES</v>
          </cell>
          <cell r="D976" t="str">
            <v>FINANCE &amp; INFORMATION SERVICES</v>
          </cell>
          <cell r="E976" t="str">
            <v>FINANCE &amp; INFORMATION SERVICES</v>
          </cell>
          <cell r="F976" t="str">
            <v>FINANCE</v>
          </cell>
          <cell r="G976" t="str">
            <v>Band 5 Commissioning Post</v>
          </cell>
          <cell r="H976" t="str">
            <v>Simon</v>
          </cell>
          <cell r="I976">
            <v>1000</v>
          </cell>
        </row>
        <row r="977">
          <cell r="A977" t="str">
            <v>U030</v>
          </cell>
          <cell r="B977" t="str">
            <v>Group 1</v>
          </cell>
          <cell r="C977" t="str">
            <v>CORPORATE SERVICES</v>
          </cell>
          <cell r="D977" t="str">
            <v>FINANCE &amp; INFORMATION SERVICES</v>
          </cell>
          <cell r="E977" t="str">
            <v>FINANCE &amp; INFORMATION SERVICES</v>
          </cell>
          <cell r="F977" t="str">
            <v>FINANCE</v>
          </cell>
          <cell r="G977" t="str">
            <v>Costing &amp; Income</v>
          </cell>
          <cell r="H977" t="str">
            <v>Simon</v>
          </cell>
          <cell r="I977">
            <v>1000</v>
          </cell>
        </row>
        <row r="978">
          <cell r="A978" t="str">
            <v>U040</v>
          </cell>
          <cell r="B978" t="str">
            <v>Group 1</v>
          </cell>
          <cell r="C978" t="str">
            <v>CORPORATE SERVICES</v>
          </cell>
          <cell r="D978" t="str">
            <v>FINANCE &amp; INFORMATION SERVICES</v>
          </cell>
          <cell r="E978" t="str">
            <v>FINANCE &amp; INFORMATION SERVICES</v>
          </cell>
          <cell r="F978" t="str">
            <v>FINANCE</v>
          </cell>
          <cell r="G978" t="str">
            <v>Senior Finance Team</v>
          </cell>
          <cell r="H978" t="str">
            <v>Simon</v>
          </cell>
          <cell r="I978">
            <v>1000</v>
          </cell>
        </row>
        <row r="979">
          <cell r="A979" t="str">
            <v>U050</v>
          </cell>
          <cell r="B979" t="str">
            <v>Group 1</v>
          </cell>
          <cell r="C979" t="str">
            <v>CORPORATE SERVICES</v>
          </cell>
          <cell r="D979" t="str">
            <v>FINANCE &amp; INFORMATION SERVICES</v>
          </cell>
          <cell r="E979" t="str">
            <v>FINANCE &amp; INFORMATION SERVICES</v>
          </cell>
          <cell r="F979" t="str">
            <v>FINANCE</v>
          </cell>
          <cell r="G979" t="str">
            <v>Audit Services</v>
          </cell>
          <cell r="H979" t="str">
            <v>Simon</v>
          </cell>
          <cell r="I979">
            <v>1000</v>
          </cell>
        </row>
        <row r="980">
          <cell r="A980" t="str">
            <v>U060</v>
          </cell>
          <cell r="B980" t="str">
            <v>Group 1</v>
          </cell>
          <cell r="C980" t="str">
            <v>CORPORATE SERVICES</v>
          </cell>
          <cell r="D980" t="str">
            <v>FINANCE &amp; INFORMATION SERVICES</v>
          </cell>
          <cell r="E980" t="str">
            <v>FINANCE &amp; INFORMATION SERVICES</v>
          </cell>
          <cell r="F980" t="str">
            <v>FINANCE</v>
          </cell>
          <cell r="G980" t="str">
            <v>Financial Accounts</v>
          </cell>
          <cell r="H980" t="str">
            <v>Simon</v>
          </cell>
          <cell r="I980">
            <v>1000</v>
          </cell>
        </row>
        <row r="981">
          <cell r="A981" t="str">
            <v>U070</v>
          </cell>
          <cell r="B981" t="str">
            <v>Group 1</v>
          </cell>
          <cell r="C981" t="str">
            <v>CORPORATE SERVICES</v>
          </cell>
          <cell r="D981" t="str">
            <v>FINANCE &amp; INFORMATION SERVICES</v>
          </cell>
          <cell r="E981" t="str">
            <v>FINANCE &amp; INFORMATION SERVICES</v>
          </cell>
          <cell r="F981" t="str">
            <v>FINANCE</v>
          </cell>
          <cell r="G981" t="str">
            <v>Management Accounts</v>
          </cell>
          <cell r="H981" t="str">
            <v>Simon</v>
          </cell>
          <cell r="I981">
            <v>1000</v>
          </cell>
        </row>
        <row r="982">
          <cell r="A982" t="str">
            <v>U080</v>
          </cell>
          <cell r="B982" t="str">
            <v>Group 1</v>
          </cell>
          <cell r="C982" t="str">
            <v>CORPORATE SERVICES</v>
          </cell>
          <cell r="D982" t="str">
            <v>FINANCE &amp; INFORMATION SERVICES</v>
          </cell>
          <cell r="E982" t="str">
            <v>FINANCE &amp; INFORMATION SERVICES</v>
          </cell>
          <cell r="F982" t="str">
            <v>FINANCE</v>
          </cell>
          <cell r="G982" t="str">
            <v>Financial Services</v>
          </cell>
          <cell r="H982" t="str">
            <v>Simon</v>
          </cell>
          <cell r="I982">
            <v>1000</v>
          </cell>
        </row>
        <row r="983">
          <cell r="A983" t="str">
            <v>U090</v>
          </cell>
          <cell r="B983" t="str">
            <v>Group 1</v>
          </cell>
          <cell r="C983" t="str">
            <v>CORPORATE SERVICES</v>
          </cell>
          <cell r="D983" t="str">
            <v>FINANCE &amp; INFORMATION SERVICES</v>
          </cell>
          <cell r="E983" t="str">
            <v>FINANCE &amp; INFORMATION SERVICES</v>
          </cell>
          <cell r="F983" t="str">
            <v>FINANCE</v>
          </cell>
          <cell r="G983" t="str">
            <v>Supplies Department</v>
          </cell>
          <cell r="H983" t="str">
            <v>Simon</v>
          </cell>
          <cell r="I983">
            <v>1000</v>
          </cell>
        </row>
        <row r="984">
          <cell r="A984" t="str">
            <v>U09K</v>
          </cell>
          <cell r="B984" t="str">
            <v>Group 1</v>
          </cell>
          <cell r="C984" t="str">
            <v>CORPORATE SERVICES</v>
          </cell>
          <cell r="D984" t="str">
            <v>FINANCE &amp; INFORMATION SERVICES</v>
          </cell>
          <cell r="E984" t="str">
            <v>FINANCE &amp; INFORMATION SERVICES</v>
          </cell>
          <cell r="F984" t="str">
            <v>FINANCE</v>
          </cell>
          <cell r="G984" t="str">
            <v>Family Lease Car Savings</v>
          </cell>
          <cell r="H984" t="str">
            <v>Simon</v>
          </cell>
          <cell r="I984">
            <v>1000</v>
          </cell>
        </row>
        <row r="985">
          <cell r="A985" t="str">
            <v>U100</v>
          </cell>
          <cell r="B985" t="str">
            <v>Group 1</v>
          </cell>
          <cell r="C985" t="str">
            <v>CORPORATE SERVICES</v>
          </cell>
          <cell r="D985" t="str">
            <v>FINANCE &amp; INFORMATION SERVICES</v>
          </cell>
          <cell r="E985" t="str">
            <v>FINANCE &amp; INFORMATION SERVICES</v>
          </cell>
          <cell r="F985" t="str">
            <v>FINANCE</v>
          </cell>
          <cell r="G985" t="str">
            <v>Fundraising Team</v>
          </cell>
          <cell r="H985" t="str">
            <v>Simon</v>
          </cell>
          <cell r="I985">
            <v>1000</v>
          </cell>
        </row>
        <row r="986">
          <cell r="A986" t="str">
            <v>U130</v>
          </cell>
          <cell r="B986" t="str">
            <v>Group 1</v>
          </cell>
          <cell r="C986" t="str">
            <v>CORPORATE SERVICES</v>
          </cell>
          <cell r="D986" t="str">
            <v>FINANCE &amp; INFORMATION SERVICES</v>
          </cell>
          <cell r="E986" t="str">
            <v>FINANCE &amp; INFORMATION SERVICES</v>
          </cell>
          <cell r="F986" t="str">
            <v>FINANCE</v>
          </cell>
          <cell r="G986" t="str">
            <v>Finance Reserve</v>
          </cell>
          <cell r="H986" t="str">
            <v>Simon</v>
          </cell>
          <cell r="I986">
            <v>1000</v>
          </cell>
        </row>
        <row r="987">
          <cell r="A987" t="str">
            <v>U13G</v>
          </cell>
          <cell r="B987" t="str">
            <v>Group 1</v>
          </cell>
          <cell r="C987" t="str">
            <v>CORPORATE SERVICES</v>
          </cell>
          <cell r="D987" t="str">
            <v>FINANCE &amp; INFORMATION SERVICES</v>
          </cell>
          <cell r="E987" t="str">
            <v>FINANCE &amp; INFORMATION SERVICES</v>
          </cell>
          <cell r="F987" t="str">
            <v>FINANCE</v>
          </cell>
          <cell r="G987" t="str">
            <v>Finance Rev Gen</v>
          </cell>
          <cell r="H987" t="str">
            <v>Simon</v>
          </cell>
          <cell r="I987">
            <v>1000</v>
          </cell>
        </row>
        <row r="988">
          <cell r="A988" t="str">
            <v>U14R</v>
          </cell>
          <cell r="B988" t="str">
            <v>Group 1</v>
          </cell>
          <cell r="C988" t="str">
            <v>CORPORATE SERVICES</v>
          </cell>
          <cell r="D988" t="str">
            <v>FINANCE &amp; INFORMATION SERVICES</v>
          </cell>
          <cell r="E988" t="str">
            <v>FINANCE &amp; INFORMATION SERVICES</v>
          </cell>
          <cell r="F988" t="str">
            <v>FINANCE</v>
          </cell>
          <cell r="G988" t="str">
            <v>Finance Recharges</v>
          </cell>
          <cell r="H988" t="str">
            <v>Simon</v>
          </cell>
          <cell r="I988">
            <v>1000</v>
          </cell>
        </row>
        <row r="989">
          <cell r="A989" t="str">
            <v>U16K</v>
          </cell>
          <cell r="B989" t="str">
            <v>Group 1</v>
          </cell>
          <cell r="C989" t="str">
            <v>CORPORATE SERVICES</v>
          </cell>
          <cell r="D989" t="str">
            <v>FINANCE &amp; INFORMATION SERVICES</v>
          </cell>
          <cell r="E989" t="str">
            <v>FINANCE &amp; INFORMATION SERVICES</v>
          </cell>
          <cell r="F989" t="str">
            <v>FINANCE - OTHER</v>
          </cell>
          <cell r="G989" t="str">
            <v>Finance Non Pay Rev CIP</v>
          </cell>
          <cell r="H989" t="str">
            <v>Simon</v>
          </cell>
          <cell r="I989">
            <v>1000</v>
          </cell>
        </row>
        <row r="990">
          <cell r="A990" t="str">
            <v>U180</v>
          </cell>
          <cell r="B990" t="str">
            <v>Group 1</v>
          </cell>
          <cell r="C990" t="str">
            <v>CORPORATE SERVICES</v>
          </cell>
          <cell r="D990" t="str">
            <v>FINANCE &amp; INFORMATION SERVICES</v>
          </cell>
          <cell r="E990" t="str">
            <v>FINANCE &amp; INFORMATION SERVICES</v>
          </cell>
          <cell r="F990" t="str">
            <v>FINANCE</v>
          </cell>
          <cell r="G990" t="str">
            <v>Family Lease Car - NHS Fleet</v>
          </cell>
          <cell r="H990" t="str">
            <v>Simon</v>
          </cell>
          <cell r="I990">
            <v>1000</v>
          </cell>
        </row>
        <row r="991">
          <cell r="A991" t="str">
            <v>U190</v>
          </cell>
          <cell r="B991" t="str">
            <v>Group 1</v>
          </cell>
          <cell r="C991" t="str">
            <v>CORPORATE SERVICES</v>
          </cell>
          <cell r="D991" t="str">
            <v>FINANCE &amp; INFORMATION SERVICES</v>
          </cell>
          <cell r="E991" t="str">
            <v>FINANCE &amp; INFORMATION SERVICES</v>
          </cell>
          <cell r="F991" t="str">
            <v>INFORMATICS</v>
          </cell>
          <cell r="G991" t="str">
            <v>Qlik View</v>
          </cell>
          <cell r="H991" t="str">
            <v>Simon</v>
          </cell>
          <cell r="I991">
            <v>1000</v>
          </cell>
        </row>
        <row r="992">
          <cell r="A992" t="str">
            <v>U210</v>
          </cell>
          <cell r="B992" t="str">
            <v>Group 1</v>
          </cell>
          <cell r="C992" t="str">
            <v>CORPORATE SERVICES</v>
          </cell>
          <cell r="D992" t="str">
            <v>FINANCE &amp; INFORMATION SERVICES</v>
          </cell>
          <cell r="E992" t="str">
            <v>FINANCE &amp; INFORMATION SERVICES</v>
          </cell>
          <cell r="F992" t="str">
            <v>FINANCE</v>
          </cell>
          <cell r="G992" t="str">
            <v>Financial Management</v>
          </cell>
          <cell r="H992" t="str">
            <v>Simon</v>
          </cell>
          <cell r="I992">
            <v>1000</v>
          </cell>
        </row>
        <row r="993">
          <cell r="A993" t="str">
            <v>U220</v>
          </cell>
          <cell r="B993" t="str">
            <v>Group 1</v>
          </cell>
          <cell r="C993" t="str">
            <v>CORPORATE SERVICES</v>
          </cell>
          <cell r="D993" t="str">
            <v>FINANCE &amp; INFORMATION SERVICES</v>
          </cell>
          <cell r="E993" t="str">
            <v>FINANCE &amp; INFORMATION SERVICES</v>
          </cell>
          <cell r="F993" t="str">
            <v>FINANCE</v>
          </cell>
          <cell r="G993" t="str">
            <v>East Path Mobilisation Costs</v>
          </cell>
          <cell r="H993" t="str">
            <v>Simon</v>
          </cell>
          <cell r="I993">
            <v>1000</v>
          </cell>
        </row>
        <row r="994">
          <cell r="A994" t="str">
            <v>U23K</v>
          </cell>
          <cell r="B994" t="str">
            <v>Group 1</v>
          </cell>
          <cell r="C994" t="str">
            <v>CORPORATE SERVICES</v>
          </cell>
          <cell r="D994" t="str">
            <v>FINANCE &amp; INFORMATION SERVICES</v>
          </cell>
          <cell r="E994" t="str">
            <v>FINANCE &amp; INFORMATION SERVICES</v>
          </cell>
          <cell r="F994" t="str">
            <v>FINANCE</v>
          </cell>
          <cell r="G994" t="str">
            <v>NHS Prompt Payment Discount</v>
          </cell>
          <cell r="H994" t="str">
            <v>Simon</v>
          </cell>
          <cell r="I994">
            <v>1000</v>
          </cell>
        </row>
        <row r="995">
          <cell r="A995" t="str">
            <v>U240</v>
          </cell>
          <cell r="B995" t="str">
            <v>Group 1</v>
          </cell>
          <cell r="C995" t="str">
            <v>CORPORATE SERVICES</v>
          </cell>
          <cell r="D995" t="str">
            <v>FINANCE &amp; INFORMATION SERVICES</v>
          </cell>
          <cell r="E995" t="str">
            <v>FINANCE &amp; INFORMATION SERVICES</v>
          </cell>
          <cell r="F995" t="str">
            <v>FINANCE</v>
          </cell>
          <cell r="G995" t="str">
            <v>Birch</v>
          </cell>
          <cell r="H995" t="str">
            <v>Simon</v>
          </cell>
          <cell r="I995">
            <v>1000</v>
          </cell>
        </row>
        <row r="996">
          <cell r="A996" t="str">
            <v>U24K</v>
          </cell>
          <cell r="B996" t="str">
            <v>Group 1</v>
          </cell>
          <cell r="C996" t="str">
            <v>CORPORATE SERVICES</v>
          </cell>
          <cell r="D996" t="str">
            <v>FINANCE &amp; INFORMATION SERVICES</v>
          </cell>
          <cell r="E996" t="str">
            <v>FINANCE &amp; INFORMATION SERVICES</v>
          </cell>
          <cell r="F996" t="str">
            <v>FINANCE - OTHER</v>
          </cell>
          <cell r="G996" t="str">
            <v>Alternative Site Value SCIP</v>
          </cell>
          <cell r="H996" t="str">
            <v>Simon</v>
          </cell>
          <cell r="I996">
            <v>1000</v>
          </cell>
        </row>
        <row r="997">
          <cell r="A997" t="str">
            <v>U250</v>
          </cell>
          <cell r="B997" t="str">
            <v>Group 1</v>
          </cell>
          <cell r="C997" t="str">
            <v>CORPORATE SERVICES</v>
          </cell>
          <cell r="D997" t="str">
            <v>FINANCE &amp; INFORMATION SERVICES</v>
          </cell>
          <cell r="E997" t="str">
            <v>FINANCE &amp; INFORMATION SERVICES</v>
          </cell>
          <cell r="F997" t="str">
            <v>FINANCE</v>
          </cell>
          <cell r="G997" t="str">
            <v>Planning Function</v>
          </cell>
          <cell r="H997" t="str">
            <v>Simon</v>
          </cell>
          <cell r="I997">
            <v>1000</v>
          </cell>
        </row>
        <row r="998">
          <cell r="A998" t="str">
            <v>U260</v>
          </cell>
          <cell r="B998" t="str">
            <v>Group 1</v>
          </cell>
          <cell r="C998" t="str">
            <v>CORPORATE SERVICES</v>
          </cell>
          <cell r="D998" t="str">
            <v>FINANCE &amp; INFORMATION SERVICES</v>
          </cell>
          <cell r="E998" t="str">
            <v>FINANCE &amp; INFORMATION SERVICES</v>
          </cell>
          <cell r="F998" t="str">
            <v>FINANCE</v>
          </cell>
          <cell r="G998" t="str">
            <v>Income Team</v>
          </cell>
          <cell r="H998" t="str">
            <v>Simon</v>
          </cell>
          <cell r="I998">
            <v>1000</v>
          </cell>
        </row>
        <row r="999">
          <cell r="A999" t="str">
            <v>U270</v>
          </cell>
          <cell r="B999" t="str">
            <v>Group 1</v>
          </cell>
          <cell r="C999" t="str">
            <v>CORPORATE SERVICES</v>
          </cell>
          <cell r="D999" t="str">
            <v>FINANCE &amp; INFORMATION SERVICES</v>
          </cell>
          <cell r="E999" t="str">
            <v>FINANCE &amp; INFORMATION SERVICES</v>
          </cell>
          <cell r="F999" t="str">
            <v>FINANCE</v>
          </cell>
          <cell r="G999" t="str">
            <v>Income Generation</v>
          </cell>
          <cell r="H999" t="str">
            <v>Simon</v>
          </cell>
          <cell r="I999">
            <v>1000</v>
          </cell>
        </row>
        <row r="1000">
          <cell r="A1000" t="str">
            <v>U280</v>
          </cell>
          <cell r="B1000" t="str">
            <v>Group 1</v>
          </cell>
          <cell r="C1000" t="str">
            <v>CORPORATE SERVICES</v>
          </cell>
          <cell r="D1000" t="str">
            <v>FINANCE &amp; INFORMATION SERVICES</v>
          </cell>
          <cell r="E1000" t="str">
            <v>FINANCE &amp; INFORMATION SERVICES</v>
          </cell>
          <cell r="F1000" t="str">
            <v>FINANCE</v>
          </cell>
          <cell r="G1000" t="str">
            <v>Corporate Review</v>
          </cell>
          <cell r="H1000" t="str">
            <v>Simon</v>
          </cell>
          <cell r="I1000">
            <v>1000</v>
          </cell>
        </row>
        <row r="1001">
          <cell r="A1001" t="str">
            <v>U300</v>
          </cell>
          <cell r="B1001" t="str">
            <v>Group 1</v>
          </cell>
          <cell r="C1001" t="str">
            <v>CORPORATE SERVICES</v>
          </cell>
          <cell r="D1001" t="str">
            <v>FINANCE &amp; INFORMATION SERVICES</v>
          </cell>
          <cell r="E1001" t="str">
            <v>FINANCE &amp; INFORMATION SERVICES</v>
          </cell>
          <cell r="F1001" t="str">
            <v>FINANCE</v>
          </cell>
          <cell r="G1001" t="str">
            <v>Family Lease Car - Tusker</v>
          </cell>
          <cell r="H1001" t="str">
            <v>Simon</v>
          </cell>
          <cell r="I1001">
            <v>1000</v>
          </cell>
        </row>
        <row r="1002">
          <cell r="A1002" t="str">
            <v>U310</v>
          </cell>
          <cell r="B1002" t="str">
            <v>Group 1</v>
          </cell>
          <cell r="C1002" t="str">
            <v>CORPORATE SERVICES</v>
          </cell>
          <cell r="D1002" t="str">
            <v>FINANCE &amp; INFORMATION SERVICES</v>
          </cell>
          <cell r="E1002" t="str">
            <v>FINANCE &amp; INFORMATION SERVICES</v>
          </cell>
          <cell r="F1002" t="str">
            <v>FINANCE</v>
          </cell>
          <cell r="G1002" t="str">
            <v>Workforce</v>
          </cell>
          <cell r="H1002" t="str">
            <v>Simon</v>
          </cell>
          <cell r="I1002">
            <v>1000</v>
          </cell>
        </row>
        <row r="1003">
          <cell r="A1003" t="str">
            <v>U320</v>
          </cell>
          <cell r="B1003" t="str">
            <v>Group 1</v>
          </cell>
          <cell r="C1003" t="str">
            <v>CORPORATE SERVICES</v>
          </cell>
          <cell r="D1003" t="str">
            <v>FINANCE &amp; INFORMATION SERVICES</v>
          </cell>
          <cell r="E1003" t="str">
            <v>FINANCE &amp; INFORMATION SERVICES</v>
          </cell>
          <cell r="F1003" t="str">
            <v>FINANCE</v>
          </cell>
          <cell r="G1003" t="str">
            <v>PMO Team</v>
          </cell>
          <cell r="H1003" t="str">
            <v>Simon</v>
          </cell>
          <cell r="I1003">
            <v>1000</v>
          </cell>
        </row>
        <row r="1004">
          <cell r="A1004" t="str">
            <v>U330</v>
          </cell>
          <cell r="B1004" t="str">
            <v>Group 1</v>
          </cell>
          <cell r="C1004" t="str">
            <v>CORPORATE SERVICES</v>
          </cell>
          <cell r="D1004" t="str">
            <v>FINANCE &amp; INFORMATION SERVICES</v>
          </cell>
          <cell r="E1004" t="str">
            <v>FINANCE &amp; INFORMATION SERVICES</v>
          </cell>
          <cell r="F1004" t="str">
            <v>FINANCE</v>
          </cell>
          <cell r="G1004" t="str">
            <v>FTI Financial Improvement Plan</v>
          </cell>
          <cell r="H1004" t="str">
            <v>Simon</v>
          </cell>
          <cell r="I1004">
            <v>1000</v>
          </cell>
        </row>
        <row r="1005">
          <cell r="A1005" t="str">
            <v>V010</v>
          </cell>
          <cell r="B1005" t="str">
            <v>Group 1</v>
          </cell>
          <cell r="C1005" t="str">
            <v>CORPORATE SERVICES</v>
          </cell>
          <cell r="D1005" t="str">
            <v>HUMAN RESOURCES</v>
          </cell>
          <cell r="E1005" t="str">
            <v>HUMAN RESOURCES</v>
          </cell>
          <cell r="F1005" t="str">
            <v>MEDICAL STAFF</v>
          </cell>
          <cell r="G1005" t="str">
            <v>Medical HR</v>
          </cell>
          <cell r="H1005" t="str">
            <v>Simon</v>
          </cell>
          <cell r="I1005">
            <v>1000</v>
          </cell>
        </row>
        <row r="1006">
          <cell r="A1006" t="str">
            <v>V01K</v>
          </cell>
          <cell r="B1006" t="str">
            <v>Group 1</v>
          </cell>
          <cell r="C1006" t="str">
            <v>CORPORATE SERVICES</v>
          </cell>
          <cell r="D1006" t="str">
            <v>HUMAN RESOURCES</v>
          </cell>
          <cell r="E1006" t="str">
            <v>HUMAN RESOURCES</v>
          </cell>
          <cell r="F1006" t="str">
            <v>MEDICAL STAFF</v>
          </cell>
          <cell r="G1006" t="str">
            <v>Medical Staffing Establishment</v>
          </cell>
          <cell r="H1006" t="str">
            <v>Simon</v>
          </cell>
          <cell r="I1006">
            <v>1000</v>
          </cell>
        </row>
        <row r="1007">
          <cell r="A1007" t="str">
            <v>V030</v>
          </cell>
          <cell r="B1007" t="str">
            <v>Group 1</v>
          </cell>
          <cell r="C1007" t="str">
            <v>CORPORATE SERVICES</v>
          </cell>
          <cell r="D1007" t="str">
            <v>HUMAN RESOURCES</v>
          </cell>
          <cell r="E1007" t="str">
            <v>HUMAN RESOURCES</v>
          </cell>
          <cell r="F1007" t="str">
            <v>HEALTH &amp; WELLBEING</v>
          </cell>
          <cell r="G1007" t="str">
            <v>Health and Wellbeing</v>
          </cell>
          <cell r="H1007" t="str">
            <v>Simon</v>
          </cell>
          <cell r="I1007">
            <v>1000</v>
          </cell>
        </row>
        <row r="1008">
          <cell r="A1008" t="str">
            <v>V03G</v>
          </cell>
          <cell r="B1008" t="str">
            <v>Group 1</v>
          </cell>
          <cell r="C1008" t="str">
            <v>CORPORATE SERVICES</v>
          </cell>
          <cell r="D1008" t="str">
            <v>HUMAN RESOURCES</v>
          </cell>
          <cell r="E1008" t="str">
            <v>HUMAN RESOURCES</v>
          </cell>
          <cell r="F1008" t="str">
            <v>HEALTH &amp; WELLBEING</v>
          </cell>
          <cell r="G1008" t="str">
            <v>Health &amp; Wellbeing</v>
          </cell>
          <cell r="H1008" t="str">
            <v>Simon</v>
          </cell>
          <cell r="I1008">
            <v>1000</v>
          </cell>
        </row>
        <row r="1009">
          <cell r="A1009" t="str">
            <v>V03K</v>
          </cell>
          <cell r="B1009" t="str">
            <v>Group 1</v>
          </cell>
          <cell r="C1009" t="str">
            <v>CORPORATE SERVICES</v>
          </cell>
          <cell r="D1009" t="str">
            <v>HUMAN RESOURCES</v>
          </cell>
          <cell r="E1009" t="str">
            <v>HUMAN RESOURCES</v>
          </cell>
          <cell r="F1009" t="str">
            <v>HEALTH &amp; WELLBEING</v>
          </cell>
          <cell r="G1009" t="str">
            <v>Health and Wellbeing</v>
          </cell>
          <cell r="H1009" t="str">
            <v>Simon</v>
          </cell>
          <cell r="I1009">
            <v>1000</v>
          </cell>
        </row>
        <row r="1010">
          <cell r="A1010" t="str">
            <v>V050</v>
          </cell>
          <cell r="B1010" t="str">
            <v>Group 1</v>
          </cell>
          <cell r="C1010" t="str">
            <v>CORPORATE SERVICES</v>
          </cell>
          <cell r="D1010" t="str">
            <v>HUMAN RESOURCES</v>
          </cell>
          <cell r="E1010" t="str">
            <v>HUMAN RESOURCES</v>
          </cell>
          <cell r="F1010" t="str">
            <v>OD &amp; TRAINING</v>
          </cell>
          <cell r="G1010" t="str">
            <v>Organisational Development</v>
          </cell>
          <cell r="H1010" t="str">
            <v>Simon</v>
          </cell>
          <cell r="I1010">
            <v>1000</v>
          </cell>
        </row>
        <row r="1011">
          <cell r="A1011" t="str">
            <v>V060</v>
          </cell>
          <cell r="B1011" t="str">
            <v>Group 1</v>
          </cell>
          <cell r="C1011" t="str">
            <v>CORPORATE SERVICES</v>
          </cell>
          <cell r="D1011" t="str">
            <v>HUMAN RESOURCES</v>
          </cell>
          <cell r="E1011" t="str">
            <v>HUMAN RESOURCES</v>
          </cell>
          <cell r="F1011" t="str">
            <v>EMPLOYEE RELATIONS &amp; PARTNERIN</v>
          </cell>
          <cell r="G1011" t="str">
            <v>Union Office</v>
          </cell>
          <cell r="H1011" t="str">
            <v>Simon</v>
          </cell>
          <cell r="I1011">
            <v>1000</v>
          </cell>
        </row>
        <row r="1012">
          <cell r="A1012" t="str">
            <v>V080</v>
          </cell>
          <cell r="B1012" t="str">
            <v>Group 1</v>
          </cell>
          <cell r="C1012" t="str">
            <v>CORPORATE SERVICES</v>
          </cell>
          <cell r="D1012" t="str">
            <v>HUMAN RESOURCES</v>
          </cell>
          <cell r="E1012" t="str">
            <v>HUMAN RESOURCES</v>
          </cell>
          <cell r="F1012" t="str">
            <v>PLANNING SYSTEM &amp; OPERATION</v>
          </cell>
          <cell r="G1012" t="str">
            <v>Workforce Systems &amp; Planning</v>
          </cell>
          <cell r="H1012" t="str">
            <v>Simon</v>
          </cell>
          <cell r="I1012">
            <v>1000</v>
          </cell>
        </row>
        <row r="1013">
          <cell r="A1013" t="str">
            <v>V10R</v>
          </cell>
          <cell r="B1013" t="str">
            <v>Group 1</v>
          </cell>
          <cell r="C1013" t="str">
            <v>CORPORATE SERVICES</v>
          </cell>
          <cell r="D1013" t="str">
            <v>HUMAN RESOURCES</v>
          </cell>
          <cell r="E1013" t="str">
            <v>HUMAN RESOURCES</v>
          </cell>
          <cell r="F1013" t="str">
            <v>HEALTH &amp; WELLBEING</v>
          </cell>
          <cell r="G1013" t="str">
            <v>Occ Health Recharges</v>
          </cell>
          <cell r="H1013" t="str">
            <v>Simon</v>
          </cell>
          <cell r="I1013">
            <v>1000</v>
          </cell>
        </row>
        <row r="1014">
          <cell r="A1014" t="str">
            <v>V11R</v>
          </cell>
          <cell r="B1014" t="str">
            <v>Group 1</v>
          </cell>
          <cell r="C1014" t="str">
            <v>CORPORATE SERVICES</v>
          </cell>
          <cell r="D1014" t="str">
            <v>HUMAN RESOURCES</v>
          </cell>
          <cell r="E1014" t="str">
            <v>HUMAN RESOURCES</v>
          </cell>
          <cell r="F1014" t="str">
            <v>HUMAN RESOURCES MGT</v>
          </cell>
          <cell r="G1014" t="str">
            <v>Human Resources Recharges</v>
          </cell>
          <cell r="H1014" t="str">
            <v>Simon</v>
          </cell>
          <cell r="I1014">
            <v>1000</v>
          </cell>
        </row>
        <row r="1015">
          <cell r="A1015" t="str">
            <v>V120</v>
          </cell>
          <cell r="B1015" t="str">
            <v>Group 1</v>
          </cell>
          <cell r="C1015" t="str">
            <v>CORPORATE SERVICES</v>
          </cell>
          <cell r="D1015" t="str">
            <v>HUMAN RESOURCES</v>
          </cell>
          <cell r="E1015" t="str">
            <v>HUMAN RESOURCES</v>
          </cell>
          <cell r="F1015" t="str">
            <v>WORKFORCE SERVICES</v>
          </cell>
          <cell r="G1015" t="str">
            <v>Recruitment</v>
          </cell>
          <cell r="H1015" t="str">
            <v>Simon</v>
          </cell>
          <cell r="I1015">
            <v>1000</v>
          </cell>
        </row>
        <row r="1016">
          <cell r="A1016" t="str">
            <v>V12K</v>
          </cell>
          <cell r="B1016" t="str">
            <v>Group 1</v>
          </cell>
          <cell r="C1016" t="str">
            <v>CORPORATE SERVICES</v>
          </cell>
          <cell r="D1016" t="str">
            <v>HUMAN RESOURCES</v>
          </cell>
          <cell r="E1016" t="str">
            <v>HUMAN RESOURCES</v>
          </cell>
          <cell r="F1016" t="str">
            <v>WORKFORCE SERVICES</v>
          </cell>
          <cell r="G1016" t="str">
            <v>Review of Non Pay Recruitment</v>
          </cell>
          <cell r="H1016" t="str">
            <v>Simon</v>
          </cell>
          <cell r="I1016">
            <v>1000</v>
          </cell>
        </row>
        <row r="1017">
          <cell r="A1017" t="str">
            <v>V130</v>
          </cell>
          <cell r="B1017" t="str">
            <v>Group 1</v>
          </cell>
          <cell r="C1017" t="str">
            <v>CORPORATE SERVICES</v>
          </cell>
          <cell r="D1017" t="str">
            <v>HUMAN RESOURCES</v>
          </cell>
          <cell r="E1017" t="str">
            <v>HUMAN RESOURCES</v>
          </cell>
          <cell r="F1017" t="str">
            <v>EMPLOYEE RELATIONS &amp; PARTNERIN</v>
          </cell>
          <cell r="G1017" t="str">
            <v>HR Business Partners</v>
          </cell>
          <cell r="H1017" t="str">
            <v>Simon</v>
          </cell>
          <cell r="I1017">
            <v>1000</v>
          </cell>
        </row>
        <row r="1018">
          <cell r="A1018" t="str">
            <v>V140</v>
          </cell>
          <cell r="B1018" t="str">
            <v>Group 1</v>
          </cell>
          <cell r="C1018" t="str">
            <v>CORPORATE SERVICES</v>
          </cell>
          <cell r="D1018" t="str">
            <v>HUMAN RESOURCES</v>
          </cell>
          <cell r="E1018" t="str">
            <v>HUMAN RESOURCES</v>
          </cell>
          <cell r="F1018" t="str">
            <v>WORKFORCE SERVICES</v>
          </cell>
          <cell r="G1018" t="str">
            <v>Pay and Systems</v>
          </cell>
          <cell r="H1018" t="str">
            <v>Simon</v>
          </cell>
          <cell r="I1018">
            <v>1000</v>
          </cell>
        </row>
        <row r="1019">
          <cell r="A1019" t="str">
            <v>V150</v>
          </cell>
          <cell r="B1019" t="str">
            <v>Group 1</v>
          </cell>
          <cell r="C1019" t="str">
            <v>CORPORATE SERVICES</v>
          </cell>
          <cell r="D1019" t="str">
            <v>HUMAN RESOURCES</v>
          </cell>
          <cell r="E1019" t="str">
            <v>HUMAN RESOURCES</v>
          </cell>
          <cell r="F1019" t="str">
            <v>PLANNING SYSTEM &amp; OPERATION</v>
          </cell>
          <cell r="G1019" t="str">
            <v>Recruitment</v>
          </cell>
          <cell r="H1019" t="str">
            <v>Simon</v>
          </cell>
          <cell r="I1019">
            <v>1000</v>
          </cell>
        </row>
        <row r="1020">
          <cell r="A1020" t="str">
            <v>V200</v>
          </cell>
          <cell r="B1020" t="str">
            <v>Group 1</v>
          </cell>
          <cell r="C1020" t="str">
            <v>CORPORATE SERVICES</v>
          </cell>
          <cell r="D1020" t="str">
            <v>HUMAN RESOURCES</v>
          </cell>
          <cell r="E1020" t="str">
            <v>HUMAN RESOURCES</v>
          </cell>
          <cell r="F1020" t="str">
            <v>HUMAN RESOURCES MGT</v>
          </cell>
          <cell r="G1020" t="str">
            <v>HR Reserve</v>
          </cell>
          <cell r="H1020" t="str">
            <v>Simon</v>
          </cell>
          <cell r="I1020">
            <v>1000</v>
          </cell>
        </row>
        <row r="1021">
          <cell r="A1021" t="str">
            <v>V20K</v>
          </cell>
          <cell r="B1021" t="str">
            <v>Group 1</v>
          </cell>
          <cell r="C1021" t="str">
            <v>CORPORATE SERVICES</v>
          </cell>
          <cell r="D1021" t="str">
            <v>HUMAN RESOURCES</v>
          </cell>
          <cell r="E1021" t="str">
            <v>HUMAN RESOURCES</v>
          </cell>
          <cell r="F1021" t="str">
            <v>HUMAN RESOURCES MGT</v>
          </cell>
          <cell r="G1021" t="str">
            <v>Pay Review Savings CIP</v>
          </cell>
          <cell r="H1021" t="str">
            <v>Simon</v>
          </cell>
          <cell r="I1021">
            <v>1000</v>
          </cell>
        </row>
        <row r="1022">
          <cell r="A1022" t="str">
            <v>V21K</v>
          </cell>
          <cell r="B1022" t="str">
            <v>Group 1</v>
          </cell>
          <cell r="C1022" t="str">
            <v>CORPORATE SERVICES</v>
          </cell>
          <cell r="D1022" t="str">
            <v>HUMAN RESOURCES</v>
          </cell>
          <cell r="E1022" t="str">
            <v>HUMAN RESOURCES</v>
          </cell>
          <cell r="F1022" t="str">
            <v>HUMAN RESOURCES MGT</v>
          </cell>
          <cell r="G1022" t="str">
            <v>SCIP Human Resources</v>
          </cell>
          <cell r="H1022" t="str">
            <v>Simon</v>
          </cell>
          <cell r="I1022">
            <v>1000</v>
          </cell>
        </row>
        <row r="1023">
          <cell r="A1023" t="str">
            <v>V220</v>
          </cell>
          <cell r="B1023" t="str">
            <v>Group 1</v>
          </cell>
          <cell r="C1023" t="str">
            <v>CORPORATE SERVICES</v>
          </cell>
          <cell r="D1023" t="str">
            <v>HUMAN RESOURCES</v>
          </cell>
          <cell r="E1023" t="str">
            <v>HUMAN RESOURCES</v>
          </cell>
          <cell r="F1023" t="str">
            <v>HUMAN RESOURCES MGT</v>
          </cell>
          <cell r="G1023" t="str">
            <v>Human Resources Management</v>
          </cell>
          <cell r="H1023" t="str">
            <v>Simon</v>
          </cell>
          <cell r="I1023">
            <v>1000</v>
          </cell>
        </row>
        <row r="1024">
          <cell r="A1024" t="str">
            <v>V22K</v>
          </cell>
          <cell r="B1024" t="str">
            <v>Group 1</v>
          </cell>
          <cell r="C1024" t="str">
            <v>CORPORATE SERVICES</v>
          </cell>
          <cell r="D1024" t="str">
            <v>HUMAN RESOURCES</v>
          </cell>
          <cell r="E1024" t="str">
            <v>HUMAN RESOURCES</v>
          </cell>
          <cell r="F1024" t="str">
            <v>WORKFORCE SERVICES</v>
          </cell>
          <cell r="G1024" t="str">
            <v>Charging for DBS Checks</v>
          </cell>
          <cell r="H1024" t="str">
            <v>Simon</v>
          </cell>
          <cell r="I1024">
            <v>1000</v>
          </cell>
        </row>
        <row r="1025">
          <cell r="A1025" t="str">
            <v>V23K</v>
          </cell>
          <cell r="B1025" t="str">
            <v>Group 1</v>
          </cell>
          <cell r="C1025" t="str">
            <v>CORPORATE SERVICES</v>
          </cell>
          <cell r="D1025" t="str">
            <v>HUMAN RESOURCES</v>
          </cell>
          <cell r="E1025" t="str">
            <v>HUMAN RESOURCES</v>
          </cell>
          <cell r="F1025" t="str">
            <v>HUMAN RESOURCES MGT</v>
          </cell>
          <cell r="G1025" t="str">
            <v>Review of Long Service Awards</v>
          </cell>
          <cell r="H1025" t="str">
            <v>Simon</v>
          </cell>
          <cell r="I1025">
            <v>1000</v>
          </cell>
        </row>
        <row r="1026">
          <cell r="A1026" t="str">
            <v>V240</v>
          </cell>
          <cell r="B1026" t="str">
            <v>Group 1</v>
          </cell>
          <cell r="C1026" t="str">
            <v>CORPORATE SERVICES</v>
          </cell>
          <cell r="D1026" t="str">
            <v>TRUST BOARD</v>
          </cell>
          <cell r="E1026" t="str">
            <v>TRUST BOARD</v>
          </cell>
          <cell r="F1026" t="str">
            <v>TRUST BOARD</v>
          </cell>
          <cell r="G1026" t="str">
            <v>Board Secretary</v>
          </cell>
          <cell r="H1026" t="str">
            <v>Simon</v>
          </cell>
          <cell r="I1026">
            <v>1000</v>
          </cell>
        </row>
        <row r="1027">
          <cell r="A1027" t="str">
            <v>V24K</v>
          </cell>
          <cell r="B1027" t="str">
            <v>Group 1</v>
          </cell>
          <cell r="C1027" t="str">
            <v>CORPORATE SERVICES</v>
          </cell>
          <cell r="D1027" t="str">
            <v>TRUST BOARD</v>
          </cell>
          <cell r="E1027" t="str">
            <v>TRUST BOARD</v>
          </cell>
          <cell r="F1027" t="str">
            <v>TRUST BOARD</v>
          </cell>
          <cell r="G1027" t="str">
            <v>Board Secretary &amp; Support</v>
          </cell>
          <cell r="H1027" t="str">
            <v>Simon</v>
          </cell>
          <cell r="I1027">
            <v>1000</v>
          </cell>
        </row>
        <row r="1028">
          <cell r="A1028" t="str">
            <v>V250</v>
          </cell>
          <cell r="B1028" t="str">
            <v>Group 1</v>
          </cell>
          <cell r="C1028" t="str">
            <v>CORPORATE SERVICES</v>
          </cell>
          <cell r="D1028" t="str">
            <v>HUMAN RESOURCES</v>
          </cell>
          <cell r="E1028" t="str">
            <v>HUMAN RESOURCES</v>
          </cell>
          <cell r="F1028" t="str">
            <v>WORKFORCE SERVICES</v>
          </cell>
          <cell r="G1028" t="str">
            <v>Overseas Recruitment</v>
          </cell>
          <cell r="H1028" t="str">
            <v>Simon</v>
          </cell>
          <cell r="I1028">
            <v>1000</v>
          </cell>
        </row>
        <row r="1029">
          <cell r="A1029" t="str">
            <v>V260</v>
          </cell>
          <cell r="B1029" t="str">
            <v>Group 1</v>
          </cell>
          <cell r="C1029" t="str">
            <v>CORPORATE SERVICES</v>
          </cell>
          <cell r="D1029" t="str">
            <v>HUMAN RESOURCES</v>
          </cell>
          <cell r="E1029" t="str">
            <v>HUMAN RESOURCES</v>
          </cell>
          <cell r="F1029" t="str">
            <v>ROSTERING TEAM</v>
          </cell>
          <cell r="G1029" t="str">
            <v>E-Rostering Team</v>
          </cell>
          <cell r="H1029" t="str">
            <v>Simon</v>
          </cell>
          <cell r="I1029">
            <v>1000</v>
          </cell>
        </row>
        <row r="1030">
          <cell r="A1030" t="str">
            <v>V27K</v>
          </cell>
          <cell r="B1030" t="str">
            <v>Group 1</v>
          </cell>
          <cell r="C1030" t="str">
            <v>CORPORATE SERVICES</v>
          </cell>
          <cell r="D1030" t="str">
            <v>HUMAN RESOURCES</v>
          </cell>
          <cell r="E1030" t="str">
            <v>HUMAN RESOURCES</v>
          </cell>
          <cell r="F1030" t="str">
            <v>WORKFORCE SERVICES</v>
          </cell>
          <cell r="G1030" t="str">
            <v>Removal Expenses Review</v>
          </cell>
          <cell r="H1030" t="str">
            <v>Simon</v>
          </cell>
          <cell r="I1030">
            <v>1000</v>
          </cell>
        </row>
        <row r="1031">
          <cell r="A1031" t="str">
            <v>V28K</v>
          </cell>
          <cell r="B1031" t="str">
            <v>Group 1</v>
          </cell>
          <cell r="C1031" t="str">
            <v>CORPORATE SERVICES</v>
          </cell>
          <cell r="D1031" t="str">
            <v>HUMAN RESOURCES</v>
          </cell>
          <cell r="E1031" t="str">
            <v>HUMAN RESOURCES</v>
          </cell>
          <cell r="F1031" t="str">
            <v>EMPLOYEE RELATIONS &amp; PARTNERIN</v>
          </cell>
          <cell r="G1031" t="str">
            <v>Remove Support Appeals</v>
          </cell>
          <cell r="H1031" t="str">
            <v>Simon</v>
          </cell>
          <cell r="I1031">
            <v>1000</v>
          </cell>
        </row>
        <row r="1032">
          <cell r="A1032" t="str">
            <v>V290</v>
          </cell>
          <cell r="B1032" t="str">
            <v>Group 1</v>
          </cell>
          <cell r="C1032" t="str">
            <v>CORPORATE SERVICES</v>
          </cell>
          <cell r="D1032" t="str">
            <v>HUMAN RESOURCES</v>
          </cell>
          <cell r="E1032" t="str">
            <v>HUMAN RESOURCES</v>
          </cell>
          <cell r="F1032" t="str">
            <v>OD &amp; TRAINING</v>
          </cell>
          <cell r="G1032" t="str">
            <v>SIFT</v>
          </cell>
          <cell r="H1032" t="str">
            <v>Simon</v>
          </cell>
          <cell r="I1032">
            <v>1000</v>
          </cell>
        </row>
        <row r="1033">
          <cell r="A1033" t="str">
            <v>V310</v>
          </cell>
          <cell r="B1033" t="str">
            <v>Group 1</v>
          </cell>
          <cell r="C1033" t="str">
            <v>CORPORATE SERVICES</v>
          </cell>
          <cell r="D1033" t="str">
            <v>HUMAN RESOURCES</v>
          </cell>
          <cell r="E1033" t="str">
            <v>HUMAN RESOURCES</v>
          </cell>
          <cell r="F1033" t="str">
            <v>OD &amp; TRAINING</v>
          </cell>
          <cell r="G1033" t="str">
            <v>GPST Scheme</v>
          </cell>
          <cell r="H1033" t="str">
            <v>Simon</v>
          </cell>
          <cell r="I1033">
            <v>1000</v>
          </cell>
        </row>
        <row r="1034">
          <cell r="A1034" t="str">
            <v>V320</v>
          </cell>
          <cell r="B1034" t="str">
            <v>Group 1</v>
          </cell>
          <cell r="C1034" t="str">
            <v>CORPORATE SERVICES</v>
          </cell>
          <cell r="D1034" t="str">
            <v>HUMAN RESOURCES</v>
          </cell>
          <cell r="E1034" t="str">
            <v>HUMAN RESOURCES</v>
          </cell>
          <cell r="F1034" t="str">
            <v>OD &amp; TRAINING</v>
          </cell>
          <cell r="G1034" t="str">
            <v>PGMC Library</v>
          </cell>
          <cell r="H1034" t="str">
            <v>Simon</v>
          </cell>
          <cell r="I1034">
            <v>1000</v>
          </cell>
        </row>
        <row r="1035">
          <cell r="A1035" t="str">
            <v>V330</v>
          </cell>
          <cell r="B1035" t="str">
            <v>Group 1</v>
          </cell>
          <cell r="C1035" t="str">
            <v>CORPORATE SERVICES</v>
          </cell>
          <cell r="D1035" t="str">
            <v>HUMAN RESOURCES</v>
          </cell>
          <cell r="E1035" t="str">
            <v>HUMAN RESOURCES</v>
          </cell>
          <cell r="F1035" t="str">
            <v>OD &amp; TRAINING</v>
          </cell>
          <cell r="G1035" t="str">
            <v>Postgraduate Medical Centre</v>
          </cell>
          <cell r="H1035" t="str">
            <v>Simon</v>
          </cell>
          <cell r="I1035">
            <v>1000</v>
          </cell>
        </row>
        <row r="1036">
          <cell r="A1036" t="str">
            <v>V340</v>
          </cell>
          <cell r="B1036" t="str">
            <v>Group 1</v>
          </cell>
          <cell r="C1036" t="str">
            <v>CORPORATE SERVICES</v>
          </cell>
          <cell r="D1036" t="str">
            <v>HUMAN RESOURCES</v>
          </cell>
          <cell r="E1036" t="str">
            <v>HUMAN RESOURCES</v>
          </cell>
          <cell r="F1036" t="str">
            <v>OD &amp; TRAINING</v>
          </cell>
          <cell r="G1036" t="str">
            <v>Postgraduate Training</v>
          </cell>
          <cell r="H1036" t="str">
            <v>Simon</v>
          </cell>
          <cell r="I1036">
            <v>1000</v>
          </cell>
        </row>
        <row r="1037">
          <cell r="A1037" t="str">
            <v>V350</v>
          </cell>
          <cell r="B1037" t="str">
            <v>Group 1</v>
          </cell>
          <cell r="C1037" t="str">
            <v>CORPORATE SERVICES</v>
          </cell>
          <cell r="D1037" t="str">
            <v>HUMAN RESOURCES</v>
          </cell>
          <cell r="E1037" t="str">
            <v>HUMAN RESOURCES</v>
          </cell>
          <cell r="F1037" t="str">
            <v>OD &amp; TRAINING</v>
          </cell>
          <cell r="G1037" t="str">
            <v>SAS Doctors</v>
          </cell>
          <cell r="H1037" t="str">
            <v>Simon</v>
          </cell>
          <cell r="I1037">
            <v>1000</v>
          </cell>
        </row>
        <row r="1038">
          <cell r="A1038" t="str">
            <v>V370</v>
          </cell>
          <cell r="B1038" t="str">
            <v>Group 1</v>
          </cell>
          <cell r="C1038" t="str">
            <v>CORPORATE SERVICES</v>
          </cell>
          <cell r="D1038" t="str">
            <v>HUMAN RESOURCES</v>
          </cell>
          <cell r="E1038" t="str">
            <v>HUMAN RESOURCES</v>
          </cell>
          <cell r="F1038" t="str">
            <v>OD &amp; TRAINING</v>
          </cell>
          <cell r="G1038" t="str">
            <v>Talent for Care</v>
          </cell>
          <cell r="H1038" t="str">
            <v>Simon</v>
          </cell>
          <cell r="I1038">
            <v>1000</v>
          </cell>
        </row>
        <row r="1039">
          <cell r="A1039" t="str">
            <v>V380</v>
          </cell>
          <cell r="B1039" t="str">
            <v>Group 1</v>
          </cell>
          <cell r="C1039" t="str">
            <v>CORPORATE SERVICES</v>
          </cell>
          <cell r="D1039" t="str">
            <v>HUMAN RESOURCES</v>
          </cell>
          <cell r="E1039" t="str">
            <v>HUMAN RESOURCES</v>
          </cell>
          <cell r="F1039" t="str">
            <v>OD &amp; TRAINING</v>
          </cell>
          <cell r="G1039" t="str">
            <v>Apprenticeship Support</v>
          </cell>
          <cell r="H1039" t="str">
            <v>Simon</v>
          </cell>
          <cell r="I1039">
            <v>1000</v>
          </cell>
        </row>
        <row r="1040">
          <cell r="A1040" t="str">
            <v>V410</v>
          </cell>
          <cell r="B1040" t="str">
            <v>Group 1</v>
          </cell>
          <cell r="C1040" t="str">
            <v>CORPORATE SERVICES</v>
          </cell>
          <cell r="D1040" t="str">
            <v>HUMAN RESOURCES</v>
          </cell>
          <cell r="E1040" t="str">
            <v>HUMAN RESOURCES</v>
          </cell>
          <cell r="F1040" t="str">
            <v>OD &amp; TRAINING</v>
          </cell>
          <cell r="G1040" t="str">
            <v>Training &amp; Development</v>
          </cell>
          <cell r="H1040" t="str">
            <v>Simon</v>
          </cell>
          <cell r="I1040">
            <v>1000</v>
          </cell>
        </row>
        <row r="1041">
          <cell r="A1041" t="str">
            <v>V420</v>
          </cell>
          <cell r="B1041" t="str">
            <v>Group 1</v>
          </cell>
          <cell r="C1041" t="str">
            <v>CORPORATE SERVICES</v>
          </cell>
          <cell r="D1041" t="str">
            <v>HUMAN RESOURCES</v>
          </cell>
          <cell r="E1041" t="str">
            <v>HUMAN RESOURCES</v>
          </cell>
          <cell r="F1041" t="str">
            <v>OD &amp; TRAINING</v>
          </cell>
          <cell r="G1041" t="str">
            <v>Student Accomodation</v>
          </cell>
          <cell r="H1041" t="str">
            <v>Simon</v>
          </cell>
          <cell r="I1041">
            <v>1000</v>
          </cell>
        </row>
        <row r="1042">
          <cell r="A1042" t="str">
            <v>V43R</v>
          </cell>
          <cell r="B1042" t="str">
            <v>Group 1</v>
          </cell>
          <cell r="C1042" t="str">
            <v>CORPORATE SERVICES</v>
          </cell>
          <cell r="D1042" t="str">
            <v>HUMAN RESOURCES</v>
          </cell>
          <cell r="E1042" t="str">
            <v>HUMAN RESOURCES</v>
          </cell>
          <cell r="F1042" t="str">
            <v>OD &amp; TRAINING</v>
          </cell>
          <cell r="G1042" t="str">
            <v>Training &amp; Develpmnt Recharges</v>
          </cell>
          <cell r="H1042" t="str">
            <v>Simon</v>
          </cell>
          <cell r="I1042">
            <v>1000</v>
          </cell>
        </row>
        <row r="1043">
          <cell r="A1043" t="str">
            <v>V440</v>
          </cell>
          <cell r="B1043" t="str">
            <v>Group 1</v>
          </cell>
          <cell r="C1043" t="str">
            <v>CORPORATE SERVICES</v>
          </cell>
          <cell r="D1043" t="str">
            <v>HUMAN RESOURCES</v>
          </cell>
          <cell r="E1043" t="str">
            <v>HUMAN RESOURCES</v>
          </cell>
          <cell r="F1043" t="str">
            <v>OD &amp; TRAINING</v>
          </cell>
          <cell r="G1043" t="str">
            <v>Equity&amp;Excellence Initiative</v>
          </cell>
          <cell r="H1043" t="str">
            <v>Simon</v>
          </cell>
          <cell r="I1043">
            <v>1000</v>
          </cell>
        </row>
        <row r="1044">
          <cell r="A1044" t="str">
            <v>V450</v>
          </cell>
          <cell r="B1044" t="str">
            <v>Group 1</v>
          </cell>
          <cell r="C1044" t="str">
            <v>CORPORATE SERVICES</v>
          </cell>
          <cell r="D1044" t="str">
            <v>HUMAN RESOURCES</v>
          </cell>
          <cell r="E1044" t="str">
            <v>HUMAN RESOURCES</v>
          </cell>
          <cell r="F1044" t="str">
            <v>OD &amp; TRAINING</v>
          </cell>
          <cell r="G1044" t="str">
            <v>PACES</v>
          </cell>
          <cell r="H1044" t="str">
            <v>Simon</v>
          </cell>
          <cell r="I1044">
            <v>1000</v>
          </cell>
        </row>
        <row r="1045">
          <cell r="A1045" t="str">
            <v>W010</v>
          </cell>
          <cell r="B1045" t="str">
            <v>Group 1</v>
          </cell>
          <cell r="C1045" t="str">
            <v>CORPORATE SERVICES</v>
          </cell>
          <cell r="D1045" t="str">
            <v>MEDICAL DIRECTOR</v>
          </cell>
          <cell r="E1045" t="str">
            <v>MEDICAL DIRECTOR</v>
          </cell>
          <cell r="F1045" t="str">
            <v>MEDICAL DIRECTOR</v>
          </cell>
          <cell r="G1045" t="str">
            <v>Continuing Medical Education</v>
          </cell>
          <cell r="H1045" t="str">
            <v>Simon</v>
          </cell>
          <cell r="I1045">
            <v>1000</v>
          </cell>
        </row>
        <row r="1046">
          <cell r="A1046" t="str">
            <v>W020</v>
          </cell>
          <cell r="B1046" t="str">
            <v>Group 1</v>
          </cell>
          <cell r="C1046" t="str">
            <v>CORPORATE SERVICES</v>
          </cell>
          <cell r="D1046" t="str">
            <v>MEDICAL DIRECTOR</v>
          </cell>
          <cell r="E1046" t="str">
            <v>MEDICAL DIRECTOR</v>
          </cell>
          <cell r="F1046" t="str">
            <v>MEDICAL DIRECTOR</v>
          </cell>
          <cell r="G1046" t="str">
            <v>Dental Tutor</v>
          </cell>
          <cell r="H1046" t="str">
            <v>Simon</v>
          </cell>
          <cell r="I1046">
            <v>1000</v>
          </cell>
        </row>
        <row r="1047">
          <cell r="A1047" t="str">
            <v>W030</v>
          </cell>
          <cell r="B1047" t="str">
            <v>Group 1</v>
          </cell>
          <cell r="C1047" t="str">
            <v>CORPORATE SERVICES</v>
          </cell>
          <cell r="D1047" t="str">
            <v>MEDICAL DIRECTOR</v>
          </cell>
          <cell r="E1047" t="str">
            <v>MEDICAL DIRECTOR</v>
          </cell>
          <cell r="F1047" t="str">
            <v>MEDICAL DIRECTOR</v>
          </cell>
          <cell r="G1047" t="str">
            <v>FY2 GP Placement</v>
          </cell>
          <cell r="H1047" t="str">
            <v>Simon</v>
          </cell>
          <cell r="I1047">
            <v>1000</v>
          </cell>
        </row>
        <row r="1048">
          <cell r="A1048" t="str">
            <v>W040</v>
          </cell>
          <cell r="B1048" t="str">
            <v>Group 1</v>
          </cell>
          <cell r="C1048" t="str">
            <v>CORPORATE SERVICES</v>
          </cell>
          <cell r="D1048" t="str">
            <v>MEDICAL DIRECTOR</v>
          </cell>
          <cell r="E1048" t="str">
            <v>MEDICAL DIRECTOR</v>
          </cell>
          <cell r="F1048" t="str">
            <v>MEDICAL DIRECTOR</v>
          </cell>
          <cell r="G1048" t="str">
            <v>Directorate Mgt - Med Director</v>
          </cell>
          <cell r="H1048" t="str">
            <v>Simon</v>
          </cell>
          <cell r="I1048">
            <v>1000</v>
          </cell>
        </row>
        <row r="1049">
          <cell r="A1049" t="str">
            <v>W04K</v>
          </cell>
          <cell r="B1049" t="str">
            <v>Group 1</v>
          </cell>
          <cell r="C1049" t="str">
            <v>CORPORATE SERVICES</v>
          </cell>
          <cell r="D1049" t="str">
            <v>MEDICAL DIRECTOR</v>
          </cell>
          <cell r="E1049" t="str">
            <v>MEDICAL DIRECTOR</v>
          </cell>
          <cell r="F1049" t="str">
            <v>MEDICAL DIRECTOR</v>
          </cell>
          <cell r="G1049" t="str">
            <v>Review of Pay</v>
          </cell>
          <cell r="H1049" t="str">
            <v>Simon</v>
          </cell>
          <cell r="I1049">
            <v>1000</v>
          </cell>
        </row>
        <row r="1050">
          <cell r="A1050" t="str">
            <v>W050</v>
          </cell>
          <cell r="B1050" t="str">
            <v>Group 1</v>
          </cell>
          <cell r="C1050" t="str">
            <v>CORPORATE SERVICES</v>
          </cell>
          <cell r="D1050" t="str">
            <v>CLINICAL INTEGRATION</v>
          </cell>
          <cell r="E1050" t="str">
            <v>CLINICAL INTEGRATION</v>
          </cell>
          <cell r="F1050" t="str">
            <v>RESEARCH AND INNOVATION</v>
          </cell>
          <cell r="G1050" t="str">
            <v>Research and Innovation</v>
          </cell>
          <cell r="H1050" t="str">
            <v>Simon</v>
          </cell>
          <cell r="I1050">
            <v>1000</v>
          </cell>
        </row>
        <row r="1051">
          <cell r="A1051" t="str">
            <v>W060</v>
          </cell>
          <cell r="B1051" t="str">
            <v>Group 1</v>
          </cell>
          <cell r="C1051" t="str">
            <v>CORPORATE SERVICES</v>
          </cell>
          <cell r="D1051" t="str">
            <v>MEDICAL DIRECTOR</v>
          </cell>
          <cell r="E1051" t="str">
            <v>MEDICAL DIRECTOR</v>
          </cell>
          <cell r="F1051" t="str">
            <v>MEDICAL DIRECTOR</v>
          </cell>
          <cell r="G1051" t="str">
            <v>Organ Donation</v>
          </cell>
          <cell r="H1051" t="str">
            <v>Simon</v>
          </cell>
          <cell r="I1051">
            <v>1000</v>
          </cell>
        </row>
        <row r="1052">
          <cell r="A1052" t="str">
            <v>W070</v>
          </cell>
          <cell r="B1052" t="str">
            <v>Group 1</v>
          </cell>
          <cell r="C1052" t="str">
            <v>CORPORATE SERVICES</v>
          </cell>
          <cell r="D1052" t="str">
            <v>MEDICAL DIRECTOR</v>
          </cell>
          <cell r="E1052" t="str">
            <v>MEDICAL DIRECTOR</v>
          </cell>
          <cell r="F1052" t="str">
            <v>MEDICAL DIRECTOR</v>
          </cell>
          <cell r="G1052" t="str">
            <v>Teaching Sessions</v>
          </cell>
          <cell r="H1052" t="str">
            <v>Simon</v>
          </cell>
          <cell r="I1052">
            <v>1000</v>
          </cell>
        </row>
        <row r="1053">
          <cell r="A1053" t="str">
            <v>W09K</v>
          </cell>
          <cell r="B1053" t="str">
            <v>Group 1</v>
          </cell>
          <cell r="C1053" t="str">
            <v>CORPORATE SERVICES</v>
          </cell>
          <cell r="D1053" t="str">
            <v>MEDICAL DIRECTOR</v>
          </cell>
          <cell r="E1053" t="str">
            <v>MEDICAL DIRECTOR</v>
          </cell>
          <cell r="F1053" t="str">
            <v>MEDICAL DIRECTOR</v>
          </cell>
          <cell r="G1053" t="str">
            <v>EY Review MD CIP</v>
          </cell>
          <cell r="H1053" t="str">
            <v>Simon</v>
          </cell>
          <cell r="I1053">
            <v>1000</v>
          </cell>
        </row>
        <row r="1054">
          <cell r="A1054" t="str">
            <v>W09R</v>
          </cell>
          <cell r="B1054" t="str">
            <v>Group 1</v>
          </cell>
          <cell r="C1054" t="str">
            <v>CORPORATE SERVICES</v>
          </cell>
          <cell r="D1054" t="str">
            <v>MEDICAL DIRECTOR</v>
          </cell>
          <cell r="E1054" t="str">
            <v>MEDICAL DIRECTOR</v>
          </cell>
          <cell r="F1054" t="str">
            <v>MEDICAL DIRECTOR</v>
          </cell>
          <cell r="G1054" t="str">
            <v>Medical Director Recharges</v>
          </cell>
          <cell r="H1054" t="str">
            <v>Simon</v>
          </cell>
          <cell r="I1054">
            <v>1000</v>
          </cell>
        </row>
        <row r="1055">
          <cell r="A1055" t="str">
            <v>W10K</v>
          </cell>
          <cell r="B1055" t="str">
            <v>Group 1</v>
          </cell>
          <cell r="C1055" t="str">
            <v>CORPORATE SERVICES</v>
          </cell>
          <cell r="D1055" t="str">
            <v>MEDICAL DIRECTOR</v>
          </cell>
          <cell r="E1055" t="str">
            <v>MEDICAL DIRECTOR</v>
          </cell>
          <cell r="F1055" t="str">
            <v>MEDICAL DIRECTOR</v>
          </cell>
          <cell r="G1055" t="str">
            <v>SCIP Medical Director</v>
          </cell>
          <cell r="H1055" t="str">
            <v>Simon</v>
          </cell>
          <cell r="I1055">
            <v>1000</v>
          </cell>
        </row>
        <row r="1056">
          <cell r="A1056" t="str">
            <v>W110</v>
          </cell>
          <cell r="B1056" t="str">
            <v>Group 1</v>
          </cell>
          <cell r="C1056" t="str">
            <v>CORPORATE SERVICES</v>
          </cell>
          <cell r="D1056" t="str">
            <v>DIRECTOR OF OPERATIONS</v>
          </cell>
          <cell r="E1056" t="str">
            <v>DIRECTOR OF OPERATIONS</v>
          </cell>
          <cell r="F1056" t="str">
            <v>DIRECTOR OF OPERATIONS</v>
          </cell>
          <cell r="G1056" t="str">
            <v>ECRIT Project</v>
          </cell>
          <cell r="H1056" t="str">
            <v>Simon</v>
          </cell>
          <cell r="I1056">
            <v>1000</v>
          </cell>
        </row>
        <row r="1057">
          <cell r="A1057" t="str">
            <v>W120</v>
          </cell>
          <cell r="B1057" t="str">
            <v>Group 1</v>
          </cell>
          <cell r="C1057" t="str">
            <v>CORPORATE SERVICES</v>
          </cell>
          <cell r="D1057" t="str">
            <v>MEDICAL DIRECTOR</v>
          </cell>
          <cell r="E1057" t="str">
            <v>MEDICAL DIRECTOR</v>
          </cell>
          <cell r="F1057" t="str">
            <v>MEDICAL DIRECTOR</v>
          </cell>
          <cell r="G1057" t="str">
            <v>Medical Director Reserve</v>
          </cell>
          <cell r="H1057" t="str">
            <v>Simon</v>
          </cell>
          <cell r="I1057">
            <v>1000</v>
          </cell>
        </row>
        <row r="1058">
          <cell r="A1058" t="str">
            <v>W130</v>
          </cell>
          <cell r="B1058" t="str">
            <v>Group 1</v>
          </cell>
          <cell r="C1058" t="str">
            <v>CORPORATE SERVICES</v>
          </cell>
          <cell r="D1058" t="str">
            <v>MEDICAL DIRECTOR</v>
          </cell>
          <cell r="E1058" t="str">
            <v>MEDICAL DIRECTOR</v>
          </cell>
          <cell r="F1058" t="str">
            <v>MEDICAL DIRECTOR</v>
          </cell>
          <cell r="G1058" t="str">
            <v>Primary Care Office</v>
          </cell>
          <cell r="H1058" t="str">
            <v>Simon</v>
          </cell>
          <cell r="I1058">
            <v>1000</v>
          </cell>
        </row>
        <row r="1059">
          <cell r="A1059" t="str">
            <v>W140</v>
          </cell>
          <cell r="B1059" t="str">
            <v>Group 1</v>
          </cell>
          <cell r="C1059" t="str">
            <v>CORPORATE SERVICES</v>
          </cell>
          <cell r="D1059" t="str">
            <v>MEDICAL DIRECTOR</v>
          </cell>
          <cell r="E1059" t="str">
            <v>MEDICAL DIRECTOR</v>
          </cell>
          <cell r="F1059" t="str">
            <v>MEDICAL DIRECTOR</v>
          </cell>
          <cell r="G1059" t="str">
            <v>Cancer Retrospective</v>
          </cell>
          <cell r="H1059" t="str">
            <v>Simon</v>
          </cell>
          <cell r="I1059">
            <v>1000</v>
          </cell>
        </row>
        <row r="1060">
          <cell r="A1060" t="str">
            <v>W170</v>
          </cell>
          <cell r="B1060" t="str">
            <v>Group 1</v>
          </cell>
          <cell r="C1060" t="str">
            <v>CORPORATE SERVICES</v>
          </cell>
          <cell r="D1060" t="str">
            <v>CLINICAL INTEGRATION</v>
          </cell>
          <cell r="E1060" t="str">
            <v>CLINICAL INTEGRATION</v>
          </cell>
          <cell r="F1060" t="str">
            <v>RESEARCH AND INNOVATION</v>
          </cell>
          <cell r="G1060" t="str">
            <v>R&amp;I Cancer</v>
          </cell>
          <cell r="H1060" t="str">
            <v>Simon</v>
          </cell>
          <cell r="I1060">
            <v>1000</v>
          </cell>
        </row>
        <row r="1061">
          <cell r="A1061" t="str">
            <v>W180</v>
          </cell>
          <cell r="B1061" t="str">
            <v>Group 1</v>
          </cell>
          <cell r="C1061" t="str">
            <v>CORPORATE SERVICES</v>
          </cell>
          <cell r="D1061" t="str">
            <v>CLINICAL INTEGRATION</v>
          </cell>
          <cell r="E1061" t="str">
            <v>CLINICAL INTEGRATION</v>
          </cell>
          <cell r="F1061" t="str">
            <v>RESEARCH AND INNOVATION</v>
          </cell>
          <cell r="G1061" t="str">
            <v>R&amp;I Non Cancer</v>
          </cell>
          <cell r="H1061" t="str">
            <v>Simon</v>
          </cell>
          <cell r="I1061">
            <v>1000</v>
          </cell>
        </row>
        <row r="1062">
          <cell r="A1062" t="str">
            <v>W190</v>
          </cell>
          <cell r="B1062" t="str">
            <v>Group 1</v>
          </cell>
          <cell r="C1062" t="str">
            <v>CORPORATE SERVICES</v>
          </cell>
          <cell r="D1062" t="str">
            <v>MEDICAL DIRECTOR</v>
          </cell>
          <cell r="E1062" t="str">
            <v>MEDICAL DIRECTOR</v>
          </cell>
          <cell r="F1062" t="str">
            <v>MEDICAL DIRECTOR</v>
          </cell>
          <cell r="G1062" t="str">
            <v>Innovation Projects</v>
          </cell>
          <cell r="H1062" t="str">
            <v>Simon</v>
          </cell>
          <cell r="I1062">
            <v>1000</v>
          </cell>
        </row>
        <row r="1063">
          <cell r="A1063" t="str">
            <v>W201</v>
          </cell>
          <cell r="B1063" t="str">
            <v>Group 1</v>
          </cell>
          <cell r="C1063" t="str">
            <v>CORPORATE SERVICES</v>
          </cell>
          <cell r="D1063" t="str">
            <v>CLINICAL INTEGRATION</v>
          </cell>
          <cell r="E1063" t="str">
            <v>CLINICAL INTEGRATION</v>
          </cell>
          <cell r="F1063" t="str">
            <v>RESEARCH AND INNOVATION</v>
          </cell>
          <cell r="G1063" t="str">
            <v>R&amp;I Central Income</v>
          </cell>
          <cell r="H1063" t="str">
            <v>Simon</v>
          </cell>
          <cell r="I1063">
            <v>1000</v>
          </cell>
        </row>
        <row r="1064">
          <cell r="A1064" t="str">
            <v>X010</v>
          </cell>
          <cell r="B1064" t="str">
            <v>Group 1</v>
          </cell>
          <cell r="C1064" t="str">
            <v>CORPORATE SERVICES</v>
          </cell>
          <cell r="D1064" t="str">
            <v>NURSING &amp; PATIENT EXPERIENCE</v>
          </cell>
          <cell r="E1064" t="str">
            <v>NURSING &amp; PATIENT EXPERIENCE</v>
          </cell>
          <cell r="F1064" t="str">
            <v>NURSING &amp; PATIENT EXPERIENCE</v>
          </cell>
          <cell r="G1064" t="str">
            <v>Safeguarding</v>
          </cell>
          <cell r="H1064" t="str">
            <v>Simon</v>
          </cell>
          <cell r="I1064">
            <v>1000</v>
          </cell>
        </row>
        <row r="1065">
          <cell r="A1065" t="str">
            <v>X020</v>
          </cell>
          <cell r="B1065" t="str">
            <v>Group 1</v>
          </cell>
          <cell r="C1065" t="str">
            <v>CORPORATE SERVICES</v>
          </cell>
          <cell r="D1065" t="str">
            <v>NURSING &amp; PATIENT EXPERIENCE</v>
          </cell>
          <cell r="E1065" t="str">
            <v>NURSING &amp; PATIENT EXPERIENCE</v>
          </cell>
          <cell r="F1065" t="str">
            <v>NURSING &amp; PATIENT EXPERIENCE</v>
          </cell>
          <cell r="G1065" t="str">
            <v>Clinical Audit</v>
          </cell>
          <cell r="H1065" t="str">
            <v>Simon</v>
          </cell>
          <cell r="I1065">
            <v>1000</v>
          </cell>
        </row>
        <row r="1066">
          <cell r="A1066" t="str">
            <v>X030</v>
          </cell>
          <cell r="B1066" t="str">
            <v>Group 1</v>
          </cell>
          <cell r="C1066" t="str">
            <v>CORPORATE SERVICES</v>
          </cell>
          <cell r="D1066" t="str">
            <v>NURSING &amp; PATIENT EXPERIENCE</v>
          </cell>
          <cell r="E1066" t="str">
            <v>NURSING &amp; PATIENT EXPERIENCE</v>
          </cell>
          <cell r="F1066" t="str">
            <v>NURSING &amp; PATIENT EXPERIENCE</v>
          </cell>
          <cell r="G1066" t="str">
            <v>Complaints &amp; PALS</v>
          </cell>
          <cell r="H1066" t="str">
            <v>Simon</v>
          </cell>
          <cell r="I1066">
            <v>1000</v>
          </cell>
        </row>
        <row r="1067">
          <cell r="A1067" t="str">
            <v>X050</v>
          </cell>
          <cell r="B1067" t="str">
            <v>Group 1</v>
          </cell>
          <cell r="C1067" t="str">
            <v>CORPORATE SERVICES</v>
          </cell>
          <cell r="D1067" t="str">
            <v>NURSING &amp; PATIENT EXPERIENCE</v>
          </cell>
          <cell r="E1067" t="str">
            <v>NURSING &amp; PATIENT EXPERIENCE</v>
          </cell>
          <cell r="F1067" t="str">
            <v>NURSING &amp; PATIENT EXPERIENCE</v>
          </cell>
          <cell r="G1067" t="str">
            <v>Directorate Mgt - Nursing</v>
          </cell>
          <cell r="H1067" t="str">
            <v>Simon</v>
          </cell>
          <cell r="I1067">
            <v>1000</v>
          </cell>
        </row>
        <row r="1068">
          <cell r="A1068" t="str">
            <v>X060</v>
          </cell>
          <cell r="B1068" t="str">
            <v>Group 1</v>
          </cell>
          <cell r="C1068" t="str">
            <v>CORPORATE SERVICES</v>
          </cell>
          <cell r="D1068" t="str">
            <v>NURSING &amp; PATIENT EXPERIENCE</v>
          </cell>
          <cell r="E1068" t="str">
            <v>NURSING &amp; PATIENT EXPERIENCE</v>
          </cell>
          <cell r="F1068" t="str">
            <v>NURSING &amp; PATIENT EXPERIENCE</v>
          </cell>
          <cell r="G1068" t="str">
            <v>Non Contracted Funding</v>
          </cell>
          <cell r="H1068" t="str">
            <v>Simon</v>
          </cell>
          <cell r="I1068">
            <v>1000</v>
          </cell>
        </row>
        <row r="1069">
          <cell r="A1069" t="str">
            <v>X070</v>
          </cell>
          <cell r="B1069" t="str">
            <v>Group 1</v>
          </cell>
          <cell r="C1069" t="str">
            <v>CORPORATE SERVICES</v>
          </cell>
          <cell r="D1069" t="str">
            <v>NURSING &amp; PATIENT EXPERIENCE</v>
          </cell>
          <cell r="E1069" t="str">
            <v>NURSING &amp; PATIENT EXPERIENCE</v>
          </cell>
          <cell r="F1069" t="str">
            <v>NURSING &amp; PATIENT EXPERIENCE</v>
          </cell>
          <cell r="G1069" t="str">
            <v>Practice Development Nurses</v>
          </cell>
          <cell r="H1069" t="str">
            <v>Simon</v>
          </cell>
          <cell r="I1069">
            <v>1000</v>
          </cell>
        </row>
        <row r="1070">
          <cell r="A1070" t="str">
            <v>X090</v>
          </cell>
          <cell r="B1070" t="str">
            <v>Group 1</v>
          </cell>
          <cell r="C1070" t="str">
            <v>CORPORATE SERVICES</v>
          </cell>
          <cell r="D1070" t="str">
            <v>NURSING &amp; PATIENT EXPERIENCE</v>
          </cell>
          <cell r="E1070" t="str">
            <v>NURSING &amp; PATIENT EXPERIENCE</v>
          </cell>
          <cell r="F1070" t="str">
            <v>NURSING &amp; PATIENT EXPERIENCE</v>
          </cell>
          <cell r="G1070" t="str">
            <v>Patient Safety and Quality</v>
          </cell>
          <cell r="H1070" t="str">
            <v>Simon</v>
          </cell>
          <cell r="I1070">
            <v>1000</v>
          </cell>
        </row>
        <row r="1071">
          <cell r="A1071" t="str">
            <v>X120</v>
          </cell>
          <cell r="B1071" t="str">
            <v>Group 1</v>
          </cell>
          <cell r="C1071" t="str">
            <v>CORPORATE SERVICES</v>
          </cell>
          <cell r="D1071" t="str">
            <v>NURSING &amp; PATIENT EXPERIENCE</v>
          </cell>
          <cell r="E1071" t="str">
            <v>NURSING &amp; PATIENT EXPERIENCE</v>
          </cell>
          <cell r="F1071" t="str">
            <v>NURSING &amp; PATIENT EXPERIENCE</v>
          </cell>
          <cell r="G1071" t="str">
            <v>N&amp;PE Reserve</v>
          </cell>
          <cell r="H1071" t="str">
            <v>Simon</v>
          </cell>
          <cell r="I1071">
            <v>1000</v>
          </cell>
        </row>
        <row r="1072">
          <cell r="A1072" t="str">
            <v>X13R</v>
          </cell>
          <cell r="B1072" t="str">
            <v>Group 1</v>
          </cell>
          <cell r="C1072" t="str">
            <v>CORPORATE SERVICES</v>
          </cell>
          <cell r="D1072" t="str">
            <v>NURSING &amp; PATIENT EXPERIENCE</v>
          </cell>
          <cell r="E1072" t="str">
            <v>NURSING &amp; PATIENT EXPERIENCE</v>
          </cell>
          <cell r="F1072" t="str">
            <v>NURSING &amp; PATIENT EXPERIENCE</v>
          </cell>
          <cell r="G1072" t="str">
            <v>Nursing &amp; Pat Exp. Recharges</v>
          </cell>
          <cell r="H1072" t="str">
            <v>Simon</v>
          </cell>
          <cell r="I1072">
            <v>1000</v>
          </cell>
        </row>
        <row r="1073">
          <cell r="A1073" t="str">
            <v>X14K</v>
          </cell>
          <cell r="B1073" t="str">
            <v>Group 1</v>
          </cell>
          <cell r="C1073" t="str">
            <v>CORPORATE SERVICES</v>
          </cell>
          <cell r="D1073" t="str">
            <v>NURSING &amp; PATIENT EXPERIENCE</v>
          </cell>
          <cell r="E1073" t="str">
            <v>NURSING &amp; PATIENT EXPERIENCE</v>
          </cell>
          <cell r="F1073" t="str">
            <v>NURSING &amp; PATIENT EXPERIENCE</v>
          </cell>
          <cell r="G1073" t="str">
            <v>Joint Post with Ipswich</v>
          </cell>
          <cell r="H1073" t="str">
            <v>Simon</v>
          </cell>
          <cell r="I1073">
            <v>1000</v>
          </cell>
        </row>
        <row r="1074">
          <cell r="A1074" t="str">
            <v>X150</v>
          </cell>
          <cell r="B1074" t="str">
            <v>Group 1</v>
          </cell>
          <cell r="C1074" t="str">
            <v>CORPORATE SERVICES</v>
          </cell>
          <cell r="D1074" t="str">
            <v>NURSING &amp; PATIENT EXPERIENCE</v>
          </cell>
          <cell r="E1074" t="str">
            <v>NURSING &amp; PATIENT EXPERIENCE</v>
          </cell>
          <cell r="F1074" t="str">
            <v>NURSING &amp; PATIENT EXPERIENCE</v>
          </cell>
          <cell r="G1074" t="str">
            <v>Infection Control</v>
          </cell>
          <cell r="H1074" t="str">
            <v>Simon</v>
          </cell>
          <cell r="I1074">
            <v>1000</v>
          </cell>
        </row>
        <row r="1075">
          <cell r="A1075" t="str">
            <v>X160</v>
          </cell>
          <cell r="B1075" t="str">
            <v>Group 1</v>
          </cell>
          <cell r="C1075" t="str">
            <v>CORPORATE SERVICES</v>
          </cell>
          <cell r="D1075" t="str">
            <v>NURSING &amp; PATIENT EXPERIENCE</v>
          </cell>
          <cell r="E1075" t="str">
            <v>NURSING &amp; PATIENT EXPERIENCE</v>
          </cell>
          <cell r="F1075" t="str">
            <v>NURSING &amp; PATIENT EXPERIENCE</v>
          </cell>
          <cell r="G1075" t="str">
            <v>Quality Assurance &amp; Compliance</v>
          </cell>
          <cell r="H1075" t="str">
            <v>Simon</v>
          </cell>
          <cell r="I1075">
            <v>1000</v>
          </cell>
        </row>
        <row r="1076">
          <cell r="A1076" t="str">
            <v>X170</v>
          </cell>
          <cell r="B1076" t="str">
            <v>Group 1</v>
          </cell>
          <cell r="C1076" t="str">
            <v>CORPORATE SERVICES</v>
          </cell>
          <cell r="D1076" t="str">
            <v>HUMAN RESOURCES</v>
          </cell>
          <cell r="E1076" t="str">
            <v>HUMAN RESOURCES</v>
          </cell>
          <cell r="F1076" t="str">
            <v>OD &amp; TRAINING</v>
          </cell>
          <cell r="G1076" t="str">
            <v>At Our Best Project</v>
          </cell>
          <cell r="H1076" t="str">
            <v>Simon</v>
          </cell>
          <cell r="I1076">
            <v>1000</v>
          </cell>
        </row>
        <row r="1077">
          <cell r="A1077" t="str">
            <v>X180</v>
          </cell>
          <cell r="B1077" t="str">
            <v>Group 1</v>
          </cell>
          <cell r="C1077" t="str">
            <v>CORPORATE SERVICES</v>
          </cell>
          <cell r="D1077" t="str">
            <v>NURSING &amp; PATIENT EXPERIENCE</v>
          </cell>
          <cell r="E1077" t="str">
            <v>NURSING &amp; PATIENT EXPERIENCE</v>
          </cell>
          <cell r="F1077" t="str">
            <v>NURSING &amp; PATIENT EXPERIENCE</v>
          </cell>
          <cell r="G1077" t="str">
            <v>CLRN Research Staff</v>
          </cell>
          <cell r="H1077" t="str">
            <v>Simon</v>
          </cell>
          <cell r="I1077">
            <v>1000</v>
          </cell>
        </row>
        <row r="1078">
          <cell r="A1078" t="str">
            <v>X190</v>
          </cell>
          <cell r="B1078" t="str">
            <v>Group 1</v>
          </cell>
          <cell r="C1078" t="str">
            <v>CORPORATE SERVICES</v>
          </cell>
          <cell r="D1078" t="str">
            <v>NURSING &amp; PATIENT EXPERIENCE</v>
          </cell>
          <cell r="E1078" t="str">
            <v>NURSING &amp; PATIENT EXPERIENCE</v>
          </cell>
          <cell r="F1078" t="str">
            <v>NURSING &amp; PATIENT EXPERIENCE</v>
          </cell>
          <cell r="G1078" t="str">
            <v>Non Medical Education</v>
          </cell>
          <cell r="H1078" t="str">
            <v>Simon</v>
          </cell>
          <cell r="I1078">
            <v>1000</v>
          </cell>
        </row>
        <row r="1079">
          <cell r="A1079" t="str">
            <v>X20K</v>
          </cell>
          <cell r="B1079" t="str">
            <v>Group 1</v>
          </cell>
          <cell r="C1079" t="str">
            <v>CORPORATE SERVICES</v>
          </cell>
          <cell r="D1079" t="str">
            <v>NURSING &amp; PATIENT EXPERIENCE</v>
          </cell>
          <cell r="E1079" t="str">
            <v>NURSING &amp; PATIENT EXPERIENCE</v>
          </cell>
          <cell r="F1079" t="str">
            <v>NURSING &amp; PATIENT EXPERIENCE</v>
          </cell>
          <cell r="G1079" t="str">
            <v>Review of Nursing Mgt Roles</v>
          </cell>
          <cell r="H1079" t="str">
            <v>Simon</v>
          </cell>
          <cell r="I1079">
            <v>1000</v>
          </cell>
        </row>
        <row r="1080">
          <cell r="A1080" t="str">
            <v>X21K</v>
          </cell>
          <cell r="B1080" t="str">
            <v>Group 1</v>
          </cell>
          <cell r="C1080" t="str">
            <v>CORPORATE SERVICES</v>
          </cell>
          <cell r="D1080" t="str">
            <v>NURSING &amp; PATIENT EXPERIENCE</v>
          </cell>
          <cell r="E1080" t="str">
            <v>NURSING &amp; PATIENT EXPERIENCE</v>
          </cell>
          <cell r="F1080" t="str">
            <v>NURSING &amp; PATIENT EXPERIENCE</v>
          </cell>
          <cell r="G1080" t="str">
            <v>New Tissue Viability Nurse</v>
          </cell>
          <cell r="H1080" t="str">
            <v>Simon</v>
          </cell>
          <cell r="I1080">
            <v>1000</v>
          </cell>
        </row>
        <row r="1081">
          <cell r="A1081" t="str">
            <v>X22K</v>
          </cell>
          <cell r="B1081" t="str">
            <v>Group 1</v>
          </cell>
          <cell r="C1081" t="str">
            <v>CORPORATE SERVICES</v>
          </cell>
          <cell r="D1081" t="str">
            <v>NURSING &amp; PATIENT EXPERIENCE</v>
          </cell>
          <cell r="E1081" t="str">
            <v>NURSING &amp; PATIENT EXPERIENCE</v>
          </cell>
          <cell r="F1081" t="str">
            <v>NURSING &amp; PATIENT EXPERIENCE</v>
          </cell>
          <cell r="G1081" t="str">
            <v>Removal of Vacancies</v>
          </cell>
          <cell r="H1081" t="str">
            <v>Simon</v>
          </cell>
          <cell r="I1081">
            <v>1000</v>
          </cell>
        </row>
        <row r="1082">
          <cell r="A1082" t="str">
            <v>X23K</v>
          </cell>
          <cell r="B1082" t="str">
            <v>Group 1</v>
          </cell>
          <cell r="C1082" t="str">
            <v>CORPORATE SERVICES</v>
          </cell>
          <cell r="D1082" t="str">
            <v>NURSING &amp; PATIENT EXPERIENCE</v>
          </cell>
          <cell r="E1082" t="str">
            <v>NURSING &amp; PATIENT EXPERIENCE</v>
          </cell>
          <cell r="F1082" t="str">
            <v>NURSING &amp; PATIENT EXPERIENCE</v>
          </cell>
          <cell r="G1082" t="str">
            <v>Infection Control Staff Review</v>
          </cell>
          <cell r="H1082" t="str">
            <v>Simon</v>
          </cell>
          <cell r="I1082">
            <v>1000</v>
          </cell>
        </row>
        <row r="1083">
          <cell r="A1083" t="str">
            <v>X24K</v>
          </cell>
          <cell r="B1083" t="str">
            <v>Group 1</v>
          </cell>
          <cell r="C1083" t="str">
            <v>CORPORATE SERVICES</v>
          </cell>
          <cell r="D1083" t="str">
            <v>NURSING &amp; PATIENT EXPERIENCE</v>
          </cell>
          <cell r="E1083" t="str">
            <v>NURSING &amp; PATIENT EXPERIENCE</v>
          </cell>
          <cell r="F1083" t="str">
            <v>NURSING &amp; PATIENT EXPERIENCE</v>
          </cell>
          <cell r="G1083" t="str">
            <v>Safeguarding Team Staff Review</v>
          </cell>
          <cell r="H1083" t="str">
            <v>Simon</v>
          </cell>
          <cell r="I1083">
            <v>1000</v>
          </cell>
        </row>
        <row r="1084">
          <cell r="A1084" t="str">
            <v>X25K</v>
          </cell>
          <cell r="B1084" t="str">
            <v>Group 1</v>
          </cell>
          <cell r="C1084" t="str">
            <v>CORPORATE SERVICES</v>
          </cell>
          <cell r="D1084" t="str">
            <v>NURSING &amp; PATIENT EXPERIENCE</v>
          </cell>
          <cell r="E1084" t="str">
            <v>NURSING &amp; PATIENT EXPERIENCE</v>
          </cell>
          <cell r="F1084" t="str">
            <v>NURSING &amp; PATIENT EXPERIENCE</v>
          </cell>
          <cell r="G1084" t="str">
            <v>Patient Safety Staff Review</v>
          </cell>
          <cell r="H1084" t="str">
            <v>Simon</v>
          </cell>
          <cell r="I1084">
            <v>1000</v>
          </cell>
        </row>
        <row r="1085">
          <cell r="A1085" t="str">
            <v>X26K</v>
          </cell>
          <cell r="B1085" t="str">
            <v>Group 1</v>
          </cell>
          <cell r="C1085" t="str">
            <v>CORPORATE SERVICES</v>
          </cell>
          <cell r="D1085" t="str">
            <v>NURSING &amp; PATIENT EXPERIENCE</v>
          </cell>
          <cell r="E1085" t="str">
            <v>NURSING &amp; PATIENT EXPERIENCE</v>
          </cell>
          <cell r="F1085" t="str">
            <v>NURSING &amp; PATIENT EXPERIENCE</v>
          </cell>
          <cell r="G1085" t="str">
            <v>Revised Trust Mgt StructureNUR</v>
          </cell>
          <cell r="H1085" t="str">
            <v>Simon</v>
          </cell>
          <cell r="I1085">
            <v>1000</v>
          </cell>
        </row>
        <row r="1086">
          <cell r="A1086" t="str">
            <v>X27K</v>
          </cell>
          <cell r="B1086" t="str">
            <v>Group 1</v>
          </cell>
          <cell r="C1086" t="str">
            <v>CORPORATE SERVICES</v>
          </cell>
          <cell r="D1086" t="str">
            <v>NURSING &amp; PATIENT EXPERIENCE</v>
          </cell>
          <cell r="E1086" t="str">
            <v>NURSING &amp; PATIENT EXPERIENCE</v>
          </cell>
          <cell r="F1086" t="str">
            <v>NURSING &amp; PATIENT EXPERIENCE</v>
          </cell>
          <cell r="G1086" t="str">
            <v>Legal Services</v>
          </cell>
          <cell r="H1086" t="str">
            <v>Simon</v>
          </cell>
          <cell r="I1086">
            <v>1000</v>
          </cell>
        </row>
        <row r="1087">
          <cell r="A1087" t="str">
            <v>X28K</v>
          </cell>
          <cell r="B1087" t="str">
            <v>Group 1</v>
          </cell>
          <cell r="C1087" t="str">
            <v>CORPORATE SERVICES</v>
          </cell>
          <cell r="D1087" t="str">
            <v>NURSING &amp; PATIENT EXPERIENCE</v>
          </cell>
          <cell r="E1087" t="str">
            <v>NURSING &amp; PATIENT EXPERIENCE</v>
          </cell>
          <cell r="F1087" t="str">
            <v>NURSING &amp; PATIENT EXPERIENCE</v>
          </cell>
          <cell r="G1087" t="str">
            <v>Clinical Audit &amp; Complaints</v>
          </cell>
          <cell r="H1087" t="str">
            <v>Simon</v>
          </cell>
          <cell r="I1087">
            <v>1000</v>
          </cell>
        </row>
        <row r="1088">
          <cell r="A1088" t="str">
            <v>Y010</v>
          </cell>
          <cell r="B1088" t="str">
            <v>Group 1</v>
          </cell>
          <cell r="C1088" t="str">
            <v>CORPORATE SERVICES</v>
          </cell>
          <cell r="D1088" t="str">
            <v>DIRECTOR OF OPERATIONS</v>
          </cell>
          <cell r="E1088" t="str">
            <v>DIRECTOR OF OPERATIONS</v>
          </cell>
          <cell r="F1088" t="str">
            <v>DIRECTOR OF OPERATIONS</v>
          </cell>
          <cell r="G1088" t="str">
            <v>Directorate Mgnt - Operational</v>
          </cell>
          <cell r="H1088" t="str">
            <v>Simon</v>
          </cell>
          <cell r="I1088">
            <v>1000</v>
          </cell>
        </row>
        <row r="1089">
          <cell r="A1089" t="str">
            <v>Y01K</v>
          </cell>
          <cell r="B1089" t="str">
            <v>Group 1</v>
          </cell>
          <cell r="C1089" t="str">
            <v>CORPORATE SERVICES</v>
          </cell>
          <cell r="D1089" t="str">
            <v>DIRECTOR OF OPERATIONS</v>
          </cell>
          <cell r="E1089" t="str">
            <v>DIRECTOR OF OPERATIONS</v>
          </cell>
          <cell r="F1089" t="str">
            <v>DIRECTOR OF OPERATIONS</v>
          </cell>
          <cell r="G1089" t="str">
            <v>Pay Review Savings CIP</v>
          </cell>
          <cell r="H1089" t="str">
            <v>Simon</v>
          </cell>
          <cell r="I1089">
            <v>1000</v>
          </cell>
        </row>
        <row r="1090">
          <cell r="A1090" t="str">
            <v>Y02K</v>
          </cell>
          <cell r="B1090" t="str">
            <v>Group 1</v>
          </cell>
          <cell r="C1090" t="str">
            <v>CORPORATE SERVICES</v>
          </cell>
          <cell r="D1090" t="str">
            <v>DIRECTOR OF OPERATIONS</v>
          </cell>
          <cell r="E1090" t="str">
            <v>DIRECTOR OF OPERATIONS</v>
          </cell>
          <cell r="F1090" t="str">
            <v>DIRECTOR OF OPERATIONS</v>
          </cell>
          <cell r="G1090" t="str">
            <v>SCIP Dir Operations</v>
          </cell>
          <cell r="H1090" t="str">
            <v>Simon</v>
          </cell>
          <cell r="I1090">
            <v>1000</v>
          </cell>
        </row>
        <row r="1091">
          <cell r="A1091" t="str">
            <v>Y03R</v>
          </cell>
          <cell r="B1091" t="str">
            <v>Group 1</v>
          </cell>
          <cell r="C1091" t="str">
            <v>CORPORATE SERVICES</v>
          </cell>
          <cell r="D1091" t="str">
            <v>DIRECTOR OF OPERATIONS</v>
          </cell>
          <cell r="E1091" t="str">
            <v>DIRECTOR OF OPERATIONS</v>
          </cell>
          <cell r="F1091" t="str">
            <v>DIRECTOR OF OPERATIONS</v>
          </cell>
          <cell r="G1091" t="str">
            <v>Dir Operations Management Rech</v>
          </cell>
          <cell r="H1091" t="str">
            <v>Simon</v>
          </cell>
          <cell r="I1091">
            <v>1000</v>
          </cell>
        </row>
        <row r="1092">
          <cell r="A1092" t="str">
            <v>Y040</v>
          </cell>
          <cell r="B1092" t="str">
            <v>Group 1</v>
          </cell>
          <cell r="C1092" t="str">
            <v>CORPORATE SERVICES</v>
          </cell>
          <cell r="D1092" t="str">
            <v>DIRECTOR OF OPERATIONS</v>
          </cell>
          <cell r="E1092" t="str">
            <v>DIRECTOR OF OPERATIONS</v>
          </cell>
          <cell r="F1092" t="str">
            <v>DIRECTOR OF OPERATIONS</v>
          </cell>
          <cell r="G1092" t="str">
            <v>Cancer Project</v>
          </cell>
          <cell r="H1092" t="str">
            <v>Simon</v>
          </cell>
          <cell r="I1092">
            <v>1000</v>
          </cell>
        </row>
        <row r="1093">
          <cell r="A1093" t="str">
            <v>Y050</v>
          </cell>
          <cell r="B1093" t="str">
            <v>Group 1</v>
          </cell>
          <cell r="C1093" t="str">
            <v>CORPORATE SERVICES</v>
          </cell>
          <cell r="D1093" t="str">
            <v>TRUST BOARD</v>
          </cell>
          <cell r="E1093" t="str">
            <v>TRUST BOARD</v>
          </cell>
          <cell r="F1093" t="str">
            <v>TRUST BOARD</v>
          </cell>
          <cell r="G1093" t="str">
            <v>Turnaround Team</v>
          </cell>
          <cell r="H1093" t="str">
            <v>Simon</v>
          </cell>
          <cell r="I1093">
            <v>1000</v>
          </cell>
        </row>
        <row r="1094">
          <cell r="A1094" t="str">
            <v>Y060</v>
          </cell>
          <cell r="B1094" t="str">
            <v>Group 1</v>
          </cell>
          <cell r="C1094" t="str">
            <v>CORPORATE SERVICES</v>
          </cell>
          <cell r="D1094" t="str">
            <v>DIRECTOR OF OPERATIONS</v>
          </cell>
          <cell r="E1094" t="str">
            <v>DIRECTOR OF OPERATIONS</v>
          </cell>
          <cell r="F1094" t="str">
            <v>DIRECTOR OF OPERATIONS</v>
          </cell>
          <cell r="G1094" t="str">
            <v>Referral to Treatment</v>
          </cell>
          <cell r="H1094" t="str">
            <v>Simon</v>
          </cell>
          <cell r="I1094">
            <v>1000</v>
          </cell>
        </row>
        <row r="1095">
          <cell r="A1095" t="str">
            <v>Y070</v>
          </cell>
          <cell r="B1095" t="str">
            <v>Group 1</v>
          </cell>
          <cell r="C1095" t="str">
            <v>CORPORATE SERVICES</v>
          </cell>
          <cell r="D1095" t="str">
            <v>DIRECTOR OF OPERATIONS</v>
          </cell>
          <cell r="E1095" t="str">
            <v>DIRECTOR OF OPERATIONS</v>
          </cell>
          <cell r="F1095" t="str">
            <v>DIRECTOR OF OPERATIONS</v>
          </cell>
          <cell r="G1095" t="str">
            <v>Emergency Care</v>
          </cell>
          <cell r="H1095" t="str">
            <v>Simon</v>
          </cell>
          <cell r="I1095">
            <v>1000</v>
          </cell>
        </row>
        <row r="1096">
          <cell r="A1096" t="str">
            <v>Y080</v>
          </cell>
          <cell r="B1096" t="str">
            <v>Group 1</v>
          </cell>
          <cell r="C1096" t="str">
            <v>CORPORATE SERVICES</v>
          </cell>
          <cell r="D1096" t="str">
            <v>DIRECTOR OF OPERATIONS</v>
          </cell>
          <cell r="E1096" t="str">
            <v>DIRECTOR OF OPERATIONS</v>
          </cell>
          <cell r="F1096" t="str">
            <v>DIRECTOR OF OPERATIONS</v>
          </cell>
          <cell r="G1096" t="str">
            <v>Service Transformation</v>
          </cell>
          <cell r="H1096" t="str">
            <v>Simon</v>
          </cell>
          <cell r="I1096">
            <v>1000</v>
          </cell>
        </row>
        <row r="1097">
          <cell r="A1097" t="str">
            <v>Y08K</v>
          </cell>
          <cell r="B1097" t="str">
            <v>Group 1</v>
          </cell>
          <cell r="C1097" t="str">
            <v>CORPORATE SERVICES</v>
          </cell>
          <cell r="D1097" t="str">
            <v>DIRECTOR OF OPERATIONS</v>
          </cell>
          <cell r="E1097" t="str">
            <v>DIRECTOR OF OPERATIONS</v>
          </cell>
          <cell r="F1097" t="str">
            <v>DIRECTOR OF OPERATIONS</v>
          </cell>
          <cell r="G1097" t="str">
            <v>EY Review S&amp;T CIP</v>
          </cell>
          <cell r="H1097" t="str">
            <v>Simon</v>
          </cell>
          <cell r="I1097">
            <v>1000</v>
          </cell>
        </row>
        <row r="1098">
          <cell r="A1098" t="str">
            <v>Y08R</v>
          </cell>
          <cell r="B1098" t="str">
            <v>Group 1</v>
          </cell>
          <cell r="C1098" t="str">
            <v>CORPORATE SERVICES</v>
          </cell>
          <cell r="D1098" t="str">
            <v>DIRECTOR OF OPERATIONS</v>
          </cell>
          <cell r="E1098" t="str">
            <v>DIRECTOR OF OPERATIONS</v>
          </cell>
          <cell r="F1098" t="str">
            <v>DIRECTOR OF OPERATIONS</v>
          </cell>
          <cell r="G1098" t="str">
            <v>Strategy and Trans Recharges</v>
          </cell>
          <cell r="H1098" t="str">
            <v>Simon</v>
          </cell>
          <cell r="I1098">
            <v>1000</v>
          </cell>
        </row>
        <row r="1099">
          <cell r="A1099" t="str">
            <v>Y090</v>
          </cell>
          <cell r="B1099" t="str">
            <v>Group 1</v>
          </cell>
          <cell r="C1099" t="str">
            <v>CORPORATE SERVICES</v>
          </cell>
          <cell r="D1099" t="str">
            <v>ICT</v>
          </cell>
          <cell r="E1099" t="str">
            <v>ICT</v>
          </cell>
          <cell r="F1099" t="str">
            <v>ICT</v>
          </cell>
          <cell r="G1099" t="str">
            <v>Information Governance</v>
          </cell>
          <cell r="H1099" t="str">
            <v>Simon</v>
          </cell>
          <cell r="I1099">
            <v>1000</v>
          </cell>
        </row>
        <row r="1100">
          <cell r="A1100" t="str">
            <v>Y10K</v>
          </cell>
          <cell r="B1100" t="str">
            <v>Group 1</v>
          </cell>
          <cell r="C1100" t="str">
            <v>CORPORATE SERVICES</v>
          </cell>
          <cell r="D1100" t="str">
            <v>DIRECTOR OF OPERATIONS</v>
          </cell>
          <cell r="E1100" t="str">
            <v>DIRECTOR OF OPERATIONS</v>
          </cell>
          <cell r="F1100" t="str">
            <v>DIRECTOR OF OPERATIONS</v>
          </cell>
          <cell r="G1100" t="str">
            <v>Transformation CIP</v>
          </cell>
          <cell r="H1100" t="str">
            <v>Simon</v>
          </cell>
          <cell r="I1100">
            <v>1000</v>
          </cell>
        </row>
        <row r="1101">
          <cell r="A1101" t="str">
            <v>Y110</v>
          </cell>
          <cell r="B1101" t="str">
            <v>Group 1</v>
          </cell>
          <cell r="C1101" t="str">
            <v>CORPORATE SERVICES</v>
          </cell>
          <cell r="D1101" t="str">
            <v>DIRECTOR OF OPERATIONS</v>
          </cell>
          <cell r="E1101" t="str">
            <v>DIRECTOR OF OPERATIONS</v>
          </cell>
          <cell r="F1101" t="str">
            <v>DIRECTOR OF OPERATIONS</v>
          </cell>
          <cell r="G1101" t="str">
            <v>Order Comms Project</v>
          </cell>
          <cell r="H1101" t="str">
            <v>Simon</v>
          </cell>
          <cell r="I1101">
            <v>1000</v>
          </cell>
        </row>
        <row r="1102">
          <cell r="A1102" t="str">
            <v>Y120</v>
          </cell>
          <cell r="B1102" t="str">
            <v>Group 1</v>
          </cell>
          <cell r="C1102" t="str">
            <v>SURGERY</v>
          </cell>
          <cell r="D1102" t="str">
            <v>GEN SURG, UROLOGY &amp; VASCULAR</v>
          </cell>
          <cell r="E1102" t="str">
            <v>GENERAL SURGERY</v>
          </cell>
          <cell r="F1102" t="str">
            <v>GENERAL SURGERY MANAGEMENT</v>
          </cell>
          <cell r="G1102" t="str">
            <v>Validation Project</v>
          </cell>
          <cell r="H1102" t="str">
            <v>Simon</v>
          </cell>
          <cell r="I1102">
            <v>1000</v>
          </cell>
        </row>
        <row r="1103">
          <cell r="A1103" t="str">
            <v>Y130</v>
          </cell>
          <cell r="B1103" t="str">
            <v>Group 1</v>
          </cell>
          <cell r="C1103" t="str">
            <v>CORPORATE SERVICES</v>
          </cell>
          <cell r="D1103" t="str">
            <v>ICT</v>
          </cell>
          <cell r="E1103" t="str">
            <v>ICT</v>
          </cell>
          <cell r="F1103" t="str">
            <v>ICT</v>
          </cell>
          <cell r="G1103" t="str">
            <v>ICT Training</v>
          </cell>
          <cell r="H1103" t="str">
            <v>Simon</v>
          </cell>
          <cell r="I1103">
            <v>1000</v>
          </cell>
        </row>
        <row r="1104">
          <cell r="A1104" t="str">
            <v>Y14K</v>
          </cell>
          <cell r="B1104" t="str">
            <v>Group 1</v>
          </cell>
          <cell r="C1104" t="str">
            <v>CORPORATE SERVICES</v>
          </cell>
          <cell r="D1104" t="str">
            <v>DIRECTOR OF OPERATIONS</v>
          </cell>
          <cell r="E1104" t="str">
            <v>DIRECTOR OF OPERATIONS</v>
          </cell>
          <cell r="F1104" t="str">
            <v>DIRECTOR OF OPERATIONS</v>
          </cell>
          <cell r="G1104" t="str">
            <v>Revised Trust Mgt StructureOPS</v>
          </cell>
          <cell r="H1104" t="str">
            <v>Simon</v>
          </cell>
          <cell r="I1104">
            <v>1000</v>
          </cell>
        </row>
        <row r="1105">
          <cell r="A1105" t="str">
            <v>Y160</v>
          </cell>
          <cell r="B1105" t="str">
            <v>Group 1</v>
          </cell>
          <cell r="C1105" t="str">
            <v>CORPORATE SERVICES</v>
          </cell>
          <cell r="D1105" t="str">
            <v>DIRECTOR OF OPERATIONS</v>
          </cell>
          <cell r="E1105" t="str">
            <v>DIRECTOR OF OPERATIONS</v>
          </cell>
          <cell r="F1105" t="str">
            <v>CANCER PERFORMANCE &amp; MDT</v>
          </cell>
          <cell r="G1105" t="str">
            <v>Performance</v>
          </cell>
          <cell r="H1105" t="str">
            <v>Simon</v>
          </cell>
          <cell r="I1105">
            <v>1000</v>
          </cell>
        </row>
        <row r="1106">
          <cell r="A1106" t="str">
            <v>Y170</v>
          </cell>
          <cell r="B1106" t="str">
            <v>Group 1</v>
          </cell>
          <cell r="C1106" t="str">
            <v>CORPORATE SERVICES</v>
          </cell>
          <cell r="D1106" t="str">
            <v>DIRECTOR OF OPERATIONS</v>
          </cell>
          <cell r="E1106" t="str">
            <v>DIRECTOR OF OPERATIONS</v>
          </cell>
          <cell r="F1106" t="str">
            <v>DIRECTOR OF OPERATIONS</v>
          </cell>
          <cell r="G1106" t="str">
            <v>Open Referral Project</v>
          </cell>
          <cell r="H1106" t="str">
            <v>Simon</v>
          </cell>
          <cell r="I1106">
            <v>1000</v>
          </cell>
        </row>
        <row r="1107">
          <cell r="A1107" t="str">
            <v>Z01S</v>
          </cell>
          <cell r="B1107" t="str">
            <v>Group 1</v>
          </cell>
          <cell r="C1107" t="str">
            <v>NON DIVISIONAL</v>
          </cell>
          <cell r="D1107" t="str">
            <v>NON DIVISIONAL</v>
          </cell>
          <cell r="E1107" t="str">
            <v>NON DIVISIONAL</v>
          </cell>
          <cell r="F1107" t="str">
            <v>NON DIVISIONAL</v>
          </cell>
          <cell r="G1107" t="str">
            <v>Committed Reserve</v>
          </cell>
          <cell r="H1107" t="str">
            <v>Simon</v>
          </cell>
          <cell r="I1107">
            <v>1000</v>
          </cell>
        </row>
        <row r="1108">
          <cell r="A1108" t="str">
            <v>Z02S</v>
          </cell>
          <cell r="B1108" t="str">
            <v>Group 1</v>
          </cell>
          <cell r="C1108" t="str">
            <v>NON DIVISIONAL</v>
          </cell>
          <cell r="D1108" t="str">
            <v>NON DIVISIONAL</v>
          </cell>
          <cell r="E1108" t="str">
            <v>NON DIVISIONAL</v>
          </cell>
          <cell r="F1108" t="str">
            <v>NON DIVISIONAL</v>
          </cell>
          <cell r="G1108" t="str">
            <v>Contingency Reserve</v>
          </cell>
          <cell r="H1108" t="str">
            <v>Simon</v>
          </cell>
          <cell r="I1108">
            <v>1000</v>
          </cell>
        </row>
        <row r="1109">
          <cell r="A1109" t="str">
            <v>Z030</v>
          </cell>
          <cell r="B1109" t="str">
            <v>Group 1</v>
          </cell>
          <cell r="C1109" t="str">
            <v>CAPITAL CHARGES</v>
          </cell>
          <cell r="D1109" t="str">
            <v>CAPITAL CHARGES</v>
          </cell>
          <cell r="E1109" t="str">
            <v>CAPITAL CHARGES</v>
          </cell>
          <cell r="F1109" t="str">
            <v>CAPITAL CHARGES</v>
          </cell>
          <cell r="G1109" t="str">
            <v>PDC-Dividend Payment</v>
          </cell>
          <cell r="H1109" t="str">
            <v>Simon</v>
          </cell>
          <cell r="I1109">
            <v>1000</v>
          </cell>
        </row>
        <row r="1110">
          <cell r="A1110" t="str">
            <v>Z03S</v>
          </cell>
          <cell r="B1110" t="str">
            <v>Group 1</v>
          </cell>
          <cell r="C1110" t="str">
            <v>NON DIVISIONAL</v>
          </cell>
          <cell r="D1110" t="str">
            <v>NON DIVISIONAL</v>
          </cell>
          <cell r="E1110" t="str">
            <v>NON DIVISIONAL</v>
          </cell>
          <cell r="F1110" t="str">
            <v>NON DIVISIONAL</v>
          </cell>
          <cell r="G1110" t="str">
            <v>Divisional Reserve</v>
          </cell>
          <cell r="H1110" t="str">
            <v>Simon</v>
          </cell>
          <cell r="I1110">
            <v>1000</v>
          </cell>
        </row>
        <row r="1111">
          <cell r="A1111" t="str">
            <v>Z040</v>
          </cell>
          <cell r="B1111" t="str">
            <v>Group 1</v>
          </cell>
          <cell r="C1111" t="str">
            <v>NON DIVISIONAL</v>
          </cell>
          <cell r="D1111" t="str">
            <v>NON DIVISIONAL</v>
          </cell>
          <cell r="E1111" t="str">
            <v>NON DIVISIONAL</v>
          </cell>
          <cell r="F1111" t="str">
            <v>NON DIVISIONAL</v>
          </cell>
          <cell r="G1111" t="str">
            <v>Central Savings</v>
          </cell>
          <cell r="H1111" t="str">
            <v>Simon</v>
          </cell>
          <cell r="I1111">
            <v>1000</v>
          </cell>
        </row>
        <row r="1112">
          <cell r="A1112" t="str">
            <v>Z04S</v>
          </cell>
          <cell r="B1112" t="str">
            <v>Group 1</v>
          </cell>
          <cell r="C1112" t="str">
            <v>NON DIVISIONAL</v>
          </cell>
          <cell r="D1112" t="str">
            <v>NON DIVISIONAL</v>
          </cell>
          <cell r="E1112" t="str">
            <v>NON DIVISIONAL</v>
          </cell>
          <cell r="F1112" t="str">
            <v>NON DIVISIONAL</v>
          </cell>
          <cell r="G1112" t="str">
            <v>Incremental Drift Reserve</v>
          </cell>
          <cell r="H1112" t="str">
            <v>Simon</v>
          </cell>
          <cell r="I1112">
            <v>1000</v>
          </cell>
        </row>
        <row r="1113">
          <cell r="A1113" t="str">
            <v>Z05S</v>
          </cell>
          <cell r="B1113" t="str">
            <v>Group 1</v>
          </cell>
          <cell r="C1113" t="str">
            <v>NON DIVISIONAL</v>
          </cell>
          <cell r="D1113" t="str">
            <v>NON DIVISIONAL</v>
          </cell>
          <cell r="E1113" t="str">
            <v>NON DIVISIONAL</v>
          </cell>
          <cell r="F1113" t="str">
            <v>NON DIVISIONAL</v>
          </cell>
          <cell r="G1113" t="str">
            <v>Inflation Reserve</v>
          </cell>
          <cell r="H1113" t="str">
            <v>Simon</v>
          </cell>
          <cell r="I1113">
            <v>1000</v>
          </cell>
        </row>
        <row r="1114">
          <cell r="A1114" t="str">
            <v>Z060</v>
          </cell>
          <cell r="B1114" t="str">
            <v>Group 1</v>
          </cell>
          <cell r="C1114" t="str">
            <v>CAPITAL CHARGES</v>
          </cell>
          <cell r="D1114" t="str">
            <v>CAPITAL CHARGES</v>
          </cell>
          <cell r="E1114" t="str">
            <v>CAPITAL CHARGES</v>
          </cell>
          <cell r="F1114" t="str">
            <v>CAPITAL CHARGES</v>
          </cell>
          <cell r="G1114" t="str">
            <v>Depreciation Charges</v>
          </cell>
          <cell r="H1114" t="str">
            <v>Simon</v>
          </cell>
          <cell r="I1114">
            <v>1000</v>
          </cell>
        </row>
        <row r="1115">
          <cell r="A1115" t="str">
            <v>Z06S</v>
          </cell>
          <cell r="B1115" t="str">
            <v>Group 1</v>
          </cell>
          <cell r="C1115" t="str">
            <v>NON DIVISIONAL</v>
          </cell>
          <cell r="D1115" t="str">
            <v>NON DIVISIONAL</v>
          </cell>
          <cell r="E1115" t="str">
            <v>NON DIVISIONAL</v>
          </cell>
          <cell r="F1115" t="str">
            <v>NON DIVISIONAL</v>
          </cell>
          <cell r="G1115" t="str">
            <v>Surplus Reserve</v>
          </cell>
          <cell r="H1115" t="str">
            <v>Simon</v>
          </cell>
          <cell r="I1115">
            <v>1000</v>
          </cell>
        </row>
        <row r="1116">
          <cell r="A1116" t="str">
            <v>Z090</v>
          </cell>
          <cell r="B1116" t="str">
            <v>Group 1</v>
          </cell>
          <cell r="C1116" t="str">
            <v>NON DIVISIONAL</v>
          </cell>
          <cell r="D1116" t="str">
            <v>NON DIVISIONAL</v>
          </cell>
          <cell r="E1116" t="str">
            <v>NON DIVISIONAL</v>
          </cell>
          <cell r="F1116" t="str">
            <v>Trust Surplus - SLM</v>
          </cell>
          <cell r="G1116" t="str">
            <v>NON DIVISIONAL</v>
          </cell>
          <cell r="H1116" t="str">
            <v>Simon</v>
          </cell>
          <cell r="I1116">
            <v>1000</v>
          </cell>
        </row>
        <row r="1117">
          <cell r="A1117" t="str">
            <v>Z10K</v>
          </cell>
          <cell r="B1117" t="str">
            <v>Group 1</v>
          </cell>
          <cell r="C1117" t="str">
            <v>NON DIVISIONAL</v>
          </cell>
          <cell r="D1117" t="str">
            <v>NON DIVISIONAL</v>
          </cell>
          <cell r="E1117" t="str">
            <v>NON DIVISIONAL</v>
          </cell>
          <cell r="F1117" t="str">
            <v>NON DIVISIONAL</v>
          </cell>
          <cell r="G1117" t="str">
            <v>SCIP Trust Wide</v>
          </cell>
          <cell r="H1117" t="str">
            <v>Simon</v>
          </cell>
          <cell r="I1117">
            <v>1000</v>
          </cell>
        </row>
        <row r="1118">
          <cell r="A1118" t="str">
            <v>Z110</v>
          </cell>
          <cell r="B1118" t="str">
            <v>Group 1</v>
          </cell>
          <cell r="C1118" t="str">
            <v>CAPITAL CHARGES</v>
          </cell>
          <cell r="D1118" t="str">
            <v>CAPITAL CHARGES</v>
          </cell>
          <cell r="E1118" t="str">
            <v>CAPITAL CHARGES</v>
          </cell>
          <cell r="F1118" t="str">
            <v>OTHER NON OPERATING</v>
          </cell>
          <cell r="G1118" t="str">
            <v>Interest Receivable</v>
          </cell>
          <cell r="H1118" t="str">
            <v>Simon</v>
          </cell>
          <cell r="I1118">
            <v>1000</v>
          </cell>
        </row>
        <row r="1119">
          <cell r="A1119" t="str">
            <v>Z120</v>
          </cell>
          <cell r="B1119" t="str">
            <v>Group 1</v>
          </cell>
          <cell r="C1119" t="str">
            <v>NON DIVISIONAL</v>
          </cell>
          <cell r="D1119" t="str">
            <v>NON DIVISIONAL</v>
          </cell>
          <cell r="E1119" t="str">
            <v>NON DIVISIONAL</v>
          </cell>
          <cell r="F1119" t="str">
            <v>NON DIVISIONAL</v>
          </cell>
          <cell r="G1119" t="str">
            <v>Trust Wide Charges</v>
          </cell>
          <cell r="H1119" t="str">
            <v>Simon</v>
          </cell>
          <cell r="I1119">
            <v>1000</v>
          </cell>
        </row>
        <row r="1120">
          <cell r="A1120" t="str">
            <v>Z130</v>
          </cell>
          <cell r="B1120" t="str">
            <v>Group 1</v>
          </cell>
          <cell r="C1120" t="str">
            <v>NON DIVISIONAL</v>
          </cell>
          <cell r="D1120" t="str">
            <v>NON DIVISIONAL</v>
          </cell>
          <cell r="E1120" t="str">
            <v>NON DIVISIONAL</v>
          </cell>
          <cell r="F1120" t="str">
            <v>NON DIVISIONAL</v>
          </cell>
          <cell r="G1120" t="str">
            <v>TPP Shareholding Sv Rcd OthNHS</v>
          </cell>
          <cell r="H1120" t="str">
            <v>Simon</v>
          </cell>
          <cell r="I1120">
            <v>1000</v>
          </cell>
        </row>
        <row r="1121">
          <cell r="A1121" t="str">
            <v>Z140</v>
          </cell>
          <cell r="B1121" t="str">
            <v>Group 1</v>
          </cell>
          <cell r="C1121" t="str">
            <v>NON DIVISIONAL</v>
          </cell>
          <cell r="D1121" t="str">
            <v>NON DIVISIONAL</v>
          </cell>
          <cell r="E1121" t="str">
            <v>NON DIVISIONAL</v>
          </cell>
          <cell r="F1121" t="str">
            <v>NON DIVISIONAL</v>
          </cell>
          <cell r="G1121" t="str">
            <v>Apprentice Levy</v>
          </cell>
          <cell r="H1121" t="str">
            <v>Simon</v>
          </cell>
          <cell r="I1121">
            <v>1000</v>
          </cell>
        </row>
        <row r="1122">
          <cell r="A1122" t="str">
            <v>Z901</v>
          </cell>
          <cell r="B1122" t="str">
            <v>Group 1</v>
          </cell>
          <cell r="C1122" t="str">
            <v>NON DIVISIONAL</v>
          </cell>
          <cell r="D1122" t="str">
            <v>NON DIVISIONAL</v>
          </cell>
          <cell r="E1122" t="str">
            <v>NON DIVISIONAL</v>
          </cell>
          <cell r="F1122" t="str">
            <v>NON DIVISIONAL</v>
          </cell>
          <cell r="G1122" t="str">
            <v>Suspense - NHSP</v>
          </cell>
          <cell r="H1122" t="str">
            <v>Simon</v>
          </cell>
          <cell r="I1122">
            <v>1000</v>
          </cell>
        </row>
        <row r="1123">
          <cell r="A1123" t="str">
            <v>Z902</v>
          </cell>
          <cell r="B1123" t="str">
            <v>Group 1</v>
          </cell>
          <cell r="C1123" t="str">
            <v>NON DIVISIONAL</v>
          </cell>
          <cell r="D1123" t="str">
            <v>NON DIVISIONAL</v>
          </cell>
          <cell r="E1123" t="str">
            <v>NON DIVISIONAL</v>
          </cell>
          <cell r="F1123" t="str">
            <v>NON DIVISIONAL</v>
          </cell>
          <cell r="G1123" t="str">
            <v>Suspense - Pertemps Med Locums</v>
          </cell>
          <cell r="H1123" t="str">
            <v>Simon</v>
          </cell>
          <cell r="I1123">
            <v>1000</v>
          </cell>
        </row>
        <row r="1124">
          <cell r="A1124" t="str">
            <v>Z903</v>
          </cell>
          <cell r="B1124" t="str">
            <v>Group 1</v>
          </cell>
          <cell r="C1124" t="str">
            <v>NON DIVISIONAL</v>
          </cell>
          <cell r="D1124" t="str">
            <v>NON DIVISIONAL</v>
          </cell>
          <cell r="E1124" t="str">
            <v>NON DIVISIONAL</v>
          </cell>
          <cell r="F1124" t="str">
            <v>NON DIVISIONAL</v>
          </cell>
          <cell r="G1124" t="str">
            <v>Suspense - Reed</v>
          </cell>
          <cell r="H1124" t="str">
            <v>Simon</v>
          </cell>
          <cell r="I1124">
            <v>1000</v>
          </cell>
        </row>
        <row r="1125">
          <cell r="A1125" t="str">
            <v>Z904</v>
          </cell>
          <cell r="B1125" t="str">
            <v>Group 1</v>
          </cell>
          <cell r="C1125" t="str">
            <v>NON DIVISIONAL</v>
          </cell>
          <cell r="D1125" t="str">
            <v>NON DIVISIONAL</v>
          </cell>
          <cell r="E1125" t="str">
            <v>NON DIVISIONAL</v>
          </cell>
          <cell r="F1125" t="str">
            <v>NON DIVISIONAL</v>
          </cell>
          <cell r="G1125" t="str">
            <v>Suspense - Office Dep Stat</v>
          </cell>
          <cell r="H1125" t="str">
            <v>Simon</v>
          </cell>
          <cell r="I1125">
            <v>1000</v>
          </cell>
        </row>
        <row r="1126">
          <cell r="A1126" t="str">
            <v>Z905</v>
          </cell>
          <cell r="B1126" t="str">
            <v>Group 1</v>
          </cell>
          <cell r="C1126" t="str">
            <v>NON DIVISIONAL</v>
          </cell>
          <cell r="D1126" t="str">
            <v>NON DIVISIONAL</v>
          </cell>
          <cell r="E1126" t="str">
            <v>NON DIVISIONAL</v>
          </cell>
          <cell r="F1126" t="str">
            <v>NON DIVISIONAL</v>
          </cell>
          <cell r="G1126" t="str">
            <v>Suspense - Jnr Doctor Rotation</v>
          </cell>
          <cell r="H1126" t="str">
            <v>Simon</v>
          </cell>
          <cell r="I1126">
            <v>1000</v>
          </cell>
        </row>
        <row r="1127">
          <cell r="A1127" t="str">
            <v>Z906</v>
          </cell>
          <cell r="B1127" t="str">
            <v>Group 1</v>
          </cell>
          <cell r="C1127" t="str">
            <v>NON DIVISIONAL</v>
          </cell>
          <cell r="D1127" t="str">
            <v>NON DIVISIONAL</v>
          </cell>
          <cell r="E1127" t="str">
            <v>NON DIVISIONAL</v>
          </cell>
          <cell r="F1127" t="str">
            <v>NON DIVISIONAL</v>
          </cell>
          <cell r="G1127" t="str">
            <v>Suspense - FP10</v>
          </cell>
          <cell r="H1127" t="str">
            <v>Simon</v>
          </cell>
          <cell r="I1127">
            <v>1000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38"/>
  <sheetViews>
    <sheetView tabSelected="1" workbookViewId="0">
      <selection activeCell="A2" sqref="A2:A3"/>
    </sheetView>
  </sheetViews>
  <sheetFormatPr defaultRowHeight="15" x14ac:dyDescent="0.25"/>
  <cols>
    <col min="1" max="1" width="9.140625" customWidth="1"/>
  </cols>
  <sheetData>
    <row r="1" spans="1:23" ht="38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spans="1:23" ht="25.5" x14ac:dyDescent="0.25">
      <c r="A2" s="5" t="s">
        <v>23</v>
      </c>
      <c r="B2" s="5" t="s">
        <v>24</v>
      </c>
      <c r="C2" s="5" t="s">
        <v>25</v>
      </c>
      <c r="D2" s="5" t="s">
        <v>26</v>
      </c>
      <c r="E2" s="5" t="s">
        <v>27</v>
      </c>
      <c r="F2" s="6">
        <v>4763</v>
      </c>
      <c r="G2" s="6">
        <v>4131.3599999999997</v>
      </c>
      <c r="H2" s="6">
        <v>1</v>
      </c>
      <c r="I2" s="6">
        <v>0.85</v>
      </c>
      <c r="J2" s="6">
        <v>0.85</v>
      </c>
      <c r="K2" s="6">
        <v>0.85</v>
      </c>
      <c r="L2" t="str">
        <f t="shared" ref="L2:L65" si="0">CONCATENATE(C2,A2,B2)</f>
        <v>171801U0203918A000</v>
      </c>
      <c r="M2" t="str">
        <f>VLOOKUP(A2,[1]Cost_Code!A:G,7,0)</f>
        <v>Commissioning</v>
      </c>
      <c r="N2" t="str">
        <f>VLOOKUP(A2,[1]Cost_Code!A:G,2,0)</f>
        <v>Group 1</v>
      </c>
      <c r="O2" t="str">
        <f>VLOOKUP($A2,[1]Cost_Code!$A:$G,3,0)</f>
        <v>CORPORATE SERVICES</v>
      </c>
      <c r="P2" t="str">
        <f>VLOOKUP($A2,[1]Cost_Code!$A:$G,4,0)</f>
        <v>FINANCE &amp; INFORMATION SERVICES</v>
      </c>
      <c r="Q2" t="str">
        <f>VLOOKUP($A2,[1]Cost_Code!$A:$G,5,0)</f>
        <v>FINANCE &amp; INFORMATION SERVICES</v>
      </c>
      <c r="R2" t="str">
        <f>VLOOKUP($A2,[1]Cost_Code!$A:$G,6,0)</f>
        <v>FINANCE</v>
      </c>
      <c r="S2" t="str">
        <f>VLOOKUP($A2,[1]Cost_Code!$A:$K,8,0)</f>
        <v>Simon</v>
      </c>
      <c r="T2">
        <f>VLOOKUP($A2,[1]Cost_Code!$A:$K,9,0)</f>
        <v>1000</v>
      </c>
      <c r="U2" t="str">
        <f>VLOOKUP(B2,[1]Ex_Code!A:J,2,0)</f>
        <v>Senior Managers Band 8A</v>
      </c>
      <c r="V2" t="str">
        <f>VLOOKUP(B2,[1]Ex_Code!A:J,7,0)</f>
        <v>NON CLINICAL STAFF</v>
      </c>
      <c r="W2" t="str">
        <f>VLOOKUP(B2,[1]Ex_Code!A:J,10,0)</f>
        <v>Pay</v>
      </c>
    </row>
    <row r="3" spans="1:23" ht="25.5" x14ac:dyDescent="0.25">
      <c r="A3" s="5" t="s">
        <v>23</v>
      </c>
      <c r="B3" s="5" t="s">
        <v>24</v>
      </c>
      <c r="C3" s="5" t="s">
        <v>28</v>
      </c>
      <c r="D3" s="5" t="s">
        <v>29</v>
      </c>
      <c r="E3" s="5" t="s">
        <v>27</v>
      </c>
      <c r="F3" s="6">
        <v>9363</v>
      </c>
      <c r="G3" s="6">
        <v>4134.7299999999996</v>
      </c>
      <c r="H3" s="6">
        <v>2</v>
      </c>
      <c r="I3" s="6">
        <v>0.85</v>
      </c>
      <c r="J3" s="6">
        <v>0.85</v>
      </c>
      <c r="K3" s="6">
        <v>0.85</v>
      </c>
      <c r="L3" t="str">
        <f t="shared" si="0"/>
        <v>171802U0203918A000</v>
      </c>
      <c r="M3" t="str">
        <f>VLOOKUP(A3,[1]Cost_Code!A:G,7,0)</f>
        <v>Commissioning</v>
      </c>
      <c r="N3" t="str">
        <f>VLOOKUP(A3,[1]Cost_Code!A:G,2,0)</f>
        <v>Group 1</v>
      </c>
      <c r="O3" t="str">
        <f>VLOOKUP($A3,[1]Cost_Code!$A:$G,3,0)</f>
        <v>CORPORATE SERVICES</v>
      </c>
      <c r="P3" t="str">
        <f>VLOOKUP($A3,[1]Cost_Code!$A:$G,4,0)</f>
        <v>FINANCE &amp; INFORMATION SERVICES</v>
      </c>
      <c r="Q3" t="str">
        <f>VLOOKUP($A3,[1]Cost_Code!$A:$G,5,0)</f>
        <v>FINANCE &amp; INFORMATION SERVICES</v>
      </c>
      <c r="R3" t="str">
        <f>VLOOKUP($A3,[1]Cost_Code!$A:$G,6,0)</f>
        <v>FINANCE</v>
      </c>
      <c r="S3" t="str">
        <f>VLOOKUP($A3,[1]Cost_Code!$A:$K,8,0)</f>
        <v>Simon</v>
      </c>
      <c r="T3">
        <f>VLOOKUP($A3,[1]Cost_Code!$A:$K,9,0)</f>
        <v>1000</v>
      </c>
      <c r="U3" t="str">
        <f>VLOOKUP(B3,[1]Ex_Code!A:J,2,0)</f>
        <v>Senior Managers Band 8A</v>
      </c>
      <c r="V3" t="str">
        <f>VLOOKUP(B3,[1]Ex_Code!A:J,7,0)</f>
        <v>NON CLINICAL STAFF</v>
      </c>
      <c r="W3" t="str">
        <f>VLOOKUP(B3,[1]Ex_Code!A:J,10,0)</f>
        <v>Pay</v>
      </c>
    </row>
    <row r="4" spans="1:23" ht="25.5" x14ac:dyDescent="0.25">
      <c r="A4" s="5" t="s">
        <v>23</v>
      </c>
      <c r="B4" s="5" t="s">
        <v>24</v>
      </c>
      <c r="C4" s="5" t="s">
        <v>30</v>
      </c>
      <c r="D4" s="5" t="s">
        <v>31</v>
      </c>
      <c r="E4" s="5" t="s">
        <v>27</v>
      </c>
      <c r="F4" s="6">
        <v>9363</v>
      </c>
      <c r="G4" s="6">
        <v>4133.04</v>
      </c>
      <c r="H4" s="6">
        <v>2</v>
      </c>
      <c r="I4" s="6">
        <v>0.85</v>
      </c>
      <c r="J4" s="6">
        <v>0.85</v>
      </c>
      <c r="K4" s="6">
        <v>0.85</v>
      </c>
      <c r="L4" t="str">
        <f t="shared" si="0"/>
        <v>171803U0203918A000</v>
      </c>
      <c r="M4" t="str">
        <f>VLOOKUP(A4,[1]Cost_Code!A:G,7,0)</f>
        <v>Commissioning</v>
      </c>
      <c r="N4" t="str">
        <f>VLOOKUP(A4,[1]Cost_Code!A:G,2,0)</f>
        <v>Group 1</v>
      </c>
      <c r="O4" t="str">
        <f>VLOOKUP($A4,[1]Cost_Code!$A:$G,3,0)</f>
        <v>CORPORATE SERVICES</v>
      </c>
      <c r="P4" t="str">
        <f>VLOOKUP($A4,[1]Cost_Code!$A:$G,4,0)</f>
        <v>FINANCE &amp; INFORMATION SERVICES</v>
      </c>
      <c r="Q4" t="str">
        <f>VLOOKUP($A4,[1]Cost_Code!$A:$G,5,0)</f>
        <v>FINANCE &amp; INFORMATION SERVICES</v>
      </c>
      <c r="R4" t="str">
        <f>VLOOKUP($A4,[1]Cost_Code!$A:$G,6,0)</f>
        <v>FINANCE</v>
      </c>
      <c r="S4" t="str">
        <f>VLOOKUP($A4,[1]Cost_Code!$A:$K,8,0)</f>
        <v>Simon</v>
      </c>
      <c r="T4">
        <f>VLOOKUP($A4,[1]Cost_Code!$A:$K,9,0)</f>
        <v>1000</v>
      </c>
      <c r="U4" t="str">
        <f>VLOOKUP(B4,[1]Ex_Code!A:J,2,0)</f>
        <v>Senior Managers Band 8A</v>
      </c>
      <c r="V4" t="str">
        <f>VLOOKUP(B4,[1]Ex_Code!A:J,7,0)</f>
        <v>NON CLINICAL STAFF</v>
      </c>
      <c r="W4" t="str">
        <f>VLOOKUP(B4,[1]Ex_Code!A:J,10,0)</f>
        <v>Pay</v>
      </c>
    </row>
    <row r="5" spans="1:23" ht="25.5" x14ac:dyDescent="0.25">
      <c r="A5" s="5" t="s">
        <v>23</v>
      </c>
      <c r="B5" s="5" t="s">
        <v>24</v>
      </c>
      <c r="C5" s="5" t="s">
        <v>32</v>
      </c>
      <c r="D5" s="5" t="s">
        <v>33</v>
      </c>
      <c r="E5" s="5" t="s">
        <v>27</v>
      </c>
      <c r="F5" s="6">
        <v>10334</v>
      </c>
      <c r="G5" s="6">
        <v>4514.55</v>
      </c>
      <c r="H5" s="6">
        <v>2</v>
      </c>
      <c r="I5" s="6">
        <v>0.85</v>
      </c>
      <c r="J5" s="6">
        <v>0.85</v>
      </c>
      <c r="K5" s="6">
        <v>0.85</v>
      </c>
      <c r="L5" t="str">
        <f t="shared" si="0"/>
        <v>171804U0203918A000</v>
      </c>
      <c r="M5" t="str">
        <f>VLOOKUP(A5,[1]Cost_Code!A:G,7,0)</f>
        <v>Commissioning</v>
      </c>
      <c r="N5" t="str">
        <f>VLOOKUP(A5,[1]Cost_Code!A:G,2,0)</f>
        <v>Group 1</v>
      </c>
      <c r="O5" t="str">
        <f>VLOOKUP($A5,[1]Cost_Code!$A:$G,3,0)</f>
        <v>CORPORATE SERVICES</v>
      </c>
      <c r="P5" t="str">
        <f>VLOOKUP($A5,[1]Cost_Code!$A:$G,4,0)</f>
        <v>FINANCE &amp; INFORMATION SERVICES</v>
      </c>
      <c r="Q5" t="str">
        <f>VLOOKUP($A5,[1]Cost_Code!$A:$G,5,0)</f>
        <v>FINANCE &amp; INFORMATION SERVICES</v>
      </c>
      <c r="R5" t="str">
        <f>VLOOKUP($A5,[1]Cost_Code!$A:$G,6,0)</f>
        <v>FINANCE</v>
      </c>
      <c r="S5" t="str">
        <f>VLOOKUP($A5,[1]Cost_Code!$A:$K,8,0)</f>
        <v>Simon</v>
      </c>
      <c r="T5">
        <f>VLOOKUP($A5,[1]Cost_Code!$A:$K,9,0)</f>
        <v>1000</v>
      </c>
      <c r="U5" t="str">
        <f>VLOOKUP(B5,[1]Ex_Code!A:J,2,0)</f>
        <v>Senior Managers Band 8A</v>
      </c>
      <c r="V5" t="str">
        <f>VLOOKUP(B5,[1]Ex_Code!A:J,7,0)</f>
        <v>NON CLINICAL STAFF</v>
      </c>
      <c r="W5" t="str">
        <f>VLOOKUP(B5,[1]Ex_Code!A:J,10,0)</f>
        <v>Pay</v>
      </c>
    </row>
    <row r="6" spans="1:23" ht="25.5" x14ac:dyDescent="0.25">
      <c r="A6" s="5" t="s">
        <v>23</v>
      </c>
      <c r="B6" s="5" t="s">
        <v>24</v>
      </c>
      <c r="C6" s="5" t="s">
        <v>34</v>
      </c>
      <c r="D6" s="5" t="s">
        <v>35</v>
      </c>
      <c r="E6" s="5" t="s">
        <v>27</v>
      </c>
      <c r="F6" s="6">
        <v>9687</v>
      </c>
      <c r="G6" s="6">
        <v>5273.82</v>
      </c>
      <c r="H6" s="6">
        <v>2</v>
      </c>
      <c r="I6" s="6">
        <v>0.85</v>
      </c>
      <c r="J6" s="6">
        <v>0.85</v>
      </c>
      <c r="K6" s="6">
        <v>0.85</v>
      </c>
      <c r="L6" t="str">
        <f t="shared" si="0"/>
        <v>171805U0203918A000</v>
      </c>
      <c r="M6" t="str">
        <f>VLOOKUP(A6,[1]Cost_Code!A:G,7,0)</f>
        <v>Commissioning</v>
      </c>
      <c r="N6" t="str">
        <f>VLOOKUP(A6,[1]Cost_Code!A:G,2,0)</f>
        <v>Group 1</v>
      </c>
      <c r="O6" t="str">
        <f>VLOOKUP($A6,[1]Cost_Code!$A:$G,3,0)</f>
        <v>CORPORATE SERVICES</v>
      </c>
      <c r="P6" t="str">
        <f>VLOOKUP($A6,[1]Cost_Code!$A:$G,4,0)</f>
        <v>FINANCE &amp; INFORMATION SERVICES</v>
      </c>
      <c r="Q6" t="str">
        <f>VLOOKUP($A6,[1]Cost_Code!$A:$G,5,0)</f>
        <v>FINANCE &amp; INFORMATION SERVICES</v>
      </c>
      <c r="R6" t="str">
        <f>VLOOKUP($A6,[1]Cost_Code!$A:$G,6,0)</f>
        <v>FINANCE</v>
      </c>
      <c r="S6" t="str">
        <f>VLOOKUP($A6,[1]Cost_Code!$A:$K,8,0)</f>
        <v>Simon</v>
      </c>
      <c r="T6">
        <f>VLOOKUP($A6,[1]Cost_Code!$A:$K,9,0)</f>
        <v>1000</v>
      </c>
      <c r="U6" t="str">
        <f>VLOOKUP(B6,[1]Ex_Code!A:J,2,0)</f>
        <v>Senior Managers Band 8A</v>
      </c>
      <c r="V6" t="str">
        <f>VLOOKUP(B6,[1]Ex_Code!A:J,7,0)</f>
        <v>NON CLINICAL STAFF</v>
      </c>
      <c r="W6" t="str">
        <f>VLOOKUP(B6,[1]Ex_Code!A:J,10,0)</f>
        <v>Pay</v>
      </c>
    </row>
    <row r="7" spans="1:23" ht="25.5" x14ac:dyDescent="0.25">
      <c r="A7" s="5" t="s">
        <v>23</v>
      </c>
      <c r="B7" s="5" t="s">
        <v>36</v>
      </c>
      <c r="C7" s="5" t="s">
        <v>28</v>
      </c>
      <c r="D7" s="5" t="s">
        <v>29</v>
      </c>
      <c r="E7" s="5" t="s">
        <v>27</v>
      </c>
      <c r="F7" s="6">
        <v>14588</v>
      </c>
      <c r="G7" s="6">
        <v>14588.91</v>
      </c>
      <c r="H7" s="6">
        <v>2</v>
      </c>
      <c r="I7" s="6">
        <v>2</v>
      </c>
      <c r="J7" s="6">
        <v>2</v>
      </c>
      <c r="K7" s="6">
        <v>2</v>
      </c>
      <c r="L7" t="str">
        <f t="shared" si="0"/>
        <v>171802U0203918C000</v>
      </c>
      <c r="M7" t="str">
        <f>VLOOKUP(A7,[1]Cost_Code!A:G,7,0)</f>
        <v>Commissioning</v>
      </c>
      <c r="N7" t="str">
        <f>VLOOKUP(A7,[1]Cost_Code!A:G,2,0)</f>
        <v>Group 1</v>
      </c>
      <c r="O7" t="str">
        <f>VLOOKUP($A7,[1]Cost_Code!$A:$G,3,0)</f>
        <v>CORPORATE SERVICES</v>
      </c>
      <c r="P7" t="str">
        <f>VLOOKUP($A7,[1]Cost_Code!$A:$G,4,0)</f>
        <v>FINANCE &amp; INFORMATION SERVICES</v>
      </c>
      <c r="Q7" t="str">
        <f>VLOOKUP($A7,[1]Cost_Code!$A:$G,5,0)</f>
        <v>FINANCE &amp; INFORMATION SERVICES</v>
      </c>
      <c r="R7" t="str">
        <f>VLOOKUP($A7,[1]Cost_Code!$A:$G,6,0)</f>
        <v>FINANCE</v>
      </c>
      <c r="S7" t="str">
        <f>VLOOKUP($A7,[1]Cost_Code!$A:$K,8,0)</f>
        <v>Simon</v>
      </c>
      <c r="T7">
        <f>VLOOKUP($A7,[1]Cost_Code!$A:$K,9,0)</f>
        <v>1000</v>
      </c>
      <c r="U7" t="str">
        <f>VLOOKUP(B7,[1]Ex_Code!A:J,2,0)</f>
        <v>Senior Managers Band 8C</v>
      </c>
      <c r="V7" t="str">
        <f>VLOOKUP(B7,[1]Ex_Code!A:J,7,0)</f>
        <v>NON CLINICAL STAFF</v>
      </c>
      <c r="W7" t="str">
        <f>VLOOKUP(B7,[1]Ex_Code!A:J,10,0)</f>
        <v>Pay</v>
      </c>
    </row>
    <row r="8" spans="1:23" ht="25.5" x14ac:dyDescent="0.25">
      <c r="A8" s="5" t="s">
        <v>23</v>
      </c>
      <c r="B8" s="5" t="s">
        <v>36</v>
      </c>
      <c r="C8" s="5" t="s">
        <v>30</v>
      </c>
      <c r="D8" s="5" t="s">
        <v>31</v>
      </c>
      <c r="E8" s="5" t="s">
        <v>27</v>
      </c>
      <c r="F8" s="6">
        <v>7294</v>
      </c>
      <c r="G8" s="6">
        <v>7294.45</v>
      </c>
      <c r="H8" s="6">
        <v>1</v>
      </c>
      <c r="I8" s="6">
        <v>1</v>
      </c>
      <c r="J8" s="6">
        <v>1</v>
      </c>
      <c r="K8" s="6">
        <v>1</v>
      </c>
      <c r="L8" t="str">
        <f t="shared" si="0"/>
        <v>171803U0203918C000</v>
      </c>
      <c r="M8" t="str">
        <f>VLOOKUP(A8,[1]Cost_Code!A:G,7,0)</f>
        <v>Commissioning</v>
      </c>
      <c r="N8" t="str">
        <f>VLOOKUP(A8,[1]Cost_Code!A:G,2,0)</f>
        <v>Group 1</v>
      </c>
      <c r="O8" t="str">
        <f>VLOOKUP($A8,[1]Cost_Code!$A:$G,3,0)</f>
        <v>CORPORATE SERVICES</v>
      </c>
      <c r="P8" t="str">
        <f>VLOOKUP($A8,[1]Cost_Code!$A:$G,4,0)</f>
        <v>FINANCE &amp; INFORMATION SERVICES</v>
      </c>
      <c r="Q8" t="str">
        <f>VLOOKUP($A8,[1]Cost_Code!$A:$G,5,0)</f>
        <v>FINANCE &amp; INFORMATION SERVICES</v>
      </c>
      <c r="R8" t="str">
        <f>VLOOKUP($A8,[1]Cost_Code!$A:$G,6,0)</f>
        <v>FINANCE</v>
      </c>
      <c r="S8" t="str">
        <f>VLOOKUP($A8,[1]Cost_Code!$A:$K,8,0)</f>
        <v>Simon</v>
      </c>
      <c r="T8">
        <f>VLOOKUP($A8,[1]Cost_Code!$A:$K,9,0)</f>
        <v>1000</v>
      </c>
      <c r="U8" t="str">
        <f>VLOOKUP(B8,[1]Ex_Code!A:J,2,0)</f>
        <v>Senior Managers Band 8C</v>
      </c>
      <c r="V8" t="str">
        <f>VLOOKUP(B8,[1]Ex_Code!A:J,7,0)</f>
        <v>NON CLINICAL STAFF</v>
      </c>
      <c r="W8" t="str">
        <f>VLOOKUP(B8,[1]Ex_Code!A:J,10,0)</f>
        <v>Pay</v>
      </c>
    </row>
    <row r="9" spans="1:23" ht="25.5" x14ac:dyDescent="0.25">
      <c r="A9" s="5" t="s">
        <v>23</v>
      </c>
      <c r="B9" s="5" t="s">
        <v>36</v>
      </c>
      <c r="C9" s="5" t="s">
        <v>32</v>
      </c>
      <c r="D9" s="5" t="s">
        <v>33</v>
      </c>
      <c r="E9" s="5" t="s">
        <v>27</v>
      </c>
      <c r="F9" s="6">
        <v>7294</v>
      </c>
      <c r="G9" s="6">
        <v>7294.45</v>
      </c>
      <c r="H9" s="6">
        <v>1</v>
      </c>
      <c r="I9" s="6">
        <v>1</v>
      </c>
      <c r="J9" s="6">
        <v>1</v>
      </c>
      <c r="K9" s="6">
        <v>1</v>
      </c>
      <c r="L9" t="str">
        <f t="shared" si="0"/>
        <v>171804U0203918C000</v>
      </c>
      <c r="M9" t="str">
        <f>VLOOKUP(A9,[1]Cost_Code!A:G,7,0)</f>
        <v>Commissioning</v>
      </c>
      <c r="N9" t="str">
        <f>VLOOKUP(A9,[1]Cost_Code!A:G,2,0)</f>
        <v>Group 1</v>
      </c>
      <c r="O9" t="str">
        <f>VLOOKUP($A9,[1]Cost_Code!$A:$G,3,0)</f>
        <v>CORPORATE SERVICES</v>
      </c>
      <c r="P9" t="str">
        <f>VLOOKUP($A9,[1]Cost_Code!$A:$G,4,0)</f>
        <v>FINANCE &amp; INFORMATION SERVICES</v>
      </c>
      <c r="Q9" t="str">
        <f>VLOOKUP($A9,[1]Cost_Code!$A:$G,5,0)</f>
        <v>FINANCE &amp; INFORMATION SERVICES</v>
      </c>
      <c r="R9" t="str">
        <f>VLOOKUP($A9,[1]Cost_Code!$A:$G,6,0)</f>
        <v>FINANCE</v>
      </c>
      <c r="S9" t="str">
        <f>VLOOKUP($A9,[1]Cost_Code!$A:$K,8,0)</f>
        <v>Simon</v>
      </c>
      <c r="T9">
        <f>VLOOKUP($A9,[1]Cost_Code!$A:$K,9,0)</f>
        <v>1000</v>
      </c>
      <c r="U9" t="str">
        <f>VLOOKUP(B9,[1]Ex_Code!A:J,2,0)</f>
        <v>Senior Managers Band 8C</v>
      </c>
      <c r="V9" t="str">
        <f>VLOOKUP(B9,[1]Ex_Code!A:J,7,0)</f>
        <v>NON CLINICAL STAFF</v>
      </c>
      <c r="W9" t="str">
        <f>VLOOKUP(B9,[1]Ex_Code!A:J,10,0)</f>
        <v>Pay</v>
      </c>
    </row>
    <row r="10" spans="1:23" ht="25.5" x14ac:dyDescent="0.25">
      <c r="A10" s="5" t="s">
        <v>23</v>
      </c>
      <c r="B10" s="5" t="s">
        <v>36</v>
      </c>
      <c r="C10" s="5" t="s">
        <v>34</v>
      </c>
      <c r="D10" s="5" t="s">
        <v>35</v>
      </c>
      <c r="E10" s="5" t="s">
        <v>27</v>
      </c>
      <c r="F10" s="6">
        <v>7294</v>
      </c>
      <c r="G10" s="6">
        <v>7294.45</v>
      </c>
      <c r="H10" s="6">
        <v>1</v>
      </c>
      <c r="I10" s="6">
        <v>1</v>
      </c>
      <c r="J10" s="6">
        <v>1</v>
      </c>
      <c r="K10" s="6">
        <v>1</v>
      </c>
      <c r="L10" t="str">
        <f t="shared" si="0"/>
        <v>171805U0203918C000</v>
      </c>
      <c r="M10" t="str">
        <f>VLOOKUP(A10,[1]Cost_Code!A:G,7,0)</f>
        <v>Commissioning</v>
      </c>
      <c r="N10" t="str">
        <f>VLOOKUP(A10,[1]Cost_Code!A:G,2,0)</f>
        <v>Group 1</v>
      </c>
      <c r="O10" t="str">
        <f>VLOOKUP($A10,[1]Cost_Code!$A:$G,3,0)</f>
        <v>CORPORATE SERVICES</v>
      </c>
      <c r="P10" t="str">
        <f>VLOOKUP($A10,[1]Cost_Code!$A:$G,4,0)</f>
        <v>FINANCE &amp; INFORMATION SERVICES</v>
      </c>
      <c r="Q10" t="str">
        <f>VLOOKUP($A10,[1]Cost_Code!$A:$G,5,0)</f>
        <v>FINANCE &amp; INFORMATION SERVICES</v>
      </c>
      <c r="R10" t="str">
        <f>VLOOKUP($A10,[1]Cost_Code!$A:$G,6,0)</f>
        <v>FINANCE</v>
      </c>
      <c r="S10" t="str">
        <f>VLOOKUP($A10,[1]Cost_Code!$A:$K,8,0)</f>
        <v>Simon</v>
      </c>
      <c r="T10">
        <f>VLOOKUP($A10,[1]Cost_Code!$A:$K,9,0)</f>
        <v>1000</v>
      </c>
      <c r="U10" t="str">
        <f>VLOOKUP(B10,[1]Ex_Code!A:J,2,0)</f>
        <v>Senior Managers Band 8C</v>
      </c>
      <c r="V10" t="str">
        <f>VLOOKUP(B10,[1]Ex_Code!A:J,7,0)</f>
        <v>NON CLINICAL STAFF</v>
      </c>
      <c r="W10" t="str">
        <f>VLOOKUP(B10,[1]Ex_Code!A:J,10,0)</f>
        <v>Pay</v>
      </c>
    </row>
    <row r="11" spans="1:23" ht="25.5" x14ac:dyDescent="0.25">
      <c r="A11" s="5" t="s">
        <v>23</v>
      </c>
      <c r="B11" s="5" t="s">
        <v>37</v>
      </c>
      <c r="C11" s="5" t="s">
        <v>25</v>
      </c>
      <c r="D11" s="5" t="s">
        <v>26</v>
      </c>
      <c r="E11" s="5" t="s">
        <v>27</v>
      </c>
      <c r="F11" s="6">
        <v>8799</v>
      </c>
      <c r="G11" s="6">
        <v>8798.59</v>
      </c>
      <c r="H11" s="6">
        <v>1</v>
      </c>
      <c r="I11" s="6">
        <v>1</v>
      </c>
      <c r="J11" s="6">
        <v>1</v>
      </c>
      <c r="K11" s="6">
        <v>1</v>
      </c>
      <c r="L11" t="str">
        <f t="shared" si="0"/>
        <v>171801U0203918D000</v>
      </c>
      <c r="M11" t="str">
        <f>VLOOKUP(A11,[1]Cost_Code!A:G,7,0)</f>
        <v>Commissioning</v>
      </c>
      <c r="N11" t="str">
        <f>VLOOKUP(A11,[1]Cost_Code!A:G,2,0)</f>
        <v>Group 1</v>
      </c>
      <c r="O11" t="str">
        <f>VLOOKUP($A11,[1]Cost_Code!$A:$G,3,0)</f>
        <v>CORPORATE SERVICES</v>
      </c>
      <c r="P11" t="str">
        <f>VLOOKUP($A11,[1]Cost_Code!$A:$G,4,0)</f>
        <v>FINANCE &amp; INFORMATION SERVICES</v>
      </c>
      <c r="Q11" t="str">
        <f>VLOOKUP($A11,[1]Cost_Code!$A:$G,5,0)</f>
        <v>FINANCE &amp; INFORMATION SERVICES</v>
      </c>
      <c r="R11" t="str">
        <f>VLOOKUP($A11,[1]Cost_Code!$A:$G,6,0)</f>
        <v>FINANCE</v>
      </c>
      <c r="S11" t="str">
        <f>VLOOKUP($A11,[1]Cost_Code!$A:$K,8,0)</f>
        <v>Simon</v>
      </c>
      <c r="T11">
        <f>VLOOKUP($A11,[1]Cost_Code!$A:$K,9,0)</f>
        <v>1000</v>
      </c>
      <c r="U11" t="str">
        <f>VLOOKUP(B11,[1]Ex_Code!A:J,2,0)</f>
        <v>Senior Managers Band 8D</v>
      </c>
      <c r="V11" t="str">
        <f>VLOOKUP(B11,[1]Ex_Code!A:J,7,0)</f>
        <v>NON CLINICAL STAFF</v>
      </c>
      <c r="W11" t="str">
        <f>VLOOKUP(B11,[1]Ex_Code!A:J,10,0)</f>
        <v>Pay</v>
      </c>
    </row>
    <row r="12" spans="1:23" ht="25.5" x14ac:dyDescent="0.25">
      <c r="A12" s="5" t="s">
        <v>23</v>
      </c>
      <c r="B12" s="5" t="s">
        <v>37</v>
      </c>
      <c r="C12" s="5" t="s">
        <v>28</v>
      </c>
      <c r="D12" s="5" t="s">
        <v>29</v>
      </c>
      <c r="E12" s="5" t="s">
        <v>27</v>
      </c>
      <c r="F12" s="6">
        <v>8799</v>
      </c>
      <c r="G12" s="6">
        <v>8800.42</v>
      </c>
      <c r="H12" s="6">
        <v>1</v>
      </c>
      <c r="I12" s="6">
        <v>1</v>
      </c>
      <c r="J12" s="6">
        <v>1</v>
      </c>
      <c r="K12" s="6">
        <v>1</v>
      </c>
      <c r="L12" t="str">
        <f t="shared" si="0"/>
        <v>171802U0203918D000</v>
      </c>
      <c r="M12" t="str">
        <f>VLOOKUP(A12,[1]Cost_Code!A:G,7,0)</f>
        <v>Commissioning</v>
      </c>
      <c r="N12" t="str">
        <f>VLOOKUP(A12,[1]Cost_Code!A:G,2,0)</f>
        <v>Group 1</v>
      </c>
      <c r="O12" t="str">
        <f>VLOOKUP($A12,[1]Cost_Code!$A:$G,3,0)</f>
        <v>CORPORATE SERVICES</v>
      </c>
      <c r="P12" t="str">
        <f>VLOOKUP($A12,[1]Cost_Code!$A:$G,4,0)</f>
        <v>FINANCE &amp; INFORMATION SERVICES</v>
      </c>
      <c r="Q12" t="str">
        <f>VLOOKUP($A12,[1]Cost_Code!$A:$G,5,0)</f>
        <v>FINANCE &amp; INFORMATION SERVICES</v>
      </c>
      <c r="R12" t="str">
        <f>VLOOKUP($A12,[1]Cost_Code!$A:$G,6,0)</f>
        <v>FINANCE</v>
      </c>
      <c r="S12" t="str">
        <f>VLOOKUP($A12,[1]Cost_Code!$A:$K,8,0)</f>
        <v>Simon</v>
      </c>
      <c r="T12">
        <f>VLOOKUP($A12,[1]Cost_Code!$A:$K,9,0)</f>
        <v>1000</v>
      </c>
      <c r="U12" t="str">
        <f>VLOOKUP(B12,[1]Ex_Code!A:J,2,0)</f>
        <v>Senior Managers Band 8D</v>
      </c>
      <c r="V12" t="str">
        <f>VLOOKUP(B12,[1]Ex_Code!A:J,7,0)</f>
        <v>NON CLINICAL STAFF</v>
      </c>
      <c r="W12" t="str">
        <f>VLOOKUP(B12,[1]Ex_Code!A:J,10,0)</f>
        <v>Pay</v>
      </c>
    </row>
    <row r="13" spans="1:23" ht="25.5" x14ac:dyDescent="0.25">
      <c r="A13" s="5" t="s">
        <v>23</v>
      </c>
      <c r="B13" s="5" t="s">
        <v>37</v>
      </c>
      <c r="C13" s="5" t="s">
        <v>30</v>
      </c>
      <c r="D13" s="5" t="s">
        <v>31</v>
      </c>
      <c r="E13" s="5" t="s">
        <v>27</v>
      </c>
      <c r="F13" s="6">
        <v>8799</v>
      </c>
      <c r="G13" s="6">
        <v>8799.51</v>
      </c>
      <c r="H13" s="6">
        <v>1</v>
      </c>
      <c r="I13" s="6">
        <v>1</v>
      </c>
      <c r="J13" s="6">
        <v>1</v>
      </c>
      <c r="K13" s="6">
        <v>1</v>
      </c>
      <c r="L13" t="str">
        <f t="shared" si="0"/>
        <v>171803U0203918D000</v>
      </c>
      <c r="M13" t="str">
        <f>VLOOKUP(A13,[1]Cost_Code!A:G,7,0)</f>
        <v>Commissioning</v>
      </c>
      <c r="N13" t="str">
        <f>VLOOKUP(A13,[1]Cost_Code!A:G,2,0)</f>
        <v>Group 1</v>
      </c>
      <c r="O13" t="str">
        <f>VLOOKUP($A13,[1]Cost_Code!$A:$G,3,0)</f>
        <v>CORPORATE SERVICES</v>
      </c>
      <c r="P13" t="str">
        <f>VLOOKUP($A13,[1]Cost_Code!$A:$G,4,0)</f>
        <v>FINANCE &amp; INFORMATION SERVICES</v>
      </c>
      <c r="Q13" t="str">
        <f>VLOOKUP($A13,[1]Cost_Code!$A:$G,5,0)</f>
        <v>FINANCE &amp; INFORMATION SERVICES</v>
      </c>
      <c r="R13" t="str">
        <f>VLOOKUP($A13,[1]Cost_Code!$A:$G,6,0)</f>
        <v>FINANCE</v>
      </c>
      <c r="S13" t="str">
        <f>VLOOKUP($A13,[1]Cost_Code!$A:$K,8,0)</f>
        <v>Simon</v>
      </c>
      <c r="T13">
        <f>VLOOKUP($A13,[1]Cost_Code!$A:$K,9,0)</f>
        <v>1000</v>
      </c>
      <c r="U13" t="str">
        <f>VLOOKUP(B13,[1]Ex_Code!A:J,2,0)</f>
        <v>Senior Managers Band 8D</v>
      </c>
      <c r="V13" t="str">
        <f>VLOOKUP(B13,[1]Ex_Code!A:J,7,0)</f>
        <v>NON CLINICAL STAFF</v>
      </c>
      <c r="W13" t="str">
        <f>VLOOKUP(B13,[1]Ex_Code!A:J,10,0)</f>
        <v>Pay</v>
      </c>
    </row>
    <row r="14" spans="1:23" ht="25.5" x14ac:dyDescent="0.25">
      <c r="A14" s="5" t="s">
        <v>23</v>
      </c>
      <c r="B14" s="5" t="s">
        <v>37</v>
      </c>
      <c r="C14" s="5" t="s">
        <v>32</v>
      </c>
      <c r="D14" s="5" t="s">
        <v>33</v>
      </c>
      <c r="E14" s="5" t="s">
        <v>27</v>
      </c>
      <c r="F14" s="6">
        <v>8799</v>
      </c>
      <c r="G14" s="6">
        <v>8799.51</v>
      </c>
      <c r="H14" s="6">
        <v>1</v>
      </c>
      <c r="I14" s="6">
        <v>1</v>
      </c>
      <c r="J14" s="6">
        <v>1</v>
      </c>
      <c r="K14" s="6">
        <v>1</v>
      </c>
      <c r="L14" t="str">
        <f t="shared" si="0"/>
        <v>171804U0203918D000</v>
      </c>
      <c r="M14" t="str">
        <f>VLOOKUP(A14,[1]Cost_Code!A:G,7,0)</f>
        <v>Commissioning</v>
      </c>
      <c r="N14" t="str">
        <f>VLOOKUP(A14,[1]Cost_Code!A:G,2,0)</f>
        <v>Group 1</v>
      </c>
      <c r="O14" t="str">
        <f>VLOOKUP($A14,[1]Cost_Code!$A:$G,3,0)</f>
        <v>CORPORATE SERVICES</v>
      </c>
      <c r="P14" t="str">
        <f>VLOOKUP($A14,[1]Cost_Code!$A:$G,4,0)</f>
        <v>FINANCE &amp; INFORMATION SERVICES</v>
      </c>
      <c r="Q14" t="str">
        <f>VLOOKUP($A14,[1]Cost_Code!$A:$G,5,0)</f>
        <v>FINANCE &amp; INFORMATION SERVICES</v>
      </c>
      <c r="R14" t="str">
        <f>VLOOKUP($A14,[1]Cost_Code!$A:$G,6,0)</f>
        <v>FINANCE</v>
      </c>
      <c r="S14" t="str">
        <f>VLOOKUP($A14,[1]Cost_Code!$A:$K,8,0)</f>
        <v>Simon</v>
      </c>
      <c r="T14">
        <f>VLOOKUP($A14,[1]Cost_Code!$A:$K,9,0)</f>
        <v>1000</v>
      </c>
      <c r="U14" t="str">
        <f>VLOOKUP(B14,[1]Ex_Code!A:J,2,0)</f>
        <v>Senior Managers Band 8D</v>
      </c>
      <c r="V14" t="str">
        <f>VLOOKUP(B14,[1]Ex_Code!A:J,7,0)</f>
        <v>NON CLINICAL STAFF</v>
      </c>
      <c r="W14" t="str">
        <f>VLOOKUP(B14,[1]Ex_Code!A:J,10,0)</f>
        <v>Pay</v>
      </c>
    </row>
    <row r="15" spans="1:23" ht="25.5" x14ac:dyDescent="0.25">
      <c r="A15" s="5" t="s">
        <v>23</v>
      </c>
      <c r="B15" s="5" t="s">
        <v>37</v>
      </c>
      <c r="C15" s="5" t="s">
        <v>34</v>
      </c>
      <c r="D15" s="5" t="s">
        <v>35</v>
      </c>
      <c r="E15" s="5" t="s">
        <v>27</v>
      </c>
      <c r="F15" s="6">
        <v>8799</v>
      </c>
      <c r="G15" s="6">
        <v>8799.51</v>
      </c>
      <c r="H15" s="6">
        <v>1</v>
      </c>
      <c r="I15" s="6">
        <v>1</v>
      </c>
      <c r="J15" s="6">
        <v>1</v>
      </c>
      <c r="K15" s="6">
        <v>1</v>
      </c>
      <c r="L15" t="str">
        <f t="shared" si="0"/>
        <v>171805U0203918D000</v>
      </c>
      <c r="M15" t="str">
        <f>VLOOKUP(A15,[1]Cost_Code!A:G,7,0)</f>
        <v>Commissioning</v>
      </c>
      <c r="N15" t="str">
        <f>VLOOKUP(A15,[1]Cost_Code!A:G,2,0)</f>
        <v>Group 1</v>
      </c>
      <c r="O15" t="str">
        <f>VLOOKUP($A15,[1]Cost_Code!$A:$G,3,0)</f>
        <v>CORPORATE SERVICES</v>
      </c>
      <c r="P15" t="str">
        <f>VLOOKUP($A15,[1]Cost_Code!$A:$G,4,0)</f>
        <v>FINANCE &amp; INFORMATION SERVICES</v>
      </c>
      <c r="Q15" t="str">
        <f>VLOOKUP($A15,[1]Cost_Code!$A:$G,5,0)</f>
        <v>FINANCE &amp; INFORMATION SERVICES</v>
      </c>
      <c r="R15" t="str">
        <f>VLOOKUP($A15,[1]Cost_Code!$A:$G,6,0)</f>
        <v>FINANCE</v>
      </c>
      <c r="S15" t="str">
        <f>VLOOKUP($A15,[1]Cost_Code!$A:$K,8,0)</f>
        <v>Simon</v>
      </c>
      <c r="T15">
        <f>VLOOKUP($A15,[1]Cost_Code!$A:$K,9,0)</f>
        <v>1000</v>
      </c>
      <c r="U15" t="str">
        <f>VLOOKUP(B15,[1]Ex_Code!A:J,2,0)</f>
        <v>Senior Managers Band 8D</v>
      </c>
      <c r="V15" t="str">
        <f>VLOOKUP(B15,[1]Ex_Code!A:J,7,0)</f>
        <v>NON CLINICAL STAFF</v>
      </c>
      <c r="W15" t="str">
        <f>VLOOKUP(B15,[1]Ex_Code!A:J,10,0)</f>
        <v>Pay</v>
      </c>
    </row>
    <row r="16" spans="1:23" x14ac:dyDescent="0.25">
      <c r="A16" s="5" t="s">
        <v>23</v>
      </c>
      <c r="B16" s="5" t="s">
        <v>38</v>
      </c>
      <c r="C16" s="5" t="s">
        <v>25</v>
      </c>
      <c r="D16" s="5" t="s">
        <v>26</v>
      </c>
      <c r="E16" s="5" t="s">
        <v>27</v>
      </c>
      <c r="F16" s="6">
        <v>2270</v>
      </c>
      <c r="G16" s="6">
        <v>2268.86</v>
      </c>
      <c r="H16" s="6">
        <v>1</v>
      </c>
      <c r="I16" s="6">
        <v>1</v>
      </c>
      <c r="J16" s="6">
        <v>1</v>
      </c>
      <c r="K16" s="6">
        <v>1</v>
      </c>
      <c r="L16" t="str">
        <f t="shared" si="0"/>
        <v>171801U02039205000</v>
      </c>
      <c r="M16" t="str">
        <f>VLOOKUP(A16,[1]Cost_Code!A:G,7,0)</f>
        <v>Commissioning</v>
      </c>
      <c r="N16" t="str">
        <f>VLOOKUP(A16,[1]Cost_Code!A:G,2,0)</f>
        <v>Group 1</v>
      </c>
      <c r="O16" t="str">
        <f>VLOOKUP($A16,[1]Cost_Code!$A:$G,3,0)</f>
        <v>CORPORATE SERVICES</v>
      </c>
      <c r="P16" t="str">
        <f>VLOOKUP($A16,[1]Cost_Code!$A:$G,4,0)</f>
        <v>FINANCE &amp; INFORMATION SERVICES</v>
      </c>
      <c r="Q16" t="str">
        <f>VLOOKUP($A16,[1]Cost_Code!$A:$G,5,0)</f>
        <v>FINANCE &amp; INFORMATION SERVICES</v>
      </c>
      <c r="R16" t="str">
        <f>VLOOKUP($A16,[1]Cost_Code!$A:$G,6,0)</f>
        <v>FINANCE</v>
      </c>
      <c r="S16" t="str">
        <f>VLOOKUP($A16,[1]Cost_Code!$A:$K,8,0)</f>
        <v>Simon</v>
      </c>
      <c r="T16">
        <f>VLOOKUP($A16,[1]Cost_Code!$A:$K,9,0)</f>
        <v>1000</v>
      </c>
      <c r="U16" t="str">
        <f>VLOOKUP(B16,[1]Ex_Code!A:J,2,0)</f>
        <v>Admin &amp; Clerical Band 5</v>
      </c>
      <c r="V16" t="str">
        <f>VLOOKUP(B16,[1]Ex_Code!A:J,7,0)</f>
        <v>NON CLINICAL STAFF</v>
      </c>
      <c r="W16" t="str">
        <f>VLOOKUP(B16,[1]Ex_Code!A:J,10,0)</f>
        <v>Pay</v>
      </c>
    </row>
    <row r="17" spans="1:23" x14ac:dyDescent="0.25">
      <c r="A17" s="5" t="s">
        <v>23</v>
      </c>
      <c r="B17" s="5" t="s">
        <v>38</v>
      </c>
      <c r="C17" s="5" t="s">
        <v>28</v>
      </c>
      <c r="D17" s="5" t="s">
        <v>29</v>
      </c>
      <c r="E17" s="5" t="s">
        <v>27</v>
      </c>
      <c r="F17" s="6">
        <v>2304</v>
      </c>
      <c r="G17" s="6">
        <v>2270.7399999999998</v>
      </c>
      <c r="H17" s="6">
        <v>1</v>
      </c>
      <c r="I17" s="6">
        <v>1</v>
      </c>
      <c r="J17" s="6">
        <v>1</v>
      </c>
      <c r="K17" s="6">
        <v>1</v>
      </c>
      <c r="L17" t="str">
        <f t="shared" si="0"/>
        <v>171802U02039205000</v>
      </c>
      <c r="M17" t="str">
        <f>VLOOKUP(A17,[1]Cost_Code!A:G,7,0)</f>
        <v>Commissioning</v>
      </c>
      <c r="N17" t="str">
        <f>VLOOKUP(A17,[1]Cost_Code!A:G,2,0)</f>
        <v>Group 1</v>
      </c>
      <c r="O17" t="str">
        <f>VLOOKUP($A17,[1]Cost_Code!$A:$G,3,0)</f>
        <v>CORPORATE SERVICES</v>
      </c>
      <c r="P17" t="str">
        <f>VLOOKUP($A17,[1]Cost_Code!$A:$G,4,0)</f>
        <v>FINANCE &amp; INFORMATION SERVICES</v>
      </c>
      <c r="Q17" t="str">
        <f>VLOOKUP($A17,[1]Cost_Code!$A:$G,5,0)</f>
        <v>FINANCE &amp; INFORMATION SERVICES</v>
      </c>
      <c r="R17" t="str">
        <f>VLOOKUP($A17,[1]Cost_Code!$A:$G,6,0)</f>
        <v>FINANCE</v>
      </c>
      <c r="S17" t="str">
        <f>VLOOKUP($A17,[1]Cost_Code!$A:$K,8,0)</f>
        <v>Simon</v>
      </c>
      <c r="T17">
        <f>VLOOKUP($A17,[1]Cost_Code!$A:$K,9,0)</f>
        <v>1000</v>
      </c>
      <c r="U17" t="str">
        <f>VLOOKUP(B17,[1]Ex_Code!A:J,2,0)</f>
        <v>Admin &amp; Clerical Band 5</v>
      </c>
      <c r="V17" t="str">
        <f>VLOOKUP(B17,[1]Ex_Code!A:J,7,0)</f>
        <v>NON CLINICAL STAFF</v>
      </c>
      <c r="W17" t="str">
        <f>VLOOKUP(B17,[1]Ex_Code!A:J,10,0)</f>
        <v>Pay</v>
      </c>
    </row>
    <row r="18" spans="1:23" x14ac:dyDescent="0.25">
      <c r="A18" s="5" t="s">
        <v>23</v>
      </c>
      <c r="B18" s="5" t="s">
        <v>38</v>
      </c>
      <c r="C18" s="5" t="s">
        <v>30</v>
      </c>
      <c r="D18" s="5" t="s">
        <v>31</v>
      </c>
      <c r="E18" s="5" t="s">
        <v>27</v>
      </c>
      <c r="F18" s="6">
        <v>2236</v>
      </c>
      <c r="G18" s="6">
        <v>2269.8000000000002</v>
      </c>
      <c r="H18" s="6">
        <v>1</v>
      </c>
      <c r="I18" s="6">
        <v>1</v>
      </c>
      <c r="J18" s="6">
        <v>1</v>
      </c>
      <c r="K18" s="6">
        <v>1</v>
      </c>
      <c r="L18" t="str">
        <f t="shared" si="0"/>
        <v>171803U02039205000</v>
      </c>
      <c r="M18" t="str">
        <f>VLOOKUP(A18,[1]Cost_Code!A:G,7,0)</f>
        <v>Commissioning</v>
      </c>
      <c r="N18" t="str">
        <f>VLOOKUP(A18,[1]Cost_Code!A:G,2,0)</f>
        <v>Group 1</v>
      </c>
      <c r="O18" t="str">
        <f>VLOOKUP($A18,[1]Cost_Code!$A:$G,3,0)</f>
        <v>CORPORATE SERVICES</v>
      </c>
      <c r="P18" t="str">
        <f>VLOOKUP($A18,[1]Cost_Code!$A:$G,4,0)</f>
        <v>FINANCE &amp; INFORMATION SERVICES</v>
      </c>
      <c r="Q18" t="str">
        <f>VLOOKUP($A18,[1]Cost_Code!$A:$G,5,0)</f>
        <v>FINANCE &amp; INFORMATION SERVICES</v>
      </c>
      <c r="R18" t="str">
        <f>VLOOKUP($A18,[1]Cost_Code!$A:$G,6,0)</f>
        <v>FINANCE</v>
      </c>
      <c r="S18" t="str">
        <f>VLOOKUP($A18,[1]Cost_Code!$A:$K,8,0)</f>
        <v>Simon</v>
      </c>
      <c r="T18">
        <f>VLOOKUP($A18,[1]Cost_Code!$A:$K,9,0)</f>
        <v>1000</v>
      </c>
      <c r="U18" t="str">
        <f>VLOOKUP(B18,[1]Ex_Code!A:J,2,0)</f>
        <v>Admin &amp; Clerical Band 5</v>
      </c>
      <c r="V18" t="str">
        <f>VLOOKUP(B18,[1]Ex_Code!A:J,7,0)</f>
        <v>NON CLINICAL STAFF</v>
      </c>
      <c r="W18" t="str">
        <f>VLOOKUP(B18,[1]Ex_Code!A:J,10,0)</f>
        <v>Pay</v>
      </c>
    </row>
    <row r="19" spans="1:23" x14ac:dyDescent="0.25">
      <c r="A19" s="5" t="s">
        <v>23</v>
      </c>
      <c r="B19" s="5" t="s">
        <v>38</v>
      </c>
      <c r="C19" s="5" t="s">
        <v>32</v>
      </c>
      <c r="D19" s="5" t="s">
        <v>33</v>
      </c>
      <c r="E19" s="5" t="s">
        <v>27</v>
      </c>
      <c r="F19" s="6">
        <v>2270</v>
      </c>
      <c r="G19" s="6">
        <v>2269.8000000000002</v>
      </c>
      <c r="H19" s="6">
        <v>1</v>
      </c>
      <c r="I19" s="6">
        <v>1</v>
      </c>
      <c r="J19" s="6">
        <v>1</v>
      </c>
      <c r="K19" s="6">
        <v>1</v>
      </c>
      <c r="L19" t="str">
        <f t="shared" si="0"/>
        <v>171804U02039205000</v>
      </c>
      <c r="M19" t="str">
        <f>VLOOKUP(A19,[1]Cost_Code!A:G,7,0)</f>
        <v>Commissioning</v>
      </c>
      <c r="N19" t="str">
        <f>VLOOKUP(A19,[1]Cost_Code!A:G,2,0)</f>
        <v>Group 1</v>
      </c>
      <c r="O19" t="str">
        <f>VLOOKUP($A19,[1]Cost_Code!$A:$G,3,0)</f>
        <v>CORPORATE SERVICES</v>
      </c>
      <c r="P19" t="str">
        <f>VLOOKUP($A19,[1]Cost_Code!$A:$G,4,0)</f>
        <v>FINANCE &amp; INFORMATION SERVICES</v>
      </c>
      <c r="Q19" t="str">
        <f>VLOOKUP($A19,[1]Cost_Code!$A:$G,5,0)</f>
        <v>FINANCE &amp; INFORMATION SERVICES</v>
      </c>
      <c r="R19" t="str">
        <f>VLOOKUP($A19,[1]Cost_Code!$A:$G,6,0)</f>
        <v>FINANCE</v>
      </c>
      <c r="S19" t="str">
        <f>VLOOKUP($A19,[1]Cost_Code!$A:$K,8,0)</f>
        <v>Simon</v>
      </c>
      <c r="T19">
        <f>VLOOKUP($A19,[1]Cost_Code!$A:$K,9,0)</f>
        <v>1000</v>
      </c>
      <c r="U19" t="str">
        <f>VLOOKUP(B19,[1]Ex_Code!A:J,2,0)</f>
        <v>Admin &amp; Clerical Band 5</v>
      </c>
      <c r="V19" t="str">
        <f>VLOOKUP(B19,[1]Ex_Code!A:J,7,0)</f>
        <v>NON CLINICAL STAFF</v>
      </c>
      <c r="W19" t="str">
        <f>VLOOKUP(B19,[1]Ex_Code!A:J,10,0)</f>
        <v>Pay</v>
      </c>
    </row>
    <row r="20" spans="1:23" x14ac:dyDescent="0.25">
      <c r="A20" s="5" t="s">
        <v>23</v>
      </c>
      <c r="B20" s="5" t="s">
        <v>38</v>
      </c>
      <c r="C20" s="5" t="s">
        <v>34</v>
      </c>
      <c r="D20" s="5" t="s">
        <v>35</v>
      </c>
      <c r="E20" s="5" t="s">
        <v>27</v>
      </c>
      <c r="F20" s="6">
        <v>2329</v>
      </c>
      <c r="G20" s="6">
        <v>2329.08</v>
      </c>
      <c r="H20" s="6">
        <v>1</v>
      </c>
      <c r="I20" s="6">
        <v>1</v>
      </c>
      <c r="J20" s="6">
        <v>1</v>
      </c>
      <c r="K20" s="6">
        <v>1</v>
      </c>
      <c r="L20" t="str">
        <f t="shared" si="0"/>
        <v>171805U02039205000</v>
      </c>
      <c r="M20" t="str">
        <f>VLOOKUP(A20,[1]Cost_Code!A:G,7,0)</f>
        <v>Commissioning</v>
      </c>
      <c r="N20" t="str">
        <f>VLOOKUP(A20,[1]Cost_Code!A:G,2,0)</f>
        <v>Group 1</v>
      </c>
      <c r="O20" t="str">
        <f>VLOOKUP($A20,[1]Cost_Code!$A:$G,3,0)</f>
        <v>CORPORATE SERVICES</v>
      </c>
      <c r="P20" t="str">
        <f>VLOOKUP($A20,[1]Cost_Code!$A:$G,4,0)</f>
        <v>FINANCE &amp; INFORMATION SERVICES</v>
      </c>
      <c r="Q20" t="str">
        <f>VLOOKUP($A20,[1]Cost_Code!$A:$G,5,0)</f>
        <v>FINANCE &amp; INFORMATION SERVICES</v>
      </c>
      <c r="R20" t="str">
        <f>VLOOKUP($A20,[1]Cost_Code!$A:$G,6,0)</f>
        <v>FINANCE</v>
      </c>
      <c r="S20" t="str">
        <f>VLOOKUP($A20,[1]Cost_Code!$A:$K,8,0)</f>
        <v>Simon</v>
      </c>
      <c r="T20">
        <f>VLOOKUP($A20,[1]Cost_Code!$A:$K,9,0)</f>
        <v>1000</v>
      </c>
      <c r="U20" t="str">
        <f>VLOOKUP(B20,[1]Ex_Code!A:J,2,0)</f>
        <v>Admin &amp; Clerical Band 5</v>
      </c>
      <c r="V20" t="str">
        <f>VLOOKUP(B20,[1]Ex_Code!A:J,7,0)</f>
        <v>NON CLINICAL STAFF</v>
      </c>
      <c r="W20" t="str">
        <f>VLOOKUP(B20,[1]Ex_Code!A:J,10,0)</f>
        <v>Pay</v>
      </c>
    </row>
    <row r="21" spans="1:23" x14ac:dyDescent="0.25">
      <c r="A21" s="5" t="s">
        <v>23</v>
      </c>
      <c r="B21" s="5" t="s">
        <v>39</v>
      </c>
      <c r="C21" s="5" t="s">
        <v>34</v>
      </c>
      <c r="D21" s="5" t="s">
        <v>35</v>
      </c>
      <c r="E21" s="5" t="s">
        <v>27</v>
      </c>
      <c r="F21" s="6">
        <v>0</v>
      </c>
      <c r="G21" s="6">
        <v>7.78</v>
      </c>
      <c r="H21" s="6">
        <v>0</v>
      </c>
      <c r="I21" s="6">
        <v>0</v>
      </c>
      <c r="J21" s="6">
        <v>0</v>
      </c>
      <c r="K21" s="6">
        <v>0</v>
      </c>
      <c r="L21" t="str">
        <f t="shared" si="0"/>
        <v>171805U02047001000</v>
      </c>
      <c r="M21" t="str">
        <f>VLOOKUP(A21,[1]Cost_Code!A:G,7,0)</f>
        <v>Commissioning</v>
      </c>
      <c r="N21" t="str">
        <f>VLOOKUP(A21,[1]Cost_Code!A:G,2,0)</f>
        <v>Group 1</v>
      </c>
      <c r="O21" t="str">
        <f>VLOOKUP($A21,[1]Cost_Code!$A:$G,3,0)</f>
        <v>CORPORATE SERVICES</v>
      </c>
      <c r="P21" t="str">
        <f>VLOOKUP($A21,[1]Cost_Code!$A:$G,4,0)</f>
        <v>FINANCE &amp; INFORMATION SERVICES</v>
      </c>
      <c r="Q21" t="str">
        <f>VLOOKUP($A21,[1]Cost_Code!$A:$G,5,0)</f>
        <v>FINANCE &amp; INFORMATION SERVICES</v>
      </c>
      <c r="R21" t="str">
        <f>VLOOKUP($A21,[1]Cost_Code!$A:$G,6,0)</f>
        <v>FINANCE</v>
      </c>
      <c r="S21" t="str">
        <f>VLOOKUP($A21,[1]Cost_Code!$A:$K,8,0)</f>
        <v>Simon</v>
      </c>
      <c r="T21">
        <f>VLOOKUP($A21,[1]Cost_Code!$A:$K,9,0)</f>
        <v>1000</v>
      </c>
      <c r="U21" t="str">
        <f>VLOOKUP(B21,[1]Ex_Code!A:J,2,0)</f>
        <v>Printing &amp; Stationery</v>
      </c>
      <c r="V21" t="str">
        <f>VLOOKUP(B21,[1]Ex_Code!A:J,7,0)</f>
        <v>ESTABLISHMENT EXPENSES</v>
      </c>
      <c r="W21" t="str">
        <f>VLOOKUP(B21,[1]Ex_Code!A:J,10,0)</f>
        <v>Non Pay</v>
      </c>
    </row>
    <row r="22" spans="1:23" x14ac:dyDescent="0.25">
      <c r="A22" s="5" t="s">
        <v>23</v>
      </c>
      <c r="B22" s="5" t="s">
        <v>40</v>
      </c>
      <c r="C22" s="5" t="s">
        <v>25</v>
      </c>
      <c r="D22" s="5" t="s">
        <v>26</v>
      </c>
      <c r="E22" s="5" t="s">
        <v>27</v>
      </c>
      <c r="F22" s="6">
        <v>9</v>
      </c>
      <c r="G22" s="6">
        <v>56.9</v>
      </c>
      <c r="H22" s="6">
        <v>0</v>
      </c>
      <c r="I22" s="6">
        <v>0</v>
      </c>
      <c r="J22" s="6">
        <v>0</v>
      </c>
      <c r="K22" s="6">
        <v>0</v>
      </c>
      <c r="L22" t="str">
        <f t="shared" si="0"/>
        <v>171801U02047018000</v>
      </c>
      <c r="M22" t="str">
        <f>VLOOKUP(A22,[1]Cost_Code!A:G,7,0)</f>
        <v>Commissioning</v>
      </c>
      <c r="N22" t="str">
        <f>VLOOKUP(A22,[1]Cost_Code!A:G,2,0)</f>
        <v>Group 1</v>
      </c>
      <c r="O22" t="str">
        <f>VLOOKUP($A22,[1]Cost_Code!$A:$G,3,0)</f>
        <v>CORPORATE SERVICES</v>
      </c>
      <c r="P22" t="str">
        <f>VLOOKUP($A22,[1]Cost_Code!$A:$G,4,0)</f>
        <v>FINANCE &amp; INFORMATION SERVICES</v>
      </c>
      <c r="Q22" t="str">
        <f>VLOOKUP($A22,[1]Cost_Code!$A:$G,5,0)</f>
        <v>FINANCE &amp; INFORMATION SERVICES</v>
      </c>
      <c r="R22" t="str">
        <f>VLOOKUP($A22,[1]Cost_Code!$A:$G,6,0)</f>
        <v>FINANCE</v>
      </c>
      <c r="S22" t="str">
        <f>VLOOKUP($A22,[1]Cost_Code!$A:$K,8,0)</f>
        <v>Simon</v>
      </c>
      <c r="T22">
        <f>VLOOKUP($A22,[1]Cost_Code!$A:$K,9,0)</f>
        <v>1000</v>
      </c>
      <c r="U22" t="str">
        <f>VLOOKUP(B22,[1]Ex_Code!A:J,2,0)</f>
        <v>Travel Expenses</v>
      </c>
      <c r="V22" t="str">
        <f>VLOOKUP(B22,[1]Ex_Code!A:J,7,0)</f>
        <v>ESTABLISHMENT EXPENSES</v>
      </c>
      <c r="W22" t="str">
        <f>VLOOKUP(B22,[1]Ex_Code!A:J,10,0)</f>
        <v>Non Pay</v>
      </c>
    </row>
    <row r="23" spans="1:23" x14ac:dyDescent="0.25">
      <c r="A23" s="5" t="s">
        <v>23</v>
      </c>
      <c r="B23" s="5" t="s">
        <v>40</v>
      </c>
      <c r="C23" s="5" t="s">
        <v>28</v>
      </c>
      <c r="D23" s="5" t="s">
        <v>29</v>
      </c>
      <c r="E23" s="5" t="s">
        <v>27</v>
      </c>
      <c r="F23" s="6">
        <v>10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t="str">
        <f t="shared" si="0"/>
        <v>171802U02047018000</v>
      </c>
      <c r="M23" t="str">
        <f>VLOOKUP(A23,[1]Cost_Code!A:G,7,0)</f>
        <v>Commissioning</v>
      </c>
      <c r="N23" t="str">
        <f>VLOOKUP(A23,[1]Cost_Code!A:G,2,0)</f>
        <v>Group 1</v>
      </c>
      <c r="O23" t="str">
        <f>VLOOKUP($A23,[1]Cost_Code!$A:$G,3,0)</f>
        <v>CORPORATE SERVICES</v>
      </c>
      <c r="P23" t="str">
        <f>VLOOKUP($A23,[1]Cost_Code!$A:$G,4,0)</f>
        <v>FINANCE &amp; INFORMATION SERVICES</v>
      </c>
      <c r="Q23" t="str">
        <f>VLOOKUP($A23,[1]Cost_Code!$A:$G,5,0)</f>
        <v>FINANCE &amp; INFORMATION SERVICES</v>
      </c>
      <c r="R23" t="str">
        <f>VLOOKUP($A23,[1]Cost_Code!$A:$G,6,0)</f>
        <v>FINANCE</v>
      </c>
      <c r="S23" t="str">
        <f>VLOOKUP($A23,[1]Cost_Code!$A:$K,8,0)</f>
        <v>Simon</v>
      </c>
      <c r="T23">
        <f>VLOOKUP($A23,[1]Cost_Code!$A:$K,9,0)</f>
        <v>1000</v>
      </c>
      <c r="U23" t="str">
        <f>VLOOKUP(B23,[1]Ex_Code!A:J,2,0)</f>
        <v>Travel Expenses</v>
      </c>
      <c r="V23" t="str">
        <f>VLOOKUP(B23,[1]Ex_Code!A:J,7,0)</f>
        <v>ESTABLISHMENT EXPENSES</v>
      </c>
      <c r="W23" t="str">
        <f>VLOOKUP(B23,[1]Ex_Code!A:J,10,0)</f>
        <v>Non Pay</v>
      </c>
    </row>
    <row r="24" spans="1:23" x14ac:dyDescent="0.25">
      <c r="A24" s="5" t="s">
        <v>23</v>
      </c>
      <c r="B24" s="5" t="s">
        <v>40</v>
      </c>
      <c r="C24" s="5" t="s">
        <v>30</v>
      </c>
      <c r="D24" s="5" t="s">
        <v>31</v>
      </c>
      <c r="E24" s="5" t="s">
        <v>27</v>
      </c>
      <c r="F24" s="6">
        <v>9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t="str">
        <f t="shared" si="0"/>
        <v>171803U02047018000</v>
      </c>
      <c r="M24" t="str">
        <f>VLOOKUP(A24,[1]Cost_Code!A:G,7,0)</f>
        <v>Commissioning</v>
      </c>
      <c r="N24" t="str">
        <f>VLOOKUP(A24,[1]Cost_Code!A:G,2,0)</f>
        <v>Group 1</v>
      </c>
      <c r="O24" t="str">
        <f>VLOOKUP($A24,[1]Cost_Code!$A:$G,3,0)</f>
        <v>CORPORATE SERVICES</v>
      </c>
      <c r="P24" t="str">
        <f>VLOOKUP($A24,[1]Cost_Code!$A:$G,4,0)</f>
        <v>FINANCE &amp; INFORMATION SERVICES</v>
      </c>
      <c r="Q24" t="str">
        <f>VLOOKUP($A24,[1]Cost_Code!$A:$G,5,0)</f>
        <v>FINANCE &amp; INFORMATION SERVICES</v>
      </c>
      <c r="R24" t="str">
        <f>VLOOKUP($A24,[1]Cost_Code!$A:$G,6,0)</f>
        <v>FINANCE</v>
      </c>
      <c r="S24" t="str">
        <f>VLOOKUP($A24,[1]Cost_Code!$A:$K,8,0)</f>
        <v>Simon</v>
      </c>
      <c r="T24">
        <f>VLOOKUP($A24,[1]Cost_Code!$A:$K,9,0)</f>
        <v>1000</v>
      </c>
      <c r="U24" t="str">
        <f>VLOOKUP(B24,[1]Ex_Code!A:J,2,0)</f>
        <v>Travel Expenses</v>
      </c>
      <c r="V24" t="str">
        <f>VLOOKUP(B24,[1]Ex_Code!A:J,7,0)</f>
        <v>ESTABLISHMENT EXPENSES</v>
      </c>
      <c r="W24" t="str">
        <f>VLOOKUP(B24,[1]Ex_Code!A:J,10,0)</f>
        <v>Non Pay</v>
      </c>
    </row>
    <row r="25" spans="1:23" x14ac:dyDescent="0.25">
      <c r="A25" s="5" t="s">
        <v>23</v>
      </c>
      <c r="B25" s="5" t="s">
        <v>40</v>
      </c>
      <c r="C25" s="5" t="s">
        <v>32</v>
      </c>
      <c r="D25" s="5" t="s">
        <v>33</v>
      </c>
      <c r="E25" s="5" t="s">
        <v>27</v>
      </c>
      <c r="F25" s="6">
        <v>10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t="str">
        <f t="shared" si="0"/>
        <v>171804U02047018000</v>
      </c>
      <c r="M25" t="str">
        <f>VLOOKUP(A25,[1]Cost_Code!A:G,7,0)</f>
        <v>Commissioning</v>
      </c>
      <c r="N25" t="str">
        <f>VLOOKUP(A25,[1]Cost_Code!A:G,2,0)</f>
        <v>Group 1</v>
      </c>
      <c r="O25" t="str">
        <f>VLOOKUP($A25,[1]Cost_Code!$A:$G,3,0)</f>
        <v>CORPORATE SERVICES</v>
      </c>
      <c r="P25" t="str">
        <f>VLOOKUP($A25,[1]Cost_Code!$A:$G,4,0)</f>
        <v>FINANCE &amp; INFORMATION SERVICES</v>
      </c>
      <c r="Q25" t="str">
        <f>VLOOKUP($A25,[1]Cost_Code!$A:$G,5,0)</f>
        <v>FINANCE &amp; INFORMATION SERVICES</v>
      </c>
      <c r="R25" t="str">
        <f>VLOOKUP($A25,[1]Cost_Code!$A:$G,6,0)</f>
        <v>FINANCE</v>
      </c>
      <c r="S25" t="str">
        <f>VLOOKUP($A25,[1]Cost_Code!$A:$K,8,0)</f>
        <v>Simon</v>
      </c>
      <c r="T25">
        <f>VLOOKUP($A25,[1]Cost_Code!$A:$K,9,0)</f>
        <v>1000</v>
      </c>
      <c r="U25" t="str">
        <f>VLOOKUP(B25,[1]Ex_Code!A:J,2,0)</f>
        <v>Travel Expenses</v>
      </c>
      <c r="V25" t="str">
        <f>VLOOKUP(B25,[1]Ex_Code!A:J,7,0)</f>
        <v>ESTABLISHMENT EXPENSES</v>
      </c>
      <c r="W25" t="str">
        <f>VLOOKUP(B25,[1]Ex_Code!A:J,10,0)</f>
        <v>Non Pay</v>
      </c>
    </row>
    <row r="26" spans="1:23" x14ac:dyDescent="0.25">
      <c r="A26" s="5" t="s">
        <v>23</v>
      </c>
      <c r="B26" s="5" t="s">
        <v>40</v>
      </c>
      <c r="C26" s="5" t="s">
        <v>34</v>
      </c>
      <c r="D26" s="5" t="s">
        <v>35</v>
      </c>
      <c r="E26" s="5" t="s">
        <v>27</v>
      </c>
      <c r="F26" s="6">
        <v>9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t="str">
        <f t="shared" si="0"/>
        <v>171805U02047018000</v>
      </c>
      <c r="M26" t="str">
        <f>VLOOKUP(A26,[1]Cost_Code!A:G,7,0)</f>
        <v>Commissioning</v>
      </c>
      <c r="N26" t="str">
        <f>VLOOKUP(A26,[1]Cost_Code!A:G,2,0)</f>
        <v>Group 1</v>
      </c>
      <c r="O26" t="str">
        <f>VLOOKUP($A26,[1]Cost_Code!$A:$G,3,0)</f>
        <v>CORPORATE SERVICES</v>
      </c>
      <c r="P26" t="str">
        <f>VLOOKUP($A26,[1]Cost_Code!$A:$G,4,0)</f>
        <v>FINANCE &amp; INFORMATION SERVICES</v>
      </c>
      <c r="Q26" t="str">
        <f>VLOOKUP($A26,[1]Cost_Code!$A:$G,5,0)</f>
        <v>FINANCE &amp; INFORMATION SERVICES</v>
      </c>
      <c r="R26" t="str">
        <f>VLOOKUP($A26,[1]Cost_Code!$A:$G,6,0)</f>
        <v>FINANCE</v>
      </c>
      <c r="S26" t="str">
        <f>VLOOKUP($A26,[1]Cost_Code!$A:$K,8,0)</f>
        <v>Simon</v>
      </c>
      <c r="T26">
        <f>VLOOKUP($A26,[1]Cost_Code!$A:$K,9,0)</f>
        <v>1000</v>
      </c>
      <c r="U26" t="str">
        <f>VLOOKUP(B26,[1]Ex_Code!A:J,2,0)</f>
        <v>Travel Expenses</v>
      </c>
      <c r="V26" t="str">
        <f>VLOOKUP(B26,[1]Ex_Code!A:J,7,0)</f>
        <v>ESTABLISHMENT EXPENSES</v>
      </c>
      <c r="W26" t="str">
        <f>VLOOKUP(B26,[1]Ex_Code!A:J,10,0)</f>
        <v>Non Pay</v>
      </c>
    </row>
    <row r="27" spans="1:23" x14ac:dyDescent="0.25">
      <c r="A27" s="5" t="s">
        <v>23</v>
      </c>
      <c r="B27" s="5" t="s">
        <v>41</v>
      </c>
      <c r="C27" s="5" t="s">
        <v>28</v>
      </c>
      <c r="D27" s="5" t="s">
        <v>29</v>
      </c>
      <c r="E27" s="5" t="s">
        <v>27</v>
      </c>
      <c r="F27" s="6">
        <v>-4600</v>
      </c>
      <c r="G27" s="6">
        <v>-4600</v>
      </c>
      <c r="H27" s="6">
        <v>0</v>
      </c>
      <c r="I27" s="6">
        <v>0</v>
      </c>
      <c r="J27" s="6">
        <v>0</v>
      </c>
      <c r="K27" s="6">
        <v>0</v>
      </c>
      <c r="L27" t="str">
        <f t="shared" si="0"/>
        <v>171802U02049047000</v>
      </c>
      <c r="M27" t="str">
        <f>VLOOKUP(A27,[1]Cost_Code!A:G,7,0)</f>
        <v>Commissioning</v>
      </c>
      <c r="N27" t="str">
        <f>VLOOKUP(A27,[1]Cost_Code!A:G,2,0)</f>
        <v>Group 1</v>
      </c>
      <c r="O27" t="str">
        <f>VLOOKUP($A27,[1]Cost_Code!$A:$G,3,0)</f>
        <v>CORPORATE SERVICES</v>
      </c>
      <c r="P27" t="str">
        <f>VLOOKUP($A27,[1]Cost_Code!$A:$G,4,0)</f>
        <v>FINANCE &amp; INFORMATION SERVICES</v>
      </c>
      <c r="Q27" t="str">
        <f>VLOOKUP($A27,[1]Cost_Code!$A:$G,5,0)</f>
        <v>FINANCE &amp; INFORMATION SERVICES</v>
      </c>
      <c r="R27" t="str">
        <f>VLOOKUP($A27,[1]Cost_Code!$A:$G,6,0)</f>
        <v>FINANCE</v>
      </c>
      <c r="S27" t="str">
        <f>VLOOKUP($A27,[1]Cost_Code!$A:$K,8,0)</f>
        <v>Simon</v>
      </c>
      <c r="T27">
        <f>VLOOKUP($A27,[1]Cost_Code!$A:$K,9,0)</f>
        <v>1000</v>
      </c>
      <c r="U27" t="str">
        <f>VLOOKUP(B27,[1]Ex_Code!A:J,2,0)</f>
        <v>Servs Recd Oth NHS FT</v>
      </c>
      <c r="V27" t="str">
        <f>VLOOKUP(B27,[1]Ex_Code!A:J,7,0)</f>
        <v>OTHER OPERATING EXPENSES</v>
      </c>
      <c r="W27" t="str">
        <f>VLOOKUP(B27,[1]Ex_Code!A:J,10,0)</f>
        <v>Non Pay</v>
      </c>
    </row>
    <row r="28" spans="1:23" x14ac:dyDescent="0.25">
      <c r="A28" s="5" t="s">
        <v>23</v>
      </c>
      <c r="B28" s="5" t="s">
        <v>41</v>
      </c>
      <c r="C28" s="5" t="s">
        <v>30</v>
      </c>
      <c r="D28" s="5" t="s">
        <v>31</v>
      </c>
      <c r="E28" s="5" t="s">
        <v>27</v>
      </c>
      <c r="F28" s="6">
        <v>-4600</v>
      </c>
      <c r="G28" s="6">
        <v>-4600</v>
      </c>
      <c r="H28" s="6">
        <v>0</v>
      </c>
      <c r="I28" s="6">
        <v>0</v>
      </c>
      <c r="J28" s="6">
        <v>0</v>
      </c>
      <c r="K28" s="6">
        <v>0</v>
      </c>
      <c r="L28" t="str">
        <f t="shared" si="0"/>
        <v>171803U02049047000</v>
      </c>
      <c r="M28" t="str">
        <f>VLOOKUP(A28,[1]Cost_Code!A:G,7,0)</f>
        <v>Commissioning</v>
      </c>
      <c r="N28" t="str">
        <f>VLOOKUP(A28,[1]Cost_Code!A:G,2,0)</f>
        <v>Group 1</v>
      </c>
      <c r="O28" t="str">
        <f>VLOOKUP($A28,[1]Cost_Code!$A:$G,3,0)</f>
        <v>CORPORATE SERVICES</v>
      </c>
      <c r="P28" t="str">
        <f>VLOOKUP($A28,[1]Cost_Code!$A:$G,4,0)</f>
        <v>FINANCE &amp; INFORMATION SERVICES</v>
      </c>
      <c r="Q28" t="str">
        <f>VLOOKUP($A28,[1]Cost_Code!$A:$G,5,0)</f>
        <v>FINANCE &amp; INFORMATION SERVICES</v>
      </c>
      <c r="R28" t="str">
        <f>VLOOKUP($A28,[1]Cost_Code!$A:$G,6,0)</f>
        <v>FINANCE</v>
      </c>
      <c r="S28" t="str">
        <f>VLOOKUP($A28,[1]Cost_Code!$A:$K,8,0)</f>
        <v>Simon</v>
      </c>
      <c r="T28">
        <f>VLOOKUP($A28,[1]Cost_Code!$A:$K,9,0)</f>
        <v>1000</v>
      </c>
      <c r="U28" t="str">
        <f>VLOOKUP(B28,[1]Ex_Code!A:J,2,0)</f>
        <v>Servs Recd Oth NHS FT</v>
      </c>
      <c r="V28" t="str">
        <f>VLOOKUP(B28,[1]Ex_Code!A:J,7,0)</f>
        <v>OTHER OPERATING EXPENSES</v>
      </c>
      <c r="W28" t="str">
        <f>VLOOKUP(B28,[1]Ex_Code!A:J,10,0)</f>
        <v>Non Pay</v>
      </c>
    </row>
    <row r="29" spans="1:23" x14ac:dyDescent="0.25">
      <c r="A29" s="5" t="s">
        <v>23</v>
      </c>
      <c r="B29" s="5" t="s">
        <v>41</v>
      </c>
      <c r="C29" s="5" t="s">
        <v>32</v>
      </c>
      <c r="D29" s="5" t="s">
        <v>33</v>
      </c>
      <c r="E29" s="5" t="s">
        <v>27</v>
      </c>
      <c r="F29" s="6">
        <v>-4600</v>
      </c>
      <c r="G29" s="6">
        <v>-4600</v>
      </c>
      <c r="H29" s="6">
        <v>0</v>
      </c>
      <c r="I29" s="6">
        <v>0</v>
      </c>
      <c r="J29" s="6">
        <v>0</v>
      </c>
      <c r="K29" s="6">
        <v>0</v>
      </c>
      <c r="L29" t="str">
        <f t="shared" si="0"/>
        <v>171804U02049047000</v>
      </c>
      <c r="M29" t="str">
        <f>VLOOKUP(A29,[1]Cost_Code!A:G,7,0)</f>
        <v>Commissioning</v>
      </c>
      <c r="N29" t="str">
        <f>VLOOKUP(A29,[1]Cost_Code!A:G,2,0)</f>
        <v>Group 1</v>
      </c>
      <c r="O29" t="str">
        <f>VLOOKUP($A29,[1]Cost_Code!$A:$G,3,0)</f>
        <v>CORPORATE SERVICES</v>
      </c>
      <c r="P29" t="str">
        <f>VLOOKUP($A29,[1]Cost_Code!$A:$G,4,0)</f>
        <v>FINANCE &amp; INFORMATION SERVICES</v>
      </c>
      <c r="Q29" t="str">
        <f>VLOOKUP($A29,[1]Cost_Code!$A:$G,5,0)</f>
        <v>FINANCE &amp; INFORMATION SERVICES</v>
      </c>
      <c r="R29" t="str">
        <f>VLOOKUP($A29,[1]Cost_Code!$A:$G,6,0)</f>
        <v>FINANCE</v>
      </c>
      <c r="S29" t="str">
        <f>VLOOKUP($A29,[1]Cost_Code!$A:$K,8,0)</f>
        <v>Simon</v>
      </c>
      <c r="T29">
        <f>VLOOKUP($A29,[1]Cost_Code!$A:$K,9,0)</f>
        <v>1000</v>
      </c>
      <c r="U29" t="str">
        <f>VLOOKUP(B29,[1]Ex_Code!A:J,2,0)</f>
        <v>Servs Recd Oth NHS FT</v>
      </c>
      <c r="V29" t="str">
        <f>VLOOKUP(B29,[1]Ex_Code!A:J,7,0)</f>
        <v>OTHER OPERATING EXPENSES</v>
      </c>
      <c r="W29" t="str">
        <f>VLOOKUP(B29,[1]Ex_Code!A:J,10,0)</f>
        <v>Non Pay</v>
      </c>
    </row>
    <row r="30" spans="1:23" x14ac:dyDescent="0.25">
      <c r="A30" s="5" t="s">
        <v>23</v>
      </c>
      <c r="B30" s="5" t="s">
        <v>41</v>
      </c>
      <c r="C30" s="5" t="s">
        <v>34</v>
      </c>
      <c r="D30" s="5" t="s">
        <v>35</v>
      </c>
      <c r="E30" s="5" t="s">
        <v>27</v>
      </c>
      <c r="F30" s="6">
        <v>-4600</v>
      </c>
      <c r="G30" s="6">
        <v>-6291.82</v>
      </c>
      <c r="H30" s="6">
        <v>0</v>
      </c>
      <c r="I30" s="6">
        <v>0</v>
      </c>
      <c r="J30" s="6">
        <v>0</v>
      </c>
      <c r="K30" s="6">
        <v>0</v>
      </c>
      <c r="L30" t="str">
        <f t="shared" si="0"/>
        <v>171805U02049047000</v>
      </c>
      <c r="M30" t="str">
        <f>VLOOKUP(A30,[1]Cost_Code!A:G,7,0)</f>
        <v>Commissioning</v>
      </c>
      <c r="N30" t="str">
        <f>VLOOKUP(A30,[1]Cost_Code!A:G,2,0)</f>
        <v>Group 1</v>
      </c>
      <c r="O30" t="str">
        <f>VLOOKUP($A30,[1]Cost_Code!$A:$G,3,0)</f>
        <v>CORPORATE SERVICES</v>
      </c>
      <c r="P30" t="str">
        <f>VLOOKUP($A30,[1]Cost_Code!$A:$G,4,0)</f>
        <v>FINANCE &amp; INFORMATION SERVICES</v>
      </c>
      <c r="Q30" t="str">
        <f>VLOOKUP($A30,[1]Cost_Code!$A:$G,5,0)</f>
        <v>FINANCE &amp; INFORMATION SERVICES</v>
      </c>
      <c r="R30" t="str">
        <f>VLOOKUP($A30,[1]Cost_Code!$A:$G,6,0)</f>
        <v>FINANCE</v>
      </c>
      <c r="S30" t="str">
        <f>VLOOKUP($A30,[1]Cost_Code!$A:$K,8,0)</f>
        <v>Simon</v>
      </c>
      <c r="T30">
        <f>VLOOKUP($A30,[1]Cost_Code!$A:$K,9,0)</f>
        <v>1000</v>
      </c>
      <c r="U30" t="str">
        <f>VLOOKUP(B30,[1]Ex_Code!A:J,2,0)</f>
        <v>Servs Recd Oth NHS FT</v>
      </c>
      <c r="V30" t="str">
        <f>VLOOKUP(B30,[1]Ex_Code!A:J,7,0)</f>
        <v>OTHER OPERATING EXPENSES</v>
      </c>
      <c r="W30" t="str">
        <f>VLOOKUP(B30,[1]Ex_Code!A:J,10,0)</f>
        <v>Non Pay</v>
      </c>
    </row>
    <row r="31" spans="1:23" x14ac:dyDescent="0.25">
      <c r="A31" s="5" t="s">
        <v>42</v>
      </c>
      <c r="B31" s="5" t="s">
        <v>38</v>
      </c>
      <c r="C31" s="5" t="s">
        <v>25</v>
      </c>
      <c r="D31" s="5" t="s">
        <v>26</v>
      </c>
      <c r="E31" s="5" t="s">
        <v>27</v>
      </c>
      <c r="F31" s="6">
        <v>2304</v>
      </c>
      <c r="G31" s="6">
        <v>0</v>
      </c>
      <c r="H31" s="6">
        <v>1</v>
      </c>
      <c r="I31" s="6">
        <v>0</v>
      </c>
      <c r="J31" s="6">
        <v>0</v>
      </c>
      <c r="K31" s="6">
        <v>0</v>
      </c>
      <c r="L31" t="str">
        <f t="shared" si="0"/>
        <v>171801U02K39205000</v>
      </c>
      <c r="M31" t="str">
        <f>VLOOKUP(A31,[1]Cost_Code!A:G,7,0)</f>
        <v>Band 5 Commissioning Post</v>
      </c>
      <c r="N31" t="str">
        <f>VLOOKUP(A31,[1]Cost_Code!A:G,2,0)</f>
        <v>Group 1</v>
      </c>
      <c r="O31" t="str">
        <f>VLOOKUP($A31,[1]Cost_Code!$A:$G,3,0)</f>
        <v>CORPORATE SERVICES</v>
      </c>
      <c r="P31" t="str">
        <f>VLOOKUP($A31,[1]Cost_Code!$A:$G,4,0)</f>
        <v>FINANCE &amp; INFORMATION SERVICES</v>
      </c>
      <c r="Q31" t="str">
        <f>VLOOKUP($A31,[1]Cost_Code!$A:$G,5,0)</f>
        <v>FINANCE &amp; INFORMATION SERVICES</v>
      </c>
      <c r="R31" t="str">
        <f>VLOOKUP($A31,[1]Cost_Code!$A:$G,6,0)</f>
        <v>FINANCE</v>
      </c>
      <c r="S31" t="str">
        <f>VLOOKUP($A31,[1]Cost_Code!$A:$K,8,0)</f>
        <v>Simon</v>
      </c>
      <c r="T31">
        <f>VLOOKUP($A31,[1]Cost_Code!$A:$K,9,0)</f>
        <v>1000</v>
      </c>
      <c r="U31" t="str">
        <f>VLOOKUP(B31,[1]Ex_Code!A:J,2,0)</f>
        <v>Admin &amp; Clerical Band 5</v>
      </c>
      <c r="V31" t="str">
        <f>VLOOKUP(B31,[1]Ex_Code!A:J,7,0)</f>
        <v>NON CLINICAL STAFF</v>
      </c>
      <c r="W31" t="str">
        <f>VLOOKUP(B31,[1]Ex_Code!A:J,10,0)</f>
        <v>Pay</v>
      </c>
    </row>
    <row r="32" spans="1:23" x14ac:dyDescent="0.25">
      <c r="A32" s="5" t="s">
        <v>42</v>
      </c>
      <c r="B32" s="5" t="s">
        <v>38</v>
      </c>
      <c r="C32" s="5" t="s">
        <v>28</v>
      </c>
      <c r="D32" s="5" t="s">
        <v>29</v>
      </c>
      <c r="E32" s="5" t="s">
        <v>27</v>
      </c>
      <c r="F32" s="6">
        <v>2270</v>
      </c>
      <c r="G32" s="6">
        <v>0</v>
      </c>
      <c r="H32" s="6">
        <v>1</v>
      </c>
      <c r="I32" s="6">
        <v>0</v>
      </c>
      <c r="J32" s="6">
        <v>0</v>
      </c>
      <c r="K32" s="6">
        <v>0</v>
      </c>
      <c r="L32" t="str">
        <f t="shared" si="0"/>
        <v>171802U02K39205000</v>
      </c>
      <c r="M32" t="str">
        <f>VLOOKUP(A32,[1]Cost_Code!A:G,7,0)</f>
        <v>Band 5 Commissioning Post</v>
      </c>
      <c r="N32" t="str">
        <f>VLOOKUP(A32,[1]Cost_Code!A:G,2,0)</f>
        <v>Group 1</v>
      </c>
      <c r="O32" t="str">
        <f>VLOOKUP($A32,[1]Cost_Code!$A:$G,3,0)</f>
        <v>CORPORATE SERVICES</v>
      </c>
      <c r="P32" t="str">
        <f>VLOOKUP($A32,[1]Cost_Code!$A:$G,4,0)</f>
        <v>FINANCE &amp; INFORMATION SERVICES</v>
      </c>
      <c r="Q32" t="str">
        <f>VLOOKUP($A32,[1]Cost_Code!$A:$G,5,0)</f>
        <v>FINANCE &amp; INFORMATION SERVICES</v>
      </c>
      <c r="R32" t="str">
        <f>VLOOKUP($A32,[1]Cost_Code!$A:$G,6,0)</f>
        <v>FINANCE</v>
      </c>
      <c r="S32" t="str">
        <f>VLOOKUP($A32,[1]Cost_Code!$A:$K,8,0)</f>
        <v>Simon</v>
      </c>
      <c r="T32">
        <f>VLOOKUP($A32,[1]Cost_Code!$A:$K,9,0)</f>
        <v>1000</v>
      </c>
      <c r="U32" t="str">
        <f>VLOOKUP(B32,[1]Ex_Code!A:J,2,0)</f>
        <v>Admin &amp; Clerical Band 5</v>
      </c>
      <c r="V32" t="str">
        <f>VLOOKUP(B32,[1]Ex_Code!A:J,7,0)</f>
        <v>NON CLINICAL STAFF</v>
      </c>
      <c r="W32" t="str">
        <f>VLOOKUP(B32,[1]Ex_Code!A:J,10,0)</f>
        <v>Pay</v>
      </c>
    </row>
    <row r="33" spans="1:23" x14ac:dyDescent="0.25">
      <c r="A33" s="5" t="s">
        <v>42</v>
      </c>
      <c r="B33" s="5" t="s">
        <v>38</v>
      </c>
      <c r="C33" s="5" t="s">
        <v>30</v>
      </c>
      <c r="D33" s="5" t="s">
        <v>31</v>
      </c>
      <c r="E33" s="5" t="s">
        <v>27</v>
      </c>
      <c r="F33" s="6">
        <v>2338</v>
      </c>
      <c r="G33" s="6">
        <v>0</v>
      </c>
      <c r="H33" s="6">
        <v>1</v>
      </c>
      <c r="I33" s="6">
        <v>0</v>
      </c>
      <c r="J33" s="6">
        <v>0</v>
      </c>
      <c r="K33" s="6">
        <v>0</v>
      </c>
      <c r="L33" t="str">
        <f t="shared" si="0"/>
        <v>171803U02K39205000</v>
      </c>
      <c r="M33" t="str">
        <f>VLOOKUP(A33,[1]Cost_Code!A:G,7,0)</f>
        <v>Band 5 Commissioning Post</v>
      </c>
      <c r="N33" t="str">
        <f>VLOOKUP(A33,[1]Cost_Code!A:G,2,0)</f>
        <v>Group 1</v>
      </c>
      <c r="O33" t="str">
        <f>VLOOKUP($A33,[1]Cost_Code!$A:$G,3,0)</f>
        <v>CORPORATE SERVICES</v>
      </c>
      <c r="P33" t="str">
        <f>VLOOKUP($A33,[1]Cost_Code!$A:$G,4,0)</f>
        <v>FINANCE &amp; INFORMATION SERVICES</v>
      </c>
      <c r="Q33" t="str">
        <f>VLOOKUP($A33,[1]Cost_Code!$A:$G,5,0)</f>
        <v>FINANCE &amp; INFORMATION SERVICES</v>
      </c>
      <c r="R33" t="str">
        <f>VLOOKUP($A33,[1]Cost_Code!$A:$G,6,0)</f>
        <v>FINANCE</v>
      </c>
      <c r="S33" t="str">
        <f>VLOOKUP($A33,[1]Cost_Code!$A:$K,8,0)</f>
        <v>Simon</v>
      </c>
      <c r="T33">
        <f>VLOOKUP($A33,[1]Cost_Code!$A:$K,9,0)</f>
        <v>1000</v>
      </c>
      <c r="U33" t="str">
        <f>VLOOKUP(B33,[1]Ex_Code!A:J,2,0)</f>
        <v>Admin &amp; Clerical Band 5</v>
      </c>
      <c r="V33" t="str">
        <f>VLOOKUP(B33,[1]Ex_Code!A:J,7,0)</f>
        <v>NON CLINICAL STAFF</v>
      </c>
      <c r="W33" t="str">
        <f>VLOOKUP(B33,[1]Ex_Code!A:J,10,0)</f>
        <v>Pay</v>
      </c>
    </row>
    <row r="34" spans="1:23" x14ac:dyDescent="0.25">
      <c r="A34" s="5" t="s">
        <v>42</v>
      </c>
      <c r="B34" s="5" t="s">
        <v>38</v>
      </c>
      <c r="C34" s="5" t="s">
        <v>32</v>
      </c>
      <c r="D34" s="5" t="s">
        <v>33</v>
      </c>
      <c r="E34" s="5" t="s">
        <v>27</v>
      </c>
      <c r="F34" s="6">
        <v>2304</v>
      </c>
      <c r="G34" s="6">
        <v>0</v>
      </c>
      <c r="H34" s="6">
        <v>1</v>
      </c>
      <c r="I34" s="6">
        <v>0</v>
      </c>
      <c r="J34" s="6">
        <v>0</v>
      </c>
      <c r="K34" s="6">
        <v>0</v>
      </c>
      <c r="L34" t="str">
        <f t="shared" si="0"/>
        <v>171804U02K39205000</v>
      </c>
      <c r="M34" t="str">
        <f>VLOOKUP(A34,[1]Cost_Code!A:G,7,0)</f>
        <v>Band 5 Commissioning Post</v>
      </c>
      <c r="N34" t="str">
        <f>VLOOKUP(A34,[1]Cost_Code!A:G,2,0)</f>
        <v>Group 1</v>
      </c>
      <c r="O34" t="str">
        <f>VLOOKUP($A34,[1]Cost_Code!$A:$G,3,0)</f>
        <v>CORPORATE SERVICES</v>
      </c>
      <c r="P34" t="str">
        <f>VLOOKUP($A34,[1]Cost_Code!$A:$G,4,0)</f>
        <v>FINANCE &amp; INFORMATION SERVICES</v>
      </c>
      <c r="Q34" t="str">
        <f>VLOOKUP($A34,[1]Cost_Code!$A:$G,5,0)</f>
        <v>FINANCE &amp; INFORMATION SERVICES</v>
      </c>
      <c r="R34" t="str">
        <f>VLOOKUP($A34,[1]Cost_Code!$A:$G,6,0)</f>
        <v>FINANCE</v>
      </c>
      <c r="S34" t="str">
        <f>VLOOKUP($A34,[1]Cost_Code!$A:$K,8,0)</f>
        <v>Simon</v>
      </c>
      <c r="T34">
        <f>VLOOKUP($A34,[1]Cost_Code!$A:$K,9,0)</f>
        <v>1000</v>
      </c>
      <c r="U34" t="str">
        <f>VLOOKUP(B34,[1]Ex_Code!A:J,2,0)</f>
        <v>Admin &amp; Clerical Band 5</v>
      </c>
      <c r="V34" t="str">
        <f>VLOOKUP(B34,[1]Ex_Code!A:J,7,0)</f>
        <v>NON CLINICAL STAFF</v>
      </c>
      <c r="W34" t="str">
        <f>VLOOKUP(B34,[1]Ex_Code!A:J,10,0)</f>
        <v>Pay</v>
      </c>
    </row>
    <row r="35" spans="1:23" x14ac:dyDescent="0.25">
      <c r="A35" s="5" t="s">
        <v>42</v>
      </c>
      <c r="B35" s="5" t="s">
        <v>38</v>
      </c>
      <c r="C35" s="5" t="s">
        <v>34</v>
      </c>
      <c r="D35" s="5" t="s">
        <v>35</v>
      </c>
      <c r="E35" s="5" t="s">
        <v>27</v>
      </c>
      <c r="F35" s="6">
        <v>2304</v>
      </c>
      <c r="G35" s="6">
        <v>0</v>
      </c>
      <c r="H35" s="6">
        <v>1</v>
      </c>
      <c r="I35" s="6">
        <v>0</v>
      </c>
      <c r="J35" s="6">
        <v>0</v>
      </c>
      <c r="K35" s="6">
        <v>0</v>
      </c>
      <c r="L35" t="str">
        <f t="shared" si="0"/>
        <v>171805U02K39205000</v>
      </c>
      <c r="M35" t="str">
        <f>VLOOKUP(A35,[1]Cost_Code!A:G,7,0)</f>
        <v>Band 5 Commissioning Post</v>
      </c>
      <c r="N35" t="str">
        <f>VLOOKUP(A35,[1]Cost_Code!A:G,2,0)</f>
        <v>Group 1</v>
      </c>
      <c r="O35" t="str">
        <f>VLOOKUP($A35,[1]Cost_Code!$A:$G,3,0)</f>
        <v>CORPORATE SERVICES</v>
      </c>
      <c r="P35" t="str">
        <f>VLOOKUP($A35,[1]Cost_Code!$A:$G,4,0)</f>
        <v>FINANCE &amp; INFORMATION SERVICES</v>
      </c>
      <c r="Q35" t="str">
        <f>VLOOKUP($A35,[1]Cost_Code!$A:$G,5,0)</f>
        <v>FINANCE &amp; INFORMATION SERVICES</v>
      </c>
      <c r="R35" t="str">
        <f>VLOOKUP($A35,[1]Cost_Code!$A:$G,6,0)</f>
        <v>FINANCE</v>
      </c>
      <c r="S35" t="str">
        <f>VLOOKUP($A35,[1]Cost_Code!$A:$K,8,0)</f>
        <v>Simon</v>
      </c>
      <c r="T35">
        <f>VLOOKUP($A35,[1]Cost_Code!$A:$K,9,0)</f>
        <v>1000</v>
      </c>
      <c r="U35" t="str">
        <f>VLOOKUP(B35,[1]Ex_Code!A:J,2,0)</f>
        <v>Admin &amp; Clerical Band 5</v>
      </c>
      <c r="V35" t="str">
        <f>VLOOKUP(B35,[1]Ex_Code!A:J,7,0)</f>
        <v>NON CLINICAL STAFF</v>
      </c>
      <c r="W35" t="str">
        <f>VLOOKUP(B35,[1]Ex_Code!A:J,10,0)</f>
        <v>Pay</v>
      </c>
    </row>
    <row r="36" spans="1:23" x14ac:dyDescent="0.25">
      <c r="A36" s="5" t="s">
        <v>42</v>
      </c>
      <c r="B36" s="5" t="s">
        <v>43</v>
      </c>
      <c r="C36" s="5" t="s">
        <v>25</v>
      </c>
      <c r="D36" s="5" t="s">
        <v>26</v>
      </c>
      <c r="E36" s="5" t="s">
        <v>27</v>
      </c>
      <c r="F36" s="6">
        <v>-2246</v>
      </c>
      <c r="G36" s="6">
        <v>0</v>
      </c>
      <c r="H36" s="6">
        <v>-1</v>
      </c>
      <c r="I36" s="6">
        <v>0</v>
      </c>
      <c r="J36" s="6">
        <v>0</v>
      </c>
      <c r="K36" s="6">
        <v>0</v>
      </c>
      <c r="L36" t="str">
        <f t="shared" si="0"/>
        <v>171801U02K39205CIP</v>
      </c>
      <c r="M36" t="str">
        <f>VLOOKUP(A36,[1]Cost_Code!A:G,7,0)</f>
        <v>Band 5 Commissioning Post</v>
      </c>
      <c r="N36" t="str">
        <f>VLOOKUP(A36,[1]Cost_Code!A:G,2,0)</f>
        <v>Group 1</v>
      </c>
      <c r="O36" t="str">
        <f>VLOOKUP($A36,[1]Cost_Code!$A:$G,3,0)</f>
        <v>CORPORATE SERVICES</v>
      </c>
      <c r="P36" t="str">
        <f>VLOOKUP($A36,[1]Cost_Code!$A:$G,4,0)</f>
        <v>FINANCE &amp; INFORMATION SERVICES</v>
      </c>
      <c r="Q36" t="str">
        <f>VLOOKUP($A36,[1]Cost_Code!$A:$G,5,0)</f>
        <v>FINANCE &amp; INFORMATION SERVICES</v>
      </c>
      <c r="R36" t="str">
        <f>VLOOKUP($A36,[1]Cost_Code!$A:$G,6,0)</f>
        <v>FINANCE</v>
      </c>
      <c r="S36" t="str">
        <f>VLOOKUP($A36,[1]Cost_Code!$A:$K,8,0)</f>
        <v>Simon</v>
      </c>
      <c r="T36">
        <f>VLOOKUP($A36,[1]Cost_Code!$A:$K,9,0)</f>
        <v>1000</v>
      </c>
      <c r="U36" t="str">
        <f>VLOOKUP(B36,[1]Ex_Code!A:J,2,0)</f>
        <v>Admin &amp; Clerical Band 5</v>
      </c>
      <c r="V36" t="str">
        <f>VLOOKUP(B36,[1]Ex_Code!A:J,7,0)</f>
        <v>NON CLINICAL STAFF</v>
      </c>
      <c r="W36" t="str">
        <f>VLOOKUP(B36,[1]Ex_Code!A:J,10,0)</f>
        <v>Pay</v>
      </c>
    </row>
    <row r="37" spans="1:23" x14ac:dyDescent="0.25">
      <c r="A37" s="5" t="s">
        <v>42</v>
      </c>
      <c r="B37" s="5" t="s">
        <v>43</v>
      </c>
      <c r="C37" s="5" t="s">
        <v>28</v>
      </c>
      <c r="D37" s="5" t="s">
        <v>29</v>
      </c>
      <c r="E37" s="5" t="s">
        <v>27</v>
      </c>
      <c r="F37" s="6">
        <v>-2245</v>
      </c>
      <c r="G37" s="6">
        <v>0</v>
      </c>
      <c r="H37" s="6">
        <v>-1</v>
      </c>
      <c r="I37" s="6">
        <v>0</v>
      </c>
      <c r="J37" s="6">
        <v>0</v>
      </c>
      <c r="K37" s="6">
        <v>0</v>
      </c>
      <c r="L37" t="str">
        <f t="shared" si="0"/>
        <v>171802U02K39205CIP</v>
      </c>
      <c r="M37" t="str">
        <f>VLOOKUP(A37,[1]Cost_Code!A:G,7,0)</f>
        <v>Band 5 Commissioning Post</v>
      </c>
      <c r="N37" t="str">
        <f>VLOOKUP(A37,[1]Cost_Code!A:G,2,0)</f>
        <v>Group 1</v>
      </c>
      <c r="O37" t="str">
        <f>VLOOKUP($A37,[1]Cost_Code!$A:$G,3,0)</f>
        <v>CORPORATE SERVICES</v>
      </c>
      <c r="P37" t="str">
        <f>VLOOKUP($A37,[1]Cost_Code!$A:$G,4,0)</f>
        <v>FINANCE &amp; INFORMATION SERVICES</v>
      </c>
      <c r="Q37" t="str">
        <f>VLOOKUP($A37,[1]Cost_Code!$A:$G,5,0)</f>
        <v>FINANCE &amp; INFORMATION SERVICES</v>
      </c>
      <c r="R37" t="str">
        <f>VLOOKUP($A37,[1]Cost_Code!$A:$G,6,0)</f>
        <v>FINANCE</v>
      </c>
      <c r="S37" t="str">
        <f>VLOOKUP($A37,[1]Cost_Code!$A:$K,8,0)</f>
        <v>Simon</v>
      </c>
      <c r="T37">
        <f>VLOOKUP($A37,[1]Cost_Code!$A:$K,9,0)</f>
        <v>1000</v>
      </c>
      <c r="U37" t="str">
        <f>VLOOKUP(B37,[1]Ex_Code!A:J,2,0)</f>
        <v>Admin &amp; Clerical Band 5</v>
      </c>
      <c r="V37" t="str">
        <f>VLOOKUP(B37,[1]Ex_Code!A:J,7,0)</f>
        <v>NON CLINICAL STAFF</v>
      </c>
      <c r="W37" t="str">
        <f>VLOOKUP(B37,[1]Ex_Code!A:J,10,0)</f>
        <v>Pay</v>
      </c>
    </row>
    <row r="38" spans="1:23" x14ac:dyDescent="0.25">
      <c r="A38" s="5" t="s">
        <v>42</v>
      </c>
      <c r="B38" s="5" t="s">
        <v>43</v>
      </c>
      <c r="C38" s="5" t="s">
        <v>30</v>
      </c>
      <c r="D38" s="5" t="s">
        <v>31</v>
      </c>
      <c r="E38" s="5" t="s">
        <v>27</v>
      </c>
      <c r="F38" s="6">
        <v>-2246</v>
      </c>
      <c r="G38" s="6">
        <v>0</v>
      </c>
      <c r="H38" s="6">
        <v>-1</v>
      </c>
      <c r="I38" s="6">
        <v>0</v>
      </c>
      <c r="J38" s="6">
        <v>0</v>
      </c>
      <c r="K38" s="6">
        <v>0</v>
      </c>
      <c r="L38" t="str">
        <f t="shared" si="0"/>
        <v>171803U02K39205CIP</v>
      </c>
      <c r="M38" t="str">
        <f>VLOOKUP(A38,[1]Cost_Code!A:G,7,0)</f>
        <v>Band 5 Commissioning Post</v>
      </c>
      <c r="N38" t="str">
        <f>VLOOKUP(A38,[1]Cost_Code!A:G,2,0)</f>
        <v>Group 1</v>
      </c>
      <c r="O38" t="str">
        <f>VLOOKUP($A38,[1]Cost_Code!$A:$G,3,0)</f>
        <v>CORPORATE SERVICES</v>
      </c>
      <c r="P38" t="str">
        <f>VLOOKUP($A38,[1]Cost_Code!$A:$G,4,0)</f>
        <v>FINANCE &amp; INFORMATION SERVICES</v>
      </c>
      <c r="Q38" t="str">
        <f>VLOOKUP($A38,[1]Cost_Code!$A:$G,5,0)</f>
        <v>FINANCE &amp; INFORMATION SERVICES</v>
      </c>
      <c r="R38" t="str">
        <f>VLOOKUP($A38,[1]Cost_Code!$A:$G,6,0)</f>
        <v>FINANCE</v>
      </c>
      <c r="S38" t="str">
        <f>VLOOKUP($A38,[1]Cost_Code!$A:$K,8,0)</f>
        <v>Simon</v>
      </c>
      <c r="T38">
        <f>VLOOKUP($A38,[1]Cost_Code!$A:$K,9,0)</f>
        <v>1000</v>
      </c>
      <c r="U38" t="str">
        <f>VLOOKUP(B38,[1]Ex_Code!A:J,2,0)</f>
        <v>Admin &amp; Clerical Band 5</v>
      </c>
      <c r="V38" t="str">
        <f>VLOOKUP(B38,[1]Ex_Code!A:J,7,0)</f>
        <v>NON CLINICAL STAFF</v>
      </c>
      <c r="W38" t="str">
        <f>VLOOKUP(B38,[1]Ex_Code!A:J,10,0)</f>
        <v>Pay</v>
      </c>
    </row>
    <row r="39" spans="1:23" x14ac:dyDescent="0.25">
      <c r="A39" s="5" t="s">
        <v>42</v>
      </c>
      <c r="B39" s="5" t="s">
        <v>43</v>
      </c>
      <c r="C39" s="5" t="s">
        <v>32</v>
      </c>
      <c r="D39" s="5" t="s">
        <v>33</v>
      </c>
      <c r="E39" s="5" t="s">
        <v>27</v>
      </c>
      <c r="F39" s="6">
        <v>-2245</v>
      </c>
      <c r="G39" s="6">
        <v>0</v>
      </c>
      <c r="H39" s="6">
        <v>-1</v>
      </c>
      <c r="I39" s="6">
        <v>0</v>
      </c>
      <c r="J39" s="6">
        <v>0</v>
      </c>
      <c r="K39" s="6">
        <v>0</v>
      </c>
      <c r="L39" t="str">
        <f t="shared" si="0"/>
        <v>171804U02K39205CIP</v>
      </c>
      <c r="M39" t="str">
        <f>VLOOKUP(A39,[1]Cost_Code!A:G,7,0)</f>
        <v>Band 5 Commissioning Post</v>
      </c>
      <c r="N39" t="str">
        <f>VLOOKUP(A39,[1]Cost_Code!A:G,2,0)</f>
        <v>Group 1</v>
      </c>
      <c r="O39" t="str">
        <f>VLOOKUP($A39,[1]Cost_Code!$A:$G,3,0)</f>
        <v>CORPORATE SERVICES</v>
      </c>
      <c r="P39" t="str">
        <f>VLOOKUP($A39,[1]Cost_Code!$A:$G,4,0)</f>
        <v>FINANCE &amp; INFORMATION SERVICES</v>
      </c>
      <c r="Q39" t="str">
        <f>VLOOKUP($A39,[1]Cost_Code!$A:$G,5,0)</f>
        <v>FINANCE &amp; INFORMATION SERVICES</v>
      </c>
      <c r="R39" t="str">
        <f>VLOOKUP($A39,[1]Cost_Code!$A:$G,6,0)</f>
        <v>FINANCE</v>
      </c>
      <c r="S39" t="str">
        <f>VLOOKUP($A39,[1]Cost_Code!$A:$K,8,0)</f>
        <v>Simon</v>
      </c>
      <c r="T39">
        <f>VLOOKUP($A39,[1]Cost_Code!$A:$K,9,0)</f>
        <v>1000</v>
      </c>
      <c r="U39" t="str">
        <f>VLOOKUP(B39,[1]Ex_Code!A:J,2,0)</f>
        <v>Admin &amp; Clerical Band 5</v>
      </c>
      <c r="V39" t="str">
        <f>VLOOKUP(B39,[1]Ex_Code!A:J,7,0)</f>
        <v>NON CLINICAL STAFF</v>
      </c>
      <c r="W39" t="str">
        <f>VLOOKUP(B39,[1]Ex_Code!A:J,10,0)</f>
        <v>Pay</v>
      </c>
    </row>
    <row r="40" spans="1:23" x14ac:dyDescent="0.25">
      <c r="A40" s="5" t="s">
        <v>42</v>
      </c>
      <c r="B40" s="5" t="s">
        <v>43</v>
      </c>
      <c r="C40" s="5" t="s">
        <v>34</v>
      </c>
      <c r="D40" s="5" t="s">
        <v>35</v>
      </c>
      <c r="E40" s="5" t="s">
        <v>27</v>
      </c>
      <c r="F40" s="6">
        <v>-2246</v>
      </c>
      <c r="G40" s="6">
        <v>0</v>
      </c>
      <c r="H40" s="6">
        <v>-1</v>
      </c>
      <c r="I40" s="6">
        <v>0</v>
      </c>
      <c r="J40" s="6">
        <v>0</v>
      </c>
      <c r="K40" s="6">
        <v>0</v>
      </c>
      <c r="L40" t="str">
        <f t="shared" si="0"/>
        <v>171805U02K39205CIP</v>
      </c>
      <c r="M40" t="str">
        <f>VLOOKUP(A40,[1]Cost_Code!A:G,7,0)</f>
        <v>Band 5 Commissioning Post</v>
      </c>
      <c r="N40" t="str">
        <f>VLOOKUP(A40,[1]Cost_Code!A:G,2,0)</f>
        <v>Group 1</v>
      </c>
      <c r="O40" t="str">
        <f>VLOOKUP($A40,[1]Cost_Code!$A:$G,3,0)</f>
        <v>CORPORATE SERVICES</v>
      </c>
      <c r="P40" t="str">
        <f>VLOOKUP($A40,[1]Cost_Code!$A:$G,4,0)</f>
        <v>FINANCE &amp; INFORMATION SERVICES</v>
      </c>
      <c r="Q40" t="str">
        <f>VLOOKUP($A40,[1]Cost_Code!$A:$G,5,0)</f>
        <v>FINANCE &amp; INFORMATION SERVICES</v>
      </c>
      <c r="R40" t="str">
        <f>VLOOKUP($A40,[1]Cost_Code!$A:$G,6,0)</f>
        <v>FINANCE</v>
      </c>
      <c r="S40" t="str">
        <f>VLOOKUP($A40,[1]Cost_Code!$A:$K,8,0)</f>
        <v>Simon</v>
      </c>
      <c r="T40">
        <f>VLOOKUP($A40,[1]Cost_Code!$A:$K,9,0)</f>
        <v>1000</v>
      </c>
      <c r="U40" t="str">
        <f>VLOOKUP(B40,[1]Ex_Code!A:J,2,0)</f>
        <v>Admin &amp; Clerical Band 5</v>
      </c>
      <c r="V40" t="str">
        <f>VLOOKUP(B40,[1]Ex_Code!A:J,7,0)</f>
        <v>NON CLINICAL STAFF</v>
      </c>
      <c r="W40" t="str">
        <f>VLOOKUP(B40,[1]Ex_Code!A:J,10,0)</f>
        <v>Pay</v>
      </c>
    </row>
    <row r="41" spans="1:23" x14ac:dyDescent="0.25">
      <c r="A41" s="5" t="s">
        <v>44</v>
      </c>
      <c r="B41" s="5" t="s">
        <v>45</v>
      </c>
      <c r="C41" s="5" t="s">
        <v>25</v>
      </c>
      <c r="D41" s="5" t="s">
        <v>26</v>
      </c>
      <c r="E41" s="5" t="s">
        <v>27</v>
      </c>
      <c r="F41" s="6">
        <v>0</v>
      </c>
      <c r="G41" s="6">
        <v>-4325.49</v>
      </c>
      <c r="H41" s="6">
        <v>0</v>
      </c>
      <c r="I41" s="6">
        <v>0</v>
      </c>
      <c r="J41" s="6">
        <v>0</v>
      </c>
      <c r="K41" s="6">
        <v>0</v>
      </c>
      <c r="L41" t="str">
        <f t="shared" si="0"/>
        <v>171801U03026004000</v>
      </c>
      <c r="M41" t="str">
        <f>VLOOKUP(A41,[1]Cost_Code!A:G,7,0)</f>
        <v>Costing &amp; Income</v>
      </c>
      <c r="N41" t="str">
        <f>VLOOKUP(A41,[1]Cost_Code!A:G,2,0)</f>
        <v>Group 1</v>
      </c>
      <c r="O41" t="str">
        <f>VLOOKUP($A41,[1]Cost_Code!$A:$G,3,0)</f>
        <v>CORPORATE SERVICES</v>
      </c>
      <c r="P41" t="str">
        <f>VLOOKUP($A41,[1]Cost_Code!$A:$G,4,0)</f>
        <v>FINANCE &amp; INFORMATION SERVICES</v>
      </c>
      <c r="Q41" t="str">
        <f>VLOOKUP($A41,[1]Cost_Code!$A:$G,5,0)</f>
        <v>FINANCE &amp; INFORMATION SERVICES</v>
      </c>
      <c r="R41" t="str">
        <f>VLOOKUP($A41,[1]Cost_Code!$A:$G,6,0)</f>
        <v>FINANCE</v>
      </c>
      <c r="S41" t="str">
        <f>VLOOKUP($A41,[1]Cost_Code!$A:$K,8,0)</f>
        <v>Simon</v>
      </c>
      <c r="T41">
        <f>VLOOKUP($A41,[1]Cost_Code!$A:$K,9,0)</f>
        <v>1000</v>
      </c>
      <c r="U41" t="str">
        <f>VLOOKUP(B41,[1]Ex_Code!A:J,2,0)</f>
        <v>Other Non Patient Income</v>
      </c>
      <c r="V41" t="str">
        <f>VLOOKUP(B41,[1]Ex_Code!A:J,7,0)</f>
        <v>NON-PATIENT SERVS - OTH BODIES</v>
      </c>
      <c r="W41" t="str">
        <f>VLOOKUP(B41,[1]Ex_Code!A:J,10,0)</f>
        <v>Income</v>
      </c>
    </row>
    <row r="42" spans="1:23" x14ac:dyDescent="0.25">
      <c r="A42" s="5" t="s">
        <v>44</v>
      </c>
      <c r="B42" s="5" t="s">
        <v>45</v>
      </c>
      <c r="C42" s="5" t="s">
        <v>28</v>
      </c>
      <c r="D42" s="5" t="s">
        <v>29</v>
      </c>
      <c r="E42" s="5" t="s">
        <v>27</v>
      </c>
      <c r="F42" s="6">
        <v>0</v>
      </c>
      <c r="G42" s="6">
        <v>-4413.93</v>
      </c>
      <c r="H42" s="6">
        <v>0</v>
      </c>
      <c r="I42" s="6">
        <v>0</v>
      </c>
      <c r="J42" s="6">
        <v>0</v>
      </c>
      <c r="K42" s="6">
        <v>0</v>
      </c>
      <c r="L42" t="str">
        <f t="shared" si="0"/>
        <v>171802U03026004000</v>
      </c>
      <c r="M42" t="str">
        <f>VLOOKUP(A42,[1]Cost_Code!A:G,7,0)</f>
        <v>Costing &amp; Income</v>
      </c>
      <c r="N42" t="str">
        <f>VLOOKUP(A42,[1]Cost_Code!A:G,2,0)</f>
        <v>Group 1</v>
      </c>
      <c r="O42" t="str">
        <f>VLOOKUP($A42,[1]Cost_Code!$A:$G,3,0)</f>
        <v>CORPORATE SERVICES</v>
      </c>
      <c r="P42" t="str">
        <f>VLOOKUP($A42,[1]Cost_Code!$A:$G,4,0)</f>
        <v>FINANCE &amp; INFORMATION SERVICES</v>
      </c>
      <c r="Q42" t="str">
        <f>VLOOKUP($A42,[1]Cost_Code!$A:$G,5,0)</f>
        <v>FINANCE &amp; INFORMATION SERVICES</v>
      </c>
      <c r="R42" t="str">
        <f>VLOOKUP($A42,[1]Cost_Code!$A:$G,6,0)</f>
        <v>FINANCE</v>
      </c>
      <c r="S42" t="str">
        <f>VLOOKUP($A42,[1]Cost_Code!$A:$K,8,0)</f>
        <v>Simon</v>
      </c>
      <c r="T42">
        <f>VLOOKUP($A42,[1]Cost_Code!$A:$K,9,0)</f>
        <v>1000</v>
      </c>
      <c r="U42" t="str">
        <f>VLOOKUP(B42,[1]Ex_Code!A:J,2,0)</f>
        <v>Other Non Patient Income</v>
      </c>
      <c r="V42" t="str">
        <f>VLOOKUP(B42,[1]Ex_Code!A:J,7,0)</f>
        <v>NON-PATIENT SERVS - OTH BODIES</v>
      </c>
      <c r="W42" t="str">
        <f>VLOOKUP(B42,[1]Ex_Code!A:J,10,0)</f>
        <v>Income</v>
      </c>
    </row>
    <row r="43" spans="1:23" x14ac:dyDescent="0.25">
      <c r="A43" s="5" t="s">
        <v>44</v>
      </c>
      <c r="B43" s="5" t="s">
        <v>45</v>
      </c>
      <c r="C43" s="5" t="s">
        <v>30</v>
      </c>
      <c r="D43" s="5" t="s">
        <v>31</v>
      </c>
      <c r="E43" s="5" t="s">
        <v>27</v>
      </c>
      <c r="F43" s="6">
        <v>0</v>
      </c>
      <c r="G43" s="6">
        <v>-4369.71</v>
      </c>
      <c r="H43" s="6">
        <v>0</v>
      </c>
      <c r="I43" s="6">
        <v>0</v>
      </c>
      <c r="J43" s="6">
        <v>0</v>
      </c>
      <c r="K43" s="6">
        <v>0</v>
      </c>
      <c r="L43" t="str">
        <f t="shared" si="0"/>
        <v>171803U03026004000</v>
      </c>
      <c r="M43" t="str">
        <f>VLOOKUP(A43,[1]Cost_Code!A:G,7,0)</f>
        <v>Costing &amp; Income</v>
      </c>
      <c r="N43" t="str">
        <f>VLOOKUP(A43,[1]Cost_Code!A:G,2,0)</f>
        <v>Group 1</v>
      </c>
      <c r="O43" t="str">
        <f>VLOOKUP($A43,[1]Cost_Code!$A:$G,3,0)</f>
        <v>CORPORATE SERVICES</v>
      </c>
      <c r="P43" t="str">
        <f>VLOOKUP($A43,[1]Cost_Code!$A:$G,4,0)</f>
        <v>FINANCE &amp; INFORMATION SERVICES</v>
      </c>
      <c r="Q43" t="str">
        <f>VLOOKUP($A43,[1]Cost_Code!$A:$G,5,0)</f>
        <v>FINANCE &amp; INFORMATION SERVICES</v>
      </c>
      <c r="R43" t="str">
        <f>VLOOKUP($A43,[1]Cost_Code!$A:$G,6,0)</f>
        <v>FINANCE</v>
      </c>
      <c r="S43" t="str">
        <f>VLOOKUP($A43,[1]Cost_Code!$A:$K,8,0)</f>
        <v>Simon</v>
      </c>
      <c r="T43">
        <f>VLOOKUP($A43,[1]Cost_Code!$A:$K,9,0)</f>
        <v>1000</v>
      </c>
      <c r="U43" t="str">
        <f>VLOOKUP(B43,[1]Ex_Code!A:J,2,0)</f>
        <v>Other Non Patient Income</v>
      </c>
      <c r="V43" t="str">
        <f>VLOOKUP(B43,[1]Ex_Code!A:J,7,0)</f>
        <v>NON-PATIENT SERVS - OTH BODIES</v>
      </c>
      <c r="W43" t="str">
        <f>VLOOKUP(B43,[1]Ex_Code!A:J,10,0)</f>
        <v>Income</v>
      </c>
    </row>
    <row r="44" spans="1:23" x14ac:dyDescent="0.25">
      <c r="A44" s="5" t="s">
        <v>44</v>
      </c>
      <c r="B44" s="5" t="s">
        <v>45</v>
      </c>
      <c r="C44" s="5" t="s">
        <v>32</v>
      </c>
      <c r="D44" s="5" t="s">
        <v>33</v>
      </c>
      <c r="E44" s="5" t="s">
        <v>27</v>
      </c>
      <c r="F44" s="6">
        <v>0</v>
      </c>
      <c r="G44" s="6">
        <v>-4369.71</v>
      </c>
      <c r="H44" s="6">
        <v>0</v>
      </c>
      <c r="I44" s="6">
        <v>0</v>
      </c>
      <c r="J44" s="6">
        <v>0</v>
      </c>
      <c r="K44" s="6">
        <v>0</v>
      </c>
      <c r="L44" t="str">
        <f t="shared" si="0"/>
        <v>171804U03026004000</v>
      </c>
      <c r="M44" t="str">
        <f>VLOOKUP(A44,[1]Cost_Code!A:G,7,0)</f>
        <v>Costing &amp; Income</v>
      </c>
      <c r="N44" t="str">
        <f>VLOOKUP(A44,[1]Cost_Code!A:G,2,0)</f>
        <v>Group 1</v>
      </c>
      <c r="O44" t="str">
        <f>VLOOKUP($A44,[1]Cost_Code!$A:$G,3,0)</f>
        <v>CORPORATE SERVICES</v>
      </c>
      <c r="P44" t="str">
        <f>VLOOKUP($A44,[1]Cost_Code!$A:$G,4,0)</f>
        <v>FINANCE &amp; INFORMATION SERVICES</v>
      </c>
      <c r="Q44" t="str">
        <f>VLOOKUP($A44,[1]Cost_Code!$A:$G,5,0)</f>
        <v>FINANCE &amp; INFORMATION SERVICES</v>
      </c>
      <c r="R44" t="str">
        <f>VLOOKUP($A44,[1]Cost_Code!$A:$G,6,0)</f>
        <v>FINANCE</v>
      </c>
      <c r="S44" t="str">
        <f>VLOOKUP($A44,[1]Cost_Code!$A:$K,8,0)</f>
        <v>Simon</v>
      </c>
      <c r="T44">
        <f>VLOOKUP($A44,[1]Cost_Code!$A:$K,9,0)</f>
        <v>1000</v>
      </c>
      <c r="U44" t="str">
        <f>VLOOKUP(B44,[1]Ex_Code!A:J,2,0)</f>
        <v>Other Non Patient Income</v>
      </c>
      <c r="V44" t="str">
        <f>VLOOKUP(B44,[1]Ex_Code!A:J,7,0)</f>
        <v>NON-PATIENT SERVS - OTH BODIES</v>
      </c>
      <c r="W44" t="str">
        <f>VLOOKUP(B44,[1]Ex_Code!A:J,10,0)</f>
        <v>Income</v>
      </c>
    </row>
    <row r="45" spans="1:23" x14ac:dyDescent="0.25">
      <c r="A45" s="5" t="s">
        <v>44</v>
      </c>
      <c r="B45" s="5" t="s">
        <v>45</v>
      </c>
      <c r="C45" s="5" t="s">
        <v>34</v>
      </c>
      <c r="D45" s="5" t="s">
        <v>35</v>
      </c>
      <c r="E45" s="5" t="s">
        <v>27</v>
      </c>
      <c r="F45" s="6">
        <v>0</v>
      </c>
      <c r="G45" s="6">
        <v>-4369.71</v>
      </c>
      <c r="H45" s="6">
        <v>0</v>
      </c>
      <c r="I45" s="6">
        <v>0</v>
      </c>
      <c r="J45" s="6">
        <v>0</v>
      </c>
      <c r="K45" s="6">
        <v>0</v>
      </c>
      <c r="L45" t="str">
        <f t="shared" si="0"/>
        <v>171805U03026004000</v>
      </c>
      <c r="M45" t="str">
        <f>VLOOKUP(A45,[1]Cost_Code!A:G,7,0)</f>
        <v>Costing &amp; Income</v>
      </c>
      <c r="N45" t="str">
        <f>VLOOKUP(A45,[1]Cost_Code!A:G,2,0)</f>
        <v>Group 1</v>
      </c>
      <c r="O45" t="str">
        <f>VLOOKUP($A45,[1]Cost_Code!$A:$G,3,0)</f>
        <v>CORPORATE SERVICES</v>
      </c>
      <c r="P45" t="str">
        <f>VLOOKUP($A45,[1]Cost_Code!$A:$G,4,0)</f>
        <v>FINANCE &amp; INFORMATION SERVICES</v>
      </c>
      <c r="Q45" t="str">
        <f>VLOOKUP($A45,[1]Cost_Code!$A:$G,5,0)</f>
        <v>FINANCE &amp; INFORMATION SERVICES</v>
      </c>
      <c r="R45" t="str">
        <f>VLOOKUP($A45,[1]Cost_Code!$A:$G,6,0)</f>
        <v>FINANCE</v>
      </c>
      <c r="S45" t="str">
        <f>VLOOKUP($A45,[1]Cost_Code!$A:$K,8,0)</f>
        <v>Simon</v>
      </c>
      <c r="T45">
        <f>VLOOKUP($A45,[1]Cost_Code!$A:$K,9,0)</f>
        <v>1000</v>
      </c>
      <c r="U45" t="str">
        <f>VLOOKUP(B45,[1]Ex_Code!A:J,2,0)</f>
        <v>Other Non Patient Income</v>
      </c>
      <c r="V45" t="str">
        <f>VLOOKUP(B45,[1]Ex_Code!A:J,7,0)</f>
        <v>NON-PATIENT SERVS - OTH BODIES</v>
      </c>
      <c r="W45" t="str">
        <f>VLOOKUP(B45,[1]Ex_Code!A:J,10,0)</f>
        <v>Income</v>
      </c>
    </row>
    <row r="46" spans="1:23" x14ac:dyDescent="0.25">
      <c r="A46" s="5" t="s">
        <v>44</v>
      </c>
      <c r="B46" s="5" t="s">
        <v>46</v>
      </c>
      <c r="C46" s="5" t="s">
        <v>25</v>
      </c>
      <c r="D46" s="5" t="s">
        <v>26</v>
      </c>
      <c r="E46" s="5" t="s">
        <v>27</v>
      </c>
      <c r="F46" s="6">
        <v>0</v>
      </c>
      <c r="G46" s="6">
        <v>3493.13</v>
      </c>
      <c r="H46" s="6">
        <v>0</v>
      </c>
      <c r="I46" s="6">
        <v>1</v>
      </c>
      <c r="J46" s="6">
        <v>1</v>
      </c>
      <c r="K46" s="6">
        <v>1</v>
      </c>
      <c r="L46" t="str">
        <f t="shared" si="0"/>
        <v>171801U03039106000</v>
      </c>
      <c r="M46" t="str">
        <f>VLOOKUP(A46,[1]Cost_Code!A:G,7,0)</f>
        <v>Costing &amp; Income</v>
      </c>
      <c r="N46" t="str">
        <f>VLOOKUP(A46,[1]Cost_Code!A:G,2,0)</f>
        <v>Group 1</v>
      </c>
      <c r="O46" t="str">
        <f>VLOOKUP($A46,[1]Cost_Code!$A:$G,3,0)</f>
        <v>CORPORATE SERVICES</v>
      </c>
      <c r="P46" t="str">
        <f>VLOOKUP($A46,[1]Cost_Code!$A:$G,4,0)</f>
        <v>FINANCE &amp; INFORMATION SERVICES</v>
      </c>
      <c r="Q46" t="str">
        <f>VLOOKUP($A46,[1]Cost_Code!$A:$G,5,0)</f>
        <v>FINANCE &amp; INFORMATION SERVICES</v>
      </c>
      <c r="R46" t="str">
        <f>VLOOKUP($A46,[1]Cost_Code!$A:$G,6,0)</f>
        <v>FINANCE</v>
      </c>
      <c r="S46" t="str">
        <f>VLOOKUP($A46,[1]Cost_Code!$A:$K,8,0)</f>
        <v>Simon</v>
      </c>
      <c r="T46">
        <f>VLOOKUP($A46,[1]Cost_Code!$A:$K,9,0)</f>
        <v>1000</v>
      </c>
      <c r="U46" t="str">
        <f>VLOOKUP(B46,[1]Ex_Code!A:J,2,0)</f>
        <v>Senior Managers Band 6</v>
      </c>
      <c r="V46" t="str">
        <f>VLOOKUP(B46,[1]Ex_Code!A:J,7,0)</f>
        <v>NON CLINICAL STAFF</v>
      </c>
      <c r="W46" t="str">
        <f>VLOOKUP(B46,[1]Ex_Code!A:J,10,0)</f>
        <v>Pay</v>
      </c>
    </row>
    <row r="47" spans="1:23" x14ac:dyDescent="0.25">
      <c r="A47" s="5" t="s">
        <v>44</v>
      </c>
      <c r="B47" s="5" t="s">
        <v>46</v>
      </c>
      <c r="C47" s="5" t="s">
        <v>28</v>
      </c>
      <c r="D47" s="5" t="s">
        <v>29</v>
      </c>
      <c r="E47" s="5" t="s">
        <v>27</v>
      </c>
      <c r="F47" s="6">
        <v>0</v>
      </c>
      <c r="G47" s="6">
        <v>3495.53</v>
      </c>
      <c r="H47" s="6">
        <v>0</v>
      </c>
      <c r="I47" s="6">
        <v>1</v>
      </c>
      <c r="J47" s="6">
        <v>1</v>
      </c>
      <c r="K47" s="6">
        <v>1</v>
      </c>
      <c r="L47" t="str">
        <f t="shared" si="0"/>
        <v>171802U03039106000</v>
      </c>
      <c r="M47" t="str">
        <f>VLOOKUP(A47,[1]Cost_Code!A:G,7,0)</f>
        <v>Costing &amp; Income</v>
      </c>
      <c r="N47" t="str">
        <f>VLOOKUP(A47,[1]Cost_Code!A:G,2,0)</f>
        <v>Group 1</v>
      </c>
      <c r="O47" t="str">
        <f>VLOOKUP($A47,[1]Cost_Code!$A:$G,3,0)</f>
        <v>CORPORATE SERVICES</v>
      </c>
      <c r="P47" t="str">
        <f>VLOOKUP($A47,[1]Cost_Code!$A:$G,4,0)</f>
        <v>FINANCE &amp; INFORMATION SERVICES</v>
      </c>
      <c r="Q47" t="str">
        <f>VLOOKUP($A47,[1]Cost_Code!$A:$G,5,0)</f>
        <v>FINANCE &amp; INFORMATION SERVICES</v>
      </c>
      <c r="R47" t="str">
        <f>VLOOKUP($A47,[1]Cost_Code!$A:$G,6,0)</f>
        <v>FINANCE</v>
      </c>
      <c r="S47" t="str">
        <f>VLOOKUP($A47,[1]Cost_Code!$A:$K,8,0)</f>
        <v>Simon</v>
      </c>
      <c r="T47">
        <f>VLOOKUP($A47,[1]Cost_Code!$A:$K,9,0)</f>
        <v>1000</v>
      </c>
      <c r="U47" t="str">
        <f>VLOOKUP(B47,[1]Ex_Code!A:J,2,0)</f>
        <v>Senior Managers Band 6</v>
      </c>
      <c r="V47" t="str">
        <f>VLOOKUP(B47,[1]Ex_Code!A:J,7,0)</f>
        <v>NON CLINICAL STAFF</v>
      </c>
      <c r="W47" t="str">
        <f>VLOOKUP(B47,[1]Ex_Code!A:J,10,0)</f>
        <v>Pay</v>
      </c>
    </row>
    <row r="48" spans="1:23" x14ac:dyDescent="0.25">
      <c r="A48" s="5" t="s">
        <v>44</v>
      </c>
      <c r="B48" s="5" t="s">
        <v>46</v>
      </c>
      <c r="C48" s="5" t="s">
        <v>30</v>
      </c>
      <c r="D48" s="5" t="s">
        <v>31</v>
      </c>
      <c r="E48" s="5" t="s">
        <v>27</v>
      </c>
      <c r="F48" s="6">
        <v>0</v>
      </c>
      <c r="G48" s="6">
        <v>3494.33</v>
      </c>
      <c r="H48" s="6">
        <v>0</v>
      </c>
      <c r="I48" s="6">
        <v>1</v>
      </c>
      <c r="J48" s="6">
        <v>1</v>
      </c>
      <c r="K48" s="6">
        <v>1</v>
      </c>
      <c r="L48" t="str">
        <f t="shared" si="0"/>
        <v>171803U03039106000</v>
      </c>
      <c r="M48" t="str">
        <f>VLOOKUP(A48,[1]Cost_Code!A:G,7,0)</f>
        <v>Costing &amp; Income</v>
      </c>
      <c r="N48" t="str">
        <f>VLOOKUP(A48,[1]Cost_Code!A:G,2,0)</f>
        <v>Group 1</v>
      </c>
      <c r="O48" t="str">
        <f>VLOOKUP($A48,[1]Cost_Code!$A:$G,3,0)</f>
        <v>CORPORATE SERVICES</v>
      </c>
      <c r="P48" t="str">
        <f>VLOOKUP($A48,[1]Cost_Code!$A:$G,4,0)</f>
        <v>FINANCE &amp; INFORMATION SERVICES</v>
      </c>
      <c r="Q48" t="str">
        <f>VLOOKUP($A48,[1]Cost_Code!$A:$G,5,0)</f>
        <v>FINANCE &amp; INFORMATION SERVICES</v>
      </c>
      <c r="R48" t="str">
        <f>VLOOKUP($A48,[1]Cost_Code!$A:$G,6,0)</f>
        <v>FINANCE</v>
      </c>
      <c r="S48" t="str">
        <f>VLOOKUP($A48,[1]Cost_Code!$A:$K,8,0)</f>
        <v>Simon</v>
      </c>
      <c r="T48">
        <f>VLOOKUP($A48,[1]Cost_Code!$A:$K,9,0)</f>
        <v>1000</v>
      </c>
      <c r="U48" t="str">
        <f>VLOOKUP(B48,[1]Ex_Code!A:J,2,0)</f>
        <v>Senior Managers Band 6</v>
      </c>
      <c r="V48" t="str">
        <f>VLOOKUP(B48,[1]Ex_Code!A:J,7,0)</f>
        <v>NON CLINICAL STAFF</v>
      </c>
      <c r="W48" t="str">
        <f>VLOOKUP(B48,[1]Ex_Code!A:J,10,0)</f>
        <v>Pay</v>
      </c>
    </row>
    <row r="49" spans="1:23" x14ac:dyDescent="0.25">
      <c r="A49" s="5" t="s">
        <v>44</v>
      </c>
      <c r="B49" s="5" t="s">
        <v>46</v>
      </c>
      <c r="C49" s="5" t="s">
        <v>32</v>
      </c>
      <c r="D49" s="5" t="s">
        <v>33</v>
      </c>
      <c r="E49" s="5" t="s">
        <v>27</v>
      </c>
      <c r="F49" s="6">
        <v>0</v>
      </c>
      <c r="G49" s="6">
        <v>3494.33</v>
      </c>
      <c r="H49" s="6">
        <v>0</v>
      </c>
      <c r="I49" s="6">
        <v>1</v>
      </c>
      <c r="J49" s="6">
        <v>1</v>
      </c>
      <c r="K49" s="6">
        <v>1</v>
      </c>
      <c r="L49" t="str">
        <f t="shared" si="0"/>
        <v>171804U03039106000</v>
      </c>
      <c r="M49" t="str">
        <f>VLOOKUP(A49,[1]Cost_Code!A:G,7,0)</f>
        <v>Costing &amp; Income</v>
      </c>
      <c r="N49" t="str">
        <f>VLOOKUP(A49,[1]Cost_Code!A:G,2,0)</f>
        <v>Group 1</v>
      </c>
      <c r="O49" t="str">
        <f>VLOOKUP($A49,[1]Cost_Code!$A:$G,3,0)</f>
        <v>CORPORATE SERVICES</v>
      </c>
      <c r="P49" t="str">
        <f>VLOOKUP($A49,[1]Cost_Code!$A:$G,4,0)</f>
        <v>FINANCE &amp; INFORMATION SERVICES</v>
      </c>
      <c r="Q49" t="str">
        <f>VLOOKUP($A49,[1]Cost_Code!$A:$G,5,0)</f>
        <v>FINANCE &amp; INFORMATION SERVICES</v>
      </c>
      <c r="R49" t="str">
        <f>VLOOKUP($A49,[1]Cost_Code!$A:$G,6,0)</f>
        <v>FINANCE</v>
      </c>
      <c r="S49" t="str">
        <f>VLOOKUP($A49,[1]Cost_Code!$A:$K,8,0)</f>
        <v>Simon</v>
      </c>
      <c r="T49">
        <f>VLOOKUP($A49,[1]Cost_Code!$A:$K,9,0)</f>
        <v>1000</v>
      </c>
      <c r="U49" t="str">
        <f>VLOOKUP(B49,[1]Ex_Code!A:J,2,0)</f>
        <v>Senior Managers Band 6</v>
      </c>
      <c r="V49" t="str">
        <f>VLOOKUP(B49,[1]Ex_Code!A:J,7,0)</f>
        <v>NON CLINICAL STAFF</v>
      </c>
      <c r="W49" t="str">
        <f>VLOOKUP(B49,[1]Ex_Code!A:J,10,0)</f>
        <v>Pay</v>
      </c>
    </row>
    <row r="50" spans="1:23" x14ac:dyDescent="0.25">
      <c r="A50" s="5" t="s">
        <v>44</v>
      </c>
      <c r="B50" s="5" t="s">
        <v>46</v>
      </c>
      <c r="C50" s="5" t="s">
        <v>34</v>
      </c>
      <c r="D50" s="5" t="s">
        <v>35</v>
      </c>
      <c r="E50" s="5" t="s">
        <v>27</v>
      </c>
      <c r="F50" s="6">
        <v>0</v>
      </c>
      <c r="G50" s="6">
        <v>3494.33</v>
      </c>
      <c r="H50" s="6">
        <v>0</v>
      </c>
      <c r="I50" s="6">
        <v>1</v>
      </c>
      <c r="J50" s="6">
        <v>1</v>
      </c>
      <c r="K50" s="6">
        <v>1</v>
      </c>
      <c r="L50" t="str">
        <f t="shared" si="0"/>
        <v>171805U03039106000</v>
      </c>
      <c r="M50" t="str">
        <f>VLOOKUP(A50,[1]Cost_Code!A:G,7,0)</f>
        <v>Costing &amp; Income</v>
      </c>
      <c r="N50" t="str">
        <f>VLOOKUP(A50,[1]Cost_Code!A:G,2,0)</f>
        <v>Group 1</v>
      </c>
      <c r="O50" t="str">
        <f>VLOOKUP($A50,[1]Cost_Code!$A:$G,3,0)</f>
        <v>CORPORATE SERVICES</v>
      </c>
      <c r="P50" t="str">
        <f>VLOOKUP($A50,[1]Cost_Code!$A:$G,4,0)</f>
        <v>FINANCE &amp; INFORMATION SERVICES</v>
      </c>
      <c r="Q50" t="str">
        <f>VLOOKUP($A50,[1]Cost_Code!$A:$G,5,0)</f>
        <v>FINANCE &amp; INFORMATION SERVICES</v>
      </c>
      <c r="R50" t="str">
        <f>VLOOKUP($A50,[1]Cost_Code!$A:$G,6,0)</f>
        <v>FINANCE</v>
      </c>
      <c r="S50" t="str">
        <f>VLOOKUP($A50,[1]Cost_Code!$A:$K,8,0)</f>
        <v>Simon</v>
      </c>
      <c r="T50">
        <f>VLOOKUP($A50,[1]Cost_Code!$A:$K,9,0)</f>
        <v>1000</v>
      </c>
      <c r="U50" t="str">
        <f>VLOOKUP(B50,[1]Ex_Code!A:J,2,0)</f>
        <v>Senior Managers Band 6</v>
      </c>
      <c r="V50" t="str">
        <f>VLOOKUP(B50,[1]Ex_Code!A:J,7,0)</f>
        <v>NON CLINICAL STAFF</v>
      </c>
      <c r="W50" t="str">
        <f>VLOOKUP(B50,[1]Ex_Code!A:J,10,0)</f>
        <v>Pay</v>
      </c>
    </row>
    <row r="51" spans="1:23" x14ac:dyDescent="0.25">
      <c r="A51" s="5" t="s">
        <v>44</v>
      </c>
      <c r="B51" s="5" t="s">
        <v>47</v>
      </c>
      <c r="C51" s="5" t="s">
        <v>25</v>
      </c>
      <c r="D51" s="5" t="s">
        <v>26</v>
      </c>
      <c r="E51" s="5" t="s">
        <v>27</v>
      </c>
      <c r="F51" s="6">
        <v>3527</v>
      </c>
      <c r="G51" s="6">
        <v>0</v>
      </c>
      <c r="H51" s="6">
        <v>1</v>
      </c>
      <c r="I51" s="6">
        <v>0</v>
      </c>
      <c r="J51" s="6">
        <v>0</v>
      </c>
      <c r="K51" s="6">
        <v>0</v>
      </c>
      <c r="L51" t="str">
        <f t="shared" si="0"/>
        <v>171801U03039107000</v>
      </c>
      <c r="M51" t="str">
        <f>VLOOKUP(A51,[1]Cost_Code!A:G,7,0)</f>
        <v>Costing &amp; Income</v>
      </c>
      <c r="N51" t="str">
        <f>VLOOKUP(A51,[1]Cost_Code!A:G,2,0)</f>
        <v>Group 1</v>
      </c>
      <c r="O51" t="str">
        <f>VLOOKUP($A51,[1]Cost_Code!$A:$G,3,0)</f>
        <v>CORPORATE SERVICES</v>
      </c>
      <c r="P51" t="str">
        <f>VLOOKUP($A51,[1]Cost_Code!$A:$G,4,0)</f>
        <v>FINANCE &amp; INFORMATION SERVICES</v>
      </c>
      <c r="Q51" t="str">
        <f>VLOOKUP($A51,[1]Cost_Code!$A:$G,5,0)</f>
        <v>FINANCE &amp; INFORMATION SERVICES</v>
      </c>
      <c r="R51" t="str">
        <f>VLOOKUP($A51,[1]Cost_Code!$A:$G,6,0)</f>
        <v>FINANCE</v>
      </c>
      <c r="S51" t="str">
        <f>VLOOKUP($A51,[1]Cost_Code!$A:$K,8,0)</f>
        <v>Simon</v>
      </c>
      <c r="T51">
        <f>VLOOKUP($A51,[1]Cost_Code!$A:$K,9,0)</f>
        <v>1000</v>
      </c>
      <c r="U51" t="str">
        <f>VLOOKUP(B51,[1]Ex_Code!A:J,2,0)</f>
        <v>Senior Managers Band 7</v>
      </c>
      <c r="V51" t="str">
        <f>VLOOKUP(B51,[1]Ex_Code!A:J,7,0)</f>
        <v>NON CLINICAL STAFF</v>
      </c>
      <c r="W51" t="str">
        <f>VLOOKUP(B51,[1]Ex_Code!A:J,10,0)</f>
        <v>Pay</v>
      </c>
    </row>
    <row r="52" spans="1:23" x14ac:dyDescent="0.25">
      <c r="A52" s="5" t="s">
        <v>44</v>
      </c>
      <c r="B52" s="5" t="s">
        <v>47</v>
      </c>
      <c r="C52" s="5" t="s">
        <v>28</v>
      </c>
      <c r="D52" s="5" t="s">
        <v>29</v>
      </c>
      <c r="E52" s="5" t="s">
        <v>27</v>
      </c>
      <c r="F52" s="6">
        <v>3527</v>
      </c>
      <c r="G52" s="6">
        <v>0</v>
      </c>
      <c r="H52" s="6">
        <v>1</v>
      </c>
      <c r="I52" s="6">
        <v>0</v>
      </c>
      <c r="J52" s="6">
        <v>0</v>
      </c>
      <c r="K52" s="6">
        <v>0</v>
      </c>
      <c r="L52" t="str">
        <f t="shared" si="0"/>
        <v>171802U03039107000</v>
      </c>
      <c r="M52" t="str">
        <f>VLOOKUP(A52,[1]Cost_Code!A:G,7,0)</f>
        <v>Costing &amp; Income</v>
      </c>
      <c r="N52" t="str">
        <f>VLOOKUP(A52,[1]Cost_Code!A:G,2,0)</f>
        <v>Group 1</v>
      </c>
      <c r="O52" t="str">
        <f>VLOOKUP($A52,[1]Cost_Code!$A:$G,3,0)</f>
        <v>CORPORATE SERVICES</v>
      </c>
      <c r="P52" t="str">
        <f>VLOOKUP($A52,[1]Cost_Code!$A:$G,4,0)</f>
        <v>FINANCE &amp; INFORMATION SERVICES</v>
      </c>
      <c r="Q52" t="str">
        <f>VLOOKUP($A52,[1]Cost_Code!$A:$G,5,0)</f>
        <v>FINANCE &amp; INFORMATION SERVICES</v>
      </c>
      <c r="R52" t="str">
        <f>VLOOKUP($A52,[1]Cost_Code!$A:$G,6,0)</f>
        <v>FINANCE</v>
      </c>
      <c r="S52" t="str">
        <f>VLOOKUP($A52,[1]Cost_Code!$A:$K,8,0)</f>
        <v>Simon</v>
      </c>
      <c r="T52">
        <f>VLOOKUP($A52,[1]Cost_Code!$A:$K,9,0)</f>
        <v>1000</v>
      </c>
      <c r="U52" t="str">
        <f>VLOOKUP(B52,[1]Ex_Code!A:J,2,0)</f>
        <v>Senior Managers Band 7</v>
      </c>
      <c r="V52" t="str">
        <f>VLOOKUP(B52,[1]Ex_Code!A:J,7,0)</f>
        <v>NON CLINICAL STAFF</v>
      </c>
      <c r="W52" t="str">
        <f>VLOOKUP(B52,[1]Ex_Code!A:J,10,0)</f>
        <v>Pay</v>
      </c>
    </row>
    <row r="53" spans="1:23" x14ac:dyDescent="0.25">
      <c r="A53" s="5" t="s">
        <v>44</v>
      </c>
      <c r="B53" s="5" t="s">
        <v>47</v>
      </c>
      <c r="C53" s="5" t="s">
        <v>30</v>
      </c>
      <c r="D53" s="5" t="s">
        <v>31</v>
      </c>
      <c r="E53" s="5" t="s">
        <v>27</v>
      </c>
      <c r="F53" s="6">
        <v>3527</v>
      </c>
      <c r="G53" s="6">
        <v>0</v>
      </c>
      <c r="H53" s="6">
        <v>1</v>
      </c>
      <c r="I53" s="6">
        <v>0</v>
      </c>
      <c r="J53" s="6">
        <v>0</v>
      </c>
      <c r="K53" s="6">
        <v>0</v>
      </c>
      <c r="L53" t="str">
        <f t="shared" si="0"/>
        <v>171803U03039107000</v>
      </c>
      <c r="M53" t="str">
        <f>VLOOKUP(A53,[1]Cost_Code!A:G,7,0)</f>
        <v>Costing &amp; Income</v>
      </c>
      <c r="N53" t="str">
        <f>VLOOKUP(A53,[1]Cost_Code!A:G,2,0)</f>
        <v>Group 1</v>
      </c>
      <c r="O53" t="str">
        <f>VLOOKUP($A53,[1]Cost_Code!$A:$G,3,0)</f>
        <v>CORPORATE SERVICES</v>
      </c>
      <c r="P53" t="str">
        <f>VLOOKUP($A53,[1]Cost_Code!$A:$G,4,0)</f>
        <v>FINANCE &amp; INFORMATION SERVICES</v>
      </c>
      <c r="Q53" t="str">
        <f>VLOOKUP($A53,[1]Cost_Code!$A:$G,5,0)</f>
        <v>FINANCE &amp; INFORMATION SERVICES</v>
      </c>
      <c r="R53" t="str">
        <f>VLOOKUP($A53,[1]Cost_Code!$A:$G,6,0)</f>
        <v>FINANCE</v>
      </c>
      <c r="S53" t="str">
        <f>VLOOKUP($A53,[1]Cost_Code!$A:$K,8,0)</f>
        <v>Simon</v>
      </c>
      <c r="T53">
        <f>VLOOKUP($A53,[1]Cost_Code!$A:$K,9,0)</f>
        <v>1000</v>
      </c>
      <c r="U53" t="str">
        <f>VLOOKUP(B53,[1]Ex_Code!A:J,2,0)</f>
        <v>Senior Managers Band 7</v>
      </c>
      <c r="V53" t="str">
        <f>VLOOKUP(B53,[1]Ex_Code!A:J,7,0)</f>
        <v>NON CLINICAL STAFF</v>
      </c>
      <c r="W53" t="str">
        <f>VLOOKUP(B53,[1]Ex_Code!A:J,10,0)</f>
        <v>Pay</v>
      </c>
    </row>
    <row r="54" spans="1:23" x14ac:dyDescent="0.25">
      <c r="A54" s="5" t="s">
        <v>44</v>
      </c>
      <c r="B54" s="5" t="s">
        <v>47</v>
      </c>
      <c r="C54" s="5" t="s">
        <v>32</v>
      </c>
      <c r="D54" s="5" t="s">
        <v>33</v>
      </c>
      <c r="E54" s="5" t="s">
        <v>27</v>
      </c>
      <c r="F54" s="6">
        <v>3527</v>
      </c>
      <c r="G54" s="6">
        <v>0</v>
      </c>
      <c r="H54" s="6">
        <v>1</v>
      </c>
      <c r="I54" s="6">
        <v>0</v>
      </c>
      <c r="J54" s="6">
        <v>0</v>
      </c>
      <c r="K54" s="6">
        <v>0</v>
      </c>
      <c r="L54" t="str">
        <f t="shared" si="0"/>
        <v>171804U03039107000</v>
      </c>
      <c r="M54" t="str">
        <f>VLOOKUP(A54,[1]Cost_Code!A:G,7,0)</f>
        <v>Costing &amp; Income</v>
      </c>
      <c r="N54" t="str">
        <f>VLOOKUP(A54,[1]Cost_Code!A:G,2,0)</f>
        <v>Group 1</v>
      </c>
      <c r="O54" t="str">
        <f>VLOOKUP($A54,[1]Cost_Code!$A:$G,3,0)</f>
        <v>CORPORATE SERVICES</v>
      </c>
      <c r="P54" t="str">
        <f>VLOOKUP($A54,[1]Cost_Code!$A:$G,4,0)</f>
        <v>FINANCE &amp; INFORMATION SERVICES</v>
      </c>
      <c r="Q54" t="str">
        <f>VLOOKUP($A54,[1]Cost_Code!$A:$G,5,0)</f>
        <v>FINANCE &amp; INFORMATION SERVICES</v>
      </c>
      <c r="R54" t="str">
        <f>VLOOKUP($A54,[1]Cost_Code!$A:$G,6,0)</f>
        <v>FINANCE</v>
      </c>
      <c r="S54" t="str">
        <f>VLOOKUP($A54,[1]Cost_Code!$A:$K,8,0)</f>
        <v>Simon</v>
      </c>
      <c r="T54">
        <f>VLOOKUP($A54,[1]Cost_Code!$A:$K,9,0)</f>
        <v>1000</v>
      </c>
      <c r="U54" t="str">
        <f>VLOOKUP(B54,[1]Ex_Code!A:J,2,0)</f>
        <v>Senior Managers Band 7</v>
      </c>
      <c r="V54" t="str">
        <f>VLOOKUP(B54,[1]Ex_Code!A:J,7,0)</f>
        <v>NON CLINICAL STAFF</v>
      </c>
      <c r="W54" t="str">
        <f>VLOOKUP(B54,[1]Ex_Code!A:J,10,0)</f>
        <v>Pay</v>
      </c>
    </row>
    <row r="55" spans="1:23" x14ac:dyDescent="0.25">
      <c r="A55" s="5" t="s">
        <v>44</v>
      </c>
      <c r="B55" s="5" t="s">
        <v>47</v>
      </c>
      <c r="C55" s="5" t="s">
        <v>34</v>
      </c>
      <c r="D55" s="5" t="s">
        <v>35</v>
      </c>
      <c r="E55" s="5" t="s">
        <v>27</v>
      </c>
      <c r="F55" s="6">
        <v>3527</v>
      </c>
      <c r="G55" s="6">
        <v>0</v>
      </c>
      <c r="H55" s="6">
        <v>1</v>
      </c>
      <c r="I55" s="6">
        <v>0</v>
      </c>
      <c r="J55" s="6">
        <v>0</v>
      </c>
      <c r="K55" s="6">
        <v>0</v>
      </c>
      <c r="L55" t="str">
        <f t="shared" si="0"/>
        <v>171805U03039107000</v>
      </c>
      <c r="M55" t="str">
        <f>VLOOKUP(A55,[1]Cost_Code!A:G,7,0)</f>
        <v>Costing &amp; Income</v>
      </c>
      <c r="N55" t="str">
        <f>VLOOKUP(A55,[1]Cost_Code!A:G,2,0)</f>
        <v>Group 1</v>
      </c>
      <c r="O55" t="str">
        <f>VLOOKUP($A55,[1]Cost_Code!$A:$G,3,0)</f>
        <v>CORPORATE SERVICES</v>
      </c>
      <c r="P55" t="str">
        <f>VLOOKUP($A55,[1]Cost_Code!$A:$G,4,0)</f>
        <v>FINANCE &amp; INFORMATION SERVICES</v>
      </c>
      <c r="Q55" t="str">
        <f>VLOOKUP($A55,[1]Cost_Code!$A:$G,5,0)</f>
        <v>FINANCE &amp; INFORMATION SERVICES</v>
      </c>
      <c r="R55" t="str">
        <f>VLOOKUP($A55,[1]Cost_Code!$A:$G,6,0)</f>
        <v>FINANCE</v>
      </c>
      <c r="S55" t="str">
        <f>VLOOKUP($A55,[1]Cost_Code!$A:$K,8,0)</f>
        <v>Simon</v>
      </c>
      <c r="T55">
        <f>VLOOKUP($A55,[1]Cost_Code!$A:$K,9,0)</f>
        <v>1000</v>
      </c>
      <c r="U55" t="str">
        <f>VLOOKUP(B55,[1]Ex_Code!A:J,2,0)</f>
        <v>Senior Managers Band 7</v>
      </c>
      <c r="V55" t="str">
        <f>VLOOKUP(B55,[1]Ex_Code!A:J,7,0)</f>
        <v>NON CLINICAL STAFF</v>
      </c>
      <c r="W55" t="str">
        <f>VLOOKUP(B55,[1]Ex_Code!A:J,10,0)</f>
        <v>Pay</v>
      </c>
    </row>
    <row r="56" spans="1:23" ht="25.5" x14ac:dyDescent="0.25">
      <c r="A56" s="5" t="s">
        <v>44</v>
      </c>
      <c r="B56" s="5" t="s">
        <v>24</v>
      </c>
      <c r="C56" s="5" t="s">
        <v>25</v>
      </c>
      <c r="D56" s="5" t="s">
        <v>26</v>
      </c>
      <c r="E56" s="5" t="s">
        <v>27</v>
      </c>
      <c r="F56" s="6">
        <v>0</v>
      </c>
      <c r="G56" s="6">
        <v>4368.74</v>
      </c>
      <c r="H56" s="6">
        <v>0</v>
      </c>
      <c r="I56" s="6">
        <v>1</v>
      </c>
      <c r="J56" s="6">
        <v>1</v>
      </c>
      <c r="K56" s="6">
        <v>1</v>
      </c>
      <c r="L56" t="str">
        <f t="shared" si="0"/>
        <v>171801U0303918A000</v>
      </c>
      <c r="M56" t="str">
        <f>VLOOKUP(A56,[1]Cost_Code!A:G,7,0)</f>
        <v>Costing &amp; Income</v>
      </c>
      <c r="N56" t="str">
        <f>VLOOKUP(A56,[1]Cost_Code!A:G,2,0)</f>
        <v>Group 1</v>
      </c>
      <c r="O56" t="str">
        <f>VLOOKUP($A56,[1]Cost_Code!$A:$G,3,0)</f>
        <v>CORPORATE SERVICES</v>
      </c>
      <c r="P56" t="str">
        <f>VLOOKUP($A56,[1]Cost_Code!$A:$G,4,0)</f>
        <v>FINANCE &amp; INFORMATION SERVICES</v>
      </c>
      <c r="Q56" t="str">
        <f>VLOOKUP($A56,[1]Cost_Code!$A:$G,5,0)</f>
        <v>FINANCE &amp; INFORMATION SERVICES</v>
      </c>
      <c r="R56" t="str">
        <f>VLOOKUP($A56,[1]Cost_Code!$A:$G,6,0)</f>
        <v>FINANCE</v>
      </c>
      <c r="S56" t="str">
        <f>VLOOKUP($A56,[1]Cost_Code!$A:$K,8,0)</f>
        <v>Simon</v>
      </c>
      <c r="T56">
        <f>VLOOKUP($A56,[1]Cost_Code!$A:$K,9,0)</f>
        <v>1000</v>
      </c>
      <c r="U56" t="str">
        <f>VLOOKUP(B56,[1]Ex_Code!A:J,2,0)</f>
        <v>Senior Managers Band 8A</v>
      </c>
      <c r="V56" t="str">
        <f>VLOOKUP(B56,[1]Ex_Code!A:J,7,0)</f>
        <v>NON CLINICAL STAFF</v>
      </c>
      <c r="W56" t="str">
        <f>VLOOKUP(B56,[1]Ex_Code!A:J,10,0)</f>
        <v>Pay</v>
      </c>
    </row>
    <row r="57" spans="1:23" ht="25.5" x14ac:dyDescent="0.25">
      <c r="A57" s="5" t="s">
        <v>44</v>
      </c>
      <c r="B57" s="5" t="s">
        <v>24</v>
      </c>
      <c r="C57" s="5" t="s">
        <v>28</v>
      </c>
      <c r="D57" s="5" t="s">
        <v>29</v>
      </c>
      <c r="E57" s="5" t="s">
        <v>27</v>
      </c>
      <c r="F57" s="6">
        <v>0</v>
      </c>
      <c r="G57" s="6">
        <v>4370.68</v>
      </c>
      <c r="H57" s="6">
        <v>0</v>
      </c>
      <c r="I57" s="6">
        <v>1</v>
      </c>
      <c r="J57" s="6">
        <v>1</v>
      </c>
      <c r="K57" s="6">
        <v>1</v>
      </c>
      <c r="L57" t="str">
        <f t="shared" si="0"/>
        <v>171802U0303918A000</v>
      </c>
      <c r="M57" t="str">
        <f>VLOOKUP(A57,[1]Cost_Code!A:G,7,0)</f>
        <v>Costing &amp; Income</v>
      </c>
      <c r="N57" t="str">
        <f>VLOOKUP(A57,[1]Cost_Code!A:G,2,0)</f>
        <v>Group 1</v>
      </c>
      <c r="O57" t="str">
        <f>VLOOKUP($A57,[1]Cost_Code!$A:$G,3,0)</f>
        <v>CORPORATE SERVICES</v>
      </c>
      <c r="P57" t="str">
        <f>VLOOKUP($A57,[1]Cost_Code!$A:$G,4,0)</f>
        <v>FINANCE &amp; INFORMATION SERVICES</v>
      </c>
      <c r="Q57" t="str">
        <f>VLOOKUP($A57,[1]Cost_Code!$A:$G,5,0)</f>
        <v>FINANCE &amp; INFORMATION SERVICES</v>
      </c>
      <c r="R57" t="str">
        <f>VLOOKUP($A57,[1]Cost_Code!$A:$G,6,0)</f>
        <v>FINANCE</v>
      </c>
      <c r="S57" t="str">
        <f>VLOOKUP($A57,[1]Cost_Code!$A:$K,8,0)</f>
        <v>Simon</v>
      </c>
      <c r="T57">
        <f>VLOOKUP($A57,[1]Cost_Code!$A:$K,9,0)</f>
        <v>1000</v>
      </c>
      <c r="U57" t="str">
        <f>VLOOKUP(B57,[1]Ex_Code!A:J,2,0)</f>
        <v>Senior Managers Band 8A</v>
      </c>
      <c r="V57" t="str">
        <f>VLOOKUP(B57,[1]Ex_Code!A:J,7,0)</f>
        <v>NON CLINICAL STAFF</v>
      </c>
      <c r="W57" t="str">
        <f>VLOOKUP(B57,[1]Ex_Code!A:J,10,0)</f>
        <v>Pay</v>
      </c>
    </row>
    <row r="58" spans="1:23" ht="25.5" x14ac:dyDescent="0.25">
      <c r="A58" s="5" t="s">
        <v>44</v>
      </c>
      <c r="B58" s="5" t="s">
        <v>24</v>
      </c>
      <c r="C58" s="5" t="s">
        <v>30</v>
      </c>
      <c r="D58" s="5" t="s">
        <v>31</v>
      </c>
      <c r="E58" s="5" t="s">
        <v>27</v>
      </c>
      <c r="F58" s="6">
        <v>0</v>
      </c>
      <c r="G58" s="6">
        <v>4369.71</v>
      </c>
      <c r="H58" s="6">
        <v>0</v>
      </c>
      <c r="I58" s="6">
        <v>1</v>
      </c>
      <c r="J58" s="6">
        <v>1</v>
      </c>
      <c r="K58" s="6">
        <v>1</v>
      </c>
      <c r="L58" t="str">
        <f t="shared" si="0"/>
        <v>171803U0303918A000</v>
      </c>
      <c r="M58" t="str">
        <f>VLOOKUP(A58,[1]Cost_Code!A:G,7,0)</f>
        <v>Costing &amp; Income</v>
      </c>
      <c r="N58" t="str">
        <f>VLOOKUP(A58,[1]Cost_Code!A:G,2,0)</f>
        <v>Group 1</v>
      </c>
      <c r="O58" t="str">
        <f>VLOOKUP($A58,[1]Cost_Code!$A:$G,3,0)</f>
        <v>CORPORATE SERVICES</v>
      </c>
      <c r="P58" t="str">
        <f>VLOOKUP($A58,[1]Cost_Code!$A:$G,4,0)</f>
        <v>FINANCE &amp; INFORMATION SERVICES</v>
      </c>
      <c r="Q58" t="str">
        <f>VLOOKUP($A58,[1]Cost_Code!$A:$G,5,0)</f>
        <v>FINANCE &amp; INFORMATION SERVICES</v>
      </c>
      <c r="R58" t="str">
        <f>VLOOKUP($A58,[1]Cost_Code!$A:$G,6,0)</f>
        <v>FINANCE</v>
      </c>
      <c r="S58" t="str">
        <f>VLOOKUP($A58,[1]Cost_Code!$A:$K,8,0)</f>
        <v>Simon</v>
      </c>
      <c r="T58">
        <f>VLOOKUP($A58,[1]Cost_Code!$A:$K,9,0)</f>
        <v>1000</v>
      </c>
      <c r="U58" t="str">
        <f>VLOOKUP(B58,[1]Ex_Code!A:J,2,0)</f>
        <v>Senior Managers Band 8A</v>
      </c>
      <c r="V58" t="str">
        <f>VLOOKUP(B58,[1]Ex_Code!A:J,7,0)</f>
        <v>NON CLINICAL STAFF</v>
      </c>
      <c r="W58" t="str">
        <f>VLOOKUP(B58,[1]Ex_Code!A:J,10,0)</f>
        <v>Pay</v>
      </c>
    </row>
    <row r="59" spans="1:23" ht="25.5" x14ac:dyDescent="0.25">
      <c r="A59" s="5" t="s">
        <v>44</v>
      </c>
      <c r="B59" s="5" t="s">
        <v>24</v>
      </c>
      <c r="C59" s="5" t="s">
        <v>32</v>
      </c>
      <c r="D59" s="5" t="s">
        <v>33</v>
      </c>
      <c r="E59" s="5" t="s">
        <v>27</v>
      </c>
      <c r="F59" s="6">
        <v>0</v>
      </c>
      <c r="G59" s="6">
        <v>4369.71</v>
      </c>
      <c r="H59" s="6">
        <v>0</v>
      </c>
      <c r="I59" s="6">
        <v>1</v>
      </c>
      <c r="J59" s="6">
        <v>1</v>
      </c>
      <c r="K59" s="6">
        <v>1</v>
      </c>
      <c r="L59" t="str">
        <f t="shared" si="0"/>
        <v>171804U0303918A000</v>
      </c>
      <c r="M59" t="str">
        <f>VLOOKUP(A59,[1]Cost_Code!A:G,7,0)</f>
        <v>Costing &amp; Income</v>
      </c>
      <c r="N59" t="str">
        <f>VLOOKUP(A59,[1]Cost_Code!A:G,2,0)</f>
        <v>Group 1</v>
      </c>
      <c r="O59" t="str">
        <f>VLOOKUP($A59,[1]Cost_Code!$A:$G,3,0)</f>
        <v>CORPORATE SERVICES</v>
      </c>
      <c r="P59" t="str">
        <f>VLOOKUP($A59,[1]Cost_Code!$A:$G,4,0)</f>
        <v>FINANCE &amp; INFORMATION SERVICES</v>
      </c>
      <c r="Q59" t="str">
        <f>VLOOKUP($A59,[1]Cost_Code!$A:$G,5,0)</f>
        <v>FINANCE &amp; INFORMATION SERVICES</v>
      </c>
      <c r="R59" t="str">
        <f>VLOOKUP($A59,[1]Cost_Code!$A:$G,6,0)</f>
        <v>FINANCE</v>
      </c>
      <c r="S59" t="str">
        <f>VLOOKUP($A59,[1]Cost_Code!$A:$K,8,0)</f>
        <v>Simon</v>
      </c>
      <c r="T59">
        <f>VLOOKUP($A59,[1]Cost_Code!$A:$K,9,0)</f>
        <v>1000</v>
      </c>
      <c r="U59" t="str">
        <f>VLOOKUP(B59,[1]Ex_Code!A:J,2,0)</f>
        <v>Senior Managers Band 8A</v>
      </c>
      <c r="V59" t="str">
        <f>VLOOKUP(B59,[1]Ex_Code!A:J,7,0)</f>
        <v>NON CLINICAL STAFF</v>
      </c>
      <c r="W59" t="str">
        <f>VLOOKUP(B59,[1]Ex_Code!A:J,10,0)</f>
        <v>Pay</v>
      </c>
    </row>
    <row r="60" spans="1:23" ht="25.5" x14ac:dyDescent="0.25">
      <c r="A60" s="5" t="s">
        <v>44</v>
      </c>
      <c r="B60" s="5" t="s">
        <v>24</v>
      </c>
      <c r="C60" s="5" t="s">
        <v>34</v>
      </c>
      <c r="D60" s="5" t="s">
        <v>35</v>
      </c>
      <c r="E60" s="5" t="s">
        <v>27</v>
      </c>
      <c r="F60" s="6">
        <v>0</v>
      </c>
      <c r="G60" s="6">
        <v>4369.71</v>
      </c>
      <c r="H60" s="6">
        <v>0</v>
      </c>
      <c r="I60" s="6">
        <v>1</v>
      </c>
      <c r="J60" s="6">
        <v>1</v>
      </c>
      <c r="K60" s="6">
        <v>1</v>
      </c>
      <c r="L60" t="str">
        <f t="shared" si="0"/>
        <v>171805U0303918A000</v>
      </c>
      <c r="M60" t="str">
        <f>VLOOKUP(A60,[1]Cost_Code!A:G,7,0)</f>
        <v>Costing &amp; Income</v>
      </c>
      <c r="N60" t="str">
        <f>VLOOKUP(A60,[1]Cost_Code!A:G,2,0)</f>
        <v>Group 1</v>
      </c>
      <c r="O60" t="str">
        <f>VLOOKUP($A60,[1]Cost_Code!$A:$G,3,0)</f>
        <v>CORPORATE SERVICES</v>
      </c>
      <c r="P60" t="str">
        <f>VLOOKUP($A60,[1]Cost_Code!$A:$G,4,0)</f>
        <v>FINANCE &amp; INFORMATION SERVICES</v>
      </c>
      <c r="Q60" t="str">
        <f>VLOOKUP($A60,[1]Cost_Code!$A:$G,5,0)</f>
        <v>FINANCE &amp; INFORMATION SERVICES</v>
      </c>
      <c r="R60" t="str">
        <f>VLOOKUP($A60,[1]Cost_Code!$A:$G,6,0)</f>
        <v>FINANCE</v>
      </c>
      <c r="S60" t="str">
        <f>VLOOKUP($A60,[1]Cost_Code!$A:$K,8,0)</f>
        <v>Simon</v>
      </c>
      <c r="T60">
        <f>VLOOKUP($A60,[1]Cost_Code!$A:$K,9,0)</f>
        <v>1000</v>
      </c>
      <c r="U60" t="str">
        <f>VLOOKUP(B60,[1]Ex_Code!A:J,2,0)</f>
        <v>Senior Managers Band 8A</v>
      </c>
      <c r="V60" t="str">
        <f>VLOOKUP(B60,[1]Ex_Code!A:J,7,0)</f>
        <v>NON CLINICAL STAFF</v>
      </c>
      <c r="W60" t="str">
        <f>VLOOKUP(B60,[1]Ex_Code!A:J,10,0)</f>
        <v>Pay</v>
      </c>
    </row>
    <row r="61" spans="1:23" ht="25.5" x14ac:dyDescent="0.25">
      <c r="A61" s="5" t="s">
        <v>44</v>
      </c>
      <c r="B61" s="5" t="s">
        <v>36</v>
      </c>
      <c r="C61" s="5" t="s">
        <v>25</v>
      </c>
      <c r="D61" s="5" t="s">
        <v>26</v>
      </c>
      <c r="E61" s="5" t="s">
        <v>27</v>
      </c>
      <c r="F61" s="6">
        <v>7294</v>
      </c>
      <c r="G61" s="6">
        <v>7293.61</v>
      </c>
      <c r="H61" s="6">
        <v>1</v>
      </c>
      <c r="I61" s="6">
        <v>1</v>
      </c>
      <c r="J61" s="6">
        <v>1</v>
      </c>
      <c r="K61" s="6">
        <v>1</v>
      </c>
      <c r="L61" t="str">
        <f t="shared" si="0"/>
        <v>171801U0303918C000</v>
      </c>
      <c r="M61" t="str">
        <f>VLOOKUP(A61,[1]Cost_Code!A:G,7,0)</f>
        <v>Costing &amp; Income</v>
      </c>
      <c r="N61" t="str">
        <f>VLOOKUP(A61,[1]Cost_Code!A:G,2,0)</f>
        <v>Group 1</v>
      </c>
      <c r="O61" t="str">
        <f>VLOOKUP($A61,[1]Cost_Code!$A:$G,3,0)</f>
        <v>CORPORATE SERVICES</v>
      </c>
      <c r="P61" t="str">
        <f>VLOOKUP($A61,[1]Cost_Code!$A:$G,4,0)</f>
        <v>FINANCE &amp; INFORMATION SERVICES</v>
      </c>
      <c r="Q61" t="str">
        <f>VLOOKUP($A61,[1]Cost_Code!$A:$G,5,0)</f>
        <v>FINANCE &amp; INFORMATION SERVICES</v>
      </c>
      <c r="R61" t="str">
        <f>VLOOKUP($A61,[1]Cost_Code!$A:$G,6,0)</f>
        <v>FINANCE</v>
      </c>
      <c r="S61" t="str">
        <f>VLOOKUP($A61,[1]Cost_Code!$A:$K,8,0)</f>
        <v>Simon</v>
      </c>
      <c r="T61">
        <f>VLOOKUP($A61,[1]Cost_Code!$A:$K,9,0)</f>
        <v>1000</v>
      </c>
      <c r="U61" t="str">
        <f>VLOOKUP(B61,[1]Ex_Code!A:J,2,0)</f>
        <v>Senior Managers Band 8C</v>
      </c>
      <c r="V61" t="str">
        <f>VLOOKUP(B61,[1]Ex_Code!A:J,7,0)</f>
        <v>NON CLINICAL STAFF</v>
      </c>
      <c r="W61" t="str">
        <f>VLOOKUP(B61,[1]Ex_Code!A:J,10,0)</f>
        <v>Pay</v>
      </c>
    </row>
    <row r="62" spans="1:23" ht="25.5" x14ac:dyDescent="0.25">
      <c r="A62" s="5" t="s">
        <v>44</v>
      </c>
      <c r="B62" s="5" t="s">
        <v>36</v>
      </c>
      <c r="C62" s="5" t="s">
        <v>28</v>
      </c>
      <c r="D62" s="5" t="s">
        <v>29</v>
      </c>
      <c r="E62" s="5" t="s">
        <v>27</v>
      </c>
      <c r="F62" s="6">
        <v>7294</v>
      </c>
      <c r="G62" s="6">
        <v>7295.3</v>
      </c>
      <c r="H62" s="6">
        <v>1</v>
      </c>
      <c r="I62" s="6">
        <v>1</v>
      </c>
      <c r="J62" s="6">
        <v>1</v>
      </c>
      <c r="K62" s="6">
        <v>1</v>
      </c>
      <c r="L62" t="str">
        <f t="shared" si="0"/>
        <v>171802U0303918C000</v>
      </c>
      <c r="M62" t="str">
        <f>VLOOKUP(A62,[1]Cost_Code!A:G,7,0)</f>
        <v>Costing &amp; Income</v>
      </c>
      <c r="N62" t="str">
        <f>VLOOKUP(A62,[1]Cost_Code!A:G,2,0)</f>
        <v>Group 1</v>
      </c>
      <c r="O62" t="str">
        <f>VLOOKUP($A62,[1]Cost_Code!$A:$G,3,0)</f>
        <v>CORPORATE SERVICES</v>
      </c>
      <c r="P62" t="str">
        <f>VLOOKUP($A62,[1]Cost_Code!$A:$G,4,0)</f>
        <v>FINANCE &amp; INFORMATION SERVICES</v>
      </c>
      <c r="Q62" t="str">
        <f>VLOOKUP($A62,[1]Cost_Code!$A:$G,5,0)</f>
        <v>FINANCE &amp; INFORMATION SERVICES</v>
      </c>
      <c r="R62" t="str">
        <f>VLOOKUP($A62,[1]Cost_Code!$A:$G,6,0)</f>
        <v>FINANCE</v>
      </c>
      <c r="S62" t="str">
        <f>VLOOKUP($A62,[1]Cost_Code!$A:$K,8,0)</f>
        <v>Simon</v>
      </c>
      <c r="T62">
        <f>VLOOKUP($A62,[1]Cost_Code!$A:$K,9,0)</f>
        <v>1000</v>
      </c>
      <c r="U62" t="str">
        <f>VLOOKUP(B62,[1]Ex_Code!A:J,2,0)</f>
        <v>Senior Managers Band 8C</v>
      </c>
      <c r="V62" t="str">
        <f>VLOOKUP(B62,[1]Ex_Code!A:J,7,0)</f>
        <v>NON CLINICAL STAFF</v>
      </c>
      <c r="W62" t="str">
        <f>VLOOKUP(B62,[1]Ex_Code!A:J,10,0)</f>
        <v>Pay</v>
      </c>
    </row>
    <row r="63" spans="1:23" ht="25.5" x14ac:dyDescent="0.25">
      <c r="A63" s="5" t="s">
        <v>44</v>
      </c>
      <c r="B63" s="5" t="s">
        <v>36</v>
      </c>
      <c r="C63" s="5" t="s">
        <v>30</v>
      </c>
      <c r="D63" s="5" t="s">
        <v>31</v>
      </c>
      <c r="E63" s="5" t="s">
        <v>27</v>
      </c>
      <c r="F63" s="6">
        <v>7294</v>
      </c>
      <c r="G63" s="6">
        <v>7294.45</v>
      </c>
      <c r="H63" s="6">
        <v>1</v>
      </c>
      <c r="I63" s="6">
        <v>1</v>
      </c>
      <c r="J63" s="6">
        <v>1</v>
      </c>
      <c r="K63" s="6">
        <v>1</v>
      </c>
      <c r="L63" t="str">
        <f t="shared" si="0"/>
        <v>171803U0303918C000</v>
      </c>
      <c r="M63" t="str">
        <f>VLOOKUP(A63,[1]Cost_Code!A:G,7,0)</f>
        <v>Costing &amp; Income</v>
      </c>
      <c r="N63" t="str">
        <f>VLOOKUP(A63,[1]Cost_Code!A:G,2,0)</f>
        <v>Group 1</v>
      </c>
      <c r="O63" t="str">
        <f>VLOOKUP($A63,[1]Cost_Code!$A:$G,3,0)</f>
        <v>CORPORATE SERVICES</v>
      </c>
      <c r="P63" t="str">
        <f>VLOOKUP($A63,[1]Cost_Code!$A:$G,4,0)</f>
        <v>FINANCE &amp; INFORMATION SERVICES</v>
      </c>
      <c r="Q63" t="str">
        <f>VLOOKUP($A63,[1]Cost_Code!$A:$G,5,0)</f>
        <v>FINANCE &amp; INFORMATION SERVICES</v>
      </c>
      <c r="R63" t="str">
        <f>VLOOKUP($A63,[1]Cost_Code!$A:$G,6,0)</f>
        <v>FINANCE</v>
      </c>
      <c r="S63" t="str">
        <f>VLOOKUP($A63,[1]Cost_Code!$A:$K,8,0)</f>
        <v>Simon</v>
      </c>
      <c r="T63">
        <f>VLOOKUP($A63,[1]Cost_Code!$A:$K,9,0)</f>
        <v>1000</v>
      </c>
      <c r="U63" t="str">
        <f>VLOOKUP(B63,[1]Ex_Code!A:J,2,0)</f>
        <v>Senior Managers Band 8C</v>
      </c>
      <c r="V63" t="str">
        <f>VLOOKUP(B63,[1]Ex_Code!A:J,7,0)</f>
        <v>NON CLINICAL STAFF</v>
      </c>
      <c r="W63" t="str">
        <f>VLOOKUP(B63,[1]Ex_Code!A:J,10,0)</f>
        <v>Pay</v>
      </c>
    </row>
    <row r="64" spans="1:23" ht="25.5" x14ac:dyDescent="0.25">
      <c r="A64" s="5" t="s">
        <v>44</v>
      </c>
      <c r="B64" s="5" t="s">
        <v>36</v>
      </c>
      <c r="C64" s="5" t="s">
        <v>32</v>
      </c>
      <c r="D64" s="5" t="s">
        <v>33</v>
      </c>
      <c r="E64" s="5" t="s">
        <v>27</v>
      </c>
      <c r="F64" s="6">
        <v>7294</v>
      </c>
      <c r="G64" s="6">
        <v>7294.45</v>
      </c>
      <c r="H64" s="6">
        <v>1</v>
      </c>
      <c r="I64" s="6">
        <v>1</v>
      </c>
      <c r="J64" s="6">
        <v>1</v>
      </c>
      <c r="K64" s="6">
        <v>1</v>
      </c>
      <c r="L64" t="str">
        <f t="shared" si="0"/>
        <v>171804U0303918C000</v>
      </c>
      <c r="M64" t="str">
        <f>VLOOKUP(A64,[1]Cost_Code!A:G,7,0)</f>
        <v>Costing &amp; Income</v>
      </c>
      <c r="N64" t="str">
        <f>VLOOKUP(A64,[1]Cost_Code!A:G,2,0)</f>
        <v>Group 1</v>
      </c>
      <c r="O64" t="str">
        <f>VLOOKUP($A64,[1]Cost_Code!$A:$G,3,0)</f>
        <v>CORPORATE SERVICES</v>
      </c>
      <c r="P64" t="str">
        <f>VLOOKUP($A64,[1]Cost_Code!$A:$G,4,0)</f>
        <v>FINANCE &amp; INFORMATION SERVICES</v>
      </c>
      <c r="Q64" t="str">
        <f>VLOOKUP($A64,[1]Cost_Code!$A:$G,5,0)</f>
        <v>FINANCE &amp; INFORMATION SERVICES</v>
      </c>
      <c r="R64" t="str">
        <f>VLOOKUP($A64,[1]Cost_Code!$A:$G,6,0)</f>
        <v>FINANCE</v>
      </c>
      <c r="S64" t="str">
        <f>VLOOKUP($A64,[1]Cost_Code!$A:$K,8,0)</f>
        <v>Simon</v>
      </c>
      <c r="T64">
        <f>VLOOKUP($A64,[1]Cost_Code!$A:$K,9,0)</f>
        <v>1000</v>
      </c>
      <c r="U64" t="str">
        <f>VLOOKUP(B64,[1]Ex_Code!A:J,2,0)</f>
        <v>Senior Managers Band 8C</v>
      </c>
      <c r="V64" t="str">
        <f>VLOOKUP(B64,[1]Ex_Code!A:J,7,0)</f>
        <v>NON CLINICAL STAFF</v>
      </c>
      <c r="W64" t="str">
        <f>VLOOKUP(B64,[1]Ex_Code!A:J,10,0)</f>
        <v>Pay</v>
      </c>
    </row>
    <row r="65" spans="1:23" ht="25.5" x14ac:dyDescent="0.25">
      <c r="A65" s="5" t="s">
        <v>44</v>
      </c>
      <c r="B65" s="5" t="s">
        <v>36</v>
      </c>
      <c r="C65" s="5" t="s">
        <v>34</v>
      </c>
      <c r="D65" s="5" t="s">
        <v>35</v>
      </c>
      <c r="E65" s="5" t="s">
        <v>27</v>
      </c>
      <c r="F65" s="6">
        <v>7294</v>
      </c>
      <c r="G65" s="6">
        <v>7294.45</v>
      </c>
      <c r="H65" s="6">
        <v>1</v>
      </c>
      <c r="I65" s="6">
        <v>1</v>
      </c>
      <c r="J65" s="6">
        <v>1</v>
      </c>
      <c r="K65" s="6">
        <v>1</v>
      </c>
      <c r="L65" t="str">
        <f t="shared" si="0"/>
        <v>171805U0303918C000</v>
      </c>
      <c r="M65" t="str">
        <f>VLOOKUP(A65,[1]Cost_Code!A:G,7,0)</f>
        <v>Costing &amp; Income</v>
      </c>
      <c r="N65" t="str">
        <f>VLOOKUP(A65,[1]Cost_Code!A:G,2,0)</f>
        <v>Group 1</v>
      </c>
      <c r="O65" t="str">
        <f>VLOOKUP($A65,[1]Cost_Code!$A:$G,3,0)</f>
        <v>CORPORATE SERVICES</v>
      </c>
      <c r="P65" t="str">
        <f>VLOOKUP($A65,[1]Cost_Code!$A:$G,4,0)</f>
        <v>FINANCE &amp; INFORMATION SERVICES</v>
      </c>
      <c r="Q65" t="str">
        <f>VLOOKUP($A65,[1]Cost_Code!$A:$G,5,0)</f>
        <v>FINANCE &amp; INFORMATION SERVICES</v>
      </c>
      <c r="R65" t="str">
        <f>VLOOKUP($A65,[1]Cost_Code!$A:$G,6,0)</f>
        <v>FINANCE</v>
      </c>
      <c r="S65" t="str">
        <f>VLOOKUP($A65,[1]Cost_Code!$A:$K,8,0)</f>
        <v>Simon</v>
      </c>
      <c r="T65">
        <f>VLOOKUP($A65,[1]Cost_Code!$A:$K,9,0)</f>
        <v>1000</v>
      </c>
      <c r="U65" t="str">
        <f>VLOOKUP(B65,[1]Ex_Code!A:J,2,0)</f>
        <v>Senior Managers Band 8C</v>
      </c>
      <c r="V65" t="str">
        <f>VLOOKUP(B65,[1]Ex_Code!A:J,7,0)</f>
        <v>NON CLINICAL STAFF</v>
      </c>
      <c r="W65" t="str">
        <f>VLOOKUP(B65,[1]Ex_Code!A:J,10,0)</f>
        <v>Pay</v>
      </c>
    </row>
    <row r="66" spans="1:23" x14ac:dyDescent="0.25">
      <c r="A66" s="5" t="s">
        <v>44</v>
      </c>
      <c r="B66" s="5" t="s">
        <v>48</v>
      </c>
      <c r="C66" s="5" t="s">
        <v>25</v>
      </c>
      <c r="D66" s="5" t="s">
        <v>26</v>
      </c>
      <c r="E66" s="5" t="s">
        <v>27</v>
      </c>
      <c r="F66" s="6">
        <v>2440</v>
      </c>
      <c r="G66" s="6">
        <v>1810.93</v>
      </c>
      <c r="H66" s="6">
        <v>0.67</v>
      </c>
      <c r="I66" s="6">
        <v>0.5</v>
      </c>
      <c r="J66" s="6">
        <v>0.5</v>
      </c>
      <c r="K66" s="6">
        <v>0.5</v>
      </c>
      <c r="L66" t="str">
        <f t="shared" ref="L66:L129" si="1">CONCATENATE(C66,A66,B66)</f>
        <v>171801U03039206000</v>
      </c>
      <c r="M66" t="str">
        <f>VLOOKUP(A66,[1]Cost_Code!A:G,7,0)</f>
        <v>Costing &amp; Income</v>
      </c>
      <c r="N66" t="str">
        <f>VLOOKUP(A66,[1]Cost_Code!A:G,2,0)</f>
        <v>Group 1</v>
      </c>
      <c r="O66" t="str">
        <f>VLOOKUP($A66,[1]Cost_Code!$A:$G,3,0)</f>
        <v>CORPORATE SERVICES</v>
      </c>
      <c r="P66" t="str">
        <f>VLOOKUP($A66,[1]Cost_Code!$A:$G,4,0)</f>
        <v>FINANCE &amp; INFORMATION SERVICES</v>
      </c>
      <c r="Q66" t="str">
        <f>VLOOKUP($A66,[1]Cost_Code!$A:$G,5,0)</f>
        <v>FINANCE &amp; INFORMATION SERVICES</v>
      </c>
      <c r="R66" t="str">
        <f>VLOOKUP($A66,[1]Cost_Code!$A:$G,6,0)</f>
        <v>FINANCE</v>
      </c>
      <c r="S66" t="str">
        <f>VLOOKUP($A66,[1]Cost_Code!$A:$K,8,0)</f>
        <v>Simon</v>
      </c>
      <c r="T66">
        <f>VLOOKUP($A66,[1]Cost_Code!$A:$K,9,0)</f>
        <v>1000</v>
      </c>
      <c r="U66" t="str">
        <f>VLOOKUP(B66,[1]Ex_Code!A:J,2,0)</f>
        <v>Admin &amp; Clerical Band 6</v>
      </c>
      <c r="V66" t="str">
        <f>VLOOKUP(B66,[1]Ex_Code!A:J,7,0)</f>
        <v>NON CLINICAL STAFF</v>
      </c>
      <c r="W66" t="str">
        <f>VLOOKUP(B66,[1]Ex_Code!A:J,10,0)</f>
        <v>Pay</v>
      </c>
    </row>
    <row r="67" spans="1:23" x14ac:dyDescent="0.25">
      <c r="A67" s="5" t="s">
        <v>44</v>
      </c>
      <c r="B67" s="5" t="s">
        <v>48</v>
      </c>
      <c r="C67" s="5" t="s">
        <v>28</v>
      </c>
      <c r="D67" s="5" t="s">
        <v>29</v>
      </c>
      <c r="E67" s="5" t="s">
        <v>27</v>
      </c>
      <c r="F67" s="6">
        <v>1807</v>
      </c>
      <c r="G67" s="6">
        <v>0</v>
      </c>
      <c r="H67" s="6">
        <v>0.67</v>
      </c>
      <c r="I67" s="6">
        <v>0</v>
      </c>
      <c r="J67" s="6">
        <v>0</v>
      </c>
      <c r="K67" s="6">
        <v>0</v>
      </c>
      <c r="L67" t="str">
        <f t="shared" si="1"/>
        <v>171802U03039206000</v>
      </c>
      <c r="M67" t="str">
        <f>VLOOKUP(A67,[1]Cost_Code!A:G,7,0)</f>
        <v>Costing &amp; Income</v>
      </c>
      <c r="N67" t="str">
        <f>VLOOKUP(A67,[1]Cost_Code!A:G,2,0)</f>
        <v>Group 1</v>
      </c>
      <c r="O67" t="str">
        <f>VLOOKUP($A67,[1]Cost_Code!$A:$G,3,0)</f>
        <v>CORPORATE SERVICES</v>
      </c>
      <c r="P67" t="str">
        <f>VLOOKUP($A67,[1]Cost_Code!$A:$G,4,0)</f>
        <v>FINANCE &amp; INFORMATION SERVICES</v>
      </c>
      <c r="Q67" t="str">
        <f>VLOOKUP($A67,[1]Cost_Code!$A:$G,5,0)</f>
        <v>FINANCE &amp; INFORMATION SERVICES</v>
      </c>
      <c r="R67" t="str">
        <f>VLOOKUP($A67,[1]Cost_Code!$A:$G,6,0)</f>
        <v>FINANCE</v>
      </c>
      <c r="S67" t="str">
        <f>VLOOKUP($A67,[1]Cost_Code!$A:$K,8,0)</f>
        <v>Simon</v>
      </c>
      <c r="T67">
        <f>VLOOKUP($A67,[1]Cost_Code!$A:$K,9,0)</f>
        <v>1000</v>
      </c>
      <c r="U67" t="str">
        <f>VLOOKUP(B67,[1]Ex_Code!A:J,2,0)</f>
        <v>Admin &amp; Clerical Band 6</v>
      </c>
      <c r="V67" t="str">
        <f>VLOOKUP(B67,[1]Ex_Code!A:J,7,0)</f>
        <v>NON CLINICAL STAFF</v>
      </c>
      <c r="W67" t="str">
        <f>VLOOKUP(B67,[1]Ex_Code!A:J,10,0)</f>
        <v>Pay</v>
      </c>
    </row>
    <row r="68" spans="1:23" x14ac:dyDescent="0.25">
      <c r="A68" s="5" t="s">
        <v>44</v>
      </c>
      <c r="B68" s="5" t="s">
        <v>48</v>
      </c>
      <c r="C68" s="5" t="s">
        <v>30</v>
      </c>
      <c r="D68" s="5" t="s">
        <v>31</v>
      </c>
      <c r="E68" s="5" t="s">
        <v>27</v>
      </c>
      <c r="F68" s="6">
        <v>1807</v>
      </c>
      <c r="G68" s="6">
        <v>0</v>
      </c>
      <c r="H68" s="6">
        <v>0.67</v>
      </c>
      <c r="I68" s="6">
        <v>0</v>
      </c>
      <c r="J68" s="6">
        <v>0</v>
      </c>
      <c r="K68" s="6">
        <v>0</v>
      </c>
      <c r="L68" t="str">
        <f t="shared" si="1"/>
        <v>171803U03039206000</v>
      </c>
      <c r="M68" t="str">
        <f>VLOOKUP(A68,[1]Cost_Code!A:G,7,0)</f>
        <v>Costing &amp; Income</v>
      </c>
      <c r="N68" t="str">
        <f>VLOOKUP(A68,[1]Cost_Code!A:G,2,0)</f>
        <v>Group 1</v>
      </c>
      <c r="O68" t="str">
        <f>VLOOKUP($A68,[1]Cost_Code!$A:$G,3,0)</f>
        <v>CORPORATE SERVICES</v>
      </c>
      <c r="P68" t="str">
        <f>VLOOKUP($A68,[1]Cost_Code!$A:$G,4,0)</f>
        <v>FINANCE &amp; INFORMATION SERVICES</v>
      </c>
      <c r="Q68" t="str">
        <f>VLOOKUP($A68,[1]Cost_Code!$A:$G,5,0)</f>
        <v>FINANCE &amp; INFORMATION SERVICES</v>
      </c>
      <c r="R68" t="str">
        <f>VLOOKUP($A68,[1]Cost_Code!$A:$G,6,0)</f>
        <v>FINANCE</v>
      </c>
      <c r="S68" t="str">
        <f>VLOOKUP($A68,[1]Cost_Code!$A:$K,8,0)</f>
        <v>Simon</v>
      </c>
      <c r="T68">
        <f>VLOOKUP($A68,[1]Cost_Code!$A:$K,9,0)</f>
        <v>1000</v>
      </c>
      <c r="U68" t="str">
        <f>VLOOKUP(B68,[1]Ex_Code!A:J,2,0)</f>
        <v>Admin &amp; Clerical Band 6</v>
      </c>
      <c r="V68" t="str">
        <f>VLOOKUP(B68,[1]Ex_Code!A:J,7,0)</f>
        <v>NON CLINICAL STAFF</v>
      </c>
      <c r="W68" t="str">
        <f>VLOOKUP(B68,[1]Ex_Code!A:J,10,0)</f>
        <v>Pay</v>
      </c>
    </row>
    <row r="69" spans="1:23" x14ac:dyDescent="0.25">
      <c r="A69" s="5" t="s">
        <v>44</v>
      </c>
      <c r="B69" s="5" t="s">
        <v>48</v>
      </c>
      <c r="C69" s="5" t="s">
        <v>32</v>
      </c>
      <c r="D69" s="5" t="s">
        <v>33</v>
      </c>
      <c r="E69" s="5" t="s">
        <v>27</v>
      </c>
      <c r="F69" s="6">
        <v>1807</v>
      </c>
      <c r="G69" s="6">
        <v>0</v>
      </c>
      <c r="H69" s="6">
        <v>0.67</v>
      </c>
      <c r="I69" s="6">
        <v>0</v>
      </c>
      <c r="J69" s="6">
        <v>0</v>
      </c>
      <c r="K69" s="6">
        <v>0</v>
      </c>
      <c r="L69" t="str">
        <f t="shared" si="1"/>
        <v>171804U03039206000</v>
      </c>
      <c r="M69" t="str">
        <f>VLOOKUP(A69,[1]Cost_Code!A:G,7,0)</f>
        <v>Costing &amp; Income</v>
      </c>
      <c r="N69" t="str">
        <f>VLOOKUP(A69,[1]Cost_Code!A:G,2,0)</f>
        <v>Group 1</v>
      </c>
      <c r="O69" t="str">
        <f>VLOOKUP($A69,[1]Cost_Code!$A:$G,3,0)</f>
        <v>CORPORATE SERVICES</v>
      </c>
      <c r="P69" t="str">
        <f>VLOOKUP($A69,[1]Cost_Code!$A:$G,4,0)</f>
        <v>FINANCE &amp; INFORMATION SERVICES</v>
      </c>
      <c r="Q69" t="str">
        <f>VLOOKUP($A69,[1]Cost_Code!$A:$G,5,0)</f>
        <v>FINANCE &amp; INFORMATION SERVICES</v>
      </c>
      <c r="R69" t="str">
        <f>VLOOKUP($A69,[1]Cost_Code!$A:$G,6,0)</f>
        <v>FINANCE</v>
      </c>
      <c r="S69" t="str">
        <f>VLOOKUP($A69,[1]Cost_Code!$A:$K,8,0)</f>
        <v>Simon</v>
      </c>
      <c r="T69">
        <f>VLOOKUP($A69,[1]Cost_Code!$A:$K,9,0)</f>
        <v>1000</v>
      </c>
      <c r="U69" t="str">
        <f>VLOOKUP(B69,[1]Ex_Code!A:J,2,0)</f>
        <v>Admin &amp; Clerical Band 6</v>
      </c>
      <c r="V69" t="str">
        <f>VLOOKUP(B69,[1]Ex_Code!A:J,7,0)</f>
        <v>NON CLINICAL STAFF</v>
      </c>
      <c r="W69" t="str">
        <f>VLOOKUP(B69,[1]Ex_Code!A:J,10,0)</f>
        <v>Pay</v>
      </c>
    </row>
    <row r="70" spans="1:23" x14ac:dyDescent="0.25">
      <c r="A70" s="5" t="s">
        <v>44</v>
      </c>
      <c r="B70" s="5" t="s">
        <v>48</v>
      </c>
      <c r="C70" s="5" t="s">
        <v>34</v>
      </c>
      <c r="D70" s="5" t="s">
        <v>35</v>
      </c>
      <c r="E70" s="5" t="s">
        <v>27</v>
      </c>
      <c r="F70" s="6">
        <v>1807</v>
      </c>
      <c r="G70" s="6">
        <v>0</v>
      </c>
      <c r="H70" s="6">
        <v>0.67</v>
      </c>
      <c r="I70" s="6">
        <v>0</v>
      </c>
      <c r="J70" s="6">
        <v>0</v>
      </c>
      <c r="K70" s="6">
        <v>0</v>
      </c>
      <c r="L70" t="str">
        <f t="shared" si="1"/>
        <v>171805U03039206000</v>
      </c>
      <c r="M70" t="str">
        <f>VLOOKUP(A70,[1]Cost_Code!A:G,7,0)</f>
        <v>Costing &amp; Income</v>
      </c>
      <c r="N70" t="str">
        <f>VLOOKUP(A70,[1]Cost_Code!A:G,2,0)</f>
        <v>Group 1</v>
      </c>
      <c r="O70" t="str">
        <f>VLOOKUP($A70,[1]Cost_Code!$A:$G,3,0)</f>
        <v>CORPORATE SERVICES</v>
      </c>
      <c r="P70" t="str">
        <f>VLOOKUP($A70,[1]Cost_Code!$A:$G,4,0)</f>
        <v>FINANCE &amp; INFORMATION SERVICES</v>
      </c>
      <c r="Q70" t="str">
        <f>VLOOKUP($A70,[1]Cost_Code!$A:$G,5,0)</f>
        <v>FINANCE &amp; INFORMATION SERVICES</v>
      </c>
      <c r="R70" t="str">
        <f>VLOOKUP($A70,[1]Cost_Code!$A:$G,6,0)</f>
        <v>FINANCE</v>
      </c>
      <c r="S70" t="str">
        <f>VLOOKUP($A70,[1]Cost_Code!$A:$K,8,0)</f>
        <v>Simon</v>
      </c>
      <c r="T70">
        <f>VLOOKUP($A70,[1]Cost_Code!$A:$K,9,0)</f>
        <v>1000</v>
      </c>
      <c r="U70" t="str">
        <f>VLOOKUP(B70,[1]Ex_Code!A:J,2,0)</f>
        <v>Admin &amp; Clerical Band 6</v>
      </c>
      <c r="V70" t="str">
        <f>VLOOKUP(B70,[1]Ex_Code!A:J,7,0)</f>
        <v>NON CLINICAL STAFF</v>
      </c>
      <c r="W70" t="str">
        <f>VLOOKUP(B70,[1]Ex_Code!A:J,10,0)</f>
        <v>Pay</v>
      </c>
    </row>
    <row r="71" spans="1:23" x14ac:dyDescent="0.25">
      <c r="A71" s="5" t="s">
        <v>44</v>
      </c>
      <c r="B71" s="5" t="s">
        <v>40</v>
      </c>
      <c r="C71" s="5" t="s">
        <v>25</v>
      </c>
      <c r="D71" s="5" t="s">
        <v>26</v>
      </c>
      <c r="E71" s="5" t="s">
        <v>27</v>
      </c>
      <c r="F71" s="6">
        <v>33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t="str">
        <f t="shared" si="1"/>
        <v>171801U03047018000</v>
      </c>
      <c r="M71" t="str">
        <f>VLOOKUP(A71,[1]Cost_Code!A:G,7,0)</f>
        <v>Costing &amp; Income</v>
      </c>
      <c r="N71" t="str">
        <f>VLOOKUP(A71,[1]Cost_Code!A:G,2,0)</f>
        <v>Group 1</v>
      </c>
      <c r="O71" t="str">
        <f>VLOOKUP($A71,[1]Cost_Code!$A:$G,3,0)</f>
        <v>CORPORATE SERVICES</v>
      </c>
      <c r="P71" t="str">
        <f>VLOOKUP($A71,[1]Cost_Code!$A:$G,4,0)</f>
        <v>FINANCE &amp; INFORMATION SERVICES</v>
      </c>
      <c r="Q71" t="str">
        <f>VLOOKUP($A71,[1]Cost_Code!$A:$G,5,0)</f>
        <v>FINANCE &amp; INFORMATION SERVICES</v>
      </c>
      <c r="R71" t="str">
        <f>VLOOKUP($A71,[1]Cost_Code!$A:$G,6,0)</f>
        <v>FINANCE</v>
      </c>
      <c r="S71" t="str">
        <f>VLOOKUP($A71,[1]Cost_Code!$A:$K,8,0)</f>
        <v>Simon</v>
      </c>
      <c r="T71">
        <f>VLOOKUP($A71,[1]Cost_Code!$A:$K,9,0)</f>
        <v>1000</v>
      </c>
      <c r="U71" t="str">
        <f>VLOOKUP(B71,[1]Ex_Code!A:J,2,0)</f>
        <v>Travel Expenses</v>
      </c>
      <c r="V71" t="str">
        <f>VLOOKUP(B71,[1]Ex_Code!A:J,7,0)</f>
        <v>ESTABLISHMENT EXPENSES</v>
      </c>
      <c r="W71" t="str">
        <f>VLOOKUP(B71,[1]Ex_Code!A:J,10,0)</f>
        <v>Non Pay</v>
      </c>
    </row>
    <row r="72" spans="1:23" x14ac:dyDescent="0.25">
      <c r="A72" s="5" t="s">
        <v>44</v>
      </c>
      <c r="B72" s="5" t="s">
        <v>40</v>
      </c>
      <c r="C72" s="5" t="s">
        <v>28</v>
      </c>
      <c r="D72" s="5" t="s">
        <v>29</v>
      </c>
      <c r="E72" s="5" t="s">
        <v>27</v>
      </c>
      <c r="F72" s="6">
        <v>31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t="str">
        <f t="shared" si="1"/>
        <v>171802U03047018000</v>
      </c>
      <c r="M72" t="str">
        <f>VLOOKUP(A72,[1]Cost_Code!A:G,7,0)</f>
        <v>Costing &amp; Income</v>
      </c>
      <c r="N72" t="str">
        <f>VLOOKUP(A72,[1]Cost_Code!A:G,2,0)</f>
        <v>Group 1</v>
      </c>
      <c r="O72" t="str">
        <f>VLOOKUP($A72,[1]Cost_Code!$A:$G,3,0)</f>
        <v>CORPORATE SERVICES</v>
      </c>
      <c r="P72" t="str">
        <f>VLOOKUP($A72,[1]Cost_Code!$A:$G,4,0)</f>
        <v>FINANCE &amp; INFORMATION SERVICES</v>
      </c>
      <c r="Q72" t="str">
        <f>VLOOKUP($A72,[1]Cost_Code!$A:$G,5,0)</f>
        <v>FINANCE &amp; INFORMATION SERVICES</v>
      </c>
      <c r="R72" t="str">
        <f>VLOOKUP($A72,[1]Cost_Code!$A:$G,6,0)</f>
        <v>FINANCE</v>
      </c>
      <c r="S72" t="str">
        <f>VLOOKUP($A72,[1]Cost_Code!$A:$K,8,0)</f>
        <v>Simon</v>
      </c>
      <c r="T72">
        <f>VLOOKUP($A72,[1]Cost_Code!$A:$K,9,0)</f>
        <v>1000</v>
      </c>
      <c r="U72" t="str">
        <f>VLOOKUP(B72,[1]Ex_Code!A:J,2,0)</f>
        <v>Travel Expenses</v>
      </c>
      <c r="V72" t="str">
        <f>VLOOKUP(B72,[1]Ex_Code!A:J,7,0)</f>
        <v>ESTABLISHMENT EXPENSES</v>
      </c>
      <c r="W72" t="str">
        <f>VLOOKUP(B72,[1]Ex_Code!A:J,10,0)</f>
        <v>Non Pay</v>
      </c>
    </row>
    <row r="73" spans="1:23" x14ac:dyDescent="0.25">
      <c r="A73" s="5" t="s">
        <v>44</v>
      </c>
      <c r="B73" s="5" t="s">
        <v>40</v>
      </c>
      <c r="C73" s="5" t="s">
        <v>30</v>
      </c>
      <c r="D73" s="5" t="s">
        <v>31</v>
      </c>
      <c r="E73" s="5" t="s">
        <v>27</v>
      </c>
      <c r="F73" s="6">
        <v>33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t="str">
        <f t="shared" si="1"/>
        <v>171803U03047018000</v>
      </c>
      <c r="M73" t="str">
        <f>VLOOKUP(A73,[1]Cost_Code!A:G,7,0)</f>
        <v>Costing &amp; Income</v>
      </c>
      <c r="N73" t="str">
        <f>VLOOKUP(A73,[1]Cost_Code!A:G,2,0)</f>
        <v>Group 1</v>
      </c>
      <c r="O73" t="str">
        <f>VLOOKUP($A73,[1]Cost_Code!$A:$G,3,0)</f>
        <v>CORPORATE SERVICES</v>
      </c>
      <c r="P73" t="str">
        <f>VLOOKUP($A73,[1]Cost_Code!$A:$G,4,0)</f>
        <v>FINANCE &amp; INFORMATION SERVICES</v>
      </c>
      <c r="Q73" t="str">
        <f>VLOOKUP($A73,[1]Cost_Code!$A:$G,5,0)</f>
        <v>FINANCE &amp; INFORMATION SERVICES</v>
      </c>
      <c r="R73" t="str">
        <f>VLOOKUP($A73,[1]Cost_Code!$A:$G,6,0)</f>
        <v>FINANCE</v>
      </c>
      <c r="S73" t="str">
        <f>VLOOKUP($A73,[1]Cost_Code!$A:$K,8,0)</f>
        <v>Simon</v>
      </c>
      <c r="T73">
        <f>VLOOKUP($A73,[1]Cost_Code!$A:$K,9,0)</f>
        <v>1000</v>
      </c>
      <c r="U73" t="str">
        <f>VLOOKUP(B73,[1]Ex_Code!A:J,2,0)</f>
        <v>Travel Expenses</v>
      </c>
      <c r="V73" t="str">
        <f>VLOOKUP(B73,[1]Ex_Code!A:J,7,0)</f>
        <v>ESTABLISHMENT EXPENSES</v>
      </c>
      <c r="W73" t="str">
        <f>VLOOKUP(B73,[1]Ex_Code!A:J,10,0)</f>
        <v>Non Pay</v>
      </c>
    </row>
    <row r="74" spans="1:23" x14ac:dyDescent="0.25">
      <c r="A74" s="5" t="s">
        <v>44</v>
      </c>
      <c r="B74" s="5" t="s">
        <v>40</v>
      </c>
      <c r="C74" s="5" t="s">
        <v>32</v>
      </c>
      <c r="D74" s="5" t="s">
        <v>33</v>
      </c>
      <c r="E74" s="5" t="s">
        <v>27</v>
      </c>
      <c r="F74" s="6">
        <v>33</v>
      </c>
      <c r="G74" s="6">
        <v>37.5</v>
      </c>
      <c r="H74" s="6">
        <v>0</v>
      </c>
      <c r="I74" s="6">
        <v>0</v>
      </c>
      <c r="J74" s="6">
        <v>0</v>
      </c>
      <c r="K74" s="6">
        <v>0</v>
      </c>
      <c r="L74" t="str">
        <f t="shared" si="1"/>
        <v>171804U03047018000</v>
      </c>
      <c r="M74" t="str">
        <f>VLOOKUP(A74,[1]Cost_Code!A:G,7,0)</f>
        <v>Costing &amp; Income</v>
      </c>
      <c r="N74" t="str">
        <f>VLOOKUP(A74,[1]Cost_Code!A:G,2,0)</f>
        <v>Group 1</v>
      </c>
      <c r="O74" t="str">
        <f>VLOOKUP($A74,[1]Cost_Code!$A:$G,3,0)</f>
        <v>CORPORATE SERVICES</v>
      </c>
      <c r="P74" t="str">
        <f>VLOOKUP($A74,[1]Cost_Code!$A:$G,4,0)</f>
        <v>FINANCE &amp; INFORMATION SERVICES</v>
      </c>
      <c r="Q74" t="str">
        <f>VLOOKUP($A74,[1]Cost_Code!$A:$G,5,0)</f>
        <v>FINANCE &amp; INFORMATION SERVICES</v>
      </c>
      <c r="R74" t="str">
        <f>VLOOKUP($A74,[1]Cost_Code!$A:$G,6,0)</f>
        <v>FINANCE</v>
      </c>
      <c r="S74" t="str">
        <f>VLOOKUP($A74,[1]Cost_Code!$A:$K,8,0)</f>
        <v>Simon</v>
      </c>
      <c r="T74">
        <f>VLOOKUP($A74,[1]Cost_Code!$A:$K,9,0)</f>
        <v>1000</v>
      </c>
      <c r="U74" t="str">
        <f>VLOOKUP(B74,[1]Ex_Code!A:J,2,0)</f>
        <v>Travel Expenses</v>
      </c>
      <c r="V74" t="str">
        <f>VLOOKUP(B74,[1]Ex_Code!A:J,7,0)</f>
        <v>ESTABLISHMENT EXPENSES</v>
      </c>
      <c r="W74" t="str">
        <f>VLOOKUP(B74,[1]Ex_Code!A:J,10,0)</f>
        <v>Non Pay</v>
      </c>
    </row>
    <row r="75" spans="1:23" x14ac:dyDescent="0.25">
      <c r="A75" s="5" t="s">
        <v>44</v>
      </c>
      <c r="B75" s="5" t="s">
        <v>40</v>
      </c>
      <c r="C75" s="5" t="s">
        <v>34</v>
      </c>
      <c r="D75" s="5" t="s">
        <v>35</v>
      </c>
      <c r="E75" s="5" t="s">
        <v>27</v>
      </c>
      <c r="F75" s="6">
        <v>32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t="str">
        <f t="shared" si="1"/>
        <v>171805U03047018000</v>
      </c>
      <c r="M75" t="str">
        <f>VLOOKUP(A75,[1]Cost_Code!A:G,7,0)</f>
        <v>Costing &amp; Income</v>
      </c>
      <c r="N75" t="str">
        <f>VLOOKUP(A75,[1]Cost_Code!A:G,2,0)</f>
        <v>Group 1</v>
      </c>
      <c r="O75" t="str">
        <f>VLOOKUP($A75,[1]Cost_Code!$A:$G,3,0)</f>
        <v>CORPORATE SERVICES</v>
      </c>
      <c r="P75" t="str">
        <f>VLOOKUP($A75,[1]Cost_Code!$A:$G,4,0)</f>
        <v>FINANCE &amp; INFORMATION SERVICES</v>
      </c>
      <c r="Q75" t="str">
        <f>VLOOKUP($A75,[1]Cost_Code!$A:$G,5,0)</f>
        <v>FINANCE &amp; INFORMATION SERVICES</v>
      </c>
      <c r="R75" t="str">
        <f>VLOOKUP($A75,[1]Cost_Code!$A:$G,6,0)</f>
        <v>FINANCE</v>
      </c>
      <c r="S75" t="str">
        <f>VLOOKUP($A75,[1]Cost_Code!$A:$K,8,0)</f>
        <v>Simon</v>
      </c>
      <c r="T75">
        <f>VLOOKUP($A75,[1]Cost_Code!$A:$K,9,0)</f>
        <v>1000</v>
      </c>
      <c r="U75" t="str">
        <f>VLOOKUP(B75,[1]Ex_Code!A:J,2,0)</f>
        <v>Travel Expenses</v>
      </c>
      <c r="V75" t="str">
        <f>VLOOKUP(B75,[1]Ex_Code!A:J,7,0)</f>
        <v>ESTABLISHMENT EXPENSES</v>
      </c>
      <c r="W75" t="str">
        <f>VLOOKUP(B75,[1]Ex_Code!A:J,10,0)</f>
        <v>Non Pay</v>
      </c>
    </row>
    <row r="76" spans="1:23" x14ac:dyDescent="0.25">
      <c r="A76" s="5" t="s">
        <v>44</v>
      </c>
      <c r="B76" s="5" t="s">
        <v>49</v>
      </c>
      <c r="C76" s="5" t="s">
        <v>28</v>
      </c>
      <c r="D76" s="5" t="s">
        <v>29</v>
      </c>
      <c r="E76" s="5" t="s">
        <v>27</v>
      </c>
      <c r="F76" s="6">
        <v>0</v>
      </c>
      <c r="G76" s="6">
        <v>104</v>
      </c>
      <c r="H76" s="6">
        <v>0</v>
      </c>
      <c r="I76" s="6">
        <v>0</v>
      </c>
      <c r="J76" s="6">
        <v>0</v>
      </c>
      <c r="K76" s="6">
        <v>0</v>
      </c>
      <c r="L76" t="str">
        <f t="shared" si="1"/>
        <v>171802U03047516000</v>
      </c>
      <c r="M76" t="str">
        <f>VLOOKUP(A76,[1]Cost_Code!A:G,7,0)</f>
        <v>Costing &amp; Income</v>
      </c>
      <c r="N76" t="str">
        <f>VLOOKUP(A76,[1]Cost_Code!A:G,2,0)</f>
        <v>Group 1</v>
      </c>
      <c r="O76" t="str">
        <f>VLOOKUP($A76,[1]Cost_Code!$A:$G,3,0)</f>
        <v>CORPORATE SERVICES</v>
      </c>
      <c r="P76" t="str">
        <f>VLOOKUP($A76,[1]Cost_Code!$A:$G,4,0)</f>
        <v>FINANCE &amp; INFORMATION SERVICES</v>
      </c>
      <c r="Q76" t="str">
        <f>VLOOKUP($A76,[1]Cost_Code!$A:$G,5,0)</f>
        <v>FINANCE &amp; INFORMATION SERVICES</v>
      </c>
      <c r="R76" t="str">
        <f>VLOOKUP($A76,[1]Cost_Code!$A:$G,6,0)</f>
        <v>FINANCE</v>
      </c>
      <c r="S76" t="str">
        <f>VLOOKUP($A76,[1]Cost_Code!$A:$K,8,0)</f>
        <v>Simon</v>
      </c>
      <c r="T76">
        <f>VLOOKUP($A76,[1]Cost_Code!$A:$K,9,0)</f>
        <v>1000</v>
      </c>
      <c r="U76" t="str">
        <f>VLOOKUP(B76,[1]Ex_Code!A:J,2,0)</f>
        <v>IT &amp; Telecomms Recharges</v>
      </c>
      <c r="V76" t="str">
        <f>VLOOKUP(B76,[1]Ex_Code!A:J,7,0)</f>
        <v>ESTABLISHMENT EXPENSES</v>
      </c>
      <c r="W76" t="str">
        <f>VLOOKUP(B76,[1]Ex_Code!A:J,10,0)</f>
        <v>Non Pay</v>
      </c>
    </row>
    <row r="77" spans="1:23" x14ac:dyDescent="0.25">
      <c r="A77" s="5" t="s">
        <v>44</v>
      </c>
      <c r="B77" s="5" t="s">
        <v>49</v>
      </c>
      <c r="C77" s="5" t="s">
        <v>30</v>
      </c>
      <c r="D77" s="5" t="s">
        <v>31</v>
      </c>
      <c r="E77" s="5" t="s">
        <v>27</v>
      </c>
      <c r="F77" s="6">
        <v>0</v>
      </c>
      <c r="G77" s="6">
        <v>20.8</v>
      </c>
      <c r="H77" s="6">
        <v>0</v>
      </c>
      <c r="I77" s="6">
        <v>0</v>
      </c>
      <c r="J77" s="6">
        <v>0</v>
      </c>
      <c r="K77" s="6">
        <v>0</v>
      </c>
      <c r="L77" t="str">
        <f t="shared" si="1"/>
        <v>171803U03047516000</v>
      </c>
      <c r="M77" t="str">
        <f>VLOOKUP(A77,[1]Cost_Code!A:G,7,0)</f>
        <v>Costing &amp; Income</v>
      </c>
      <c r="N77" t="str">
        <f>VLOOKUP(A77,[1]Cost_Code!A:G,2,0)</f>
        <v>Group 1</v>
      </c>
      <c r="O77" t="str">
        <f>VLOOKUP($A77,[1]Cost_Code!$A:$G,3,0)</f>
        <v>CORPORATE SERVICES</v>
      </c>
      <c r="P77" t="str">
        <f>VLOOKUP($A77,[1]Cost_Code!$A:$G,4,0)</f>
        <v>FINANCE &amp; INFORMATION SERVICES</v>
      </c>
      <c r="Q77" t="str">
        <f>VLOOKUP($A77,[1]Cost_Code!$A:$G,5,0)</f>
        <v>FINANCE &amp; INFORMATION SERVICES</v>
      </c>
      <c r="R77" t="str">
        <f>VLOOKUP($A77,[1]Cost_Code!$A:$G,6,0)</f>
        <v>FINANCE</v>
      </c>
      <c r="S77" t="str">
        <f>VLOOKUP($A77,[1]Cost_Code!$A:$K,8,0)</f>
        <v>Simon</v>
      </c>
      <c r="T77">
        <f>VLOOKUP($A77,[1]Cost_Code!$A:$K,9,0)</f>
        <v>1000</v>
      </c>
      <c r="U77" t="str">
        <f>VLOOKUP(B77,[1]Ex_Code!A:J,2,0)</f>
        <v>IT &amp; Telecomms Recharges</v>
      </c>
      <c r="V77" t="str">
        <f>VLOOKUP(B77,[1]Ex_Code!A:J,7,0)</f>
        <v>ESTABLISHMENT EXPENSES</v>
      </c>
      <c r="W77" t="str">
        <f>VLOOKUP(B77,[1]Ex_Code!A:J,10,0)</f>
        <v>Non Pay</v>
      </c>
    </row>
    <row r="78" spans="1:23" x14ac:dyDescent="0.25">
      <c r="A78" s="5" t="s">
        <v>44</v>
      </c>
      <c r="B78" s="5" t="s">
        <v>50</v>
      </c>
      <c r="C78" s="5" t="s">
        <v>28</v>
      </c>
      <c r="D78" s="5" t="s">
        <v>29</v>
      </c>
      <c r="E78" s="5" t="s">
        <v>27</v>
      </c>
      <c r="F78" s="6">
        <v>0</v>
      </c>
      <c r="G78" s="6">
        <v>864</v>
      </c>
      <c r="H78" s="6">
        <v>0</v>
      </c>
      <c r="I78" s="6">
        <v>0</v>
      </c>
      <c r="J78" s="6">
        <v>0</v>
      </c>
      <c r="K78" s="6">
        <v>0</v>
      </c>
      <c r="L78" t="str">
        <f t="shared" si="1"/>
        <v>171802U03048016000</v>
      </c>
      <c r="M78" t="str">
        <f>VLOOKUP(A78,[1]Cost_Code!A:G,7,0)</f>
        <v>Costing &amp; Income</v>
      </c>
      <c r="N78" t="str">
        <f>VLOOKUP(A78,[1]Cost_Code!A:G,2,0)</f>
        <v>Group 1</v>
      </c>
      <c r="O78" t="str">
        <f>VLOOKUP($A78,[1]Cost_Code!$A:$G,3,0)</f>
        <v>CORPORATE SERVICES</v>
      </c>
      <c r="P78" t="str">
        <f>VLOOKUP($A78,[1]Cost_Code!$A:$G,4,0)</f>
        <v>FINANCE &amp; INFORMATION SERVICES</v>
      </c>
      <c r="Q78" t="str">
        <f>VLOOKUP($A78,[1]Cost_Code!$A:$G,5,0)</f>
        <v>FINANCE &amp; INFORMATION SERVICES</v>
      </c>
      <c r="R78" t="str">
        <f>VLOOKUP($A78,[1]Cost_Code!$A:$G,6,0)</f>
        <v>FINANCE</v>
      </c>
      <c r="S78" t="str">
        <f>VLOOKUP($A78,[1]Cost_Code!$A:$K,8,0)</f>
        <v>Simon</v>
      </c>
      <c r="T78">
        <f>VLOOKUP($A78,[1]Cost_Code!$A:$K,9,0)</f>
        <v>1000</v>
      </c>
      <c r="U78" t="str">
        <f>VLOOKUP(B78,[1]Ex_Code!A:J,2,0)</f>
        <v>Computer Hardware</v>
      </c>
      <c r="V78" t="str">
        <f>VLOOKUP(B78,[1]Ex_Code!A:J,7,0)</f>
        <v>PREMISES &amp; FIXED PLANT</v>
      </c>
      <c r="W78" t="str">
        <f>VLOOKUP(B78,[1]Ex_Code!A:J,10,0)</f>
        <v>Non Pay</v>
      </c>
    </row>
    <row r="79" spans="1:23" x14ac:dyDescent="0.25">
      <c r="A79" s="5" t="s">
        <v>44</v>
      </c>
      <c r="B79" s="5" t="s">
        <v>51</v>
      </c>
      <c r="C79" s="5" t="s">
        <v>25</v>
      </c>
      <c r="D79" s="5" t="s">
        <v>26</v>
      </c>
      <c r="E79" s="5" t="s">
        <v>27</v>
      </c>
      <c r="F79" s="6">
        <v>800</v>
      </c>
      <c r="G79" s="6">
        <v>666.67</v>
      </c>
      <c r="H79" s="6">
        <v>0</v>
      </c>
      <c r="I79" s="6">
        <v>0</v>
      </c>
      <c r="J79" s="6">
        <v>0</v>
      </c>
      <c r="K79" s="6">
        <v>0</v>
      </c>
      <c r="L79" t="str">
        <f t="shared" si="1"/>
        <v>171801U03048017000</v>
      </c>
      <c r="M79" t="str">
        <f>VLOOKUP(A79,[1]Cost_Code!A:G,7,0)</f>
        <v>Costing &amp; Income</v>
      </c>
      <c r="N79" t="str">
        <f>VLOOKUP(A79,[1]Cost_Code!A:G,2,0)</f>
        <v>Group 1</v>
      </c>
      <c r="O79" t="str">
        <f>VLOOKUP($A79,[1]Cost_Code!$A:$G,3,0)</f>
        <v>CORPORATE SERVICES</v>
      </c>
      <c r="P79" t="str">
        <f>VLOOKUP($A79,[1]Cost_Code!$A:$G,4,0)</f>
        <v>FINANCE &amp; INFORMATION SERVICES</v>
      </c>
      <c r="Q79" t="str">
        <f>VLOOKUP($A79,[1]Cost_Code!$A:$G,5,0)</f>
        <v>FINANCE &amp; INFORMATION SERVICES</v>
      </c>
      <c r="R79" t="str">
        <f>VLOOKUP($A79,[1]Cost_Code!$A:$G,6,0)</f>
        <v>FINANCE</v>
      </c>
      <c r="S79" t="str">
        <f>VLOOKUP($A79,[1]Cost_Code!$A:$K,8,0)</f>
        <v>Simon</v>
      </c>
      <c r="T79">
        <f>VLOOKUP($A79,[1]Cost_Code!$A:$K,9,0)</f>
        <v>1000</v>
      </c>
      <c r="U79" t="str">
        <f>VLOOKUP(B79,[1]Ex_Code!A:J,2,0)</f>
        <v>Computer Software</v>
      </c>
      <c r="V79" t="str">
        <f>VLOOKUP(B79,[1]Ex_Code!A:J,7,0)</f>
        <v>PREMISES &amp; FIXED PLANT</v>
      </c>
      <c r="W79" t="str">
        <f>VLOOKUP(B79,[1]Ex_Code!A:J,10,0)</f>
        <v>Non Pay</v>
      </c>
    </row>
    <row r="80" spans="1:23" x14ac:dyDescent="0.25">
      <c r="A80" s="5" t="s">
        <v>44</v>
      </c>
      <c r="B80" s="5" t="s">
        <v>51</v>
      </c>
      <c r="C80" s="5" t="s">
        <v>28</v>
      </c>
      <c r="D80" s="5" t="s">
        <v>29</v>
      </c>
      <c r="E80" s="5" t="s">
        <v>27</v>
      </c>
      <c r="F80" s="6">
        <v>800</v>
      </c>
      <c r="G80" s="6">
        <v>666.66</v>
      </c>
      <c r="H80" s="6">
        <v>0</v>
      </c>
      <c r="I80" s="6">
        <v>0</v>
      </c>
      <c r="J80" s="6">
        <v>0</v>
      </c>
      <c r="K80" s="6">
        <v>0</v>
      </c>
      <c r="L80" t="str">
        <f t="shared" si="1"/>
        <v>171802U03048017000</v>
      </c>
      <c r="M80" t="str">
        <f>VLOOKUP(A80,[1]Cost_Code!A:G,7,0)</f>
        <v>Costing &amp; Income</v>
      </c>
      <c r="N80" t="str">
        <f>VLOOKUP(A80,[1]Cost_Code!A:G,2,0)</f>
        <v>Group 1</v>
      </c>
      <c r="O80" t="str">
        <f>VLOOKUP($A80,[1]Cost_Code!$A:$G,3,0)</f>
        <v>CORPORATE SERVICES</v>
      </c>
      <c r="P80" t="str">
        <f>VLOOKUP($A80,[1]Cost_Code!$A:$G,4,0)</f>
        <v>FINANCE &amp; INFORMATION SERVICES</v>
      </c>
      <c r="Q80" t="str">
        <f>VLOOKUP($A80,[1]Cost_Code!$A:$G,5,0)</f>
        <v>FINANCE &amp; INFORMATION SERVICES</v>
      </c>
      <c r="R80" t="str">
        <f>VLOOKUP($A80,[1]Cost_Code!$A:$G,6,0)</f>
        <v>FINANCE</v>
      </c>
      <c r="S80" t="str">
        <f>VLOOKUP($A80,[1]Cost_Code!$A:$K,8,0)</f>
        <v>Simon</v>
      </c>
      <c r="T80">
        <f>VLOOKUP($A80,[1]Cost_Code!$A:$K,9,0)</f>
        <v>1000</v>
      </c>
      <c r="U80" t="str">
        <f>VLOOKUP(B80,[1]Ex_Code!A:J,2,0)</f>
        <v>Computer Software</v>
      </c>
      <c r="V80" t="str">
        <f>VLOOKUP(B80,[1]Ex_Code!A:J,7,0)</f>
        <v>PREMISES &amp; FIXED PLANT</v>
      </c>
      <c r="W80" t="str">
        <f>VLOOKUP(B80,[1]Ex_Code!A:J,10,0)</f>
        <v>Non Pay</v>
      </c>
    </row>
    <row r="81" spans="1:23" x14ac:dyDescent="0.25">
      <c r="A81" s="5" t="s">
        <v>44</v>
      </c>
      <c r="B81" s="5" t="s">
        <v>51</v>
      </c>
      <c r="C81" s="5" t="s">
        <v>30</v>
      </c>
      <c r="D81" s="5" t="s">
        <v>31</v>
      </c>
      <c r="E81" s="5" t="s">
        <v>27</v>
      </c>
      <c r="F81" s="6">
        <v>801</v>
      </c>
      <c r="G81" s="6">
        <v>666.67</v>
      </c>
      <c r="H81" s="6">
        <v>0</v>
      </c>
      <c r="I81" s="6">
        <v>0</v>
      </c>
      <c r="J81" s="6">
        <v>0</v>
      </c>
      <c r="K81" s="6">
        <v>0</v>
      </c>
      <c r="L81" t="str">
        <f t="shared" si="1"/>
        <v>171803U03048017000</v>
      </c>
      <c r="M81" t="str">
        <f>VLOOKUP(A81,[1]Cost_Code!A:G,7,0)</f>
        <v>Costing &amp; Income</v>
      </c>
      <c r="N81" t="str">
        <f>VLOOKUP(A81,[1]Cost_Code!A:G,2,0)</f>
        <v>Group 1</v>
      </c>
      <c r="O81" t="str">
        <f>VLOOKUP($A81,[1]Cost_Code!$A:$G,3,0)</f>
        <v>CORPORATE SERVICES</v>
      </c>
      <c r="P81" t="str">
        <f>VLOOKUP($A81,[1]Cost_Code!$A:$G,4,0)</f>
        <v>FINANCE &amp; INFORMATION SERVICES</v>
      </c>
      <c r="Q81" t="str">
        <f>VLOOKUP($A81,[1]Cost_Code!$A:$G,5,0)</f>
        <v>FINANCE &amp; INFORMATION SERVICES</v>
      </c>
      <c r="R81" t="str">
        <f>VLOOKUP($A81,[1]Cost_Code!$A:$G,6,0)</f>
        <v>FINANCE</v>
      </c>
      <c r="S81" t="str">
        <f>VLOOKUP($A81,[1]Cost_Code!$A:$K,8,0)</f>
        <v>Simon</v>
      </c>
      <c r="T81">
        <f>VLOOKUP($A81,[1]Cost_Code!$A:$K,9,0)</f>
        <v>1000</v>
      </c>
      <c r="U81" t="str">
        <f>VLOOKUP(B81,[1]Ex_Code!A:J,2,0)</f>
        <v>Computer Software</v>
      </c>
      <c r="V81" t="str">
        <f>VLOOKUP(B81,[1]Ex_Code!A:J,7,0)</f>
        <v>PREMISES &amp; FIXED PLANT</v>
      </c>
      <c r="W81" t="str">
        <f>VLOOKUP(B81,[1]Ex_Code!A:J,10,0)</f>
        <v>Non Pay</v>
      </c>
    </row>
    <row r="82" spans="1:23" x14ac:dyDescent="0.25">
      <c r="A82" s="5" t="s">
        <v>44</v>
      </c>
      <c r="B82" s="5" t="s">
        <v>51</v>
      </c>
      <c r="C82" s="5" t="s">
        <v>32</v>
      </c>
      <c r="D82" s="5" t="s">
        <v>33</v>
      </c>
      <c r="E82" s="5" t="s">
        <v>27</v>
      </c>
      <c r="F82" s="6">
        <v>799</v>
      </c>
      <c r="G82" s="6">
        <v>666.67</v>
      </c>
      <c r="H82" s="6">
        <v>0</v>
      </c>
      <c r="I82" s="6">
        <v>0</v>
      </c>
      <c r="J82" s="6">
        <v>0</v>
      </c>
      <c r="K82" s="6">
        <v>0</v>
      </c>
      <c r="L82" t="str">
        <f t="shared" si="1"/>
        <v>171804U03048017000</v>
      </c>
      <c r="M82" t="str">
        <f>VLOOKUP(A82,[1]Cost_Code!A:G,7,0)</f>
        <v>Costing &amp; Income</v>
      </c>
      <c r="N82" t="str">
        <f>VLOOKUP(A82,[1]Cost_Code!A:G,2,0)</f>
        <v>Group 1</v>
      </c>
      <c r="O82" t="str">
        <f>VLOOKUP($A82,[1]Cost_Code!$A:$G,3,0)</f>
        <v>CORPORATE SERVICES</v>
      </c>
      <c r="P82" t="str">
        <f>VLOOKUP($A82,[1]Cost_Code!$A:$G,4,0)</f>
        <v>FINANCE &amp; INFORMATION SERVICES</v>
      </c>
      <c r="Q82" t="str">
        <f>VLOOKUP($A82,[1]Cost_Code!$A:$G,5,0)</f>
        <v>FINANCE &amp; INFORMATION SERVICES</v>
      </c>
      <c r="R82" t="str">
        <f>VLOOKUP($A82,[1]Cost_Code!$A:$G,6,0)</f>
        <v>FINANCE</v>
      </c>
      <c r="S82" t="str">
        <f>VLOOKUP($A82,[1]Cost_Code!$A:$K,8,0)</f>
        <v>Simon</v>
      </c>
      <c r="T82">
        <f>VLOOKUP($A82,[1]Cost_Code!$A:$K,9,0)</f>
        <v>1000</v>
      </c>
      <c r="U82" t="str">
        <f>VLOOKUP(B82,[1]Ex_Code!A:J,2,0)</f>
        <v>Computer Software</v>
      </c>
      <c r="V82" t="str">
        <f>VLOOKUP(B82,[1]Ex_Code!A:J,7,0)</f>
        <v>PREMISES &amp; FIXED PLANT</v>
      </c>
      <c r="W82" t="str">
        <f>VLOOKUP(B82,[1]Ex_Code!A:J,10,0)</f>
        <v>Non Pay</v>
      </c>
    </row>
    <row r="83" spans="1:23" x14ac:dyDescent="0.25">
      <c r="A83" s="5" t="s">
        <v>44</v>
      </c>
      <c r="B83" s="5" t="s">
        <v>51</v>
      </c>
      <c r="C83" s="5" t="s">
        <v>34</v>
      </c>
      <c r="D83" s="5" t="s">
        <v>35</v>
      </c>
      <c r="E83" s="5" t="s">
        <v>27</v>
      </c>
      <c r="F83" s="6">
        <v>801</v>
      </c>
      <c r="G83" s="6">
        <v>666.66</v>
      </c>
      <c r="H83" s="6">
        <v>0</v>
      </c>
      <c r="I83" s="6">
        <v>0</v>
      </c>
      <c r="J83" s="6">
        <v>0</v>
      </c>
      <c r="K83" s="6">
        <v>0</v>
      </c>
      <c r="L83" t="str">
        <f t="shared" si="1"/>
        <v>171805U03048017000</v>
      </c>
      <c r="M83" t="str">
        <f>VLOOKUP(A83,[1]Cost_Code!A:G,7,0)</f>
        <v>Costing &amp; Income</v>
      </c>
      <c r="N83" t="str">
        <f>VLOOKUP(A83,[1]Cost_Code!A:G,2,0)</f>
        <v>Group 1</v>
      </c>
      <c r="O83" t="str">
        <f>VLOOKUP($A83,[1]Cost_Code!$A:$G,3,0)</f>
        <v>CORPORATE SERVICES</v>
      </c>
      <c r="P83" t="str">
        <f>VLOOKUP($A83,[1]Cost_Code!$A:$G,4,0)</f>
        <v>FINANCE &amp; INFORMATION SERVICES</v>
      </c>
      <c r="Q83" t="str">
        <f>VLOOKUP($A83,[1]Cost_Code!$A:$G,5,0)</f>
        <v>FINANCE &amp; INFORMATION SERVICES</v>
      </c>
      <c r="R83" t="str">
        <f>VLOOKUP($A83,[1]Cost_Code!$A:$G,6,0)</f>
        <v>FINANCE</v>
      </c>
      <c r="S83" t="str">
        <f>VLOOKUP($A83,[1]Cost_Code!$A:$K,8,0)</f>
        <v>Simon</v>
      </c>
      <c r="T83">
        <f>VLOOKUP($A83,[1]Cost_Code!$A:$K,9,0)</f>
        <v>1000</v>
      </c>
      <c r="U83" t="str">
        <f>VLOOKUP(B83,[1]Ex_Code!A:J,2,0)</f>
        <v>Computer Software</v>
      </c>
      <c r="V83" t="str">
        <f>VLOOKUP(B83,[1]Ex_Code!A:J,7,0)</f>
        <v>PREMISES &amp; FIXED PLANT</v>
      </c>
      <c r="W83" t="str">
        <f>VLOOKUP(B83,[1]Ex_Code!A:J,10,0)</f>
        <v>Non Pay</v>
      </c>
    </row>
    <row r="84" spans="1:23" x14ac:dyDescent="0.25">
      <c r="A84" s="5" t="s">
        <v>44</v>
      </c>
      <c r="B84" s="5" t="s">
        <v>52</v>
      </c>
      <c r="C84" s="5" t="s">
        <v>25</v>
      </c>
      <c r="D84" s="5" t="s">
        <v>26</v>
      </c>
      <c r="E84" s="5" t="s">
        <v>27</v>
      </c>
      <c r="F84" s="6">
        <v>983</v>
      </c>
      <c r="G84" s="6">
        <v>983.33</v>
      </c>
      <c r="H84" s="6">
        <v>0</v>
      </c>
      <c r="I84" s="6">
        <v>0</v>
      </c>
      <c r="J84" s="6">
        <v>0</v>
      </c>
      <c r="K84" s="6">
        <v>0</v>
      </c>
      <c r="L84" t="str">
        <f t="shared" si="1"/>
        <v>171801U03048019000</v>
      </c>
      <c r="M84" t="str">
        <f>VLOOKUP(A84,[1]Cost_Code!A:G,7,0)</f>
        <v>Costing &amp; Income</v>
      </c>
      <c r="N84" t="str">
        <f>VLOOKUP(A84,[1]Cost_Code!A:G,2,0)</f>
        <v>Group 1</v>
      </c>
      <c r="O84" t="str">
        <f>VLOOKUP($A84,[1]Cost_Code!$A:$G,3,0)</f>
        <v>CORPORATE SERVICES</v>
      </c>
      <c r="P84" t="str">
        <f>VLOOKUP($A84,[1]Cost_Code!$A:$G,4,0)</f>
        <v>FINANCE &amp; INFORMATION SERVICES</v>
      </c>
      <c r="Q84" t="str">
        <f>VLOOKUP($A84,[1]Cost_Code!$A:$G,5,0)</f>
        <v>FINANCE &amp; INFORMATION SERVICES</v>
      </c>
      <c r="R84" t="str">
        <f>VLOOKUP($A84,[1]Cost_Code!$A:$G,6,0)</f>
        <v>FINANCE</v>
      </c>
      <c r="S84" t="str">
        <f>VLOOKUP($A84,[1]Cost_Code!$A:$K,8,0)</f>
        <v>Simon</v>
      </c>
      <c r="T84">
        <f>VLOOKUP($A84,[1]Cost_Code!$A:$K,9,0)</f>
        <v>1000</v>
      </c>
      <c r="U84" t="str">
        <f>VLOOKUP(B84,[1]Ex_Code!A:J,2,0)</f>
        <v>Computer Maintenance</v>
      </c>
      <c r="V84" t="str">
        <f>VLOOKUP(B84,[1]Ex_Code!A:J,7,0)</f>
        <v>PREMISES &amp; FIXED PLANT</v>
      </c>
      <c r="W84" t="str">
        <f>VLOOKUP(B84,[1]Ex_Code!A:J,10,0)</f>
        <v>Non Pay</v>
      </c>
    </row>
    <row r="85" spans="1:23" x14ac:dyDescent="0.25">
      <c r="A85" s="5" t="s">
        <v>44</v>
      </c>
      <c r="B85" s="5" t="s">
        <v>52</v>
      </c>
      <c r="C85" s="5" t="s">
        <v>28</v>
      </c>
      <c r="D85" s="5" t="s">
        <v>29</v>
      </c>
      <c r="E85" s="5" t="s">
        <v>27</v>
      </c>
      <c r="F85" s="6">
        <v>984</v>
      </c>
      <c r="G85" s="6">
        <v>983.34</v>
      </c>
      <c r="H85" s="6">
        <v>0</v>
      </c>
      <c r="I85" s="6">
        <v>0</v>
      </c>
      <c r="J85" s="6">
        <v>0</v>
      </c>
      <c r="K85" s="6">
        <v>0</v>
      </c>
      <c r="L85" t="str">
        <f t="shared" si="1"/>
        <v>171802U03048019000</v>
      </c>
      <c r="M85" t="str">
        <f>VLOOKUP(A85,[1]Cost_Code!A:G,7,0)</f>
        <v>Costing &amp; Income</v>
      </c>
      <c r="N85" t="str">
        <f>VLOOKUP(A85,[1]Cost_Code!A:G,2,0)</f>
        <v>Group 1</v>
      </c>
      <c r="O85" t="str">
        <f>VLOOKUP($A85,[1]Cost_Code!$A:$G,3,0)</f>
        <v>CORPORATE SERVICES</v>
      </c>
      <c r="P85" t="str">
        <f>VLOOKUP($A85,[1]Cost_Code!$A:$G,4,0)</f>
        <v>FINANCE &amp; INFORMATION SERVICES</v>
      </c>
      <c r="Q85" t="str">
        <f>VLOOKUP($A85,[1]Cost_Code!$A:$G,5,0)</f>
        <v>FINANCE &amp; INFORMATION SERVICES</v>
      </c>
      <c r="R85" t="str">
        <f>VLOOKUP($A85,[1]Cost_Code!$A:$G,6,0)</f>
        <v>FINANCE</v>
      </c>
      <c r="S85" t="str">
        <f>VLOOKUP($A85,[1]Cost_Code!$A:$K,8,0)</f>
        <v>Simon</v>
      </c>
      <c r="T85">
        <f>VLOOKUP($A85,[1]Cost_Code!$A:$K,9,0)</f>
        <v>1000</v>
      </c>
      <c r="U85" t="str">
        <f>VLOOKUP(B85,[1]Ex_Code!A:J,2,0)</f>
        <v>Computer Maintenance</v>
      </c>
      <c r="V85" t="str">
        <f>VLOOKUP(B85,[1]Ex_Code!A:J,7,0)</f>
        <v>PREMISES &amp; FIXED PLANT</v>
      </c>
      <c r="W85" t="str">
        <f>VLOOKUP(B85,[1]Ex_Code!A:J,10,0)</f>
        <v>Non Pay</v>
      </c>
    </row>
    <row r="86" spans="1:23" x14ac:dyDescent="0.25">
      <c r="A86" s="5" t="s">
        <v>44</v>
      </c>
      <c r="B86" s="5" t="s">
        <v>52</v>
      </c>
      <c r="C86" s="5" t="s">
        <v>30</v>
      </c>
      <c r="D86" s="5" t="s">
        <v>31</v>
      </c>
      <c r="E86" s="5" t="s">
        <v>27</v>
      </c>
      <c r="F86" s="6">
        <v>983</v>
      </c>
      <c r="G86" s="6">
        <v>983.33</v>
      </c>
      <c r="H86" s="6">
        <v>0</v>
      </c>
      <c r="I86" s="6">
        <v>0</v>
      </c>
      <c r="J86" s="6">
        <v>0</v>
      </c>
      <c r="K86" s="6">
        <v>0</v>
      </c>
      <c r="L86" t="str">
        <f t="shared" si="1"/>
        <v>171803U03048019000</v>
      </c>
      <c r="M86" t="str">
        <f>VLOOKUP(A86,[1]Cost_Code!A:G,7,0)</f>
        <v>Costing &amp; Income</v>
      </c>
      <c r="N86" t="str">
        <f>VLOOKUP(A86,[1]Cost_Code!A:G,2,0)</f>
        <v>Group 1</v>
      </c>
      <c r="O86" t="str">
        <f>VLOOKUP($A86,[1]Cost_Code!$A:$G,3,0)</f>
        <v>CORPORATE SERVICES</v>
      </c>
      <c r="P86" t="str">
        <f>VLOOKUP($A86,[1]Cost_Code!$A:$G,4,0)</f>
        <v>FINANCE &amp; INFORMATION SERVICES</v>
      </c>
      <c r="Q86" t="str">
        <f>VLOOKUP($A86,[1]Cost_Code!$A:$G,5,0)</f>
        <v>FINANCE &amp; INFORMATION SERVICES</v>
      </c>
      <c r="R86" t="str">
        <f>VLOOKUP($A86,[1]Cost_Code!$A:$G,6,0)</f>
        <v>FINANCE</v>
      </c>
      <c r="S86" t="str">
        <f>VLOOKUP($A86,[1]Cost_Code!$A:$K,8,0)</f>
        <v>Simon</v>
      </c>
      <c r="T86">
        <f>VLOOKUP($A86,[1]Cost_Code!$A:$K,9,0)</f>
        <v>1000</v>
      </c>
      <c r="U86" t="str">
        <f>VLOOKUP(B86,[1]Ex_Code!A:J,2,0)</f>
        <v>Computer Maintenance</v>
      </c>
      <c r="V86" t="str">
        <f>VLOOKUP(B86,[1]Ex_Code!A:J,7,0)</f>
        <v>PREMISES &amp; FIXED PLANT</v>
      </c>
      <c r="W86" t="str">
        <f>VLOOKUP(B86,[1]Ex_Code!A:J,10,0)</f>
        <v>Non Pay</v>
      </c>
    </row>
    <row r="87" spans="1:23" x14ac:dyDescent="0.25">
      <c r="A87" s="5" t="s">
        <v>44</v>
      </c>
      <c r="B87" s="5" t="s">
        <v>52</v>
      </c>
      <c r="C87" s="5" t="s">
        <v>32</v>
      </c>
      <c r="D87" s="5" t="s">
        <v>33</v>
      </c>
      <c r="E87" s="5" t="s">
        <v>27</v>
      </c>
      <c r="F87" s="6">
        <v>983</v>
      </c>
      <c r="G87" s="6">
        <v>983.33</v>
      </c>
      <c r="H87" s="6">
        <v>0</v>
      </c>
      <c r="I87" s="6">
        <v>0</v>
      </c>
      <c r="J87" s="6">
        <v>0</v>
      </c>
      <c r="K87" s="6">
        <v>0</v>
      </c>
      <c r="L87" t="str">
        <f t="shared" si="1"/>
        <v>171804U03048019000</v>
      </c>
      <c r="M87" t="str">
        <f>VLOOKUP(A87,[1]Cost_Code!A:G,7,0)</f>
        <v>Costing &amp; Income</v>
      </c>
      <c r="N87" t="str">
        <f>VLOOKUP(A87,[1]Cost_Code!A:G,2,0)</f>
        <v>Group 1</v>
      </c>
      <c r="O87" t="str">
        <f>VLOOKUP($A87,[1]Cost_Code!$A:$G,3,0)</f>
        <v>CORPORATE SERVICES</v>
      </c>
      <c r="P87" t="str">
        <f>VLOOKUP($A87,[1]Cost_Code!$A:$G,4,0)</f>
        <v>FINANCE &amp; INFORMATION SERVICES</v>
      </c>
      <c r="Q87" t="str">
        <f>VLOOKUP($A87,[1]Cost_Code!$A:$G,5,0)</f>
        <v>FINANCE &amp; INFORMATION SERVICES</v>
      </c>
      <c r="R87" t="str">
        <f>VLOOKUP($A87,[1]Cost_Code!$A:$G,6,0)</f>
        <v>FINANCE</v>
      </c>
      <c r="S87" t="str">
        <f>VLOOKUP($A87,[1]Cost_Code!$A:$K,8,0)</f>
        <v>Simon</v>
      </c>
      <c r="T87">
        <f>VLOOKUP($A87,[1]Cost_Code!$A:$K,9,0)</f>
        <v>1000</v>
      </c>
      <c r="U87" t="str">
        <f>VLOOKUP(B87,[1]Ex_Code!A:J,2,0)</f>
        <v>Computer Maintenance</v>
      </c>
      <c r="V87" t="str">
        <f>VLOOKUP(B87,[1]Ex_Code!A:J,7,0)</f>
        <v>PREMISES &amp; FIXED PLANT</v>
      </c>
      <c r="W87" t="str">
        <f>VLOOKUP(B87,[1]Ex_Code!A:J,10,0)</f>
        <v>Non Pay</v>
      </c>
    </row>
    <row r="88" spans="1:23" x14ac:dyDescent="0.25">
      <c r="A88" s="5" t="s">
        <v>44</v>
      </c>
      <c r="B88" s="5" t="s">
        <v>52</v>
      </c>
      <c r="C88" s="5" t="s">
        <v>34</v>
      </c>
      <c r="D88" s="5" t="s">
        <v>35</v>
      </c>
      <c r="E88" s="5" t="s">
        <v>27</v>
      </c>
      <c r="F88" s="6">
        <v>984</v>
      </c>
      <c r="G88" s="6">
        <v>983.34</v>
      </c>
      <c r="H88" s="6">
        <v>0</v>
      </c>
      <c r="I88" s="6">
        <v>0</v>
      </c>
      <c r="J88" s="6">
        <v>0</v>
      </c>
      <c r="K88" s="6">
        <v>0</v>
      </c>
      <c r="L88" t="str">
        <f t="shared" si="1"/>
        <v>171805U03048019000</v>
      </c>
      <c r="M88" t="str">
        <f>VLOOKUP(A88,[1]Cost_Code!A:G,7,0)</f>
        <v>Costing &amp; Income</v>
      </c>
      <c r="N88" t="str">
        <f>VLOOKUP(A88,[1]Cost_Code!A:G,2,0)</f>
        <v>Group 1</v>
      </c>
      <c r="O88" t="str">
        <f>VLOOKUP($A88,[1]Cost_Code!$A:$G,3,0)</f>
        <v>CORPORATE SERVICES</v>
      </c>
      <c r="P88" t="str">
        <f>VLOOKUP($A88,[1]Cost_Code!$A:$G,4,0)</f>
        <v>FINANCE &amp; INFORMATION SERVICES</v>
      </c>
      <c r="Q88" t="str">
        <f>VLOOKUP($A88,[1]Cost_Code!$A:$G,5,0)</f>
        <v>FINANCE &amp; INFORMATION SERVICES</v>
      </c>
      <c r="R88" t="str">
        <f>VLOOKUP($A88,[1]Cost_Code!$A:$G,6,0)</f>
        <v>FINANCE</v>
      </c>
      <c r="S88" t="str">
        <f>VLOOKUP($A88,[1]Cost_Code!$A:$K,8,0)</f>
        <v>Simon</v>
      </c>
      <c r="T88">
        <f>VLOOKUP($A88,[1]Cost_Code!$A:$K,9,0)</f>
        <v>1000</v>
      </c>
      <c r="U88" t="str">
        <f>VLOOKUP(B88,[1]Ex_Code!A:J,2,0)</f>
        <v>Computer Maintenance</v>
      </c>
      <c r="V88" t="str">
        <f>VLOOKUP(B88,[1]Ex_Code!A:J,7,0)</f>
        <v>PREMISES &amp; FIXED PLANT</v>
      </c>
      <c r="W88" t="str">
        <f>VLOOKUP(B88,[1]Ex_Code!A:J,10,0)</f>
        <v>Non Pay</v>
      </c>
    </row>
    <row r="89" spans="1:23" x14ac:dyDescent="0.25">
      <c r="A89" s="5" t="s">
        <v>53</v>
      </c>
      <c r="B89" s="5" t="s">
        <v>54</v>
      </c>
      <c r="C89" s="5" t="s">
        <v>25</v>
      </c>
      <c r="D89" s="5" t="s">
        <v>26</v>
      </c>
      <c r="E89" s="5" t="s">
        <v>27</v>
      </c>
      <c r="F89" s="6">
        <v>-2750</v>
      </c>
      <c r="G89" s="6">
        <v>-2750</v>
      </c>
      <c r="H89" s="6">
        <v>0</v>
      </c>
      <c r="I89" s="6">
        <v>0</v>
      </c>
      <c r="J89" s="6">
        <v>0</v>
      </c>
      <c r="K89" s="6">
        <v>0</v>
      </c>
      <c r="L89" t="str">
        <f t="shared" si="1"/>
        <v>171801U04024004000</v>
      </c>
      <c r="M89" t="str">
        <f>VLOOKUP(A89,[1]Cost_Code!A:G,7,0)</f>
        <v>Senior Finance Team</v>
      </c>
      <c r="N89" t="str">
        <f>VLOOKUP(A89,[1]Cost_Code!A:G,2,0)</f>
        <v>Group 1</v>
      </c>
      <c r="O89" t="str">
        <f>VLOOKUP($A89,[1]Cost_Code!$A:$G,3,0)</f>
        <v>CORPORATE SERVICES</v>
      </c>
      <c r="P89" t="str">
        <f>VLOOKUP($A89,[1]Cost_Code!$A:$G,4,0)</f>
        <v>FINANCE &amp; INFORMATION SERVICES</v>
      </c>
      <c r="Q89" t="str">
        <f>VLOOKUP($A89,[1]Cost_Code!$A:$G,5,0)</f>
        <v>FINANCE &amp; INFORMATION SERVICES</v>
      </c>
      <c r="R89" t="str">
        <f>VLOOKUP($A89,[1]Cost_Code!$A:$G,6,0)</f>
        <v>FINANCE</v>
      </c>
      <c r="S89" t="str">
        <f>VLOOKUP($A89,[1]Cost_Code!$A:$K,8,0)</f>
        <v>Simon</v>
      </c>
      <c r="T89">
        <f>VLOOKUP($A89,[1]Cost_Code!$A:$K,9,0)</f>
        <v>1000</v>
      </c>
      <c r="U89" t="str">
        <f>VLOOKUP(B89,[1]Ex_Code!A:J,2,0)</f>
        <v>Charitable Income CoHoc</v>
      </c>
      <c r="V89" t="str">
        <f>VLOOKUP(B89,[1]Ex_Code!A:J,7,0)</f>
        <v>CHARITABLE &amp; OTH CONTNS TO EXP</v>
      </c>
      <c r="W89" t="str">
        <f>VLOOKUP(B89,[1]Ex_Code!A:J,10,0)</f>
        <v>Income</v>
      </c>
    </row>
    <row r="90" spans="1:23" x14ac:dyDescent="0.25">
      <c r="A90" s="5" t="s">
        <v>53</v>
      </c>
      <c r="B90" s="5" t="s">
        <v>54</v>
      </c>
      <c r="C90" s="5" t="s">
        <v>28</v>
      </c>
      <c r="D90" s="5" t="s">
        <v>29</v>
      </c>
      <c r="E90" s="5" t="s">
        <v>27</v>
      </c>
      <c r="F90" s="6">
        <v>-2750</v>
      </c>
      <c r="G90" s="6">
        <v>-2750</v>
      </c>
      <c r="H90" s="6">
        <v>0</v>
      </c>
      <c r="I90" s="6">
        <v>0</v>
      </c>
      <c r="J90" s="6">
        <v>0</v>
      </c>
      <c r="K90" s="6">
        <v>0</v>
      </c>
      <c r="L90" t="str">
        <f t="shared" si="1"/>
        <v>171802U04024004000</v>
      </c>
      <c r="M90" t="str">
        <f>VLOOKUP(A90,[1]Cost_Code!A:G,7,0)</f>
        <v>Senior Finance Team</v>
      </c>
      <c r="N90" t="str">
        <f>VLOOKUP(A90,[1]Cost_Code!A:G,2,0)</f>
        <v>Group 1</v>
      </c>
      <c r="O90" t="str">
        <f>VLOOKUP($A90,[1]Cost_Code!$A:$G,3,0)</f>
        <v>CORPORATE SERVICES</v>
      </c>
      <c r="P90" t="str">
        <f>VLOOKUP($A90,[1]Cost_Code!$A:$G,4,0)</f>
        <v>FINANCE &amp; INFORMATION SERVICES</v>
      </c>
      <c r="Q90" t="str">
        <f>VLOOKUP($A90,[1]Cost_Code!$A:$G,5,0)</f>
        <v>FINANCE &amp; INFORMATION SERVICES</v>
      </c>
      <c r="R90" t="str">
        <f>VLOOKUP($A90,[1]Cost_Code!$A:$G,6,0)</f>
        <v>FINANCE</v>
      </c>
      <c r="S90" t="str">
        <f>VLOOKUP($A90,[1]Cost_Code!$A:$K,8,0)</f>
        <v>Simon</v>
      </c>
      <c r="T90">
        <f>VLOOKUP($A90,[1]Cost_Code!$A:$K,9,0)</f>
        <v>1000</v>
      </c>
      <c r="U90" t="str">
        <f>VLOOKUP(B90,[1]Ex_Code!A:J,2,0)</f>
        <v>Charitable Income CoHoc</v>
      </c>
      <c r="V90" t="str">
        <f>VLOOKUP(B90,[1]Ex_Code!A:J,7,0)</f>
        <v>CHARITABLE &amp; OTH CONTNS TO EXP</v>
      </c>
      <c r="W90" t="str">
        <f>VLOOKUP(B90,[1]Ex_Code!A:J,10,0)</f>
        <v>Income</v>
      </c>
    </row>
    <row r="91" spans="1:23" x14ac:dyDescent="0.25">
      <c r="A91" s="5" t="s">
        <v>53</v>
      </c>
      <c r="B91" s="5" t="s">
        <v>54</v>
      </c>
      <c r="C91" s="5" t="s">
        <v>30</v>
      </c>
      <c r="D91" s="5" t="s">
        <v>31</v>
      </c>
      <c r="E91" s="5" t="s">
        <v>27</v>
      </c>
      <c r="F91" s="6">
        <v>-2750</v>
      </c>
      <c r="G91" s="6">
        <v>-2750</v>
      </c>
      <c r="H91" s="6">
        <v>0</v>
      </c>
      <c r="I91" s="6">
        <v>0</v>
      </c>
      <c r="J91" s="6">
        <v>0</v>
      </c>
      <c r="K91" s="6">
        <v>0</v>
      </c>
      <c r="L91" t="str">
        <f t="shared" si="1"/>
        <v>171803U04024004000</v>
      </c>
      <c r="M91" t="str">
        <f>VLOOKUP(A91,[1]Cost_Code!A:G,7,0)</f>
        <v>Senior Finance Team</v>
      </c>
      <c r="N91" t="str">
        <f>VLOOKUP(A91,[1]Cost_Code!A:G,2,0)</f>
        <v>Group 1</v>
      </c>
      <c r="O91" t="str">
        <f>VLOOKUP($A91,[1]Cost_Code!$A:$G,3,0)</f>
        <v>CORPORATE SERVICES</v>
      </c>
      <c r="P91" t="str">
        <f>VLOOKUP($A91,[1]Cost_Code!$A:$G,4,0)</f>
        <v>FINANCE &amp; INFORMATION SERVICES</v>
      </c>
      <c r="Q91" t="str">
        <f>VLOOKUP($A91,[1]Cost_Code!$A:$G,5,0)</f>
        <v>FINANCE &amp; INFORMATION SERVICES</v>
      </c>
      <c r="R91" t="str">
        <f>VLOOKUP($A91,[1]Cost_Code!$A:$G,6,0)</f>
        <v>FINANCE</v>
      </c>
      <c r="S91" t="str">
        <f>VLOOKUP($A91,[1]Cost_Code!$A:$K,8,0)</f>
        <v>Simon</v>
      </c>
      <c r="T91">
        <f>VLOOKUP($A91,[1]Cost_Code!$A:$K,9,0)</f>
        <v>1000</v>
      </c>
      <c r="U91" t="str">
        <f>VLOOKUP(B91,[1]Ex_Code!A:J,2,0)</f>
        <v>Charitable Income CoHoc</v>
      </c>
      <c r="V91" t="str">
        <f>VLOOKUP(B91,[1]Ex_Code!A:J,7,0)</f>
        <v>CHARITABLE &amp; OTH CONTNS TO EXP</v>
      </c>
      <c r="W91" t="str">
        <f>VLOOKUP(B91,[1]Ex_Code!A:J,10,0)</f>
        <v>Income</v>
      </c>
    </row>
    <row r="92" spans="1:23" x14ac:dyDescent="0.25">
      <c r="A92" s="5" t="s">
        <v>53</v>
      </c>
      <c r="B92" s="5" t="s">
        <v>54</v>
      </c>
      <c r="C92" s="5" t="s">
        <v>32</v>
      </c>
      <c r="D92" s="5" t="s">
        <v>33</v>
      </c>
      <c r="E92" s="5" t="s">
        <v>27</v>
      </c>
      <c r="F92" s="6">
        <v>-2751</v>
      </c>
      <c r="G92" s="6">
        <v>-2750</v>
      </c>
      <c r="H92" s="6">
        <v>0</v>
      </c>
      <c r="I92" s="6">
        <v>0</v>
      </c>
      <c r="J92" s="6">
        <v>0</v>
      </c>
      <c r="K92" s="6">
        <v>0</v>
      </c>
      <c r="L92" t="str">
        <f t="shared" si="1"/>
        <v>171804U04024004000</v>
      </c>
      <c r="M92" t="str">
        <f>VLOOKUP(A92,[1]Cost_Code!A:G,7,0)</f>
        <v>Senior Finance Team</v>
      </c>
      <c r="N92" t="str">
        <f>VLOOKUP(A92,[1]Cost_Code!A:G,2,0)</f>
        <v>Group 1</v>
      </c>
      <c r="O92" t="str">
        <f>VLOOKUP($A92,[1]Cost_Code!$A:$G,3,0)</f>
        <v>CORPORATE SERVICES</v>
      </c>
      <c r="P92" t="str">
        <f>VLOOKUP($A92,[1]Cost_Code!$A:$G,4,0)</f>
        <v>FINANCE &amp; INFORMATION SERVICES</v>
      </c>
      <c r="Q92" t="str">
        <f>VLOOKUP($A92,[1]Cost_Code!$A:$G,5,0)</f>
        <v>FINANCE &amp; INFORMATION SERVICES</v>
      </c>
      <c r="R92" t="str">
        <f>VLOOKUP($A92,[1]Cost_Code!$A:$G,6,0)</f>
        <v>FINANCE</v>
      </c>
      <c r="S92" t="str">
        <f>VLOOKUP($A92,[1]Cost_Code!$A:$K,8,0)</f>
        <v>Simon</v>
      </c>
      <c r="T92">
        <f>VLOOKUP($A92,[1]Cost_Code!$A:$K,9,0)</f>
        <v>1000</v>
      </c>
      <c r="U92" t="str">
        <f>VLOOKUP(B92,[1]Ex_Code!A:J,2,0)</f>
        <v>Charitable Income CoHoc</v>
      </c>
      <c r="V92" t="str">
        <f>VLOOKUP(B92,[1]Ex_Code!A:J,7,0)</f>
        <v>CHARITABLE &amp; OTH CONTNS TO EXP</v>
      </c>
      <c r="W92" t="str">
        <f>VLOOKUP(B92,[1]Ex_Code!A:J,10,0)</f>
        <v>Income</v>
      </c>
    </row>
    <row r="93" spans="1:23" x14ac:dyDescent="0.25">
      <c r="A93" s="5" t="s">
        <v>53</v>
      </c>
      <c r="B93" s="5" t="s">
        <v>54</v>
      </c>
      <c r="C93" s="5" t="s">
        <v>34</v>
      </c>
      <c r="D93" s="5" t="s">
        <v>35</v>
      </c>
      <c r="E93" s="5" t="s">
        <v>27</v>
      </c>
      <c r="F93" s="6">
        <v>-2750</v>
      </c>
      <c r="G93" s="6">
        <v>-2750</v>
      </c>
      <c r="H93" s="6">
        <v>0</v>
      </c>
      <c r="I93" s="6">
        <v>0</v>
      </c>
      <c r="J93" s="6">
        <v>0</v>
      </c>
      <c r="K93" s="6">
        <v>0</v>
      </c>
      <c r="L93" t="str">
        <f t="shared" si="1"/>
        <v>171805U04024004000</v>
      </c>
      <c r="M93" t="str">
        <f>VLOOKUP(A93,[1]Cost_Code!A:G,7,0)</f>
        <v>Senior Finance Team</v>
      </c>
      <c r="N93" t="str">
        <f>VLOOKUP(A93,[1]Cost_Code!A:G,2,0)</f>
        <v>Group 1</v>
      </c>
      <c r="O93" t="str">
        <f>VLOOKUP($A93,[1]Cost_Code!$A:$G,3,0)</f>
        <v>CORPORATE SERVICES</v>
      </c>
      <c r="P93" t="str">
        <f>VLOOKUP($A93,[1]Cost_Code!$A:$G,4,0)</f>
        <v>FINANCE &amp; INFORMATION SERVICES</v>
      </c>
      <c r="Q93" t="str">
        <f>VLOOKUP($A93,[1]Cost_Code!$A:$G,5,0)</f>
        <v>FINANCE &amp; INFORMATION SERVICES</v>
      </c>
      <c r="R93" t="str">
        <f>VLOOKUP($A93,[1]Cost_Code!$A:$G,6,0)</f>
        <v>FINANCE</v>
      </c>
      <c r="S93" t="str">
        <f>VLOOKUP($A93,[1]Cost_Code!$A:$K,8,0)</f>
        <v>Simon</v>
      </c>
      <c r="T93">
        <f>VLOOKUP($A93,[1]Cost_Code!$A:$K,9,0)</f>
        <v>1000</v>
      </c>
      <c r="U93" t="str">
        <f>VLOOKUP(B93,[1]Ex_Code!A:J,2,0)</f>
        <v>Charitable Income CoHoc</v>
      </c>
      <c r="V93" t="str">
        <f>VLOOKUP(B93,[1]Ex_Code!A:J,7,0)</f>
        <v>CHARITABLE &amp; OTH CONTNS TO EXP</v>
      </c>
      <c r="W93" t="str">
        <f>VLOOKUP(B93,[1]Ex_Code!A:J,10,0)</f>
        <v>Income</v>
      </c>
    </row>
    <row r="94" spans="1:23" x14ac:dyDescent="0.25">
      <c r="A94" s="5" t="s">
        <v>53</v>
      </c>
      <c r="B94" s="5" t="s">
        <v>55</v>
      </c>
      <c r="C94" s="5" t="s">
        <v>25</v>
      </c>
      <c r="D94" s="5" t="s">
        <v>26</v>
      </c>
      <c r="E94" s="5" t="s">
        <v>27</v>
      </c>
      <c r="F94" s="6">
        <v>-217</v>
      </c>
      <c r="G94" s="6">
        <v>-188.14</v>
      </c>
      <c r="H94" s="6">
        <v>0</v>
      </c>
      <c r="I94" s="6">
        <v>0</v>
      </c>
      <c r="J94" s="6">
        <v>0</v>
      </c>
      <c r="K94" s="6">
        <v>0</v>
      </c>
      <c r="L94" t="str">
        <f t="shared" si="1"/>
        <v>171801U04029014000</v>
      </c>
      <c r="M94" t="str">
        <f>VLOOKUP(A94,[1]Cost_Code!A:G,7,0)</f>
        <v>Senior Finance Team</v>
      </c>
      <c r="N94" t="str">
        <f>VLOOKUP(A94,[1]Cost_Code!A:G,2,0)</f>
        <v>Group 1</v>
      </c>
      <c r="O94" t="str">
        <f>VLOOKUP($A94,[1]Cost_Code!$A:$G,3,0)</f>
        <v>CORPORATE SERVICES</v>
      </c>
      <c r="P94" t="str">
        <f>VLOOKUP($A94,[1]Cost_Code!$A:$G,4,0)</f>
        <v>FINANCE &amp; INFORMATION SERVICES</v>
      </c>
      <c r="Q94" t="str">
        <f>VLOOKUP($A94,[1]Cost_Code!$A:$G,5,0)</f>
        <v>FINANCE &amp; INFORMATION SERVICES</v>
      </c>
      <c r="R94" t="str">
        <f>VLOOKUP($A94,[1]Cost_Code!$A:$G,6,0)</f>
        <v>FINANCE</v>
      </c>
      <c r="S94" t="str">
        <f>VLOOKUP($A94,[1]Cost_Code!$A:$K,8,0)</f>
        <v>Simon</v>
      </c>
      <c r="T94">
        <f>VLOOKUP($A94,[1]Cost_Code!$A:$K,9,0)</f>
        <v>1000</v>
      </c>
      <c r="U94" t="str">
        <f>VLOOKUP(B94,[1]Ex_Code!A:J,2,0)</f>
        <v>Other Income</v>
      </c>
      <c r="V94" t="str">
        <f>VLOOKUP(B94,[1]Ex_Code!A:J,7,0)</f>
        <v>OTHER INCOME</v>
      </c>
      <c r="W94" t="str">
        <f>VLOOKUP(B94,[1]Ex_Code!A:J,10,0)</f>
        <v>Income</v>
      </c>
    </row>
    <row r="95" spans="1:23" x14ac:dyDescent="0.25">
      <c r="A95" s="5" t="s">
        <v>53</v>
      </c>
      <c r="B95" s="5" t="s">
        <v>55</v>
      </c>
      <c r="C95" s="5" t="s">
        <v>28</v>
      </c>
      <c r="D95" s="5" t="s">
        <v>29</v>
      </c>
      <c r="E95" s="5" t="s">
        <v>27</v>
      </c>
      <c r="F95" s="6">
        <v>-219</v>
      </c>
      <c r="G95" s="6">
        <v>-32</v>
      </c>
      <c r="H95" s="6">
        <v>0</v>
      </c>
      <c r="I95" s="6">
        <v>0</v>
      </c>
      <c r="J95" s="6">
        <v>0</v>
      </c>
      <c r="K95" s="6">
        <v>0</v>
      </c>
      <c r="L95" t="str">
        <f t="shared" si="1"/>
        <v>171802U04029014000</v>
      </c>
      <c r="M95" t="str">
        <f>VLOOKUP(A95,[1]Cost_Code!A:G,7,0)</f>
        <v>Senior Finance Team</v>
      </c>
      <c r="N95" t="str">
        <f>VLOOKUP(A95,[1]Cost_Code!A:G,2,0)</f>
        <v>Group 1</v>
      </c>
      <c r="O95" t="str">
        <f>VLOOKUP($A95,[1]Cost_Code!$A:$G,3,0)</f>
        <v>CORPORATE SERVICES</v>
      </c>
      <c r="P95" t="str">
        <f>VLOOKUP($A95,[1]Cost_Code!$A:$G,4,0)</f>
        <v>FINANCE &amp; INFORMATION SERVICES</v>
      </c>
      <c r="Q95" t="str">
        <f>VLOOKUP($A95,[1]Cost_Code!$A:$G,5,0)</f>
        <v>FINANCE &amp; INFORMATION SERVICES</v>
      </c>
      <c r="R95" t="str">
        <f>VLOOKUP($A95,[1]Cost_Code!$A:$G,6,0)</f>
        <v>FINANCE</v>
      </c>
      <c r="S95" t="str">
        <f>VLOOKUP($A95,[1]Cost_Code!$A:$K,8,0)</f>
        <v>Simon</v>
      </c>
      <c r="T95">
        <f>VLOOKUP($A95,[1]Cost_Code!$A:$K,9,0)</f>
        <v>1000</v>
      </c>
      <c r="U95" t="str">
        <f>VLOOKUP(B95,[1]Ex_Code!A:J,2,0)</f>
        <v>Other Income</v>
      </c>
      <c r="V95" t="str">
        <f>VLOOKUP(B95,[1]Ex_Code!A:J,7,0)</f>
        <v>OTHER INCOME</v>
      </c>
      <c r="W95" t="str">
        <f>VLOOKUP(B95,[1]Ex_Code!A:J,10,0)</f>
        <v>Income</v>
      </c>
    </row>
    <row r="96" spans="1:23" x14ac:dyDescent="0.25">
      <c r="A96" s="5" t="s">
        <v>53</v>
      </c>
      <c r="B96" s="5" t="s">
        <v>55</v>
      </c>
      <c r="C96" s="5" t="s">
        <v>30</v>
      </c>
      <c r="D96" s="5" t="s">
        <v>31</v>
      </c>
      <c r="E96" s="5" t="s">
        <v>27</v>
      </c>
      <c r="F96" s="6">
        <v>-217</v>
      </c>
      <c r="G96" s="6">
        <v>-188.67</v>
      </c>
      <c r="H96" s="6">
        <v>0</v>
      </c>
      <c r="I96" s="6">
        <v>0</v>
      </c>
      <c r="J96" s="6">
        <v>0</v>
      </c>
      <c r="K96" s="6">
        <v>0</v>
      </c>
      <c r="L96" t="str">
        <f t="shared" si="1"/>
        <v>171803U04029014000</v>
      </c>
      <c r="M96" t="str">
        <f>VLOOKUP(A96,[1]Cost_Code!A:G,7,0)</f>
        <v>Senior Finance Team</v>
      </c>
      <c r="N96" t="str">
        <f>VLOOKUP(A96,[1]Cost_Code!A:G,2,0)</f>
        <v>Group 1</v>
      </c>
      <c r="O96" t="str">
        <f>VLOOKUP($A96,[1]Cost_Code!$A:$G,3,0)</f>
        <v>CORPORATE SERVICES</v>
      </c>
      <c r="P96" t="str">
        <f>VLOOKUP($A96,[1]Cost_Code!$A:$G,4,0)</f>
        <v>FINANCE &amp; INFORMATION SERVICES</v>
      </c>
      <c r="Q96" t="str">
        <f>VLOOKUP($A96,[1]Cost_Code!$A:$G,5,0)</f>
        <v>FINANCE &amp; INFORMATION SERVICES</v>
      </c>
      <c r="R96" t="str">
        <f>VLOOKUP($A96,[1]Cost_Code!$A:$G,6,0)</f>
        <v>FINANCE</v>
      </c>
      <c r="S96" t="str">
        <f>VLOOKUP($A96,[1]Cost_Code!$A:$K,8,0)</f>
        <v>Simon</v>
      </c>
      <c r="T96">
        <f>VLOOKUP($A96,[1]Cost_Code!$A:$K,9,0)</f>
        <v>1000</v>
      </c>
      <c r="U96" t="str">
        <f>VLOOKUP(B96,[1]Ex_Code!A:J,2,0)</f>
        <v>Other Income</v>
      </c>
      <c r="V96" t="str">
        <f>VLOOKUP(B96,[1]Ex_Code!A:J,7,0)</f>
        <v>OTHER INCOME</v>
      </c>
      <c r="W96" t="str">
        <f>VLOOKUP(B96,[1]Ex_Code!A:J,10,0)</f>
        <v>Income</v>
      </c>
    </row>
    <row r="97" spans="1:23" x14ac:dyDescent="0.25">
      <c r="A97" s="5" t="s">
        <v>53</v>
      </c>
      <c r="B97" s="5" t="s">
        <v>55</v>
      </c>
      <c r="C97" s="5" t="s">
        <v>32</v>
      </c>
      <c r="D97" s="5" t="s">
        <v>33</v>
      </c>
      <c r="E97" s="5" t="s">
        <v>27</v>
      </c>
      <c r="F97" s="6">
        <v>-219</v>
      </c>
      <c r="G97" s="6">
        <v>-194.98</v>
      </c>
      <c r="H97" s="6">
        <v>0</v>
      </c>
      <c r="I97" s="6">
        <v>0</v>
      </c>
      <c r="J97" s="6">
        <v>0</v>
      </c>
      <c r="K97" s="6">
        <v>0</v>
      </c>
      <c r="L97" t="str">
        <f t="shared" si="1"/>
        <v>171804U04029014000</v>
      </c>
      <c r="M97" t="str">
        <f>VLOOKUP(A97,[1]Cost_Code!A:G,7,0)</f>
        <v>Senior Finance Team</v>
      </c>
      <c r="N97" t="str">
        <f>VLOOKUP(A97,[1]Cost_Code!A:G,2,0)</f>
        <v>Group 1</v>
      </c>
      <c r="O97" t="str">
        <f>VLOOKUP($A97,[1]Cost_Code!$A:$G,3,0)</f>
        <v>CORPORATE SERVICES</v>
      </c>
      <c r="P97" t="str">
        <f>VLOOKUP($A97,[1]Cost_Code!$A:$G,4,0)</f>
        <v>FINANCE &amp; INFORMATION SERVICES</v>
      </c>
      <c r="Q97" t="str">
        <f>VLOOKUP($A97,[1]Cost_Code!$A:$G,5,0)</f>
        <v>FINANCE &amp; INFORMATION SERVICES</v>
      </c>
      <c r="R97" t="str">
        <f>VLOOKUP($A97,[1]Cost_Code!$A:$G,6,0)</f>
        <v>FINANCE</v>
      </c>
      <c r="S97" t="str">
        <f>VLOOKUP($A97,[1]Cost_Code!$A:$K,8,0)</f>
        <v>Simon</v>
      </c>
      <c r="T97">
        <f>VLOOKUP($A97,[1]Cost_Code!$A:$K,9,0)</f>
        <v>1000</v>
      </c>
      <c r="U97" t="str">
        <f>VLOOKUP(B97,[1]Ex_Code!A:J,2,0)</f>
        <v>Other Income</v>
      </c>
      <c r="V97" t="str">
        <f>VLOOKUP(B97,[1]Ex_Code!A:J,7,0)</f>
        <v>OTHER INCOME</v>
      </c>
      <c r="W97" t="str">
        <f>VLOOKUP(B97,[1]Ex_Code!A:J,10,0)</f>
        <v>Income</v>
      </c>
    </row>
    <row r="98" spans="1:23" x14ac:dyDescent="0.25">
      <c r="A98" s="5" t="s">
        <v>53</v>
      </c>
      <c r="B98" s="5" t="s">
        <v>55</v>
      </c>
      <c r="C98" s="5" t="s">
        <v>34</v>
      </c>
      <c r="D98" s="5" t="s">
        <v>35</v>
      </c>
      <c r="E98" s="5" t="s">
        <v>27</v>
      </c>
      <c r="F98" s="6">
        <v>-219</v>
      </c>
      <c r="G98" s="6">
        <v>-354.12</v>
      </c>
      <c r="H98" s="6">
        <v>0</v>
      </c>
      <c r="I98" s="6">
        <v>0</v>
      </c>
      <c r="J98" s="6">
        <v>0</v>
      </c>
      <c r="K98" s="6">
        <v>0</v>
      </c>
      <c r="L98" t="str">
        <f t="shared" si="1"/>
        <v>171805U04029014000</v>
      </c>
      <c r="M98" t="str">
        <f>VLOOKUP(A98,[1]Cost_Code!A:G,7,0)</f>
        <v>Senior Finance Team</v>
      </c>
      <c r="N98" t="str">
        <f>VLOOKUP(A98,[1]Cost_Code!A:G,2,0)</f>
        <v>Group 1</v>
      </c>
      <c r="O98" t="str">
        <f>VLOOKUP($A98,[1]Cost_Code!$A:$G,3,0)</f>
        <v>CORPORATE SERVICES</v>
      </c>
      <c r="P98" t="str">
        <f>VLOOKUP($A98,[1]Cost_Code!$A:$G,4,0)</f>
        <v>FINANCE &amp; INFORMATION SERVICES</v>
      </c>
      <c r="Q98" t="str">
        <f>VLOOKUP($A98,[1]Cost_Code!$A:$G,5,0)</f>
        <v>FINANCE &amp; INFORMATION SERVICES</v>
      </c>
      <c r="R98" t="str">
        <f>VLOOKUP($A98,[1]Cost_Code!$A:$G,6,0)</f>
        <v>FINANCE</v>
      </c>
      <c r="S98" t="str">
        <f>VLOOKUP($A98,[1]Cost_Code!$A:$K,8,0)</f>
        <v>Simon</v>
      </c>
      <c r="T98">
        <f>VLOOKUP($A98,[1]Cost_Code!$A:$K,9,0)</f>
        <v>1000</v>
      </c>
      <c r="U98" t="str">
        <f>VLOOKUP(B98,[1]Ex_Code!A:J,2,0)</f>
        <v>Other Income</v>
      </c>
      <c r="V98" t="str">
        <f>VLOOKUP(B98,[1]Ex_Code!A:J,7,0)</f>
        <v>OTHER INCOME</v>
      </c>
      <c r="W98" t="str">
        <f>VLOOKUP(B98,[1]Ex_Code!A:J,10,0)</f>
        <v>Income</v>
      </c>
    </row>
    <row r="99" spans="1:23" x14ac:dyDescent="0.25">
      <c r="A99" s="5" t="s">
        <v>53</v>
      </c>
      <c r="B99" s="5" t="s">
        <v>56</v>
      </c>
      <c r="C99" s="5" t="s">
        <v>25</v>
      </c>
      <c r="D99" s="5" t="s">
        <v>26</v>
      </c>
      <c r="E99" s="5" t="s">
        <v>27</v>
      </c>
      <c r="F99" s="6">
        <v>10634</v>
      </c>
      <c r="G99" s="6">
        <v>10637.58</v>
      </c>
      <c r="H99" s="6">
        <v>1</v>
      </c>
      <c r="I99" s="6">
        <v>1</v>
      </c>
      <c r="J99" s="6">
        <v>1</v>
      </c>
      <c r="K99" s="6">
        <v>1</v>
      </c>
      <c r="L99" t="str">
        <f t="shared" si="1"/>
        <v>171801U04039109000</v>
      </c>
      <c r="M99" t="str">
        <f>VLOOKUP(A99,[1]Cost_Code!A:G,7,0)</f>
        <v>Senior Finance Team</v>
      </c>
      <c r="N99" t="str">
        <f>VLOOKUP(A99,[1]Cost_Code!A:G,2,0)</f>
        <v>Group 1</v>
      </c>
      <c r="O99" t="str">
        <f>VLOOKUP($A99,[1]Cost_Code!$A:$G,3,0)</f>
        <v>CORPORATE SERVICES</v>
      </c>
      <c r="P99" t="str">
        <f>VLOOKUP($A99,[1]Cost_Code!$A:$G,4,0)</f>
        <v>FINANCE &amp; INFORMATION SERVICES</v>
      </c>
      <c r="Q99" t="str">
        <f>VLOOKUP($A99,[1]Cost_Code!$A:$G,5,0)</f>
        <v>FINANCE &amp; INFORMATION SERVICES</v>
      </c>
      <c r="R99" t="str">
        <f>VLOOKUP($A99,[1]Cost_Code!$A:$G,6,0)</f>
        <v>FINANCE</v>
      </c>
      <c r="S99" t="str">
        <f>VLOOKUP($A99,[1]Cost_Code!$A:$K,8,0)</f>
        <v>Simon</v>
      </c>
      <c r="T99">
        <f>VLOOKUP($A99,[1]Cost_Code!$A:$K,9,0)</f>
        <v>1000</v>
      </c>
      <c r="U99" t="str">
        <f>VLOOKUP(B99,[1]Ex_Code!A:J,2,0)</f>
        <v>Senior Managers Band 9</v>
      </c>
      <c r="V99" t="str">
        <f>VLOOKUP(B99,[1]Ex_Code!A:J,7,0)</f>
        <v>NON CLINICAL STAFF</v>
      </c>
      <c r="W99" t="str">
        <f>VLOOKUP(B99,[1]Ex_Code!A:J,10,0)</f>
        <v>Pay</v>
      </c>
    </row>
    <row r="100" spans="1:23" x14ac:dyDescent="0.25">
      <c r="A100" s="5" t="s">
        <v>53</v>
      </c>
      <c r="B100" s="5" t="s">
        <v>56</v>
      </c>
      <c r="C100" s="5" t="s">
        <v>28</v>
      </c>
      <c r="D100" s="5" t="s">
        <v>29</v>
      </c>
      <c r="E100" s="5" t="s">
        <v>27</v>
      </c>
      <c r="F100" s="6">
        <v>10634</v>
      </c>
      <c r="G100" s="6">
        <v>10634.72</v>
      </c>
      <c r="H100" s="6">
        <v>1</v>
      </c>
      <c r="I100" s="6">
        <v>1</v>
      </c>
      <c r="J100" s="6">
        <v>1</v>
      </c>
      <c r="K100" s="6">
        <v>1</v>
      </c>
      <c r="L100" t="str">
        <f t="shared" si="1"/>
        <v>171802U04039109000</v>
      </c>
      <c r="M100" t="str">
        <f>VLOOKUP(A100,[1]Cost_Code!A:G,7,0)</f>
        <v>Senior Finance Team</v>
      </c>
      <c r="N100" t="str">
        <f>VLOOKUP(A100,[1]Cost_Code!A:G,2,0)</f>
        <v>Group 1</v>
      </c>
      <c r="O100" t="str">
        <f>VLOOKUP($A100,[1]Cost_Code!$A:$G,3,0)</f>
        <v>CORPORATE SERVICES</v>
      </c>
      <c r="P100" t="str">
        <f>VLOOKUP($A100,[1]Cost_Code!$A:$G,4,0)</f>
        <v>FINANCE &amp; INFORMATION SERVICES</v>
      </c>
      <c r="Q100" t="str">
        <f>VLOOKUP($A100,[1]Cost_Code!$A:$G,5,0)</f>
        <v>FINANCE &amp; INFORMATION SERVICES</v>
      </c>
      <c r="R100" t="str">
        <f>VLOOKUP($A100,[1]Cost_Code!$A:$G,6,0)</f>
        <v>FINANCE</v>
      </c>
      <c r="S100" t="str">
        <f>VLOOKUP($A100,[1]Cost_Code!$A:$K,8,0)</f>
        <v>Simon</v>
      </c>
      <c r="T100">
        <f>VLOOKUP($A100,[1]Cost_Code!$A:$K,9,0)</f>
        <v>1000</v>
      </c>
      <c r="U100" t="str">
        <f>VLOOKUP(B100,[1]Ex_Code!A:J,2,0)</f>
        <v>Senior Managers Band 9</v>
      </c>
      <c r="V100" t="str">
        <f>VLOOKUP(B100,[1]Ex_Code!A:J,7,0)</f>
        <v>NON CLINICAL STAFF</v>
      </c>
      <c r="W100" t="str">
        <f>VLOOKUP(B100,[1]Ex_Code!A:J,10,0)</f>
        <v>Pay</v>
      </c>
    </row>
    <row r="101" spans="1:23" x14ac:dyDescent="0.25">
      <c r="A101" s="5" t="s">
        <v>53</v>
      </c>
      <c r="B101" s="5" t="s">
        <v>56</v>
      </c>
      <c r="C101" s="5" t="s">
        <v>30</v>
      </c>
      <c r="D101" s="5" t="s">
        <v>31</v>
      </c>
      <c r="E101" s="5" t="s">
        <v>27</v>
      </c>
      <c r="F101" s="6">
        <v>10634</v>
      </c>
      <c r="G101" s="6">
        <v>10633.87</v>
      </c>
      <c r="H101" s="6">
        <v>1</v>
      </c>
      <c r="I101" s="6">
        <v>1</v>
      </c>
      <c r="J101" s="6">
        <v>1</v>
      </c>
      <c r="K101" s="6">
        <v>1</v>
      </c>
      <c r="L101" t="str">
        <f t="shared" si="1"/>
        <v>171803U04039109000</v>
      </c>
      <c r="M101" t="str">
        <f>VLOOKUP(A101,[1]Cost_Code!A:G,7,0)</f>
        <v>Senior Finance Team</v>
      </c>
      <c r="N101" t="str">
        <f>VLOOKUP(A101,[1]Cost_Code!A:G,2,0)</f>
        <v>Group 1</v>
      </c>
      <c r="O101" t="str">
        <f>VLOOKUP($A101,[1]Cost_Code!$A:$G,3,0)</f>
        <v>CORPORATE SERVICES</v>
      </c>
      <c r="P101" t="str">
        <f>VLOOKUP($A101,[1]Cost_Code!$A:$G,4,0)</f>
        <v>FINANCE &amp; INFORMATION SERVICES</v>
      </c>
      <c r="Q101" t="str">
        <f>VLOOKUP($A101,[1]Cost_Code!$A:$G,5,0)</f>
        <v>FINANCE &amp; INFORMATION SERVICES</v>
      </c>
      <c r="R101" t="str">
        <f>VLOOKUP($A101,[1]Cost_Code!$A:$G,6,0)</f>
        <v>FINANCE</v>
      </c>
      <c r="S101" t="str">
        <f>VLOOKUP($A101,[1]Cost_Code!$A:$K,8,0)</f>
        <v>Simon</v>
      </c>
      <c r="T101">
        <f>VLOOKUP($A101,[1]Cost_Code!$A:$K,9,0)</f>
        <v>1000</v>
      </c>
      <c r="U101" t="str">
        <f>VLOOKUP(B101,[1]Ex_Code!A:J,2,0)</f>
        <v>Senior Managers Band 9</v>
      </c>
      <c r="V101" t="str">
        <f>VLOOKUP(B101,[1]Ex_Code!A:J,7,0)</f>
        <v>NON CLINICAL STAFF</v>
      </c>
      <c r="W101" t="str">
        <f>VLOOKUP(B101,[1]Ex_Code!A:J,10,0)</f>
        <v>Pay</v>
      </c>
    </row>
    <row r="102" spans="1:23" x14ac:dyDescent="0.25">
      <c r="A102" s="5" t="s">
        <v>53</v>
      </c>
      <c r="B102" s="5" t="s">
        <v>56</v>
      </c>
      <c r="C102" s="5" t="s">
        <v>32</v>
      </c>
      <c r="D102" s="5" t="s">
        <v>33</v>
      </c>
      <c r="E102" s="5" t="s">
        <v>27</v>
      </c>
      <c r="F102" s="6">
        <v>10634</v>
      </c>
      <c r="G102" s="6">
        <v>10633.87</v>
      </c>
      <c r="H102" s="6">
        <v>1</v>
      </c>
      <c r="I102" s="6">
        <v>1</v>
      </c>
      <c r="J102" s="6">
        <v>1</v>
      </c>
      <c r="K102" s="6">
        <v>1</v>
      </c>
      <c r="L102" t="str">
        <f t="shared" si="1"/>
        <v>171804U04039109000</v>
      </c>
      <c r="M102" t="str">
        <f>VLOOKUP(A102,[1]Cost_Code!A:G,7,0)</f>
        <v>Senior Finance Team</v>
      </c>
      <c r="N102" t="str">
        <f>VLOOKUP(A102,[1]Cost_Code!A:G,2,0)</f>
        <v>Group 1</v>
      </c>
      <c r="O102" t="str">
        <f>VLOOKUP($A102,[1]Cost_Code!$A:$G,3,0)</f>
        <v>CORPORATE SERVICES</v>
      </c>
      <c r="P102" t="str">
        <f>VLOOKUP($A102,[1]Cost_Code!$A:$G,4,0)</f>
        <v>FINANCE &amp; INFORMATION SERVICES</v>
      </c>
      <c r="Q102" t="str">
        <f>VLOOKUP($A102,[1]Cost_Code!$A:$G,5,0)</f>
        <v>FINANCE &amp; INFORMATION SERVICES</v>
      </c>
      <c r="R102" t="str">
        <f>VLOOKUP($A102,[1]Cost_Code!$A:$G,6,0)</f>
        <v>FINANCE</v>
      </c>
      <c r="S102" t="str">
        <f>VLOOKUP($A102,[1]Cost_Code!$A:$K,8,0)</f>
        <v>Simon</v>
      </c>
      <c r="T102">
        <f>VLOOKUP($A102,[1]Cost_Code!$A:$K,9,0)</f>
        <v>1000</v>
      </c>
      <c r="U102" t="str">
        <f>VLOOKUP(B102,[1]Ex_Code!A:J,2,0)</f>
        <v>Senior Managers Band 9</v>
      </c>
      <c r="V102" t="str">
        <f>VLOOKUP(B102,[1]Ex_Code!A:J,7,0)</f>
        <v>NON CLINICAL STAFF</v>
      </c>
      <c r="W102" t="str">
        <f>VLOOKUP(B102,[1]Ex_Code!A:J,10,0)</f>
        <v>Pay</v>
      </c>
    </row>
    <row r="103" spans="1:23" x14ac:dyDescent="0.25">
      <c r="A103" s="5" t="s">
        <v>53</v>
      </c>
      <c r="B103" s="5" t="s">
        <v>56</v>
      </c>
      <c r="C103" s="5" t="s">
        <v>34</v>
      </c>
      <c r="D103" s="5" t="s">
        <v>35</v>
      </c>
      <c r="E103" s="5" t="s">
        <v>27</v>
      </c>
      <c r="F103" s="6">
        <v>10634</v>
      </c>
      <c r="G103" s="6">
        <v>10633.87</v>
      </c>
      <c r="H103" s="6">
        <v>1</v>
      </c>
      <c r="I103" s="6">
        <v>1</v>
      </c>
      <c r="J103" s="6">
        <v>1</v>
      </c>
      <c r="K103" s="6">
        <v>1</v>
      </c>
      <c r="L103" t="str">
        <f t="shared" si="1"/>
        <v>171805U04039109000</v>
      </c>
      <c r="M103" t="str">
        <f>VLOOKUP(A103,[1]Cost_Code!A:G,7,0)</f>
        <v>Senior Finance Team</v>
      </c>
      <c r="N103" t="str">
        <f>VLOOKUP(A103,[1]Cost_Code!A:G,2,0)</f>
        <v>Group 1</v>
      </c>
      <c r="O103" t="str">
        <f>VLOOKUP($A103,[1]Cost_Code!$A:$G,3,0)</f>
        <v>CORPORATE SERVICES</v>
      </c>
      <c r="P103" t="str">
        <f>VLOOKUP($A103,[1]Cost_Code!$A:$G,4,0)</f>
        <v>FINANCE &amp; INFORMATION SERVICES</v>
      </c>
      <c r="Q103" t="str">
        <f>VLOOKUP($A103,[1]Cost_Code!$A:$G,5,0)</f>
        <v>FINANCE &amp; INFORMATION SERVICES</v>
      </c>
      <c r="R103" t="str">
        <f>VLOOKUP($A103,[1]Cost_Code!$A:$G,6,0)</f>
        <v>FINANCE</v>
      </c>
      <c r="S103" t="str">
        <f>VLOOKUP($A103,[1]Cost_Code!$A:$K,8,0)</f>
        <v>Simon</v>
      </c>
      <c r="T103">
        <f>VLOOKUP($A103,[1]Cost_Code!$A:$K,9,0)</f>
        <v>1000</v>
      </c>
      <c r="U103" t="str">
        <f>VLOOKUP(B103,[1]Ex_Code!A:J,2,0)</f>
        <v>Senior Managers Band 9</v>
      </c>
      <c r="V103" t="str">
        <f>VLOOKUP(B103,[1]Ex_Code!A:J,7,0)</f>
        <v>NON CLINICAL STAFF</v>
      </c>
      <c r="W103" t="str">
        <f>VLOOKUP(B103,[1]Ex_Code!A:J,10,0)</f>
        <v>Pay</v>
      </c>
    </row>
    <row r="104" spans="1:23" ht="25.5" x14ac:dyDescent="0.25">
      <c r="A104" s="5" t="s">
        <v>53</v>
      </c>
      <c r="B104" s="5" t="s">
        <v>36</v>
      </c>
      <c r="C104" s="5" t="s">
        <v>25</v>
      </c>
      <c r="D104" s="5" t="s">
        <v>26</v>
      </c>
      <c r="E104" s="5" t="s">
        <v>27</v>
      </c>
      <c r="F104" s="6">
        <v>7294</v>
      </c>
      <c r="G104" s="6">
        <v>7293.61</v>
      </c>
      <c r="H104" s="6">
        <v>1</v>
      </c>
      <c r="I104" s="6">
        <v>1</v>
      </c>
      <c r="J104" s="6">
        <v>1</v>
      </c>
      <c r="K104" s="6">
        <v>1</v>
      </c>
      <c r="L104" t="str">
        <f t="shared" si="1"/>
        <v>171801U0403918C000</v>
      </c>
      <c r="M104" t="str">
        <f>VLOOKUP(A104,[1]Cost_Code!A:G,7,0)</f>
        <v>Senior Finance Team</v>
      </c>
      <c r="N104" t="str">
        <f>VLOOKUP(A104,[1]Cost_Code!A:G,2,0)</f>
        <v>Group 1</v>
      </c>
      <c r="O104" t="str">
        <f>VLOOKUP($A104,[1]Cost_Code!$A:$G,3,0)</f>
        <v>CORPORATE SERVICES</v>
      </c>
      <c r="P104" t="str">
        <f>VLOOKUP($A104,[1]Cost_Code!$A:$G,4,0)</f>
        <v>FINANCE &amp; INFORMATION SERVICES</v>
      </c>
      <c r="Q104" t="str">
        <f>VLOOKUP($A104,[1]Cost_Code!$A:$G,5,0)</f>
        <v>FINANCE &amp; INFORMATION SERVICES</v>
      </c>
      <c r="R104" t="str">
        <f>VLOOKUP($A104,[1]Cost_Code!$A:$G,6,0)</f>
        <v>FINANCE</v>
      </c>
      <c r="S104" t="str">
        <f>VLOOKUP($A104,[1]Cost_Code!$A:$K,8,0)</f>
        <v>Simon</v>
      </c>
      <c r="T104">
        <f>VLOOKUP($A104,[1]Cost_Code!$A:$K,9,0)</f>
        <v>1000</v>
      </c>
      <c r="U104" t="str">
        <f>VLOOKUP(B104,[1]Ex_Code!A:J,2,0)</f>
        <v>Senior Managers Band 8C</v>
      </c>
      <c r="V104" t="str">
        <f>VLOOKUP(B104,[1]Ex_Code!A:J,7,0)</f>
        <v>NON CLINICAL STAFF</v>
      </c>
      <c r="W104" t="str">
        <f>VLOOKUP(B104,[1]Ex_Code!A:J,10,0)</f>
        <v>Pay</v>
      </c>
    </row>
    <row r="105" spans="1:23" ht="25.5" x14ac:dyDescent="0.25">
      <c r="A105" s="5" t="s">
        <v>53</v>
      </c>
      <c r="B105" s="5" t="s">
        <v>36</v>
      </c>
      <c r="C105" s="5" t="s">
        <v>28</v>
      </c>
      <c r="D105" s="5" t="s">
        <v>29</v>
      </c>
      <c r="E105" s="5" t="s">
        <v>27</v>
      </c>
      <c r="F105" s="6">
        <v>7294</v>
      </c>
      <c r="G105" s="6">
        <v>7295.3</v>
      </c>
      <c r="H105" s="6">
        <v>1</v>
      </c>
      <c r="I105" s="6">
        <v>1</v>
      </c>
      <c r="J105" s="6">
        <v>1</v>
      </c>
      <c r="K105" s="6">
        <v>1</v>
      </c>
      <c r="L105" t="str">
        <f t="shared" si="1"/>
        <v>171802U0403918C000</v>
      </c>
      <c r="M105" t="str">
        <f>VLOOKUP(A105,[1]Cost_Code!A:G,7,0)</f>
        <v>Senior Finance Team</v>
      </c>
      <c r="N105" t="str">
        <f>VLOOKUP(A105,[1]Cost_Code!A:G,2,0)</f>
        <v>Group 1</v>
      </c>
      <c r="O105" t="str">
        <f>VLOOKUP($A105,[1]Cost_Code!$A:$G,3,0)</f>
        <v>CORPORATE SERVICES</v>
      </c>
      <c r="P105" t="str">
        <f>VLOOKUP($A105,[1]Cost_Code!$A:$G,4,0)</f>
        <v>FINANCE &amp; INFORMATION SERVICES</v>
      </c>
      <c r="Q105" t="str">
        <f>VLOOKUP($A105,[1]Cost_Code!$A:$G,5,0)</f>
        <v>FINANCE &amp; INFORMATION SERVICES</v>
      </c>
      <c r="R105" t="str">
        <f>VLOOKUP($A105,[1]Cost_Code!$A:$G,6,0)</f>
        <v>FINANCE</v>
      </c>
      <c r="S105" t="str">
        <f>VLOOKUP($A105,[1]Cost_Code!$A:$K,8,0)</f>
        <v>Simon</v>
      </c>
      <c r="T105">
        <f>VLOOKUP($A105,[1]Cost_Code!$A:$K,9,0)</f>
        <v>1000</v>
      </c>
      <c r="U105" t="str">
        <f>VLOOKUP(B105,[1]Ex_Code!A:J,2,0)</f>
        <v>Senior Managers Band 8C</v>
      </c>
      <c r="V105" t="str">
        <f>VLOOKUP(B105,[1]Ex_Code!A:J,7,0)</f>
        <v>NON CLINICAL STAFF</v>
      </c>
      <c r="W105" t="str">
        <f>VLOOKUP(B105,[1]Ex_Code!A:J,10,0)</f>
        <v>Pay</v>
      </c>
    </row>
    <row r="106" spans="1:23" ht="25.5" x14ac:dyDescent="0.25">
      <c r="A106" s="5" t="s">
        <v>53</v>
      </c>
      <c r="B106" s="5" t="s">
        <v>36</v>
      </c>
      <c r="C106" s="5" t="s">
        <v>30</v>
      </c>
      <c r="D106" s="5" t="s">
        <v>31</v>
      </c>
      <c r="E106" s="5" t="s">
        <v>27</v>
      </c>
      <c r="F106" s="6">
        <v>7294</v>
      </c>
      <c r="G106" s="6">
        <v>7294.45</v>
      </c>
      <c r="H106" s="6">
        <v>1</v>
      </c>
      <c r="I106" s="6">
        <v>1</v>
      </c>
      <c r="J106" s="6">
        <v>1</v>
      </c>
      <c r="K106" s="6">
        <v>1</v>
      </c>
      <c r="L106" t="str">
        <f t="shared" si="1"/>
        <v>171803U0403918C000</v>
      </c>
      <c r="M106" t="str">
        <f>VLOOKUP(A106,[1]Cost_Code!A:G,7,0)</f>
        <v>Senior Finance Team</v>
      </c>
      <c r="N106" t="str">
        <f>VLOOKUP(A106,[1]Cost_Code!A:G,2,0)</f>
        <v>Group 1</v>
      </c>
      <c r="O106" t="str">
        <f>VLOOKUP($A106,[1]Cost_Code!$A:$G,3,0)</f>
        <v>CORPORATE SERVICES</v>
      </c>
      <c r="P106" t="str">
        <f>VLOOKUP($A106,[1]Cost_Code!$A:$G,4,0)</f>
        <v>FINANCE &amp; INFORMATION SERVICES</v>
      </c>
      <c r="Q106" t="str">
        <f>VLOOKUP($A106,[1]Cost_Code!$A:$G,5,0)</f>
        <v>FINANCE &amp; INFORMATION SERVICES</v>
      </c>
      <c r="R106" t="str">
        <f>VLOOKUP($A106,[1]Cost_Code!$A:$G,6,0)</f>
        <v>FINANCE</v>
      </c>
      <c r="S106" t="str">
        <f>VLOOKUP($A106,[1]Cost_Code!$A:$K,8,0)</f>
        <v>Simon</v>
      </c>
      <c r="T106">
        <f>VLOOKUP($A106,[1]Cost_Code!$A:$K,9,0)</f>
        <v>1000</v>
      </c>
      <c r="U106" t="str">
        <f>VLOOKUP(B106,[1]Ex_Code!A:J,2,0)</f>
        <v>Senior Managers Band 8C</v>
      </c>
      <c r="V106" t="str">
        <f>VLOOKUP(B106,[1]Ex_Code!A:J,7,0)</f>
        <v>NON CLINICAL STAFF</v>
      </c>
      <c r="W106" t="str">
        <f>VLOOKUP(B106,[1]Ex_Code!A:J,10,0)</f>
        <v>Pay</v>
      </c>
    </row>
    <row r="107" spans="1:23" ht="25.5" x14ac:dyDescent="0.25">
      <c r="A107" s="5" t="s">
        <v>53</v>
      </c>
      <c r="B107" s="5" t="s">
        <v>36</v>
      </c>
      <c r="C107" s="5" t="s">
        <v>32</v>
      </c>
      <c r="D107" s="5" t="s">
        <v>33</v>
      </c>
      <c r="E107" s="5" t="s">
        <v>27</v>
      </c>
      <c r="F107" s="6">
        <v>5959</v>
      </c>
      <c r="G107" s="6">
        <v>7089.26</v>
      </c>
      <c r="H107" s="6">
        <v>1</v>
      </c>
      <c r="I107" s="6">
        <v>1</v>
      </c>
      <c r="J107" s="6">
        <v>1</v>
      </c>
      <c r="K107" s="6">
        <v>1</v>
      </c>
      <c r="L107" t="str">
        <f t="shared" si="1"/>
        <v>171804U0403918C000</v>
      </c>
      <c r="M107" t="str">
        <f>VLOOKUP(A107,[1]Cost_Code!A:G,7,0)</f>
        <v>Senior Finance Team</v>
      </c>
      <c r="N107" t="str">
        <f>VLOOKUP(A107,[1]Cost_Code!A:G,2,0)</f>
        <v>Group 1</v>
      </c>
      <c r="O107" t="str">
        <f>VLOOKUP($A107,[1]Cost_Code!$A:$G,3,0)</f>
        <v>CORPORATE SERVICES</v>
      </c>
      <c r="P107" t="str">
        <f>VLOOKUP($A107,[1]Cost_Code!$A:$G,4,0)</f>
        <v>FINANCE &amp; INFORMATION SERVICES</v>
      </c>
      <c r="Q107" t="str">
        <f>VLOOKUP($A107,[1]Cost_Code!$A:$G,5,0)</f>
        <v>FINANCE &amp; INFORMATION SERVICES</v>
      </c>
      <c r="R107" t="str">
        <f>VLOOKUP($A107,[1]Cost_Code!$A:$G,6,0)</f>
        <v>FINANCE</v>
      </c>
      <c r="S107" t="str">
        <f>VLOOKUP($A107,[1]Cost_Code!$A:$K,8,0)</f>
        <v>Simon</v>
      </c>
      <c r="T107">
        <f>VLOOKUP($A107,[1]Cost_Code!$A:$K,9,0)</f>
        <v>1000</v>
      </c>
      <c r="U107" t="str">
        <f>VLOOKUP(B107,[1]Ex_Code!A:J,2,0)</f>
        <v>Senior Managers Band 8C</v>
      </c>
      <c r="V107" t="str">
        <f>VLOOKUP(B107,[1]Ex_Code!A:J,7,0)</f>
        <v>NON CLINICAL STAFF</v>
      </c>
      <c r="W107" t="str">
        <f>VLOOKUP(B107,[1]Ex_Code!A:J,10,0)</f>
        <v>Pay</v>
      </c>
    </row>
    <row r="108" spans="1:23" ht="25.5" x14ac:dyDescent="0.25">
      <c r="A108" s="5" t="s">
        <v>53</v>
      </c>
      <c r="B108" s="5" t="s">
        <v>36</v>
      </c>
      <c r="C108" s="5" t="s">
        <v>34</v>
      </c>
      <c r="D108" s="5" t="s">
        <v>35</v>
      </c>
      <c r="E108" s="5" t="s">
        <v>27</v>
      </c>
      <c r="F108" s="6">
        <v>5959</v>
      </c>
      <c r="G108" s="6">
        <v>7091.57</v>
      </c>
      <c r="H108" s="6">
        <v>1</v>
      </c>
      <c r="I108" s="6">
        <v>1</v>
      </c>
      <c r="J108" s="6">
        <v>1</v>
      </c>
      <c r="K108" s="6">
        <v>1</v>
      </c>
      <c r="L108" t="str">
        <f t="shared" si="1"/>
        <v>171805U0403918C000</v>
      </c>
      <c r="M108" t="str">
        <f>VLOOKUP(A108,[1]Cost_Code!A:G,7,0)</f>
        <v>Senior Finance Team</v>
      </c>
      <c r="N108" t="str">
        <f>VLOOKUP(A108,[1]Cost_Code!A:G,2,0)</f>
        <v>Group 1</v>
      </c>
      <c r="O108" t="str">
        <f>VLOOKUP($A108,[1]Cost_Code!$A:$G,3,0)</f>
        <v>CORPORATE SERVICES</v>
      </c>
      <c r="P108" t="str">
        <f>VLOOKUP($A108,[1]Cost_Code!$A:$G,4,0)</f>
        <v>FINANCE &amp; INFORMATION SERVICES</v>
      </c>
      <c r="Q108" t="str">
        <f>VLOOKUP($A108,[1]Cost_Code!$A:$G,5,0)</f>
        <v>FINANCE &amp; INFORMATION SERVICES</v>
      </c>
      <c r="R108" t="str">
        <f>VLOOKUP($A108,[1]Cost_Code!$A:$G,6,0)</f>
        <v>FINANCE</v>
      </c>
      <c r="S108" t="str">
        <f>VLOOKUP($A108,[1]Cost_Code!$A:$K,8,0)</f>
        <v>Simon</v>
      </c>
      <c r="T108">
        <f>VLOOKUP($A108,[1]Cost_Code!$A:$K,9,0)</f>
        <v>1000</v>
      </c>
      <c r="U108" t="str">
        <f>VLOOKUP(B108,[1]Ex_Code!A:J,2,0)</f>
        <v>Senior Managers Band 8C</v>
      </c>
      <c r="V108" t="str">
        <f>VLOOKUP(B108,[1]Ex_Code!A:J,7,0)</f>
        <v>NON CLINICAL STAFF</v>
      </c>
      <c r="W108" t="str">
        <f>VLOOKUP(B108,[1]Ex_Code!A:J,10,0)</f>
        <v>Pay</v>
      </c>
    </row>
    <row r="109" spans="1:23" x14ac:dyDescent="0.25">
      <c r="A109" s="5" t="s">
        <v>53</v>
      </c>
      <c r="B109" s="5" t="s">
        <v>57</v>
      </c>
      <c r="C109" s="5" t="s">
        <v>28</v>
      </c>
      <c r="D109" s="5" t="s">
        <v>29</v>
      </c>
      <c r="E109" s="5" t="s">
        <v>27</v>
      </c>
      <c r="F109" s="6">
        <v>2026</v>
      </c>
      <c r="G109" s="6">
        <v>2024.53</v>
      </c>
      <c r="H109" s="6">
        <v>1</v>
      </c>
      <c r="I109" s="6">
        <v>1</v>
      </c>
      <c r="J109" s="6">
        <v>1</v>
      </c>
      <c r="K109" s="6">
        <v>1</v>
      </c>
      <c r="L109" t="str">
        <f t="shared" si="1"/>
        <v>171802U04039204000</v>
      </c>
      <c r="M109" t="str">
        <f>VLOOKUP(A109,[1]Cost_Code!A:G,7,0)</f>
        <v>Senior Finance Team</v>
      </c>
      <c r="N109" t="str">
        <f>VLOOKUP(A109,[1]Cost_Code!A:G,2,0)</f>
        <v>Group 1</v>
      </c>
      <c r="O109" t="str">
        <f>VLOOKUP($A109,[1]Cost_Code!$A:$G,3,0)</f>
        <v>CORPORATE SERVICES</v>
      </c>
      <c r="P109" t="str">
        <f>VLOOKUP($A109,[1]Cost_Code!$A:$G,4,0)</f>
        <v>FINANCE &amp; INFORMATION SERVICES</v>
      </c>
      <c r="Q109" t="str">
        <f>VLOOKUP($A109,[1]Cost_Code!$A:$G,5,0)</f>
        <v>FINANCE &amp; INFORMATION SERVICES</v>
      </c>
      <c r="R109" t="str">
        <f>VLOOKUP($A109,[1]Cost_Code!$A:$G,6,0)</f>
        <v>FINANCE</v>
      </c>
      <c r="S109" t="str">
        <f>VLOOKUP($A109,[1]Cost_Code!$A:$K,8,0)</f>
        <v>Simon</v>
      </c>
      <c r="T109">
        <f>VLOOKUP($A109,[1]Cost_Code!$A:$K,9,0)</f>
        <v>1000</v>
      </c>
      <c r="U109" t="str">
        <f>VLOOKUP(B109,[1]Ex_Code!A:J,2,0)</f>
        <v>Admin &amp; Clerical Band 4</v>
      </c>
      <c r="V109" t="str">
        <f>VLOOKUP(B109,[1]Ex_Code!A:J,7,0)</f>
        <v>NON CLINICAL STAFF</v>
      </c>
      <c r="W109" t="str">
        <f>VLOOKUP(B109,[1]Ex_Code!A:J,10,0)</f>
        <v>Pay</v>
      </c>
    </row>
    <row r="110" spans="1:23" x14ac:dyDescent="0.25">
      <c r="A110" s="5" t="s">
        <v>53</v>
      </c>
      <c r="B110" s="5" t="s">
        <v>57</v>
      </c>
      <c r="C110" s="5" t="s">
        <v>30</v>
      </c>
      <c r="D110" s="5" t="s">
        <v>31</v>
      </c>
      <c r="E110" s="5" t="s">
        <v>27</v>
      </c>
      <c r="F110" s="6">
        <v>2026</v>
      </c>
      <c r="G110" s="6">
        <v>2026.68</v>
      </c>
      <c r="H110" s="6">
        <v>1</v>
      </c>
      <c r="I110" s="6">
        <v>1</v>
      </c>
      <c r="J110" s="6">
        <v>1</v>
      </c>
      <c r="K110" s="6">
        <v>1</v>
      </c>
      <c r="L110" t="str">
        <f t="shared" si="1"/>
        <v>171803U04039204000</v>
      </c>
      <c r="M110" t="str">
        <f>VLOOKUP(A110,[1]Cost_Code!A:G,7,0)</f>
        <v>Senior Finance Team</v>
      </c>
      <c r="N110" t="str">
        <f>VLOOKUP(A110,[1]Cost_Code!A:G,2,0)</f>
        <v>Group 1</v>
      </c>
      <c r="O110" t="str">
        <f>VLOOKUP($A110,[1]Cost_Code!$A:$G,3,0)</f>
        <v>CORPORATE SERVICES</v>
      </c>
      <c r="P110" t="str">
        <f>VLOOKUP($A110,[1]Cost_Code!$A:$G,4,0)</f>
        <v>FINANCE &amp; INFORMATION SERVICES</v>
      </c>
      <c r="Q110" t="str">
        <f>VLOOKUP($A110,[1]Cost_Code!$A:$G,5,0)</f>
        <v>FINANCE &amp; INFORMATION SERVICES</v>
      </c>
      <c r="R110" t="str">
        <f>VLOOKUP($A110,[1]Cost_Code!$A:$G,6,0)</f>
        <v>FINANCE</v>
      </c>
      <c r="S110" t="str">
        <f>VLOOKUP($A110,[1]Cost_Code!$A:$K,8,0)</f>
        <v>Simon</v>
      </c>
      <c r="T110">
        <f>VLOOKUP($A110,[1]Cost_Code!$A:$K,9,0)</f>
        <v>1000</v>
      </c>
      <c r="U110" t="str">
        <f>VLOOKUP(B110,[1]Ex_Code!A:J,2,0)</f>
        <v>Admin &amp; Clerical Band 4</v>
      </c>
      <c r="V110" t="str">
        <f>VLOOKUP(B110,[1]Ex_Code!A:J,7,0)</f>
        <v>NON CLINICAL STAFF</v>
      </c>
      <c r="W110" t="str">
        <f>VLOOKUP(B110,[1]Ex_Code!A:J,10,0)</f>
        <v>Pay</v>
      </c>
    </row>
    <row r="111" spans="1:23" x14ac:dyDescent="0.25">
      <c r="A111" s="5" t="s">
        <v>53</v>
      </c>
      <c r="B111" s="5" t="s">
        <v>57</v>
      </c>
      <c r="C111" s="5" t="s">
        <v>32</v>
      </c>
      <c r="D111" s="5" t="s">
        <v>33</v>
      </c>
      <c r="E111" s="5" t="s">
        <v>27</v>
      </c>
      <c r="F111" s="6">
        <v>2026</v>
      </c>
      <c r="G111" s="6">
        <v>2026.68</v>
      </c>
      <c r="H111" s="6">
        <v>1</v>
      </c>
      <c r="I111" s="6">
        <v>1</v>
      </c>
      <c r="J111" s="6">
        <v>1</v>
      </c>
      <c r="K111" s="6">
        <v>1</v>
      </c>
      <c r="L111" t="str">
        <f t="shared" si="1"/>
        <v>171804U04039204000</v>
      </c>
      <c r="M111" t="str">
        <f>VLOOKUP(A111,[1]Cost_Code!A:G,7,0)</f>
        <v>Senior Finance Team</v>
      </c>
      <c r="N111" t="str">
        <f>VLOOKUP(A111,[1]Cost_Code!A:G,2,0)</f>
        <v>Group 1</v>
      </c>
      <c r="O111" t="str">
        <f>VLOOKUP($A111,[1]Cost_Code!$A:$G,3,0)</f>
        <v>CORPORATE SERVICES</v>
      </c>
      <c r="P111" t="str">
        <f>VLOOKUP($A111,[1]Cost_Code!$A:$G,4,0)</f>
        <v>FINANCE &amp; INFORMATION SERVICES</v>
      </c>
      <c r="Q111" t="str">
        <f>VLOOKUP($A111,[1]Cost_Code!$A:$G,5,0)</f>
        <v>FINANCE &amp; INFORMATION SERVICES</v>
      </c>
      <c r="R111" t="str">
        <f>VLOOKUP($A111,[1]Cost_Code!$A:$G,6,0)</f>
        <v>FINANCE</v>
      </c>
      <c r="S111" t="str">
        <f>VLOOKUP($A111,[1]Cost_Code!$A:$K,8,0)</f>
        <v>Simon</v>
      </c>
      <c r="T111">
        <f>VLOOKUP($A111,[1]Cost_Code!$A:$K,9,0)</f>
        <v>1000</v>
      </c>
      <c r="U111" t="str">
        <f>VLOOKUP(B111,[1]Ex_Code!A:J,2,0)</f>
        <v>Admin &amp; Clerical Band 4</v>
      </c>
      <c r="V111" t="str">
        <f>VLOOKUP(B111,[1]Ex_Code!A:J,7,0)</f>
        <v>NON CLINICAL STAFF</v>
      </c>
      <c r="W111" t="str">
        <f>VLOOKUP(B111,[1]Ex_Code!A:J,10,0)</f>
        <v>Pay</v>
      </c>
    </row>
    <row r="112" spans="1:23" x14ac:dyDescent="0.25">
      <c r="A112" s="5" t="s">
        <v>53</v>
      </c>
      <c r="B112" s="5" t="s">
        <v>57</v>
      </c>
      <c r="C112" s="5" t="s">
        <v>34</v>
      </c>
      <c r="D112" s="5" t="s">
        <v>35</v>
      </c>
      <c r="E112" s="5" t="s">
        <v>27</v>
      </c>
      <c r="F112" s="6">
        <v>2026</v>
      </c>
      <c r="G112" s="6">
        <v>2026.68</v>
      </c>
      <c r="H112" s="6">
        <v>1</v>
      </c>
      <c r="I112" s="6">
        <v>1</v>
      </c>
      <c r="J112" s="6">
        <v>1</v>
      </c>
      <c r="K112" s="6">
        <v>1</v>
      </c>
      <c r="L112" t="str">
        <f t="shared" si="1"/>
        <v>171805U04039204000</v>
      </c>
      <c r="M112" t="str">
        <f>VLOOKUP(A112,[1]Cost_Code!A:G,7,0)</f>
        <v>Senior Finance Team</v>
      </c>
      <c r="N112" t="str">
        <f>VLOOKUP(A112,[1]Cost_Code!A:G,2,0)</f>
        <v>Group 1</v>
      </c>
      <c r="O112" t="str">
        <f>VLOOKUP($A112,[1]Cost_Code!$A:$G,3,0)</f>
        <v>CORPORATE SERVICES</v>
      </c>
      <c r="P112" t="str">
        <f>VLOOKUP($A112,[1]Cost_Code!$A:$G,4,0)</f>
        <v>FINANCE &amp; INFORMATION SERVICES</v>
      </c>
      <c r="Q112" t="str">
        <f>VLOOKUP($A112,[1]Cost_Code!$A:$G,5,0)</f>
        <v>FINANCE &amp; INFORMATION SERVICES</v>
      </c>
      <c r="R112" t="str">
        <f>VLOOKUP($A112,[1]Cost_Code!$A:$G,6,0)</f>
        <v>FINANCE</v>
      </c>
      <c r="S112" t="str">
        <f>VLOOKUP($A112,[1]Cost_Code!$A:$K,8,0)</f>
        <v>Simon</v>
      </c>
      <c r="T112">
        <f>VLOOKUP($A112,[1]Cost_Code!$A:$K,9,0)</f>
        <v>1000</v>
      </c>
      <c r="U112" t="str">
        <f>VLOOKUP(B112,[1]Ex_Code!A:J,2,0)</f>
        <v>Admin &amp; Clerical Band 4</v>
      </c>
      <c r="V112" t="str">
        <f>VLOOKUP(B112,[1]Ex_Code!A:J,7,0)</f>
        <v>NON CLINICAL STAFF</v>
      </c>
      <c r="W112" t="str">
        <f>VLOOKUP(B112,[1]Ex_Code!A:J,10,0)</f>
        <v>Pay</v>
      </c>
    </row>
    <row r="113" spans="1:23" x14ac:dyDescent="0.25">
      <c r="A113" s="5" t="s">
        <v>53</v>
      </c>
      <c r="B113" s="5" t="s">
        <v>58</v>
      </c>
      <c r="C113" s="5" t="s">
        <v>28</v>
      </c>
      <c r="D113" s="5" t="s">
        <v>29</v>
      </c>
      <c r="E113" s="5" t="s">
        <v>27</v>
      </c>
      <c r="F113" s="6">
        <v>12500</v>
      </c>
      <c r="G113" s="6">
        <v>0</v>
      </c>
      <c r="H113" s="6">
        <v>1</v>
      </c>
      <c r="I113" s="6">
        <v>0</v>
      </c>
      <c r="J113" s="6">
        <v>0</v>
      </c>
      <c r="K113" s="6">
        <v>0</v>
      </c>
      <c r="L113" t="str">
        <f t="shared" si="1"/>
        <v>171802U04039299000</v>
      </c>
      <c r="M113" t="str">
        <f>VLOOKUP(A113,[1]Cost_Code!A:G,7,0)</f>
        <v>Senior Finance Team</v>
      </c>
      <c r="N113" t="str">
        <f>VLOOKUP(A113,[1]Cost_Code!A:G,2,0)</f>
        <v>Group 1</v>
      </c>
      <c r="O113" t="str">
        <f>VLOOKUP($A113,[1]Cost_Code!$A:$G,3,0)</f>
        <v>CORPORATE SERVICES</v>
      </c>
      <c r="P113" t="str">
        <f>VLOOKUP($A113,[1]Cost_Code!$A:$G,4,0)</f>
        <v>FINANCE &amp; INFORMATION SERVICES</v>
      </c>
      <c r="Q113" t="str">
        <f>VLOOKUP($A113,[1]Cost_Code!$A:$G,5,0)</f>
        <v>FINANCE &amp; INFORMATION SERVICES</v>
      </c>
      <c r="R113" t="str">
        <f>VLOOKUP($A113,[1]Cost_Code!$A:$G,6,0)</f>
        <v>FINANCE</v>
      </c>
      <c r="S113" t="str">
        <f>VLOOKUP($A113,[1]Cost_Code!$A:$K,8,0)</f>
        <v>Simon</v>
      </c>
      <c r="T113">
        <f>VLOOKUP($A113,[1]Cost_Code!$A:$K,9,0)</f>
        <v>1000</v>
      </c>
      <c r="U113" t="str">
        <f>VLOOKUP(B113,[1]Ex_Code!A:J,2,0)</f>
        <v>Admin &amp; Clerical - Non NHS</v>
      </c>
      <c r="V113" t="str">
        <f>VLOOKUP(B113,[1]Ex_Code!A:J,7,0)</f>
        <v>NON CLINICAL STAFF</v>
      </c>
      <c r="W113" t="str">
        <f>VLOOKUP(B113,[1]Ex_Code!A:J,10,0)</f>
        <v>Pay</v>
      </c>
    </row>
    <row r="114" spans="1:23" x14ac:dyDescent="0.25">
      <c r="A114" s="5" t="s">
        <v>53</v>
      </c>
      <c r="B114" s="5" t="s">
        <v>58</v>
      </c>
      <c r="C114" s="5" t="s">
        <v>30</v>
      </c>
      <c r="D114" s="5" t="s">
        <v>31</v>
      </c>
      <c r="E114" s="5" t="s">
        <v>27</v>
      </c>
      <c r="F114" s="6">
        <v>9200</v>
      </c>
      <c r="G114" s="6">
        <v>0</v>
      </c>
      <c r="H114" s="6">
        <v>1</v>
      </c>
      <c r="I114" s="6">
        <v>0</v>
      </c>
      <c r="J114" s="6">
        <v>0</v>
      </c>
      <c r="K114" s="6">
        <v>0</v>
      </c>
      <c r="L114" t="str">
        <f t="shared" si="1"/>
        <v>171803U04039299000</v>
      </c>
      <c r="M114" t="str">
        <f>VLOOKUP(A114,[1]Cost_Code!A:G,7,0)</f>
        <v>Senior Finance Team</v>
      </c>
      <c r="N114" t="str">
        <f>VLOOKUP(A114,[1]Cost_Code!A:G,2,0)</f>
        <v>Group 1</v>
      </c>
      <c r="O114" t="str">
        <f>VLOOKUP($A114,[1]Cost_Code!$A:$G,3,0)</f>
        <v>CORPORATE SERVICES</v>
      </c>
      <c r="P114" t="str">
        <f>VLOOKUP($A114,[1]Cost_Code!$A:$G,4,0)</f>
        <v>FINANCE &amp; INFORMATION SERVICES</v>
      </c>
      <c r="Q114" t="str">
        <f>VLOOKUP($A114,[1]Cost_Code!$A:$G,5,0)</f>
        <v>FINANCE &amp; INFORMATION SERVICES</v>
      </c>
      <c r="R114" t="str">
        <f>VLOOKUP($A114,[1]Cost_Code!$A:$G,6,0)</f>
        <v>FINANCE</v>
      </c>
      <c r="S114" t="str">
        <f>VLOOKUP($A114,[1]Cost_Code!$A:$K,8,0)</f>
        <v>Simon</v>
      </c>
      <c r="T114">
        <f>VLOOKUP($A114,[1]Cost_Code!$A:$K,9,0)</f>
        <v>1000</v>
      </c>
      <c r="U114" t="str">
        <f>VLOOKUP(B114,[1]Ex_Code!A:J,2,0)</f>
        <v>Admin &amp; Clerical - Non NHS</v>
      </c>
      <c r="V114" t="str">
        <f>VLOOKUP(B114,[1]Ex_Code!A:J,7,0)</f>
        <v>NON CLINICAL STAFF</v>
      </c>
      <c r="W114" t="str">
        <f>VLOOKUP(B114,[1]Ex_Code!A:J,10,0)</f>
        <v>Pay</v>
      </c>
    </row>
    <row r="115" spans="1:23" x14ac:dyDescent="0.25">
      <c r="A115" s="5" t="s">
        <v>53</v>
      </c>
      <c r="B115" s="5" t="s">
        <v>58</v>
      </c>
      <c r="C115" s="5" t="s">
        <v>32</v>
      </c>
      <c r="D115" s="5" t="s">
        <v>33</v>
      </c>
      <c r="E115" s="5" t="s">
        <v>27</v>
      </c>
      <c r="F115" s="6">
        <v>9200</v>
      </c>
      <c r="G115" s="6">
        <v>0</v>
      </c>
      <c r="H115" s="6">
        <v>1</v>
      </c>
      <c r="I115" s="6">
        <v>0</v>
      </c>
      <c r="J115" s="6">
        <v>0</v>
      </c>
      <c r="K115" s="6">
        <v>0</v>
      </c>
      <c r="L115" t="str">
        <f t="shared" si="1"/>
        <v>171804U04039299000</v>
      </c>
      <c r="M115" t="str">
        <f>VLOOKUP(A115,[1]Cost_Code!A:G,7,0)</f>
        <v>Senior Finance Team</v>
      </c>
      <c r="N115" t="str">
        <f>VLOOKUP(A115,[1]Cost_Code!A:G,2,0)</f>
        <v>Group 1</v>
      </c>
      <c r="O115" t="str">
        <f>VLOOKUP($A115,[1]Cost_Code!$A:$G,3,0)</f>
        <v>CORPORATE SERVICES</v>
      </c>
      <c r="P115" t="str">
        <f>VLOOKUP($A115,[1]Cost_Code!$A:$G,4,0)</f>
        <v>FINANCE &amp; INFORMATION SERVICES</v>
      </c>
      <c r="Q115" t="str">
        <f>VLOOKUP($A115,[1]Cost_Code!$A:$G,5,0)</f>
        <v>FINANCE &amp; INFORMATION SERVICES</v>
      </c>
      <c r="R115" t="str">
        <f>VLOOKUP($A115,[1]Cost_Code!$A:$G,6,0)</f>
        <v>FINANCE</v>
      </c>
      <c r="S115" t="str">
        <f>VLOOKUP($A115,[1]Cost_Code!$A:$K,8,0)</f>
        <v>Simon</v>
      </c>
      <c r="T115">
        <f>VLOOKUP($A115,[1]Cost_Code!$A:$K,9,0)</f>
        <v>1000</v>
      </c>
      <c r="U115" t="str">
        <f>VLOOKUP(B115,[1]Ex_Code!A:J,2,0)</f>
        <v>Admin &amp; Clerical - Non NHS</v>
      </c>
      <c r="V115" t="str">
        <f>VLOOKUP(B115,[1]Ex_Code!A:J,7,0)</f>
        <v>NON CLINICAL STAFF</v>
      </c>
      <c r="W115" t="str">
        <f>VLOOKUP(B115,[1]Ex_Code!A:J,10,0)</f>
        <v>Pay</v>
      </c>
    </row>
    <row r="116" spans="1:23" x14ac:dyDescent="0.25">
      <c r="A116" s="5" t="s">
        <v>53</v>
      </c>
      <c r="B116" s="5" t="s">
        <v>58</v>
      </c>
      <c r="C116" s="5" t="s">
        <v>34</v>
      </c>
      <c r="D116" s="5" t="s">
        <v>35</v>
      </c>
      <c r="E116" s="5" t="s">
        <v>27</v>
      </c>
      <c r="F116" s="6">
        <v>9200</v>
      </c>
      <c r="G116" s="6">
        <v>0</v>
      </c>
      <c r="H116" s="6">
        <v>1</v>
      </c>
      <c r="I116" s="6">
        <v>0</v>
      </c>
      <c r="J116" s="6">
        <v>0</v>
      </c>
      <c r="K116" s="6">
        <v>0</v>
      </c>
      <c r="L116" t="str">
        <f t="shared" si="1"/>
        <v>171805U04039299000</v>
      </c>
      <c r="M116" t="str">
        <f>VLOOKUP(A116,[1]Cost_Code!A:G,7,0)</f>
        <v>Senior Finance Team</v>
      </c>
      <c r="N116" t="str">
        <f>VLOOKUP(A116,[1]Cost_Code!A:G,2,0)</f>
        <v>Group 1</v>
      </c>
      <c r="O116" t="str">
        <f>VLOOKUP($A116,[1]Cost_Code!$A:$G,3,0)</f>
        <v>CORPORATE SERVICES</v>
      </c>
      <c r="P116" t="str">
        <f>VLOOKUP($A116,[1]Cost_Code!$A:$G,4,0)</f>
        <v>FINANCE &amp; INFORMATION SERVICES</v>
      </c>
      <c r="Q116" t="str">
        <f>VLOOKUP($A116,[1]Cost_Code!$A:$G,5,0)</f>
        <v>FINANCE &amp; INFORMATION SERVICES</v>
      </c>
      <c r="R116" t="str">
        <f>VLOOKUP($A116,[1]Cost_Code!$A:$G,6,0)</f>
        <v>FINANCE</v>
      </c>
      <c r="S116" t="str">
        <f>VLOOKUP($A116,[1]Cost_Code!$A:$K,8,0)</f>
        <v>Simon</v>
      </c>
      <c r="T116">
        <f>VLOOKUP($A116,[1]Cost_Code!$A:$K,9,0)</f>
        <v>1000</v>
      </c>
      <c r="U116" t="str">
        <f>VLOOKUP(B116,[1]Ex_Code!A:J,2,0)</f>
        <v>Admin &amp; Clerical - Non NHS</v>
      </c>
      <c r="V116" t="str">
        <f>VLOOKUP(B116,[1]Ex_Code!A:J,7,0)</f>
        <v>NON CLINICAL STAFF</v>
      </c>
      <c r="W116" t="str">
        <f>VLOOKUP(B116,[1]Ex_Code!A:J,10,0)</f>
        <v>Pay</v>
      </c>
    </row>
    <row r="117" spans="1:23" x14ac:dyDescent="0.25">
      <c r="A117" s="5" t="s">
        <v>53</v>
      </c>
      <c r="B117" s="5" t="s">
        <v>59</v>
      </c>
      <c r="C117" s="5" t="s">
        <v>28</v>
      </c>
      <c r="D117" s="5" t="s">
        <v>29</v>
      </c>
      <c r="E117" s="5" t="s">
        <v>27</v>
      </c>
      <c r="F117" s="6">
        <v>2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t="str">
        <f t="shared" si="1"/>
        <v>171802U04043001000</v>
      </c>
      <c r="M117" t="str">
        <f>VLOOKUP(A117,[1]Cost_Code!A:G,7,0)</f>
        <v>Senior Finance Team</v>
      </c>
      <c r="N117" t="str">
        <f>VLOOKUP(A117,[1]Cost_Code!A:G,2,0)</f>
        <v>Group 1</v>
      </c>
      <c r="O117" t="str">
        <f>VLOOKUP($A117,[1]Cost_Code!$A:$G,3,0)</f>
        <v>CORPORATE SERVICES</v>
      </c>
      <c r="P117" t="str">
        <f>VLOOKUP($A117,[1]Cost_Code!$A:$G,4,0)</f>
        <v>FINANCE &amp; INFORMATION SERVICES</v>
      </c>
      <c r="Q117" t="str">
        <f>VLOOKUP($A117,[1]Cost_Code!$A:$G,5,0)</f>
        <v>FINANCE &amp; INFORMATION SERVICES</v>
      </c>
      <c r="R117" t="str">
        <f>VLOOKUP($A117,[1]Cost_Code!$A:$G,6,0)</f>
        <v>FINANCE</v>
      </c>
      <c r="S117" t="str">
        <f>VLOOKUP($A117,[1]Cost_Code!$A:$K,8,0)</f>
        <v>Simon</v>
      </c>
      <c r="T117">
        <f>VLOOKUP($A117,[1]Cost_Code!$A:$K,9,0)</f>
        <v>1000</v>
      </c>
      <c r="U117" t="str">
        <f>VLOOKUP(B117,[1]Ex_Code!A:J,2,0)</f>
        <v>Catering Provisions</v>
      </c>
      <c r="V117" t="str">
        <f>VLOOKUP(B117,[1]Ex_Code!A:J,7,0)</f>
        <v>NON CLINICAL SUPPLIES</v>
      </c>
      <c r="W117" t="str">
        <f>VLOOKUP(B117,[1]Ex_Code!A:J,10,0)</f>
        <v>Non Pay</v>
      </c>
    </row>
    <row r="118" spans="1:23" x14ac:dyDescent="0.25">
      <c r="A118" s="5" t="s">
        <v>53</v>
      </c>
      <c r="B118" s="5" t="s">
        <v>59</v>
      </c>
      <c r="C118" s="5" t="s">
        <v>30</v>
      </c>
      <c r="D118" s="5" t="s">
        <v>31</v>
      </c>
      <c r="E118" s="5" t="s">
        <v>27</v>
      </c>
      <c r="F118" s="6">
        <v>-1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t="str">
        <f t="shared" si="1"/>
        <v>171803U04043001000</v>
      </c>
      <c r="M118" t="str">
        <f>VLOOKUP(A118,[1]Cost_Code!A:G,7,0)</f>
        <v>Senior Finance Team</v>
      </c>
      <c r="N118" t="str">
        <f>VLOOKUP(A118,[1]Cost_Code!A:G,2,0)</f>
        <v>Group 1</v>
      </c>
      <c r="O118" t="str">
        <f>VLOOKUP($A118,[1]Cost_Code!$A:$G,3,0)</f>
        <v>CORPORATE SERVICES</v>
      </c>
      <c r="P118" t="str">
        <f>VLOOKUP($A118,[1]Cost_Code!$A:$G,4,0)</f>
        <v>FINANCE &amp; INFORMATION SERVICES</v>
      </c>
      <c r="Q118" t="str">
        <f>VLOOKUP($A118,[1]Cost_Code!$A:$G,5,0)</f>
        <v>FINANCE &amp; INFORMATION SERVICES</v>
      </c>
      <c r="R118" t="str">
        <f>VLOOKUP($A118,[1]Cost_Code!$A:$G,6,0)</f>
        <v>FINANCE</v>
      </c>
      <c r="S118" t="str">
        <f>VLOOKUP($A118,[1]Cost_Code!$A:$K,8,0)</f>
        <v>Simon</v>
      </c>
      <c r="T118">
        <f>VLOOKUP($A118,[1]Cost_Code!$A:$K,9,0)</f>
        <v>1000</v>
      </c>
      <c r="U118" t="str">
        <f>VLOOKUP(B118,[1]Ex_Code!A:J,2,0)</f>
        <v>Catering Provisions</v>
      </c>
      <c r="V118" t="str">
        <f>VLOOKUP(B118,[1]Ex_Code!A:J,7,0)</f>
        <v>NON CLINICAL SUPPLIES</v>
      </c>
      <c r="W118" t="str">
        <f>VLOOKUP(B118,[1]Ex_Code!A:J,10,0)</f>
        <v>Non Pay</v>
      </c>
    </row>
    <row r="119" spans="1:23" x14ac:dyDescent="0.25">
      <c r="A119" s="5" t="s">
        <v>53</v>
      </c>
      <c r="B119" s="5" t="s">
        <v>59</v>
      </c>
      <c r="C119" s="5" t="s">
        <v>32</v>
      </c>
      <c r="D119" s="5" t="s">
        <v>33</v>
      </c>
      <c r="E119" s="5" t="s">
        <v>27</v>
      </c>
      <c r="F119" s="6">
        <v>-1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t="str">
        <f t="shared" si="1"/>
        <v>171804U04043001000</v>
      </c>
      <c r="M119" t="str">
        <f>VLOOKUP(A119,[1]Cost_Code!A:G,7,0)</f>
        <v>Senior Finance Team</v>
      </c>
      <c r="N119" t="str">
        <f>VLOOKUP(A119,[1]Cost_Code!A:G,2,0)</f>
        <v>Group 1</v>
      </c>
      <c r="O119" t="str">
        <f>VLOOKUP($A119,[1]Cost_Code!$A:$G,3,0)</f>
        <v>CORPORATE SERVICES</v>
      </c>
      <c r="P119" t="str">
        <f>VLOOKUP($A119,[1]Cost_Code!$A:$G,4,0)</f>
        <v>FINANCE &amp; INFORMATION SERVICES</v>
      </c>
      <c r="Q119" t="str">
        <f>VLOOKUP($A119,[1]Cost_Code!$A:$G,5,0)</f>
        <v>FINANCE &amp; INFORMATION SERVICES</v>
      </c>
      <c r="R119" t="str">
        <f>VLOOKUP($A119,[1]Cost_Code!$A:$G,6,0)</f>
        <v>FINANCE</v>
      </c>
      <c r="S119" t="str">
        <f>VLOOKUP($A119,[1]Cost_Code!$A:$K,8,0)</f>
        <v>Simon</v>
      </c>
      <c r="T119">
        <f>VLOOKUP($A119,[1]Cost_Code!$A:$K,9,0)</f>
        <v>1000</v>
      </c>
      <c r="U119" t="str">
        <f>VLOOKUP(B119,[1]Ex_Code!A:J,2,0)</f>
        <v>Catering Provisions</v>
      </c>
      <c r="V119" t="str">
        <f>VLOOKUP(B119,[1]Ex_Code!A:J,7,0)</f>
        <v>NON CLINICAL SUPPLIES</v>
      </c>
      <c r="W119" t="str">
        <f>VLOOKUP(B119,[1]Ex_Code!A:J,10,0)</f>
        <v>Non Pay</v>
      </c>
    </row>
    <row r="120" spans="1:23" x14ac:dyDescent="0.25">
      <c r="A120" s="5" t="s">
        <v>53</v>
      </c>
      <c r="B120" s="5" t="s">
        <v>60</v>
      </c>
      <c r="C120" s="5" t="s">
        <v>25</v>
      </c>
      <c r="D120" s="5" t="s">
        <v>26</v>
      </c>
      <c r="E120" s="5" t="s">
        <v>27</v>
      </c>
      <c r="F120" s="6">
        <v>1081</v>
      </c>
      <c r="G120" s="6">
        <v>1190.1099999999999</v>
      </c>
      <c r="H120" s="6">
        <v>0</v>
      </c>
      <c r="I120" s="6">
        <v>0</v>
      </c>
      <c r="J120" s="6">
        <v>0</v>
      </c>
      <c r="K120" s="6">
        <v>0</v>
      </c>
      <c r="L120" t="str">
        <f t="shared" si="1"/>
        <v>171801U04046003000</v>
      </c>
      <c r="M120" t="str">
        <f>VLOOKUP(A120,[1]Cost_Code!A:G,7,0)</f>
        <v>Senior Finance Team</v>
      </c>
      <c r="N120" t="str">
        <f>VLOOKUP(A120,[1]Cost_Code!A:G,2,0)</f>
        <v>Group 1</v>
      </c>
      <c r="O120" t="str">
        <f>VLOOKUP($A120,[1]Cost_Code!$A:$G,3,0)</f>
        <v>CORPORATE SERVICES</v>
      </c>
      <c r="P120" t="str">
        <f>VLOOKUP($A120,[1]Cost_Code!$A:$G,4,0)</f>
        <v>FINANCE &amp; INFORMATION SERVICES</v>
      </c>
      <c r="Q120" t="str">
        <f>VLOOKUP($A120,[1]Cost_Code!$A:$G,5,0)</f>
        <v>FINANCE &amp; INFORMATION SERVICES</v>
      </c>
      <c r="R120" t="str">
        <f>VLOOKUP($A120,[1]Cost_Code!$A:$G,6,0)</f>
        <v>FINANCE</v>
      </c>
      <c r="S120" t="str">
        <f>VLOOKUP($A120,[1]Cost_Code!$A:$K,8,0)</f>
        <v>Simon</v>
      </c>
      <c r="T120">
        <f>VLOOKUP($A120,[1]Cost_Code!$A:$K,9,0)</f>
        <v>1000</v>
      </c>
      <c r="U120" t="str">
        <f>VLOOKUP(B120,[1]Ex_Code!A:J,2,0)</f>
        <v>Course Expenses</v>
      </c>
      <c r="V120" t="str">
        <f>VLOOKUP(B120,[1]Ex_Code!A:J,7,0)</f>
        <v>EDUCATION AND TRAINING EXPENSE</v>
      </c>
      <c r="W120" t="str">
        <f>VLOOKUP(B120,[1]Ex_Code!A:J,10,0)</f>
        <v>Non Pay</v>
      </c>
    </row>
    <row r="121" spans="1:23" x14ac:dyDescent="0.25">
      <c r="A121" s="5" t="s">
        <v>53</v>
      </c>
      <c r="B121" s="5" t="s">
        <v>60</v>
      </c>
      <c r="C121" s="5" t="s">
        <v>28</v>
      </c>
      <c r="D121" s="5" t="s">
        <v>29</v>
      </c>
      <c r="E121" s="5" t="s">
        <v>27</v>
      </c>
      <c r="F121" s="6">
        <v>1081</v>
      </c>
      <c r="G121" s="6">
        <v>583.34</v>
      </c>
      <c r="H121" s="6">
        <v>0</v>
      </c>
      <c r="I121" s="6">
        <v>0</v>
      </c>
      <c r="J121" s="6">
        <v>0</v>
      </c>
      <c r="K121" s="6">
        <v>0</v>
      </c>
      <c r="L121" t="str">
        <f t="shared" si="1"/>
        <v>171802U04046003000</v>
      </c>
      <c r="M121" t="str">
        <f>VLOOKUP(A121,[1]Cost_Code!A:G,7,0)</f>
        <v>Senior Finance Team</v>
      </c>
      <c r="N121" t="str">
        <f>VLOOKUP(A121,[1]Cost_Code!A:G,2,0)</f>
        <v>Group 1</v>
      </c>
      <c r="O121" t="str">
        <f>VLOOKUP($A121,[1]Cost_Code!$A:$G,3,0)</f>
        <v>CORPORATE SERVICES</v>
      </c>
      <c r="P121" t="str">
        <f>VLOOKUP($A121,[1]Cost_Code!$A:$G,4,0)</f>
        <v>FINANCE &amp; INFORMATION SERVICES</v>
      </c>
      <c r="Q121" t="str">
        <f>VLOOKUP($A121,[1]Cost_Code!$A:$G,5,0)</f>
        <v>FINANCE &amp; INFORMATION SERVICES</v>
      </c>
      <c r="R121" t="str">
        <f>VLOOKUP($A121,[1]Cost_Code!$A:$G,6,0)</f>
        <v>FINANCE</v>
      </c>
      <c r="S121" t="str">
        <f>VLOOKUP($A121,[1]Cost_Code!$A:$K,8,0)</f>
        <v>Simon</v>
      </c>
      <c r="T121">
        <f>VLOOKUP($A121,[1]Cost_Code!$A:$K,9,0)</f>
        <v>1000</v>
      </c>
      <c r="U121" t="str">
        <f>VLOOKUP(B121,[1]Ex_Code!A:J,2,0)</f>
        <v>Course Expenses</v>
      </c>
      <c r="V121" t="str">
        <f>VLOOKUP(B121,[1]Ex_Code!A:J,7,0)</f>
        <v>EDUCATION AND TRAINING EXPENSE</v>
      </c>
      <c r="W121" t="str">
        <f>VLOOKUP(B121,[1]Ex_Code!A:J,10,0)</f>
        <v>Non Pay</v>
      </c>
    </row>
    <row r="122" spans="1:23" x14ac:dyDescent="0.25">
      <c r="A122" s="5" t="s">
        <v>53</v>
      </c>
      <c r="B122" s="5" t="s">
        <v>60</v>
      </c>
      <c r="C122" s="5" t="s">
        <v>30</v>
      </c>
      <c r="D122" s="5" t="s">
        <v>31</v>
      </c>
      <c r="E122" s="5" t="s">
        <v>27</v>
      </c>
      <c r="F122" s="6">
        <v>1081</v>
      </c>
      <c r="G122" s="6">
        <v>583.33000000000004</v>
      </c>
      <c r="H122" s="6">
        <v>0</v>
      </c>
      <c r="I122" s="6">
        <v>0</v>
      </c>
      <c r="J122" s="6">
        <v>0</v>
      </c>
      <c r="K122" s="6">
        <v>0</v>
      </c>
      <c r="L122" t="str">
        <f t="shared" si="1"/>
        <v>171803U04046003000</v>
      </c>
      <c r="M122" t="str">
        <f>VLOOKUP(A122,[1]Cost_Code!A:G,7,0)</f>
        <v>Senior Finance Team</v>
      </c>
      <c r="N122" t="str">
        <f>VLOOKUP(A122,[1]Cost_Code!A:G,2,0)</f>
        <v>Group 1</v>
      </c>
      <c r="O122" t="str">
        <f>VLOOKUP($A122,[1]Cost_Code!$A:$G,3,0)</f>
        <v>CORPORATE SERVICES</v>
      </c>
      <c r="P122" t="str">
        <f>VLOOKUP($A122,[1]Cost_Code!$A:$G,4,0)</f>
        <v>FINANCE &amp; INFORMATION SERVICES</v>
      </c>
      <c r="Q122" t="str">
        <f>VLOOKUP($A122,[1]Cost_Code!$A:$G,5,0)</f>
        <v>FINANCE &amp; INFORMATION SERVICES</v>
      </c>
      <c r="R122" t="str">
        <f>VLOOKUP($A122,[1]Cost_Code!$A:$G,6,0)</f>
        <v>FINANCE</v>
      </c>
      <c r="S122" t="str">
        <f>VLOOKUP($A122,[1]Cost_Code!$A:$K,8,0)</f>
        <v>Simon</v>
      </c>
      <c r="T122">
        <f>VLOOKUP($A122,[1]Cost_Code!$A:$K,9,0)</f>
        <v>1000</v>
      </c>
      <c r="U122" t="str">
        <f>VLOOKUP(B122,[1]Ex_Code!A:J,2,0)</f>
        <v>Course Expenses</v>
      </c>
      <c r="V122" t="str">
        <f>VLOOKUP(B122,[1]Ex_Code!A:J,7,0)</f>
        <v>EDUCATION AND TRAINING EXPENSE</v>
      </c>
      <c r="W122" t="str">
        <f>VLOOKUP(B122,[1]Ex_Code!A:J,10,0)</f>
        <v>Non Pay</v>
      </c>
    </row>
    <row r="123" spans="1:23" x14ac:dyDescent="0.25">
      <c r="A123" s="5" t="s">
        <v>53</v>
      </c>
      <c r="B123" s="5" t="s">
        <v>60</v>
      </c>
      <c r="C123" s="5" t="s">
        <v>32</v>
      </c>
      <c r="D123" s="5" t="s">
        <v>33</v>
      </c>
      <c r="E123" s="5" t="s">
        <v>27</v>
      </c>
      <c r="F123" s="6">
        <v>1081</v>
      </c>
      <c r="G123" s="6">
        <v>583.33000000000004</v>
      </c>
      <c r="H123" s="6">
        <v>0</v>
      </c>
      <c r="I123" s="6">
        <v>0</v>
      </c>
      <c r="J123" s="6">
        <v>0</v>
      </c>
      <c r="K123" s="6">
        <v>0</v>
      </c>
      <c r="L123" t="str">
        <f t="shared" si="1"/>
        <v>171804U04046003000</v>
      </c>
      <c r="M123" t="str">
        <f>VLOOKUP(A123,[1]Cost_Code!A:G,7,0)</f>
        <v>Senior Finance Team</v>
      </c>
      <c r="N123" t="str">
        <f>VLOOKUP(A123,[1]Cost_Code!A:G,2,0)</f>
        <v>Group 1</v>
      </c>
      <c r="O123" t="str">
        <f>VLOOKUP($A123,[1]Cost_Code!$A:$G,3,0)</f>
        <v>CORPORATE SERVICES</v>
      </c>
      <c r="P123" t="str">
        <f>VLOOKUP($A123,[1]Cost_Code!$A:$G,4,0)</f>
        <v>FINANCE &amp; INFORMATION SERVICES</v>
      </c>
      <c r="Q123" t="str">
        <f>VLOOKUP($A123,[1]Cost_Code!$A:$G,5,0)</f>
        <v>FINANCE &amp; INFORMATION SERVICES</v>
      </c>
      <c r="R123" t="str">
        <f>VLOOKUP($A123,[1]Cost_Code!$A:$G,6,0)</f>
        <v>FINANCE</v>
      </c>
      <c r="S123" t="str">
        <f>VLOOKUP($A123,[1]Cost_Code!$A:$K,8,0)</f>
        <v>Simon</v>
      </c>
      <c r="T123">
        <f>VLOOKUP($A123,[1]Cost_Code!$A:$K,9,0)</f>
        <v>1000</v>
      </c>
      <c r="U123" t="str">
        <f>VLOOKUP(B123,[1]Ex_Code!A:J,2,0)</f>
        <v>Course Expenses</v>
      </c>
      <c r="V123" t="str">
        <f>VLOOKUP(B123,[1]Ex_Code!A:J,7,0)</f>
        <v>EDUCATION AND TRAINING EXPENSE</v>
      </c>
      <c r="W123" t="str">
        <f>VLOOKUP(B123,[1]Ex_Code!A:J,10,0)</f>
        <v>Non Pay</v>
      </c>
    </row>
    <row r="124" spans="1:23" x14ac:dyDescent="0.25">
      <c r="A124" s="5" t="s">
        <v>53</v>
      </c>
      <c r="B124" s="5" t="s">
        <v>60</v>
      </c>
      <c r="C124" s="5" t="s">
        <v>34</v>
      </c>
      <c r="D124" s="5" t="s">
        <v>35</v>
      </c>
      <c r="E124" s="5" t="s">
        <v>27</v>
      </c>
      <c r="F124" s="6">
        <v>1081</v>
      </c>
      <c r="G124" s="6">
        <v>638.34</v>
      </c>
      <c r="H124" s="6">
        <v>0</v>
      </c>
      <c r="I124" s="6">
        <v>0</v>
      </c>
      <c r="J124" s="6">
        <v>0</v>
      </c>
      <c r="K124" s="6">
        <v>0</v>
      </c>
      <c r="L124" t="str">
        <f t="shared" si="1"/>
        <v>171805U04046003000</v>
      </c>
      <c r="M124" t="str">
        <f>VLOOKUP(A124,[1]Cost_Code!A:G,7,0)</f>
        <v>Senior Finance Team</v>
      </c>
      <c r="N124" t="str">
        <f>VLOOKUP(A124,[1]Cost_Code!A:G,2,0)</f>
        <v>Group 1</v>
      </c>
      <c r="O124" t="str">
        <f>VLOOKUP($A124,[1]Cost_Code!$A:$G,3,0)</f>
        <v>CORPORATE SERVICES</v>
      </c>
      <c r="P124" t="str">
        <f>VLOOKUP($A124,[1]Cost_Code!$A:$G,4,0)</f>
        <v>FINANCE &amp; INFORMATION SERVICES</v>
      </c>
      <c r="Q124" t="str">
        <f>VLOOKUP($A124,[1]Cost_Code!$A:$G,5,0)</f>
        <v>FINANCE &amp; INFORMATION SERVICES</v>
      </c>
      <c r="R124" t="str">
        <f>VLOOKUP($A124,[1]Cost_Code!$A:$G,6,0)</f>
        <v>FINANCE</v>
      </c>
      <c r="S124" t="str">
        <f>VLOOKUP($A124,[1]Cost_Code!$A:$K,8,0)</f>
        <v>Simon</v>
      </c>
      <c r="T124">
        <f>VLOOKUP($A124,[1]Cost_Code!$A:$K,9,0)</f>
        <v>1000</v>
      </c>
      <c r="U124" t="str">
        <f>VLOOKUP(B124,[1]Ex_Code!A:J,2,0)</f>
        <v>Course Expenses</v>
      </c>
      <c r="V124" t="str">
        <f>VLOOKUP(B124,[1]Ex_Code!A:J,7,0)</f>
        <v>EDUCATION AND TRAINING EXPENSE</v>
      </c>
      <c r="W124" t="str">
        <f>VLOOKUP(B124,[1]Ex_Code!A:J,10,0)</f>
        <v>Non Pay</v>
      </c>
    </row>
    <row r="125" spans="1:23" x14ac:dyDescent="0.25">
      <c r="A125" s="5" t="s">
        <v>53</v>
      </c>
      <c r="B125" s="5" t="s">
        <v>39</v>
      </c>
      <c r="C125" s="5" t="s">
        <v>25</v>
      </c>
      <c r="D125" s="5" t="s">
        <v>26</v>
      </c>
      <c r="E125" s="5" t="s">
        <v>27</v>
      </c>
      <c r="F125" s="6">
        <v>725</v>
      </c>
      <c r="G125" s="6">
        <v>343.87</v>
      </c>
      <c r="H125" s="6">
        <v>0</v>
      </c>
      <c r="I125" s="6">
        <v>0</v>
      </c>
      <c r="J125" s="6">
        <v>0</v>
      </c>
      <c r="K125" s="6">
        <v>0</v>
      </c>
      <c r="L125" t="str">
        <f t="shared" si="1"/>
        <v>171801U04047001000</v>
      </c>
      <c r="M125" t="str">
        <f>VLOOKUP(A125,[1]Cost_Code!A:G,7,0)</f>
        <v>Senior Finance Team</v>
      </c>
      <c r="N125" t="str">
        <f>VLOOKUP(A125,[1]Cost_Code!A:G,2,0)</f>
        <v>Group 1</v>
      </c>
      <c r="O125" t="str">
        <f>VLOOKUP($A125,[1]Cost_Code!$A:$G,3,0)</f>
        <v>CORPORATE SERVICES</v>
      </c>
      <c r="P125" t="str">
        <f>VLOOKUP($A125,[1]Cost_Code!$A:$G,4,0)</f>
        <v>FINANCE &amp; INFORMATION SERVICES</v>
      </c>
      <c r="Q125" t="str">
        <f>VLOOKUP($A125,[1]Cost_Code!$A:$G,5,0)</f>
        <v>FINANCE &amp; INFORMATION SERVICES</v>
      </c>
      <c r="R125" t="str">
        <f>VLOOKUP($A125,[1]Cost_Code!$A:$G,6,0)</f>
        <v>FINANCE</v>
      </c>
      <c r="S125" t="str">
        <f>VLOOKUP($A125,[1]Cost_Code!$A:$K,8,0)</f>
        <v>Simon</v>
      </c>
      <c r="T125">
        <f>VLOOKUP($A125,[1]Cost_Code!$A:$K,9,0)</f>
        <v>1000</v>
      </c>
      <c r="U125" t="str">
        <f>VLOOKUP(B125,[1]Ex_Code!A:J,2,0)</f>
        <v>Printing &amp; Stationery</v>
      </c>
      <c r="V125" t="str">
        <f>VLOOKUP(B125,[1]Ex_Code!A:J,7,0)</f>
        <v>ESTABLISHMENT EXPENSES</v>
      </c>
      <c r="W125" t="str">
        <f>VLOOKUP(B125,[1]Ex_Code!A:J,10,0)</f>
        <v>Non Pay</v>
      </c>
    </row>
    <row r="126" spans="1:23" x14ac:dyDescent="0.25">
      <c r="A126" s="5" t="s">
        <v>53</v>
      </c>
      <c r="B126" s="5" t="s">
        <v>39</v>
      </c>
      <c r="C126" s="5" t="s">
        <v>28</v>
      </c>
      <c r="D126" s="5" t="s">
        <v>29</v>
      </c>
      <c r="E126" s="5" t="s">
        <v>27</v>
      </c>
      <c r="F126" s="6">
        <v>720</v>
      </c>
      <c r="G126" s="6">
        <v>169.02</v>
      </c>
      <c r="H126" s="6">
        <v>0</v>
      </c>
      <c r="I126" s="6">
        <v>0</v>
      </c>
      <c r="J126" s="6">
        <v>0</v>
      </c>
      <c r="K126" s="6">
        <v>0</v>
      </c>
      <c r="L126" t="str">
        <f t="shared" si="1"/>
        <v>171802U04047001000</v>
      </c>
      <c r="M126" t="str">
        <f>VLOOKUP(A126,[1]Cost_Code!A:G,7,0)</f>
        <v>Senior Finance Team</v>
      </c>
      <c r="N126" t="str">
        <f>VLOOKUP(A126,[1]Cost_Code!A:G,2,0)</f>
        <v>Group 1</v>
      </c>
      <c r="O126" t="str">
        <f>VLOOKUP($A126,[1]Cost_Code!$A:$G,3,0)</f>
        <v>CORPORATE SERVICES</v>
      </c>
      <c r="P126" t="str">
        <f>VLOOKUP($A126,[1]Cost_Code!$A:$G,4,0)</f>
        <v>FINANCE &amp; INFORMATION SERVICES</v>
      </c>
      <c r="Q126" t="str">
        <f>VLOOKUP($A126,[1]Cost_Code!$A:$G,5,0)</f>
        <v>FINANCE &amp; INFORMATION SERVICES</v>
      </c>
      <c r="R126" t="str">
        <f>VLOOKUP($A126,[1]Cost_Code!$A:$G,6,0)</f>
        <v>FINANCE</v>
      </c>
      <c r="S126" t="str">
        <f>VLOOKUP($A126,[1]Cost_Code!$A:$K,8,0)</f>
        <v>Simon</v>
      </c>
      <c r="T126">
        <f>VLOOKUP($A126,[1]Cost_Code!$A:$K,9,0)</f>
        <v>1000</v>
      </c>
      <c r="U126" t="str">
        <f>VLOOKUP(B126,[1]Ex_Code!A:J,2,0)</f>
        <v>Printing &amp; Stationery</v>
      </c>
      <c r="V126" t="str">
        <f>VLOOKUP(B126,[1]Ex_Code!A:J,7,0)</f>
        <v>ESTABLISHMENT EXPENSES</v>
      </c>
      <c r="W126" t="str">
        <f>VLOOKUP(B126,[1]Ex_Code!A:J,10,0)</f>
        <v>Non Pay</v>
      </c>
    </row>
    <row r="127" spans="1:23" x14ac:dyDescent="0.25">
      <c r="A127" s="5" t="s">
        <v>53</v>
      </c>
      <c r="B127" s="5" t="s">
        <v>39</v>
      </c>
      <c r="C127" s="5" t="s">
        <v>30</v>
      </c>
      <c r="D127" s="5" t="s">
        <v>31</v>
      </c>
      <c r="E127" s="5" t="s">
        <v>27</v>
      </c>
      <c r="F127" s="6">
        <v>726</v>
      </c>
      <c r="G127" s="6">
        <v>856.33</v>
      </c>
      <c r="H127" s="6">
        <v>0</v>
      </c>
      <c r="I127" s="6">
        <v>0</v>
      </c>
      <c r="J127" s="6">
        <v>0</v>
      </c>
      <c r="K127" s="6">
        <v>0</v>
      </c>
      <c r="L127" t="str">
        <f t="shared" si="1"/>
        <v>171803U04047001000</v>
      </c>
      <c r="M127" t="str">
        <f>VLOOKUP(A127,[1]Cost_Code!A:G,7,0)</f>
        <v>Senior Finance Team</v>
      </c>
      <c r="N127" t="str">
        <f>VLOOKUP(A127,[1]Cost_Code!A:G,2,0)</f>
        <v>Group 1</v>
      </c>
      <c r="O127" t="str">
        <f>VLOOKUP($A127,[1]Cost_Code!$A:$G,3,0)</f>
        <v>CORPORATE SERVICES</v>
      </c>
      <c r="P127" t="str">
        <f>VLOOKUP($A127,[1]Cost_Code!$A:$G,4,0)</f>
        <v>FINANCE &amp; INFORMATION SERVICES</v>
      </c>
      <c r="Q127" t="str">
        <f>VLOOKUP($A127,[1]Cost_Code!$A:$G,5,0)</f>
        <v>FINANCE &amp; INFORMATION SERVICES</v>
      </c>
      <c r="R127" t="str">
        <f>VLOOKUP($A127,[1]Cost_Code!$A:$G,6,0)</f>
        <v>FINANCE</v>
      </c>
      <c r="S127" t="str">
        <f>VLOOKUP($A127,[1]Cost_Code!$A:$K,8,0)</f>
        <v>Simon</v>
      </c>
      <c r="T127">
        <f>VLOOKUP($A127,[1]Cost_Code!$A:$K,9,0)</f>
        <v>1000</v>
      </c>
      <c r="U127" t="str">
        <f>VLOOKUP(B127,[1]Ex_Code!A:J,2,0)</f>
        <v>Printing &amp; Stationery</v>
      </c>
      <c r="V127" t="str">
        <f>VLOOKUP(B127,[1]Ex_Code!A:J,7,0)</f>
        <v>ESTABLISHMENT EXPENSES</v>
      </c>
      <c r="W127" t="str">
        <f>VLOOKUP(B127,[1]Ex_Code!A:J,10,0)</f>
        <v>Non Pay</v>
      </c>
    </row>
    <row r="128" spans="1:23" x14ac:dyDescent="0.25">
      <c r="A128" s="5" t="s">
        <v>53</v>
      </c>
      <c r="B128" s="5" t="s">
        <v>39</v>
      </c>
      <c r="C128" s="5" t="s">
        <v>32</v>
      </c>
      <c r="D128" s="5" t="s">
        <v>33</v>
      </c>
      <c r="E128" s="5" t="s">
        <v>27</v>
      </c>
      <c r="F128" s="6">
        <v>722</v>
      </c>
      <c r="G128" s="6">
        <v>142.81</v>
      </c>
      <c r="H128" s="6">
        <v>0</v>
      </c>
      <c r="I128" s="6">
        <v>0</v>
      </c>
      <c r="J128" s="6">
        <v>0</v>
      </c>
      <c r="K128" s="6">
        <v>0</v>
      </c>
      <c r="L128" t="str">
        <f t="shared" si="1"/>
        <v>171804U04047001000</v>
      </c>
      <c r="M128" t="str">
        <f>VLOOKUP(A128,[1]Cost_Code!A:G,7,0)</f>
        <v>Senior Finance Team</v>
      </c>
      <c r="N128" t="str">
        <f>VLOOKUP(A128,[1]Cost_Code!A:G,2,0)</f>
        <v>Group 1</v>
      </c>
      <c r="O128" t="str">
        <f>VLOOKUP($A128,[1]Cost_Code!$A:$G,3,0)</f>
        <v>CORPORATE SERVICES</v>
      </c>
      <c r="P128" t="str">
        <f>VLOOKUP($A128,[1]Cost_Code!$A:$G,4,0)</f>
        <v>FINANCE &amp; INFORMATION SERVICES</v>
      </c>
      <c r="Q128" t="str">
        <f>VLOOKUP($A128,[1]Cost_Code!$A:$G,5,0)</f>
        <v>FINANCE &amp; INFORMATION SERVICES</v>
      </c>
      <c r="R128" t="str">
        <f>VLOOKUP($A128,[1]Cost_Code!$A:$G,6,0)</f>
        <v>FINANCE</v>
      </c>
      <c r="S128" t="str">
        <f>VLOOKUP($A128,[1]Cost_Code!$A:$K,8,0)</f>
        <v>Simon</v>
      </c>
      <c r="T128">
        <f>VLOOKUP($A128,[1]Cost_Code!$A:$K,9,0)</f>
        <v>1000</v>
      </c>
      <c r="U128" t="str">
        <f>VLOOKUP(B128,[1]Ex_Code!A:J,2,0)</f>
        <v>Printing &amp; Stationery</v>
      </c>
      <c r="V128" t="str">
        <f>VLOOKUP(B128,[1]Ex_Code!A:J,7,0)</f>
        <v>ESTABLISHMENT EXPENSES</v>
      </c>
      <c r="W128" t="str">
        <f>VLOOKUP(B128,[1]Ex_Code!A:J,10,0)</f>
        <v>Non Pay</v>
      </c>
    </row>
    <row r="129" spans="1:23" x14ac:dyDescent="0.25">
      <c r="A129" s="5" t="s">
        <v>53</v>
      </c>
      <c r="B129" s="5" t="s">
        <v>39</v>
      </c>
      <c r="C129" s="5" t="s">
        <v>34</v>
      </c>
      <c r="D129" s="5" t="s">
        <v>35</v>
      </c>
      <c r="E129" s="5" t="s">
        <v>27</v>
      </c>
      <c r="F129" s="6">
        <v>933</v>
      </c>
      <c r="G129" s="6">
        <v>106.7</v>
      </c>
      <c r="H129" s="6">
        <v>0</v>
      </c>
      <c r="I129" s="6">
        <v>0</v>
      </c>
      <c r="J129" s="6">
        <v>0</v>
      </c>
      <c r="K129" s="6">
        <v>0</v>
      </c>
      <c r="L129" t="str">
        <f t="shared" si="1"/>
        <v>171805U04047001000</v>
      </c>
      <c r="M129" t="str">
        <f>VLOOKUP(A129,[1]Cost_Code!A:G,7,0)</f>
        <v>Senior Finance Team</v>
      </c>
      <c r="N129" t="str">
        <f>VLOOKUP(A129,[1]Cost_Code!A:G,2,0)</f>
        <v>Group 1</v>
      </c>
      <c r="O129" t="str">
        <f>VLOOKUP($A129,[1]Cost_Code!$A:$G,3,0)</f>
        <v>CORPORATE SERVICES</v>
      </c>
      <c r="P129" t="str">
        <f>VLOOKUP($A129,[1]Cost_Code!$A:$G,4,0)</f>
        <v>FINANCE &amp; INFORMATION SERVICES</v>
      </c>
      <c r="Q129" t="str">
        <f>VLOOKUP($A129,[1]Cost_Code!$A:$G,5,0)</f>
        <v>FINANCE &amp; INFORMATION SERVICES</v>
      </c>
      <c r="R129" t="str">
        <f>VLOOKUP($A129,[1]Cost_Code!$A:$G,6,0)</f>
        <v>FINANCE</v>
      </c>
      <c r="S129" t="str">
        <f>VLOOKUP($A129,[1]Cost_Code!$A:$K,8,0)</f>
        <v>Simon</v>
      </c>
      <c r="T129">
        <f>VLOOKUP($A129,[1]Cost_Code!$A:$K,9,0)</f>
        <v>1000</v>
      </c>
      <c r="U129" t="str">
        <f>VLOOKUP(B129,[1]Ex_Code!A:J,2,0)</f>
        <v>Printing &amp; Stationery</v>
      </c>
      <c r="V129" t="str">
        <f>VLOOKUP(B129,[1]Ex_Code!A:J,7,0)</f>
        <v>ESTABLISHMENT EXPENSES</v>
      </c>
      <c r="W129" t="str">
        <f>VLOOKUP(B129,[1]Ex_Code!A:J,10,0)</f>
        <v>Non Pay</v>
      </c>
    </row>
    <row r="130" spans="1:23" x14ac:dyDescent="0.25">
      <c r="A130" s="5" t="s">
        <v>53</v>
      </c>
      <c r="B130" s="5" t="s">
        <v>61</v>
      </c>
      <c r="C130" s="5" t="s">
        <v>25</v>
      </c>
      <c r="D130" s="5" t="s">
        <v>26</v>
      </c>
      <c r="E130" s="5" t="s">
        <v>27</v>
      </c>
      <c r="F130" s="6">
        <v>-1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t="str">
        <f t="shared" ref="L130:L193" si="2">CONCATENATE(C130,A130,B130)</f>
        <v>171801U04047003000</v>
      </c>
      <c r="M130" t="str">
        <f>VLOOKUP(A130,[1]Cost_Code!A:G,7,0)</f>
        <v>Senior Finance Team</v>
      </c>
      <c r="N130" t="str">
        <f>VLOOKUP(A130,[1]Cost_Code!A:G,2,0)</f>
        <v>Group 1</v>
      </c>
      <c r="O130" t="str">
        <f>VLOOKUP($A130,[1]Cost_Code!$A:$G,3,0)</f>
        <v>CORPORATE SERVICES</v>
      </c>
      <c r="P130" t="str">
        <f>VLOOKUP($A130,[1]Cost_Code!$A:$G,4,0)</f>
        <v>FINANCE &amp; INFORMATION SERVICES</v>
      </c>
      <c r="Q130" t="str">
        <f>VLOOKUP($A130,[1]Cost_Code!$A:$G,5,0)</f>
        <v>FINANCE &amp; INFORMATION SERVICES</v>
      </c>
      <c r="R130" t="str">
        <f>VLOOKUP($A130,[1]Cost_Code!$A:$G,6,0)</f>
        <v>FINANCE</v>
      </c>
      <c r="S130" t="str">
        <f>VLOOKUP($A130,[1]Cost_Code!$A:$K,8,0)</f>
        <v>Simon</v>
      </c>
      <c r="T130">
        <f>VLOOKUP($A130,[1]Cost_Code!$A:$K,9,0)</f>
        <v>1000</v>
      </c>
      <c r="U130" t="str">
        <f>VLOOKUP(B130,[1]Ex_Code!A:J,2,0)</f>
        <v>Postage &amp; Courier Services</v>
      </c>
      <c r="V130" t="str">
        <f>VLOOKUP(B130,[1]Ex_Code!A:J,7,0)</f>
        <v>ESTABLISHMENT EXPENSES</v>
      </c>
      <c r="W130" t="str">
        <f>VLOOKUP(B130,[1]Ex_Code!A:J,10,0)</f>
        <v>Non Pay</v>
      </c>
    </row>
    <row r="131" spans="1:23" x14ac:dyDescent="0.25">
      <c r="A131" s="5" t="s">
        <v>53</v>
      </c>
      <c r="B131" s="5" t="s">
        <v>61</v>
      </c>
      <c r="C131" s="5" t="s">
        <v>34</v>
      </c>
      <c r="D131" s="5" t="s">
        <v>35</v>
      </c>
      <c r="E131" s="5" t="s">
        <v>27</v>
      </c>
      <c r="F131" s="6">
        <v>-1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t="str">
        <f t="shared" si="2"/>
        <v>171805U04047003000</v>
      </c>
      <c r="M131" t="str">
        <f>VLOOKUP(A131,[1]Cost_Code!A:G,7,0)</f>
        <v>Senior Finance Team</v>
      </c>
      <c r="N131" t="str">
        <f>VLOOKUP(A131,[1]Cost_Code!A:G,2,0)</f>
        <v>Group 1</v>
      </c>
      <c r="O131" t="str">
        <f>VLOOKUP($A131,[1]Cost_Code!$A:$G,3,0)</f>
        <v>CORPORATE SERVICES</v>
      </c>
      <c r="P131" t="str">
        <f>VLOOKUP($A131,[1]Cost_Code!$A:$G,4,0)</f>
        <v>FINANCE &amp; INFORMATION SERVICES</v>
      </c>
      <c r="Q131" t="str">
        <f>VLOOKUP($A131,[1]Cost_Code!$A:$G,5,0)</f>
        <v>FINANCE &amp; INFORMATION SERVICES</v>
      </c>
      <c r="R131" t="str">
        <f>VLOOKUP($A131,[1]Cost_Code!$A:$G,6,0)</f>
        <v>FINANCE</v>
      </c>
      <c r="S131" t="str">
        <f>VLOOKUP($A131,[1]Cost_Code!$A:$K,8,0)</f>
        <v>Simon</v>
      </c>
      <c r="T131">
        <f>VLOOKUP($A131,[1]Cost_Code!$A:$K,9,0)</f>
        <v>1000</v>
      </c>
      <c r="U131" t="str">
        <f>VLOOKUP(B131,[1]Ex_Code!A:J,2,0)</f>
        <v>Postage &amp; Courier Services</v>
      </c>
      <c r="V131" t="str">
        <f>VLOOKUP(B131,[1]Ex_Code!A:J,7,0)</f>
        <v>ESTABLISHMENT EXPENSES</v>
      </c>
      <c r="W131" t="str">
        <f>VLOOKUP(B131,[1]Ex_Code!A:J,10,0)</f>
        <v>Non Pay</v>
      </c>
    </row>
    <row r="132" spans="1:23" x14ac:dyDescent="0.25">
      <c r="A132" s="5" t="s">
        <v>53</v>
      </c>
      <c r="B132" s="5" t="s">
        <v>62</v>
      </c>
      <c r="C132" s="5" t="s">
        <v>25</v>
      </c>
      <c r="D132" s="5" t="s">
        <v>26</v>
      </c>
      <c r="E132" s="5" t="s">
        <v>27</v>
      </c>
      <c r="F132" s="6">
        <v>45</v>
      </c>
      <c r="G132" s="6">
        <v>45.48</v>
      </c>
      <c r="H132" s="6">
        <v>0</v>
      </c>
      <c r="I132" s="6">
        <v>0</v>
      </c>
      <c r="J132" s="6">
        <v>0</v>
      </c>
      <c r="K132" s="6">
        <v>0</v>
      </c>
      <c r="L132" t="str">
        <f t="shared" si="2"/>
        <v>171801U04047007000</v>
      </c>
      <c r="M132" t="str">
        <f>VLOOKUP(A132,[1]Cost_Code!A:G,7,0)</f>
        <v>Senior Finance Team</v>
      </c>
      <c r="N132" t="str">
        <f>VLOOKUP(A132,[1]Cost_Code!A:G,2,0)</f>
        <v>Group 1</v>
      </c>
      <c r="O132" t="str">
        <f>VLOOKUP($A132,[1]Cost_Code!$A:$G,3,0)</f>
        <v>CORPORATE SERVICES</v>
      </c>
      <c r="P132" t="str">
        <f>VLOOKUP($A132,[1]Cost_Code!$A:$G,4,0)</f>
        <v>FINANCE &amp; INFORMATION SERVICES</v>
      </c>
      <c r="Q132" t="str">
        <f>VLOOKUP($A132,[1]Cost_Code!$A:$G,5,0)</f>
        <v>FINANCE &amp; INFORMATION SERVICES</v>
      </c>
      <c r="R132" t="str">
        <f>VLOOKUP($A132,[1]Cost_Code!$A:$G,6,0)</f>
        <v>FINANCE</v>
      </c>
      <c r="S132" t="str">
        <f>VLOOKUP($A132,[1]Cost_Code!$A:$K,8,0)</f>
        <v>Simon</v>
      </c>
      <c r="T132">
        <f>VLOOKUP($A132,[1]Cost_Code!$A:$K,9,0)</f>
        <v>1000</v>
      </c>
      <c r="U132" t="str">
        <f>VLOOKUP(B132,[1]Ex_Code!A:J,2,0)</f>
        <v>Telephone Rental</v>
      </c>
      <c r="V132" t="str">
        <f>VLOOKUP(B132,[1]Ex_Code!A:J,7,0)</f>
        <v>ESTABLISHMENT EXPENSES</v>
      </c>
      <c r="W132" t="str">
        <f>VLOOKUP(B132,[1]Ex_Code!A:J,10,0)</f>
        <v>Non Pay</v>
      </c>
    </row>
    <row r="133" spans="1:23" x14ac:dyDescent="0.25">
      <c r="A133" s="5" t="s">
        <v>53</v>
      </c>
      <c r="B133" s="5" t="s">
        <v>62</v>
      </c>
      <c r="C133" s="5" t="s">
        <v>28</v>
      </c>
      <c r="D133" s="5" t="s">
        <v>29</v>
      </c>
      <c r="E133" s="5" t="s">
        <v>27</v>
      </c>
      <c r="F133" s="6">
        <v>47</v>
      </c>
      <c r="G133" s="6">
        <v>45.48</v>
      </c>
      <c r="H133" s="6">
        <v>0</v>
      </c>
      <c r="I133" s="6">
        <v>0</v>
      </c>
      <c r="J133" s="6">
        <v>0</v>
      </c>
      <c r="K133" s="6">
        <v>0</v>
      </c>
      <c r="L133" t="str">
        <f t="shared" si="2"/>
        <v>171802U04047007000</v>
      </c>
      <c r="M133" t="str">
        <f>VLOOKUP(A133,[1]Cost_Code!A:G,7,0)</f>
        <v>Senior Finance Team</v>
      </c>
      <c r="N133" t="str">
        <f>VLOOKUP(A133,[1]Cost_Code!A:G,2,0)</f>
        <v>Group 1</v>
      </c>
      <c r="O133" t="str">
        <f>VLOOKUP($A133,[1]Cost_Code!$A:$G,3,0)</f>
        <v>CORPORATE SERVICES</v>
      </c>
      <c r="P133" t="str">
        <f>VLOOKUP($A133,[1]Cost_Code!$A:$G,4,0)</f>
        <v>FINANCE &amp; INFORMATION SERVICES</v>
      </c>
      <c r="Q133" t="str">
        <f>VLOOKUP($A133,[1]Cost_Code!$A:$G,5,0)</f>
        <v>FINANCE &amp; INFORMATION SERVICES</v>
      </c>
      <c r="R133" t="str">
        <f>VLOOKUP($A133,[1]Cost_Code!$A:$G,6,0)</f>
        <v>FINANCE</v>
      </c>
      <c r="S133" t="str">
        <f>VLOOKUP($A133,[1]Cost_Code!$A:$K,8,0)</f>
        <v>Simon</v>
      </c>
      <c r="T133">
        <f>VLOOKUP($A133,[1]Cost_Code!$A:$K,9,0)</f>
        <v>1000</v>
      </c>
      <c r="U133" t="str">
        <f>VLOOKUP(B133,[1]Ex_Code!A:J,2,0)</f>
        <v>Telephone Rental</v>
      </c>
      <c r="V133" t="str">
        <f>VLOOKUP(B133,[1]Ex_Code!A:J,7,0)</f>
        <v>ESTABLISHMENT EXPENSES</v>
      </c>
      <c r="W133" t="str">
        <f>VLOOKUP(B133,[1]Ex_Code!A:J,10,0)</f>
        <v>Non Pay</v>
      </c>
    </row>
    <row r="134" spans="1:23" x14ac:dyDescent="0.25">
      <c r="A134" s="5" t="s">
        <v>53</v>
      </c>
      <c r="B134" s="5" t="s">
        <v>62</v>
      </c>
      <c r="C134" s="5" t="s">
        <v>30</v>
      </c>
      <c r="D134" s="5" t="s">
        <v>31</v>
      </c>
      <c r="E134" s="5" t="s">
        <v>27</v>
      </c>
      <c r="F134" s="6">
        <v>44</v>
      </c>
      <c r="G134" s="6">
        <v>45.44</v>
      </c>
      <c r="H134" s="6">
        <v>0</v>
      </c>
      <c r="I134" s="6">
        <v>0</v>
      </c>
      <c r="J134" s="6">
        <v>0</v>
      </c>
      <c r="K134" s="6">
        <v>0</v>
      </c>
      <c r="L134" t="str">
        <f t="shared" si="2"/>
        <v>171803U04047007000</v>
      </c>
      <c r="M134" t="str">
        <f>VLOOKUP(A134,[1]Cost_Code!A:G,7,0)</f>
        <v>Senior Finance Team</v>
      </c>
      <c r="N134" t="str">
        <f>VLOOKUP(A134,[1]Cost_Code!A:G,2,0)</f>
        <v>Group 1</v>
      </c>
      <c r="O134" t="str">
        <f>VLOOKUP($A134,[1]Cost_Code!$A:$G,3,0)</f>
        <v>CORPORATE SERVICES</v>
      </c>
      <c r="P134" t="str">
        <f>VLOOKUP($A134,[1]Cost_Code!$A:$G,4,0)</f>
        <v>FINANCE &amp; INFORMATION SERVICES</v>
      </c>
      <c r="Q134" t="str">
        <f>VLOOKUP($A134,[1]Cost_Code!$A:$G,5,0)</f>
        <v>FINANCE &amp; INFORMATION SERVICES</v>
      </c>
      <c r="R134" t="str">
        <f>VLOOKUP($A134,[1]Cost_Code!$A:$G,6,0)</f>
        <v>FINANCE</v>
      </c>
      <c r="S134" t="str">
        <f>VLOOKUP($A134,[1]Cost_Code!$A:$K,8,0)</f>
        <v>Simon</v>
      </c>
      <c r="T134">
        <f>VLOOKUP($A134,[1]Cost_Code!$A:$K,9,0)</f>
        <v>1000</v>
      </c>
      <c r="U134" t="str">
        <f>VLOOKUP(B134,[1]Ex_Code!A:J,2,0)</f>
        <v>Telephone Rental</v>
      </c>
      <c r="V134" t="str">
        <f>VLOOKUP(B134,[1]Ex_Code!A:J,7,0)</f>
        <v>ESTABLISHMENT EXPENSES</v>
      </c>
      <c r="W134" t="str">
        <f>VLOOKUP(B134,[1]Ex_Code!A:J,10,0)</f>
        <v>Non Pay</v>
      </c>
    </row>
    <row r="135" spans="1:23" x14ac:dyDescent="0.25">
      <c r="A135" s="5" t="s">
        <v>53</v>
      </c>
      <c r="B135" s="5" t="s">
        <v>62</v>
      </c>
      <c r="C135" s="5" t="s">
        <v>32</v>
      </c>
      <c r="D135" s="5" t="s">
        <v>33</v>
      </c>
      <c r="E135" s="5" t="s">
        <v>27</v>
      </c>
      <c r="F135" s="6">
        <v>42</v>
      </c>
      <c r="G135" s="6">
        <v>45.48</v>
      </c>
      <c r="H135" s="6">
        <v>0</v>
      </c>
      <c r="I135" s="6">
        <v>0</v>
      </c>
      <c r="J135" s="6">
        <v>0</v>
      </c>
      <c r="K135" s="6">
        <v>0</v>
      </c>
      <c r="L135" t="str">
        <f t="shared" si="2"/>
        <v>171804U04047007000</v>
      </c>
      <c r="M135" t="str">
        <f>VLOOKUP(A135,[1]Cost_Code!A:G,7,0)</f>
        <v>Senior Finance Team</v>
      </c>
      <c r="N135" t="str">
        <f>VLOOKUP(A135,[1]Cost_Code!A:G,2,0)</f>
        <v>Group 1</v>
      </c>
      <c r="O135" t="str">
        <f>VLOOKUP($A135,[1]Cost_Code!$A:$G,3,0)</f>
        <v>CORPORATE SERVICES</v>
      </c>
      <c r="P135" t="str">
        <f>VLOOKUP($A135,[1]Cost_Code!$A:$G,4,0)</f>
        <v>FINANCE &amp; INFORMATION SERVICES</v>
      </c>
      <c r="Q135" t="str">
        <f>VLOOKUP($A135,[1]Cost_Code!$A:$G,5,0)</f>
        <v>FINANCE &amp; INFORMATION SERVICES</v>
      </c>
      <c r="R135" t="str">
        <f>VLOOKUP($A135,[1]Cost_Code!$A:$G,6,0)</f>
        <v>FINANCE</v>
      </c>
      <c r="S135" t="str">
        <f>VLOOKUP($A135,[1]Cost_Code!$A:$K,8,0)</f>
        <v>Simon</v>
      </c>
      <c r="T135">
        <f>VLOOKUP($A135,[1]Cost_Code!$A:$K,9,0)</f>
        <v>1000</v>
      </c>
      <c r="U135" t="str">
        <f>VLOOKUP(B135,[1]Ex_Code!A:J,2,0)</f>
        <v>Telephone Rental</v>
      </c>
      <c r="V135" t="str">
        <f>VLOOKUP(B135,[1]Ex_Code!A:J,7,0)</f>
        <v>ESTABLISHMENT EXPENSES</v>
      </c>
      <c r="W135" t="str">
        <f>VLOOKUP(B135,[1]Ex_Code!A:J,10,0)</f>
        <v>Non Pay</v>
      </c>
    </row>
    <row r="136" spans="1:23" x14ac:dyDescent="0.25">
      <c r="A136" s="5" t="s">
        <v>53</v>
      </c>
      <c r="B136" s="5" t="s">
        <v>62</v>
      </c>
      <c r="C136" s="5" t="s">
        <v>34</v>
      </c>
      <c r="D136" s="5" t="s">
        <v>35</v>
      </c>
      <c r="E136" s="5" t="s">
        <v>27</v>
      </c>
      <c r="F136" s="6">
        <v>45</v>
      </c>
      <c r="G136" s="6">
        <v>45.48</v>
      </c>
      <c r="H136" s="6">
        <v>0</v>
      </c>
      <c r="I136" s="6">
        <v>0</v>
      </c>
      <c r="J136" s="6">
        <v>0</v>
      </c>
      <c r="K136" s="6">
        <v>0</v>
      </c>
      <c r="L136" t="str">
        <f t="shared" si="2"/>
        <v>171805U04047007000</v>
      </c>
      <c r="M136" t="str">
        <f>VLOOKUP(A136,[1]Cost_Code!A:G,7,0)</f>
        <v>Senior Finance Team</v>
      </c>
      <c r="N136" t="str">
        <f>VLOOKUP(A136,[1]Cost_Code!A:G,2,0)</f>
        <v>Group 1</v>
      </c>
      <c r="O136" t="str">
        <f>VLOOKUP($A136,[1]Cost_Code!$A:$G,3,0)</f>
        <v>CORPORATE SERVICES</v>
      </c>
      <c r="P136" t="str">
        <f>VLOOKUP($A136,[1]Cost_Code!$A:$G,4,0)</f>
        <v>FINANCE &amp; INFORMATION SERVICES</v>
      </c>
      <c r="Q136" t="str">
        <f>VLOOKUP($A136,[1]Cost_Code!$A:$G,5,0)</f>
        <v>FINANCE &amp; INFORMATION SERVICES</v>
      </c>
      <c r="R136" t="str">
        <f>VLOOKUP($A136,[1]Cost_Code!$A:$G,6,0)</f>
        <v>FINANCE</v>
      </c>
      <c r="S136" t="str">
        <f>VLOOKUP($A136,[1]Cost_Code!$A:$K,8,0)</f>
        <v>Simon</v>
      </c>
      <c r="T136">
        <f>VLOOKUP($A136,[1]Cost_Code!$A:$K,9,0)</f>
        <v>1000</v>
      </c>
      <c r="U136" t="str">
        <f>VLOOKUP(B136,[1]Ex_Code!A:J,2,0)</f>
        <v>Telephone Rental</v>
      </c>
      <c r="V136" t="str">
        <f>VLOOKUP(B136,[1]Ex_Code!A:J,7,0)</f>
        <v>ESTABLISHMENT EXPENSES</v>
      </c>
      <c r="W136" t="str">
        <f>VLOOKUP(B136,[1]Ex_Code!A:J,10,0)</f>
        <v>Non Pay</v>
      </c>
    </row>
    <row r="137" spans="1:23" x14ac:dyDescent="0.25">
      <c r="A137" s="5" t="s">
        <v>53</v>
      </c>
      <c r="B137" s="5" t="s">
        <v>63</v>
      </c>
      <c r="C137" s="5" t="s">
        <v>25</v>
      </c>
      <c r="D137" s="5" t="s">
        <v>26</v>
      </c>
      <c r="E137" s="5" t="s">
        <v>27</v>
      </c>
      <c r="F137" s="6">
        <v>-1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t="str">
        <f t="shared" si="2"/>
        <v>171801U04047008000</v>
      </c>
      <c r="M137" t="str">
        <f>VLOOKUP(A137,[1]Cost_Code!A:G,7,0)</f>
        <v>Senior Finance Team</v>
      </c>
      <c r="N137" t="str">
        <f>VLOOKUP(A137,[1]Cost_Code!A:G,2,0)</f>
        <v>Group 1</v>
      </c>
      <c r="O137" t="str">
        <f>VLOOKUP($A137,[1]Cost_Code!$A:$G,3,0)</f>
        <v>CORPORATE SERVICES</v>
      </c>
      <c r="P137" t="str">
        <f>VLOOKUP($A137,[1]Cost_Code!$A:$G,4,0)</f>
        <v>FINANCE &amp; INFORMATION SERVICES</v>
      </c>
      <c r="Q137" t="str">
        <f>VLOOKUP($A137,[1]Cost_Code!$A:$G,5,0)</f>
        <v>FINANCE &amp; INFORMATION SERVICES</v>
      </c>
      <c r="R137" t="str">
        <f>VLOOKUP($A137,[1]Cost_Code!$A:$G,6,0)</f>
        <v>FINANCE</v>
      </c>
      <c r="S137" t="str">
        <f>VLOOKUP($A137,[1]Cost_Code!$A:$K,8,0)</f>
        <v>Simon</v>
      </c>
      <c r="T137">
        <f>VLOOKUP($A137,[1]Cost_Code!$A:$K,9,0)</f>
        <v>1000</v>
      </c>
      <c r="U137" t="str">
        <f>VLOOKUP(B137,[1]Ex_Code!A:J,2,0)</f>
        <v>Telephone Calls</v>
      </c>
      <c r="V137" t="str">
        <f>VLOOKUP(B137,[1]Ex_Code!A:J,7,0)</f>
        <v>ESTABLISHMENT EXPENSES</v>
      </c>
      <c r="W137" t="str">
        <f>VLOOKUP(B137,[1]Ex_Code!A:J,10,0)</f>
        <v>Non Pay</v>
      </c>
    </row>
    <row r="138" spans="1:23" x14ac:dyDescent="0.25">
      <c r="A138" s="5" t="s">
        <v>53</v>
      </c>
      <c r="B138" s="5" t="s">
        <v>63</v>
      </c>
      <c r="C138" s="5" t="s">
        <v>30</v>
      </c>
      <c r="D138" s="5" t="s">
        <v>31</v>
      </c>
      <c r="E138" s="5" t="s">
        <v>27</v>
      </c>
      <c r="F138" s="6">
        <v>1</v>
      </c>
      <c r="G138" s="6">
        <v>0.04</v>
      </c>
      <c r="H138" s="6">
        <v>0</v>
      </c>
      <c r="I138" s="6">
        <v>0</v>
      </c>
      <c r="J138" s="6">
        <v>0</v>
      </c>
      <c r="K138" s="6">
        <v>0</v>
      </c>
      <c r="L138" t="str">
        <f t="shared" si="2"/>
        <v>171803U04047008000</v>
      </c>
      <c r="M138" t="str">
        <f>VLOOKUP(A138,[1]Cost_Code!A:G,7,0)</f>
        <v>Senior Finance Team</v>
      </c>
      <c r="N138" t="str">
        <f>VLOOKUP(A138,[1]Cost_Code!A:G,2,0)</f>
        <v>Group 1</v>
      </c>
      <c r="O138" t="str">
        <f>VLOOKUP($A138,[1]Cost_Code!$A:$G,3,0)</f>
        <v>CORPORATE SERVICES</v>
      </c>
      <c r="P138" t="str">
        <f>VLOOKUP($A138,[1]Cost_Code!$A:$G,4,0)</f>
        <v>FINANCE &amp; INFORMATION SERVICES</v>
      </c>
      <c r="Q138" t="str">
        <f>VLOOKUP($A138,[1]Cost_Code!$A:$G,5,0)</f>
        <v>FINANCE &amp; INFORMATION SERVICES</v>
      </c>
      <c r="R138" t="str">
        <f>VLOOKUP($A138,[1]Cost_Code!$A:$G,6,0)</f>
        <v>FINANCE</v>
      </c>
      <c r="S138" t="str">
        <f>VLOOKUP($A138,[1]Cost_Code!$A:$K,8,0)</f>
        <v>Simon</v>
      </c>
      <c r="T138">
        <f>VLOOKUP($A138,[1]Cost_Code!$A:$K,9,0)</f>
        <v>1000</v>
      </c>
      <c r="U138" t="str">
        <f>VLOOKUP(B138,[1]Ex_Code!A:J,2,0)</f>
        <v>Telephone Calls</v>
      </c>
      <c r="V138" t="str">
        <f>VLOOKUP(B138,[1]Ex_Code!A:J,7,0)</f>
        <v>ESTABLISHMENT EXPENSES</v>
      </c>
      <c r="W138" t="str">
        <f>VLOOKUP(B138,[1]Ex_Code!A:J,10,0)</f>
        <v>Non Pay</v>
      </c>
    </row>
    <row r="139" spans="1:23" x14ac:dyDescent="0.25">
      <c r="A139" s="5" t="s">
        <v>53</v>
      </c>
      <c r="B139" s="5" t="s">
        <v>63</v>
      </c>
      <c r="C139" s="5" t="s">
        <v>32</v>
      </c>
      <c r="D139" s="5" t="s">
        <v>33</v>
      </c>
      <c r="E139" s="5" t="s">
        <v>27</v>
      </c>
      <c r="F139" s="6">
        <v>0</v>
      </c>
      <c r="G139" s="6">
        <v>0.11</v>
      </c>
      <c r="H139" s="6">
        <v>0</v>
      </c>
      <c r="I139" s="6">
        <v>0</v>
      </c>
      <c r="J139" s="6">
        <v>0</v>
      </c>
      <c r="K139" s="6">
        <v>0</v>
      </c>
      <c r="L139" t="str">
        <f t="shared" si="2"/>
        <v>171804U04047008000</v>
      </c>
      <c r="M139" t="str">
        <f>VLOOKUP(A139,[1]Cost_Code!A:G,7,0)</f>
        <v>Senior Finance Team</v>
      </c>
      <c r="N139" t="str">
        <f>VLOOKUP(A139,[1]Cost_Code!A:G,2,0)</f>
        <v>Group 1</v>
      </c>
      <c r="O139" t="str">
        <f>VLOOKUP($A139,[1]Cost_Code!$A:$G,3,0)</f>
        <v>CORPORATE SERVICES</v>
      </c>
      <c r="P139" t="str">
        <f>VLOOKUP($A139,[1]Cost_Code!$A:$G,4,0)</f>
        <v>FINANCE &amp; INFORMATION SERVICES</v>
      </c>
      <c r="Q139" t="str">
        <f>VLOOKUP($A139,[1]Cost_Code!$A:$G,5,0)</f>
        <v>FINANCE &amp; INFORMATION SERVICES</v>
      </c>
      <c r="R139" t="str">
        <f>VLOOKUP($A139,[1]Cost_Code!$A:$G,6,0)</f>
        <v>FINANCE</v>
      </c>
      <c r="S139" t="str">
        <f>VLOOKUP($A139,[1]Cost_Code!$A:$K,8,0)</f>
        <v>Simon</v>
      </c>
      <c r="T139">
        <f>VLOOKUP($A139,[1]Cost_Code!$A:$K,9,0)</f>
        <v>1000</v>
      </c>
      <c r="U139" t="str">
        <f>VLOOKUP(B139,[1]Ex_Code!A:J,2,0)</f>
        <v>Telephone Calls</v>
      </c>
      <c r="V139" t="str">
        <f>VLOOKUP(B139,[1]Ex_Code!A:J,7,0)</f>
        <v>ESTABLISHMENT EXPENSES</v>
      </c>
      <c r="W139" t="str">
        <f>VLOOKUP(B139,[1]Ex_Code!A:J,10,0)</f>
        <v>Non Pay</v>
      </c>
    </row>
    <row r="140" spans="1:23" x14ac:dyDescent="0.25">
      <c r="A140" s="5" t="s">
        <v>53</v>
      </c>
      <c r="B140" s="5" t="s">
        <v>63</v>
      </c>
      <c r="C140" s="5" t="s">
        <v>34</v>
      </c>
      <c r="D140" s="5" t="s">
        <v>35</v>
      </c>
      <c r="E140" s="5" t="s">
        <v>27</v>
      </c>
      <c r="F140" s="6">
        <v>0</v>
      </c>
      <c r="G140" s="6">
        <v>0.03</v>
      </c>
      <c r="H140" s="6">
        <v>0</v>
      </c>
      <c r="I140" s="6">
        <v>0</v>
      </c>
      <c r="J140" s="6">
        <v>0</v>
      </c>
      <c r="K140" s="6">
        <v>0</v>
      </c>
      <c r="L140" t="str">
        <f t="shared" si="2"/>
        <v>171805U04047008000</v>
      </c>
      <c r="M140" t="str">
        <f>VLOOKUP(A140,[1]Cost_Code!A:G,7,0)</f>
        <v>Senior Finance Team</v>
      </c>
      <c r="N140" t="str">
        <f>VLOOKUP(A140,[1]Cost_Code!A:G,2,0)</f>
        <v>Group 1</v>
      </c>
      <c r="O140" t="str">
        <f>VLOOKUP($A140,[1]Cost_Code!$A:$G,3,0)</f>
        <v>CORPORATE SERVICES</v>
      </c>
      <c r="P140" t="str">
        <f>VLOOKUP($A140,[1]Cost_Code!$A:$G,4,0)</f>
        <v>FINANCE &amp; INFORMATION SERVICES</v>
      </c>
      <c r="Q140" t="str">
        <f>VLOOKUP($A140,[1]Cost_Code!$A:$G,5,0)</f>
        <v>FINANCE &amp; INFORMATION SERVICES</v>
      </c>
      <c r="R140" t="str">
        <f>VLOOKUP($A140,[1]Cost_Code!$A:$G,6,0)</f>
        <v>FINANCE</v>
      </c>
      <c r="S140" t="str">
        <f>VLOOKUP($A140,[1]Cost_Code!$A:$K,8,0)</f>
        <v>Simon</v>
      </c>
      <c r="T140">
        <f>VLOOKUP($A140,[1]Cost_Code!$A:$K,9,0)</f>
        <v>1000</v>
      </c>
      <c r="U140" t="str">
        <f>VLOOKUP(B140,[1]Ex_Code!A:J,2,0)</f>
        <v>Telephone Calls</v>
      </c>
      <c r="V140" t="str">
        <f>VLOOKUP(B140,[1]Ex_Code!A:J,7,0)</f>
        <v>ESTABLISHMENT EXPENSES</v>
      </c>
      <c r="W140" t="str">
        <f>VLOOKUP(B140,[1]Ex_Code!A:J,10,0)</f>
        <v>Non Pay</v>
      </c>
    </row>
    <row r="141" spans="1:23" x14ac:dyDescent="0.25">
      <c r="A141" s="5" t="s">
        <v>53</v>
      </c>
      <c r="B141" s="5" t="s">
        <v>64</v>
      </c>
      <c r="C141" s="5" t="s">
        <v>25</v>
      </c>
      <c r="D141" s="5" t="s">
        <v>26</v>
      </c>
      <c r="E141" s="5" t="s">
        <v>27</v>
      </c>
      <c r="F141" s="6">
        <v>6</v>
      </c>
      <c r="G141" s="6">
        <v>4.96</v>
      </c>
      <c r="H141" s="6">
        <v>0</v>
      </c>
      <c r="I141" s="6">
        <v>0</v>
      </c>
      <c r="J141" s="6">
        <v>0</v>
      </c>
      <c r="K141" s="6">
        <v>0</v>
      </c>
      <c r="L141" t="str">
        <f t="shared" si="2"/>
        <v>171801U04047012000</v>
      </c>
      <c r="M141" t="str">
        <f>VLOOKUP(A141,[1]Cost_Code!A:G,7,0)</f>
        <v>Senior Finance Team</v>
      </c>
      <c r="N141" t="str">
        <f>VLOOKUP(A141,[1]Cost_Code!A:G,2,0)</f>
        <v>Group 1</v>
      </c>
      <c r="O141" t="str">
        <f>VLOOKUP($A141,[1]Cost_Code!$A:$G,3,0)</f>
        <v>CORPORATE SERVICES</v>
      </c>
      <c r="P141" t="str">
        <f>VLOOKUP($A141,[1]Cost_Code!$A:$G,4,0)</f>
        <v>FINANCE &amp; INFORMATION SERVICES</v>
      </c>
      <c r="Q141" t="str">
        <f>VLOOKUP($A141,[1]Cost_Code!$A:$G,5,0)</f>
        <v>FINANCE &amp; INFORMATION SERVICES</v>
      </c>
      <c r="R141" t="str">
        <f>VLOOKUP($A141,[1]Cost_Code!$A:$G,6,0)</f>
        <v>FINANCE</v>
      </c>
      <c r="S141" t="str">
        <f>VLOOKUP($A141,[1]Cost_Code!$A:$K,8,0)</f>
        <v>Simon</v>
      </c>
      <c r="T141">
        <f>VLOOKUP($A141,[1]Cost_Code!$A:$K,9,0)</f>
        <v>1000</v>
      </c>
      <c r="U141" t="str">
        <f>VLOOKUP(B141,[1]Ex_Code!A:J,2,0)</f>
        <v>Pagers</v>
      </c>
      <c r="V141" t="str">
        <f>VLOOKUP(B141,[1]Ex_Code!A:J,7,0)</f>
        <v>ESTABLISHMENT EXPENSES</v>
      </c>
      <c r="W141" t="str">
        <f>VLOOKUP(B141,[1]Ex_Code!A:J,10,0)</f>
        <v>Non Pay</v>
      </c>
    </row>
    <row r="142" spans="1:23" x14ac:dyDescent="0.25">
      <c r="A142" s="5" t="s">
        <v>53</v>
      </c>
      <c r="B142" s="5" t="s">
        <v>64</v>
      </c>
      <c r="C142" s="5" t="s">
        <v>28</v>
      </c>
      <c r="D142" s="5" t="s">
        <v>29</v>
      </c>
      <c r="E142" s="5" t="s">
        <v>27</v>
      </c>
      <c r="F142" s="6">
        <v>4</v>
      </c>
      <c r="G142" s="6">
        <v>4.96</v>
      </c>
      <c r="H142" s="6">
        <v>0</v>
      </c>
      <c r="I142" s="6">
        <v>0</v>
      </c>
      <c r="J142" s="6">
        <v>0</v>
      </c>
      <c r="K142" s="6">
        <v>0</v>
      </c>
      <c r="L142" t="str">
        <f t="shared" si="2"/>
        <v>171802U04047012000</v>
      </c>
      <c r="M142" t="str">
        <f>VLOOKUP(A142,[1]Cost_Code!A:G,7,0)</f>
        <v>Senior Finance Team</v>
      </c>
      <c r="N142" t="str">
        <f>VLOOKUP(A142,[1]Cost_Code!A:G,2,0)</f>
        <v>Group 1</v>
      </c>
      <c r="O142" t="str">
        <f>VLOOKUP($A142,[1]Cost_Code!$A:$G,3,0)</f>
        <v>CORPORATE SERVICES</v>
      </c>
      <c r="P142" t="str">
        <f>VLOOKUP($A142,[1]Cost_Code!$A:$G,4,0)</f>
        <v>FINANCE &amp; INFORMATION SERVICES</v>
      </c>
      <c r="Q142" t="str">
        <f>VLOOKUP($A142,[1]Cost_Code!$A:$G,5,0)</f>
        <v>FINANCE &amp; INFORMATION SERVICES</v>
      </c>
      <c r="R142" t="str">
        <f>VLOOKUP($A142,[1]Cost_Code!$A:$G,6,0)</f>
        <v>FINANCE</v>
      </c>
      <c r="S142" t="str">
        <f>VLOOKUP($A142,[1]Cost_Code!$A:$K,8,0)</f>
        <v>Simon</v>
      </c>
      <c r="T142">
        <f>VLOOKUP($A142,[1]Cost_Code!$A:$K,9,0)</f>
        <v>1000</v>
      </c>
      <c r="U142" t="str">
        <f>VLOOKUP(B142,[1]Ex_Code!A:J,2,0)</f>
        <v>Pagers</v>
      </c>
      <c r="V142" t="str">
        <f>VLOOKUP(B142,[1]Ex_Code!A:J,7,0)</f>
        <v>ESTABLISHMENT EXPENSES</v>
      </c>
      <c r="W142" t="str">
        <f>VLOOKUP(B142,[1]Ex_Code!A:J,10,0)</f>
        <v>Non Pay</v>
      </c>
    </row>
    <row r="143" spans="1:23" x14ac:dyDescent="0.25">
      <c r="A143" s="5" t="s">
        <v>53</v>
      </c>
      <c r="B143" s="5" t="s">
        <v>64</v>
      </c>
      <c r="C143" s="5" t="s">
        <v>30</v>
      </c>
      <c r="D143" s="5" t="s">
        <v>31</v>
      </c>
      <c r="E143" s="5" t="s">
        <v>27</v>
      </c>
      <c r="F143" s="6">
        <v>5</v>
      </c>
      <c r="G143" s="6">
        <v>4.96</v>
      </c>
      <c r="H143" s="6">
        <v>0</v>
      </c>
      <c r="I143" s="6">
        <v>0</v>
      </c>
      <c r="J143" s="6">
        <v>0</v>
      </c>
      <c r="K143" s="6">
        <v>0</v>
      </c>
      <c r="L143" t="str">
        <f t="shared" si="2"/>
        <v>171803U04047012000</v>
      </c>
      <c r="M143" t="str">
        <f>VLOOKUP(A143,[1]Cost_Code!A:G,7,0)</f>
        <v>Senior Finance Team</v>
      </c>
      <c r="N143" t="str">
        <f>VLOOKUP(A143,[1]Cost_Code!A:G,2,0)</f>
        <v>Group 1</v>
      </c>
      <c r="O143" t="str">
        <f>VLOOKUP($A143,[1]Cost_Code!$A:$G,3,0)</f>
        <v>CORPORATE SERVICES</v>
      </c>
      <c r="P143" t="str">
        <f>VLOOKUP($A143,[1]Cost_Code!$A:$G,4,0)</f>
        <v>FINANCE &amp; INFORMATION SERVICES</v>
      </c>
      <c r="Q143" t="str">
        <f>VLOOKUP($A143,[1]Cost_Code!$A:$G,5,0)</f>
        <v>FINANCE &amp; INFORMATION SERVICES</v>
      </c>
      <c r="R143" t="str">
        <f>VLOOKUP($A143,[1]Cost_Code!$A:$G,6,0)</f>
        <v>FINANCE</v>
      </c>
      <c r="S143" t="str">
        <f>VLOOKUP($A143,[1]Cost_Code!$A:$K,8,0)</f>
        <v>Simon</v>
      </c>
      <c r="T143">
        <f>VLOOKUP($A143,[1]Cost_Code!$A:$K,9,0)</f>
        <v>1000</v>
      </c>
      <c r="U143" t="str">
        <f>VLOOKUP(B143,[1]Ex_Code!A:J,2,0)</f>
        <v>Pagers</v>
      </c>
      <c r="V143" t="str">
        <f>VLOOKUP(B143,[1]Ex_Code!A:J,7,0)</f>
        <v>ESTABLISHMENT EXPENSES</v>
      </c>
      <c r="W143" t="str">
        <f>VLOOKUP(B143,[1]Ex_Code!A:J,10,0)</f>
        <v>Non Pay</v>
      </c>
    </row>
    <row r="144" spans="1:23" x14ac:dyDescent="0.25">
      <c r="A144" s="5" t="s">
        <v>53</v>
      </c>
      <c r="B144" s="5" t="s">
        <v>64</v>
      </c>
      <c r="C144" s="5" t="s">
        <v>32</v>
      </c>
      <c r="D144" s="5" t="s">
        <v>33</v>
      </c>
      <c r="E144" s="5" t="s">
        <v>27</v>
      </c>
      <c r="F144" s="6">
        <v>5</v>
      </c>
      <c r="G144" s="6">
        <v>4.96</v>
      </c>
      <c r="H144" s="6">
        <v>0</v>
      </c>
      <c r="I144" s="6">
        <v>0</v>
      </c>
      <c r="J144" s="6">
        <v>0</v>
      </c>
      <c r="K144" s="6">
        <v>0</v>
      </c>
      <c r="L144" t="str">
        <f t="shared" si="2"/>
        <v>171804U04047012000</v>
      </c>
      <c r="M144" t="str">
        <f>VLOOKUP(A144,[1]Cost_Code!A:G,7,0)</f>
        <v>Senior Finance Team</v>
      </c>
      <c r="N144" t="str">
        <f>VLOOKUP(A144,[1]Cost_Code!A:G,2,0)</f>
        <v>Group 1</v>
      </c>
      <c r="O144" t="str">
        <f>VLOOKUP($A144,[1]Cost_Code!$A:$G,3,0)</f>
        <v>CORPORATE SERVICES</v>
      </c>
      <c r="P144" t="str">
        <f>VLOOKUP($A144,[1]Cost_Code!$A:$G,4,0)</f>
        <v>FINANCE &amp; INFORMATION SERVICES</v>
      </c>
      <c r="Q144" t="str">
        <f>VLOOKUP($A144,[1]Cost_Code!$A:$G,5,0)</f>
        <v>FINANCE &amp; INFORMATION SERVICES</v>
      </c>
      <c r="R144" t="str">
        <f>VLOOKUP($A144,[1]Cost_Code!$A:$G,6,0)</f>
        <v>FINANCE</v>
      </c>
      <c r="S144" t="str">
        <f>VLOOKUP($A144,[1]Cost_Code!$A:$K,8,0)</f>
        <v>Simon</v>
      </c>
      <c r="T144">
        <f>VLOOKUP($A144,[1]Cost_Code!$A:$K,9,0)</f>
        <v>1000</v>
      </c>
      <c r="U144" t="str">
        <f>VLOOKUP(B144,[1]Ex_Code!A:J,2,0)</f>
        <v>Pagers</v>
      </c>
      <c r="V144" t="str">
        <f>VLOOKUP(B144,[1]Ex_Code!A:J,7,0)</f>
        <v>ESTABLISHMENT EXPENSES</v>
      </c>
      <c r="W144" t="str">
        <f>VLOOKUP(B144,[1]Ex_Code!A:J,10,0)</f>
        <v>Non Pay</v>
      </c>
    </row>
    <row r="145" spans="1:23" x14ac:dyDescent="0.25">
      <c r="A145" s="5" t="s">
        <v>53</v>
      </c>
      <c r="B145" s="5" t="s">
        <v>64</v>
      </c>
      <c r="C145" s="5" t="s">
        <v>34</v>
      </c>
      <c r="D145" s="5" t="s">
        <v>35</v>
      </c>
      <c r="E145" s="5" t="s">
        <v>27</v>
      </c>
      <c r="F145" s="6">
        <v>4</v>
      </c>
      <c r="G145" s="6">
        <v>4.96</v>
      </c>
      <c r="H145" s="6">
        <v>0</v>
      </c>
      <c r="I145" s="6">
        <v>0</v>
      </c>
      <c r="J145" s="6">
        <v>0</v>
      </c>
      <c r="K145" s="6">
        <v>0</v>
      </c>
      <c r="L145" t="str">
        <f t="shared" si="2"/>
        <v>171805U04047012000</v>
      </c>
      <c r="M145" t="str">
        <f>VLOOKUP(A145,[1]Cost_Code!A:G,7,0)</f>
        <v>Senior Finance Team</v>
      </c>
      <c r="N145" t="str">
        <f>VLOOKUP(A145,[1]Cost_Code!A:G,2,0)</f>
        <v>Group 1</v>
      </c>
      <c r="O145" t="str">
        <f>VLOOKUP($A145,[1]Cost_Code!$A:$G,3,0)</f>
        <v>CORPORATE SERVICES</v>
      </c>
      <c r="P145" t="str">
        <f>VLOOKUP($A145,[1]Cost_Code!$A:$G,4,0)</f>
        <v>FINANCE &amp; INFORMATION SERVICES</v>
      </c>
      <c r="Q145" t="str">
        <f>VLOOKUP($A145,[1]Cost_Code!$A:$G,5,0)</f>
        <v>FINANCE &amp; INFORMATION SERVICES</v>
      </c>
      <c r="R145" t="str">
        <f>VLOOKUP($A145,[1]Cost_Code!$A:$G,6,0)</f>
        <v>FINANCE</v>
      </c>
      <c r="S145" t="str">
        <f>VLOOKUP($A145,[1]Cost_Code!$A:$K,8,0)</f>
        <v>Simon</v>
      </c>
      <c r="T145">
        <f>VLOOKUP($A145,[1]Cost_Code!$A:$K,9,0)</f>
        <v>1000</v>
      </c>
      <c r="U145" t="str">
        <f>VLOOKUP(B145,[1]Ex_Code!A:J,2,0)</f>
        <v>Pagers</v>
      </c>
      <c r="V145" t="str">
        <f>VLOOKUP(B145,[1]Ex_Code!A:J,7,0)</f>
        <v>ESTABLISHMENT EXPENSES</v>
      </c>
      <c r="W145" t="str">
        <f>VLOOKUP(B145,[1]Ex_Code!A:J,10,0)</f>
        <v>Non Pay</v>
      </c>
    </row>
    <row r="146" spans="1:23" x14ac:dyDescent="0.25">
      <c r="A146" s="5" t="s">
        <v>53</v>
      </c>
      <c r="B146" s="5" t="s">
        <v>40</v>
      </c>
      <c r="C146" s="5" t="s">
        <v>25</v>
      </c>
      <c r="D146" s="5" t="s">
        <v>26</v>
      </c>
      <c r="E146" s="5" t="s">
        <v>27</v>
      </c>
      <c r="F146" s="6">
        <v>84</v>
      </c>
      <c r="G146" s="6">
        <v>168.56</v>
      </c>
      <c r="H146" s="6">
        <v>0</v>
      </c>
      <c r="I146" s="6">
        <v>0</v>
      </c>
      <c r="J146" s="6">
        <v>0</v>
      </c>
      <c r="K146" s="6">
        <v>0</v>
      </c>
      <c r="L146" t="str">
        <f t="shared" si="2"/>
        <v>171801U04047018000</v>
      </c>
      <c r="M146" t="str">
        <f>VLOOKUP(A146,[1]Cost_Code!A:G,7,0)</f>
        <v>Senior Finance Team</v>
      </c>
      <c r="N146" t="str">
        <f>VLOOKUP(A146,[1]Cost_Code!A:G,2,0)</f>
        <v>Group 1</v>
      </c>
      <c r="O146" t="str">
        <f>VLOOKUP($A146,[1]Cost_Code!$A:$G,3,0)</f>
        <v>CORPORATE SERVICES</v>
      </c>
      <c r="P146" t="str">
        <f>VLOOKUP($A146,[1]Cost_Code!$A:$G,4,0)</f>
        <v>FINANCE &amp; INFORMATION SERVICES</v>
      </c>
      <c r="Q146" t="str">
        <f>VLOOKUP($A146,[1]Cost_Code!$A:$G,5,0)</f>
        <v>FINANCE &amp; INFORMATION SERVICES</v>
      </c>
      <c r="R146" t="str">
        <f>VLOOKUP($A146,[1]Cost_Code!$A:$G,6,0)</f>
        <v>FINANCE</v>
      </c>
      <c r="S146" t="str">
        <f>VLOOKUP($A146,[1]Cost_Code!$A:$K,8,0)</f>
        <v>Simon</v>
      </c>
      <c r="T146">
        <f>VLOOKUP($A146,[1]Cost_Code!$A:$K,9,0)</f>
        <v>1000</v>
      </c>
      <c r="U146" t="str">
        <f>VLOOKUP(B146,[1]Ex_Code!A:J,2,0)</f>
        <v>Travel Expenses</v>
      </c>
      <c r="V146" t="str">
        <f>VLOOKUP(B146,[1]Ex_Code!A:J,7,0)</f>
        <v>ESTABLISHMENT EXPENSES</v>
      </c>
      <c r="W146" t="str">
        <f>VLOOKUP(B146,[1]Ex_Code!A:J,10,0)</f>
        <v>Non Pay</v>
      </c>
    </row>
    <row r="147" spans="1:23" x14ac:dyDescent="0.25">
      <c r="A147" s="5" t="s">
        <v>53</v>
      </c>
      <c r="B147" s="5" t="s">
        <v>40</v>
      </c>
      <c r="C147" s="5" t="s">
        <v>28</v>
      </c>
      <c r="D147" s="5" t="s">
        <v>29</v>
      </c>
      <c r="E147" s="5" t="s">
        <v>27</v>
      </c>
      <c r="F147" s="6">
        <v>82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t="str">
        <f t="shared" si="2"/>
        <v>171802U04047018000</v>
      </c>
      <c r="M147" t="str">
        <f>VLOOKUP(A147,[1]Cost_Code!A:G,7,0)</f>
        <v>Senior Finance Team</v>
      </c>
      <c r="N147" t="str">
        <f>VLOOKUP(A147,[1]Cost_Code!A:G,2,0)</f>
        <v>Group 1</v>
      </c>
      <c r="O147" t="str">
        <f>VLOOKUP($A147,[1]Cost_Code!$A:$G,3,0)</f>
        <v>CORPORATE SERVICES</v>
      </c>
      <c r="P147" t="str">
        <f>VLOOKUP($A147,[1]Cost_Code!$A:$G,4,0)</f>
        <v>FINANCE &amp; INFORMATION SERVICES</v>
      </c>
      <c r="Q147" t="str">
        <f>VLOOKUP($A147,[1]Cost_Code!$A:$G,5,0)</f>
        <v>FINANCE &amp; INFORMATION SERVICES</v>
      </c>
      <c r="R147" t="str">
        <f>VLOOKUP($A147,[1]Cost_Code!$A:$G,6,0)</f>
        <v>FINANCE</v>
      </c>
      <c r="S147" t="str">
        <f>VLOOKUP($A147,[1]Cost_Code!$A:$K,8,0)</f>
        <v>Simon</v>
      </c>
      <c r="T147">
        <f>VLOOKUP($A147,[1]Cost_Code!$A:$K,9,0)</f>
        <v>1000</v>
      </c>
      <c r="U147" t="str">
        <f>VLOOKUP(B147,[1]Ex_Code!A:J,2,0)</f>
        <v>Travel Expenses</v>
      </c>
      <c r="V147" t="str">
        <f>VLOOKUP(B147,[1]Ex_Code!A:J,7,0)</f>
        <v>ESTABLISHMENT EXPENSES</v>
      </c>
      <c r="W147" t="str">
        <f>VLOOKUP(B147,[1]Ex_Code!A:J,10,0)</f>
        <v>Non Pay</v>
      </c>
    </row>
    <row r="148" spans="1:23" x14ac:dyDescent="0.25">
      <c r="A148" s="5" t="s">
        <v>53</v>
      </c>
      <c r="B148" s="5" t="s">
        <v>40</v>
      </c>
      <c r="C148" s="5" t="s">
        <v>30</v>
      </c>
      <c r="D148" s="5" t="s">
        <v>31</v>
      </c>
      <c r="E148" s="5" t="s">
        <v>27</v>
      </c>
      <c r="F148" s="6">
        <v>83</v>
      </c>
      <c r="G148" s="6">
        <v>346.08</v>
      </c>
      <c r="H148" s="6">
        <v>0</v>
      </c>
      <c r="I148" s="6">
        <v>0</v>
      </c>
      <c r="J148" s="6">
        <v>0</v>
      </c>
      <c r="K148" s="6">
        <v>0</v>
      </c>
      <c r="L148" t="str">
        <f t="shared" si="2"/>
        <v>171803U04047018000</v>
      </c>
      <c r="M148" t="str">
        <f>VLOOKUP(A148,[1]Cost_Code!A:G,7,0)</f>
        <v>Senior Finance Team</v>
      </c>
      <c r="N148" t="str">
        <f>VLOOKUP(A148,[1]Cost_Code!A:G,2,0)</f>
        <v>Group 1</v>
      </c>
      <c r="O148" t="str">
        <f>VLOOKUP($A148,[1]Cost_Code!$A:$G,3,0)</f>
        <v>CORPORATE SERVICES</v>
      </c>
      <c r="P148" t="str">
        <f>VLOOKUP($A148,[1]Cost_Code!$A:$G,4,0)</f>
        <v>FINANCE &amp; INFORMATION SERVICES</v>
      </c>
      <c r="Q148" t="str">
        <f>VLOOKUP($A148,[1]Cost_Code!$A:$G,5,0)</f>
        <v>FINANCE &amp; INFORMATION SERVICES</v>
      </c>
      <c r="R148" t="str">
        <f>VLOOKUP($A148,[1]Cost_Code!$A:$G,6,0)</f>
        <v>FINANCE</v>
      </c>
      <c r="S148" t="str">
        <f>VLOOKUP($A148,[1]Cost_Code!$A:$K,8,0)</f>
        <v>Simon</v>
      </c>
      <c r="T148">
        <f>VLOOKUP($A148,[1]Cost_Code!$A:$K,9,0)</f>
        <v>1000</v>
      </c>
      <c r="U148" t="str">
        <f>VLOOKUP(B148,[1]Ex_Code!A:J,2,0)</f>
        <v>Travel Expenses</v>
      </c>
      <c r="V148" t="str">
        <f>VLOOKUP(B148,[1]Ex_Code!A:J,7,0)</f>
        <v>ESTABLISHMENT EXPENSES</v>
      </c>
      <c r="W148" t="str">
        <f>VLOOKUP(B148,[1]Ex_Code!A:J,10,0)</f>
        <v>Non Pay</v>
      </c>
    </row>
    <row r="149" spans="1:23" x14ac:dyDescent="0.25">
      <c r="A149" s="5" t="s">
        <v>53</v>
      </c>
      <c r="B149" s="5" t="s">
        <v>40</v>
      </c>
      <c r="C149" s="5" t="s">
        <v>32</v>
      </c>
      <c r="D149" s="5" t="s">
        <v>33</v>
      </c>
      <c r="E149" s="5" t="s">
        <v>27</v>
      </c>
      <c r="F149" s="6">
        <v>84</v>
      </c>
      <c r="G149" s="6">
        <v>45.92</v>
      </c>
      <c r="H149" s="6">
        <v>0</v>
      </c>
      <c r="I149" s="6">
        <v>0</v>
      </c>
      <c r="J149" s="6">
        <v>0</v>
      </c>
      <c r="K149" s="6">
        <v>0</v>
      </c>
      <c r="L149" t="str">
        <f t="shared" si="2"/>
        <v>171804U04047018000</v>
      </c>
      <c r="M149" t="str">
        <f>VLOOKUP(A149,[1]Cost_Code!A:G,7,0)</f>
        <v>Senior Finance Team</v>
      </c>
      <c r="N149" t="str">
        <f>VLOOKUP(A149,[1]Cost_Code!A:G,2,0)</f>
        <v>Group 1</v>
      </c>
      <c r="O149" t="str">
        <f>VLOOKUP($A149,[1]Cost_Code!$A:$G,3,0)</f>
        <v>CORPORATE SERVICES</v>
      </c>
      <c r="P149" t="str">
        <f>VLOOKUP($A149,[1]Cost_Code!$A:$G,4,0)</f>
        <v>FINANCE &amp; INFORMATION SERVICES</v>
      </c>
      <c r="Q149" t="str">
        <f>VLOOKUP($A149,[1]Cost_Code!$A:$G,5,0)</f>
        <v>FINANCE &amp; INFORMATION SERVICES</v>
      </c>
      <c r="R149" t="str">
        <f>VLOOKUP($A149,[1]Cost_Code!$A:$G,6,0)</f>
        <v>FINANCE</v>
      </c>
      <c r="S149" t="str">
        <f>VLOOKUP($A149,[1]Cost_Code!$A:$K,8,0)</f>
        <v>Simon</v>
      </c>
      <c r="T149">
        <f>VLOOKUP($A149,[1]Cost_Code!$A:$K,9,0)</f>
        <v>1000</v>
      </c>
      <c r="U149" t="str">
        <f>VLOOKUP(B149,[1]Ex_Code!A:J,2,0)</f>
        <v>Travel Expenses</v>
      </c>
      <c r="V149" t="str">
        <f>VLOOKUP(B149,[1]Ex_Code!A:J,7,0)</f>
        <v>ESTABLISHMENT EXPENSES</v>
      </c>
      <c r="W149" t="str">
        <f>VLOOKUP(B149,[1]Ex_Code!A:J,10,0)</f>
        <v>Non Pay</v>
      </c>
    </row>
    <row r="150" spans="1:23" x14ac:dyDescent="0.25">
      <c r="A150" s="5" t="s">
        <v>53</v>
      </c>
      <c r="B150" s="5" t="s">
        <v>40</v>
      </c>
      <c r="C150" s="5" t="s">
        <v>34</v>
      </c>
      <c r="D150" s="5" t="s">
        <v>35</v>
      </c>
      <c r="E150" s="5" t="s">
        <v>27</v>
      </c>
      <c r="F150" s="6">
        <v>83</v>
      </c>
      <c r="G150" s="6">
        <v>113.12</v>
      </c>
      <c r="H150" s="6">
        <v>0</v>
      </c>
      <c r="I150" s="6">
        <v>0</v>
      </c>
      <c r="J150" s="6">
        <v>0</v>
      </c>
      <c r="K150" s="6">
        <v>0</v>
      </c>
      <c r="L150" t="str">
        <f t="shared" si="2"/>
        <v>171805U04047018000</v>
      </c>
      <c r="M150" t="str">
        <f>VLOOKUP(A150,[1]Cost_Code!A:G,7,0)</f>
        <v>Senior Finance Team</v>
      </c>
      <c r="N150" t="str">
        <f>VLOOKUP(A150,[1]Cost_Code!A:G,2,0)</f>
        <v>Group 1</v>
      </c>
      <c r="O150" t="str">
        <f>VLOOKUP($A150,[1]Cost_Code!$A:$G,3,0)</f>
        <v>CORPORATE SERVICES</v>
      </c>
      <c r="P150" t="str">
        <f>VLOOKUP($A150,[1]Cost_Code!$A:$G,4,0)</f>
        <v>FINANCE &amp; INFORMATION SERVICES</v>
      </c>
      <c r="Q150" t="str">
        <f>VLOOKUP($A150,[1]Cost_Code!$A:$G,5,0)</f>
        <v>FINANCE &amp; INFORMATION SERVICES</v>
      </c>
      <c r="R150" t="str">
        <f>VLOOKUP($A150,[1]Cost_Code!$A:$G,6,0)</f>
        <v>FINANCE</v>
      </c>
      <c r="S150" t="str">
        <f>VLOOKUP($A150,[1]Cost_Code!$A:$K,8,0)</f>
        <v>Simon</v>
      </c>
      <c r="T150">
        <f>VLOOKUP($A150,[1]Cost_Code!$A:$K,9,0)</f>
        <v>1000</v>
      </c>
      <c r="U150" t="str">
        <f>VLOOKUP(B150,[1]Ex_Code!A:J,2,0)</f>
        <v>Travel Expenses</v>
      </c>
      <c r="V150" t="str">
        <f>VLOOKUP(B150,[1]Ex_Code!A:J,7,0)</f>
        <v>ESTABLISHMENT EXPENSES</v>
      </c>
      <c r="W150" t="str">
        <f>VLOOKUP(B150,[1]Ex_Code!A:J,10,0)</f>
        <v>Non Pay</v>
      </c>
    </row>
    <row r="151" spans="1:23" x14ac:dyDescent="0.25">
      <c r="A151" s="5" t="s">
        <v>53</v>
      </c>
      <c r="B151" s="5" t="s">
        <v>65</v>
      </c>
      <c r="C151" s="5" t="s">
        <v>25</v>
      </c>
      <c r="D151" s="5" t="s">
        <v>26</v>
      </c>
      <c r="E151" s="5" t="s">
        <v>27</v>
      </c>
      <c r="F151" s="6">
        <v>-1</v>
      </c>
      <c r="G151" s="6">
        <v>8</v>
      </c>
      <c r="H151" s="6">
        <v>0</v>
      </c>
      <c r="I151" s="6">
        <v>0</v>
      </c>
      <c r="J151" s="6">
        <v>0</v>
      </c>
      <c r="K151" s="6">
        <v>0</v>
      </c>
      <c r="L151" t="str">
        <f t="shared" si="2"/>
        <v>171801U04047023000</v>
      </c>
      <c r="M151" t="str">
        <f>VLOOKUP(A151,[1]Cost_Code!A:G,7,0)</f>
        <v>Senior Finance Team</v>
      </c>
      <c r="N151" t="str">
        <f>VLOOKUP(A151,[1]Cost_Code!A:G,2,0)</f>
        <v>Group 1</v>
      </c>
      <c r="O151" t="str">
        <f>VLOOKUP($A151,[1]Cost_Code!$A:$G,3,0)</f>
        <v>CORPORATE SERVICES</v>
      </c>
      <c r="P151" t="str">
        <f>VLOOKUP($A151,[1]Cost_Code!$A:$G,4,0)</f>
        <v>FINANCE &amp; INFORMATION SERVICES</v>
      </c>
      <c r="Q151" t="str">
        <f>VLOOKUP($A151,[1]Cost_Code!$A:$G,5,0)</f>
        <v>FINANCE &amp; INFORMATION SERVICES</v>
      </c>
      <c r="R151" t="str">
        <f>VLOOKUP($A151,[1]Cost_Code!$A:$G,6,0)</f>
        <v>FINANCE</v>
      </c>
      <c r="S151" t="str">
        <f>VLOOKUP($A151,[1]Cost_Code!$A:$K,8,0)</f>
        <v>Simon</v>
      </c>
      <c r="T151">
        <f>VLOOKUP($A151,[1]Cost_Code!$A:$K,9,0)</f>
        <v>1000</v>
      </c>
      <c r="U151" t="str">
        <f>VLOOKUP(B151,[1]Ex_Code!A:J,2,0)</f>
        <v>Car Parking</v>
      </c>
      <c r="V151" t="str">
        <f>VLOOKUP(B151,[1]Ex_Code!A:J,7,0)</f>
        <v>ESTABLISHMENT EXPENSES</v>
      </c>
      <c r="W151" t="str">
        <f>VLOOKUP(B151,[1]Ex_Code!A:J,10,0)</f>
        <v>Non Pay</v>
      </c>
    </row>
    <row r="152" spans="1:23" x14ac:dyDescent="0.25">
      <c r="A152" s="5" t="s">
        <v>53</v>
      </c>
      <c r="B152" s="5" t="s">
        <v>65</v>
      </c>
      <c r="C152" s="5" t="s">
        <v>28</v>
      </c>
      <c r="D152" s="5" t="s">
        <v>29</v>
      </c>
      <c r="E152" s="5" t="s">
        <v>27</v>
      </c>
      <c r="F152" s="6">
        <v>1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t="str">
        <f t="shared" si="2"/>
        <v>171802U04047023000</v>
      </c>
      <c r="M152" t="str">
        <f>VLOOKUP(A152,[1]Cost_Code!A:G,7,0)</f>
        <v>Senior Finance Team</v>
      </c>
      <c r="N152" t="str">
        <f>VLOOKUP(A152,[1]Cost_Code!A:G,2,0)</f>
        <v>Group 1</v>
      </c>
      <c r="O152" t="str">
        <f>VLOOKUP($A152,[1]Cost_Code!$A:$G,3,0)</f>
        <v>CORPORATE SERVICES</v>
      </c>
      <c r="P152" t="str">
        <f>VLOOKUP($A152,[1]Cost_Code!$A:$G,4,0)</f>
        <v>FINANCE &amp; INFORMATION SERVICES</v>
      </c>
      <c r="Q152" t="str">
        <f>VLOOKUP($A152,[1]Cost_Code!$A:$G,5,0)</f>
        <v>FINANCE &amp; INFORMATION SERVICES</v>
      </c>
      <c r="R152" t="str">
        <f>VLOOKUP($A152,[1]Cost_Code!$A:$G,6,0)</f>
        <v>FINANCE</v>
      </c>
      <c r="S152" t="str">
        <f>VLOOKUP($A152,[1]Cost_Code!$A:$K,8,0)</f>
        <v>Simon</v>
      </c>
      <c r="T152">
        <f>VLOOKUP($A152,[1]Cost_Code!$A:$K,9,0)</f>
        <v>1000</v>
      </c>
      <c r="U152" t="str">
        <f>VLOOKUP(B152,[1]Ex_Code!A:J,2,0)</f>
        <v>Car Parking</v>
      </c>
      <c r="V152" t="str">
        <f>VLOOKUP(B152,[1]Ex_Code!A:J,7,0)</f>
        <v>ESTABLISHMENT EXPENSES</v>
      </c>
      <c r="W152" t="str">
        <f>VLOOKUP(B152,[1]Ex_Code!A:J,10,0)</f>
        <v>Non Pay</v>
      </c>
    </row>
    <row r="153" spans="1:23" x14ac:dyDescent="0.25">
      <c r="A153" s="5" t="s">
        <v>53</v>
      </c>
      <c r="B153" s="5" t="s">
        <v>65</v>
      </c>
      <c r="C153" s="5" t="s">
        <v>32</v>
      </c>
      <c r="D153" s="5" t="s">
        <v>33</v>
      </c>
      <c r="E153" s="5" t="s">
        <v>27</v>
      </c>
      <c r="F153" s="6">
        <v>-1</v>
      </c>
      <c r="G153" s="6">
        <v>4</v>
      </c>
      <c r="H153" s="6">
        <v>0</v>
      </c>
      <c r="I153" s="6">
        <v>0</v>
      </c>
      <c r="J153" s="6">
        <v>0</v>
      </c>
      <c r="K153" s="6">
        <v>0</v>
      </c>
      <c r="L153" t="str">
        <f t="shared" si="2"/>
        <v>171804U04047023000</v>
      </c>
      <c r="M153" t="str">
        <f>VLOOKUP(A153,[1]Cost_Code!A:G,7,0)</f>
        <v>Senior Finance Team</v>
      </c>
      <c r="N153" t="str">
        <f>VLOOKUP(A153,[1]Cost_Code!A:G,2,0)</f>
        <v>Group 1</v>
      </c>
      <c r="O153" t="str">
        <f>VLOOKUP($A153,[1]Cost_Code!$A:$G,3,0)</f>
        <v>CORPORATE SERVICES</v>
      </c>
      <c r="P153" t="str">
        <f>VLOOKUP($A153,[1]Cost_Code!$A:$G,4,0)</f>
        <v>FINANCE &amp; INFORMATION SERVICES</v>
      </c>
      <c r="Q153" t="str">
        <f>VLOOKUP($A153,[1]Cost_Code!$A:$G,5,0)</f>
        <v>FINANCE &amp; INFORMATION SERVICES</v>
      </c>
      <c r="R153" t="str">
        <f>VLOOKUP($A153,[1]Cost_Code!$A:$G,6,0)</f>
        <v>FINANCE</v>
      </c>
      <c r="S153" t="str">
        <f>VLOOKUP($A153,[1]Cost_Code!$A:$K,8,0)</f>
        <v>Simon</v>
      </c>
      <c r="T153">
        <f>VLOOKUP($A153,[1]Cost_Code!$A:$K,9,0)</f>
        <v>1000</v>
      </c>
      <c r="U153" t="str">
        <f>VLOOKUP(B153,[1]Ex_Code!A:J,2,0)</f>
        <v>Car Parking</v>
      </c>
      <c r="V153" t="str">
        <f>VLOOKUP(B153,[1]Ex_Code!A:J,7,0)</f>
        <v>ESTABLISHMENT EXPENSES</v>
      </c>
      <c r="W153" t="str">
        <f>VLOOKUP(B153,[1]Ex_Code!A:J,10,0)</f>
        <v>Non Pay</v>
      </c>
    </row>
    <row r="154" spans="1:23" x14ac:dyDescent="0.25">
      <c r="A154" s="5" t="s">
        <v>53</v>
      </c>
      <c r="B154" s="5" t="s">
        <v>65</v>
      </c>
      <c r="C154" s="5" t="s">
        <v>34</v>
      </c>
      <c r="D154" s="5" t="s">
        <v>35</v>
      </c>
      <c r="E154" s="5" t="s">
        <v>27</v>
      </c>
      <c r="F154" s="6">
        <v>1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t="str">
        <f t="shared" si="2"/>
        <v>171805U04047023000</v>
      </c>
      <c r="M154" t="str">
        <f>VLOOKUP(A154,[1]Cost_Code!A:G,7,0)</f>
        <v>Senior Finance Team</v>
      </c>
      <c r="N154" t="str">
        <f>VLOOKUP(A154,[1]Cost_Code!A:G,2,0)</f>
        <v>Group 1</v>
      </c>
      <c r="O154" t="str">
        <f>VLOOKUP($A154,[1]Cost_Code!$A:$G,3,0)</f>
        <v>CORPORATE SERVICES</v>
      </c>
      <c r="P154" t="str">
        <f>VLOOKUP($A154,[1]Cost_Code!$A:$G,4,0)</f>
        <v>FINANCE &amp; INFORMATION SERVICES</v>
      </c>
      <c r="Q154" t="str">
        <f>VLOOKUP($A154,[1]Cost_Code!$A:$G,5,0)</f>
        <v>FINANCE &amp; INFORMATION SERVICES</v>
      </c>
      <c r="R154" t="str">
        <f>VLOOKUP($A154,[1]Cost_Code!$A:$G,6,0)</f>
        <v>FINANCE</v>
      </c>
      <c r="S154" t="str">
        <f>VLOOKUP($A154,[1]Cost_Code!$A:$K,8,0)</f>
        <v>Simon</v>
      </c>
      <c r="T154">
        <f>VLOOKUP($A154,[1]Cost_Code!$A:$K,9,0)</f>
        <v>1000</v>
      </c>
      <c r="U154" t="str">
        <f>VLOOKUP(B154,[1]Ex_Code!A:J,2,0)</f>
        <v>Car Parking</v>
      </c>
      <c r="V154" t="str">
        <f>VLOOKUP(B154,[1]Ex_Code!A:J,7,0)</f>
        <v>ESTABLISHMENT EXPENSES</v>
      </c>
      <c r="W154" t="str">
        <f>VLOOKUP(B154,[1]Ex_Code!A:J,10,0)</f>
        <v>Non Pay</v>
      </c>
    </row>
    <row r="155" spans="1:23" x14ac:dyDescent="0.25">
      <c r="A155" s="5" t="s">
        <v>53</v>
      </c>
      <c r="B155" s="5" t="s">
        <v>49</v>
      </c>
      <c r="C155" s="5" t="s">
        <v>32</v>
      </c>
      <c r="D155" s="5" t="s">
        <v>33</v>
      </c>
      <c r="E155" s="5" t="s">
        <v>27</v>
      </c>
      <c r="F155" s="6">
        <v>0</v>
      </c>
      <c r="G155" s="6">
        <v>195</v>
      </c>
      <c r="H155" s="6">
        <v>0</v>
      </c>
      <c r="I155" s="6">
        <v>0</v>
      </c>
      <c r="J155" s="6">
        <v>0</v>
      </c>
      <c r="K155" s="6">
        <v>0</v>
      </c>
      <c r="L155" t="str">
        <f t="shared" si="2"/>
        <v>171804U04047516000</v>
      </c>
      <c r="M155" t="str">
        <f>VLOOKUP(A155,[1]Cost_Code!A:G,7,0)</f>
        <v>Senior Finance Team</v>
      </c>
      <c r="N155" t="str">
        <f>VLOOKUP(A155,[1]Cost_Code!A:G,2,0)</f>
        <v>Group 1</v>
      </c>
      <c r="O155" t="str">
        <f>VLOOKUP($A155,[1]Cost_Code!$A:$G,3,0)</f>
        <v>CORPORATE SERVICES</v>
      </c>
      <c r="P155" t="str">
        <f>VLOOKUP($A155,[1]Cost_Code!$A:$G,4,0)</f>
        <v>FINANCE &amp; INFORMATION SERVICES</v>
      </c>
      <c r="Q155" t="str">
        <f>VLOOKUP($A155,[1]Cost_Code!$A:$G,5,0)</f>
        <v>FINANCE &amp; INFORMATION SERVICES</v>
      </c>
      <c r="R155" t="str">
        <f>VLOOKUP($A155,[1]Cost_Code!$A:$G,6,0)</f>
        <v>FINANCE</v>
      </c>
      <c r="S155" t="str">
        <f>VLOOKUP($A155,[1]Cost_Code!$A:$K,8,0)</f>
        <v>Simon</v>
      </c>
      <c r="T155">
        <f>VLOOKUP($A155,[1]Cost_Code!$A:$K,9,0)</f>
        <v>1000</v>
      </c>
      <c r="U155" t="str">
        <f>VLOOKUP(B155,[1]Ex_Code!A:J,2,0)</f>
        <v>IT &amp; Telecomms Recharges</v>
      </c>
      <c r="V155" t="str">
        <f>VLOOKUP(B155,[1]Ex_Code!A:J,7,0)</f>
        <v>ESTABLISHMENT EXPENSES</v>
      </c>
      <c r="W155" t="str">
        <f>VLOOKUP(B155,[1]Ex_Code!A:J,10,0)</f>
        <v>Non Pay</v>
      </c>
    </row>
    <row r="156" spans="1:23" x14ac:dyDescent="0.25">
      <c r="A156" s="5" t="s">
        <v>53</v>
      </c>
      <c r="B156" s="5" t="s">
        <v>66</v>
      </c>
      <c r="C156" s="5" t="s">
        <v>25</v>
      </c>
      <c r="D156" s="5" t="s">
        <v>26</v>
      </c>
      <c r="E156" s="5" t="s">
        <v>27</v>
      </c>
      <c r="F156" s="6">
        <v>42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t="str">
        <f t="shared" si="2"/>
        <v>171801U04048013000</v>
      </c>
      <c r="M156" t="str">
        <f>VLOOKUP(A156,[1]Cost_Code!A:G,7,0)</f>
        <v>Senior Finance Team</v>
      </c>
      <c r="N156" t="str">
        <f>VLOOKUP(A156,[1]Cost_Code!A:G,2,0)</f>
        <v>Group 1</v>
      </c>
      <c r="O156" t="str">
        <f>VLOOKUP($A156,[1]Cost_Code!$A:$G,3,0)</f>
        <v>CORPORATE SERVICES</v>
      </c>
      <c r="P156" t="str">
        <f>VLOOKUP($A156,[1]Cost_Code!$A:$G,4,0)</f>
        <v>FINANCE &amp; INFORMATION SERVICES</v>
      </c>
      <c r="Q156" t="str">
        <f>VLOOKUP($A156,[1]Cost_Code!$A:$G,5,0)</f>
        <v>FINANCE &amp; INFORMATION SERVICES</v>
      </c>
      <c r="R156" t="str">
        <f>VLOOKUP($A156,[1]Cost_Code!$A:$G,6,0)</f>
        <v>FINANCE</v>
      </c>
      <c r="S156" t="str">
        <f>VLOOKUP($A156,[1]Cost_Code!$A:$K,8,0)</f>
        <v>Simon</v>
      </c>
      <c r="T156">
        <f>VLOOKUP($A156,[1]Cost_Code!$A:$K,9,0)</f>
        <v>1000</v>
      </c>
      <c r="U156" t="str">
        <f>VLOOKUP(B156,[1]Ex_Code!A:J,2,0)</f>
        <v>Furniture &amp; Fittings</v>
      </c>
      <c r="V156" t="str">
        <f>VLOOKUP(B156,[1]Ex_Code!A:J,7,0)</f>
        <v>PREMISES &amp; FIXED PLANT</v>
      </c>
      <c r="W156" t="str">
        <f>VLOOKUP(B156,[1]Ex_Code!A:J,10,0)</f>
        <v>Non Pay</v>
      </c>
    </row>
    <row r="157" spans="1:23" x14ac:dyDescent="0.25">
      <c r="A157" s="5" t="s">
        <v>53</v>
      </c>
      <c r="B157" s="5" t="s">
        <v>66</v>
      </c>
      <c r="C157" s="5" t="s">
        <v>28</v>
      </c>
      <c r="D157" s="5" t="s">
        <v>29</v>
      </c>
      <c r="E157" s="5" t="s">
        <v>27</v>
      </c>
      <c r="F157" s="6">
        <v>40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t="str">
        <f t="shared" si="2"/>
        <v>171802U04048013000</v>
      </c>
      <c r="M157" t="str">
        <f>VLOOKUP(A157,[1]Cost_Code!A:G,7,0)</f>
        <v>Senior Finance Team</v>
      </c>
      <c r="N157" t="str">
        <f>VLOOKUP(A157,[1]Cost_Code!A:G,2,0)</f>
        <v>Group 1</v>
      </c>
      <c r="O157" t="str">
        <f>VLOOKUP($A157,[1]Cost_Code!$A:$G,3,0)</f>
        <v>CORPORATE SERVICES</v>
      </c>
      <c r="P157" t="str">
        <f>VLOOKUP($A157,[1]Cost_Code!$A:$G,4,0)</f>
        <v>FINANCE &amp; INFORMATION SERVICES</v>
      </c>
      <c r="Q157" t="str">
        <f>VLOOKUP($A157,[1]Cost_Code!$A:$G,5,0)</f>
        <v>FINANCE &amp; INFORMATION SERVICES</v>
      </c>
      <c r="R157" t="str">
        <f>VLOOKUP($A157,[1]Cost_Code!$A:$G,6,0)</f>
        <v>FINANCE</v>
      </c>
      <c r="S157" t="str">
        <f>VLOOKUP($A157,[1]Cost_Code!$A:$K,8,0)</f>
        <v>Simon</v>
      </c>
      <c r="T157">
        <f>VLOOKUP($A157,[1]Cost_Code!$A:$K,9,0)</f>
        <v>1000</v>
      </c>
      <c r="U157" t="str">
        <f>VLOOKUP(B157,[1]Ex_Code!A:J,2,0)</f>
        <v>Furniture &amp; Fittings</v>
      </c>
      <c r="V157" t="str">
        <f>VLOOKUP(B157,[1]Ex_Code!A:J,7,0)</f>
        <v>PREMISES &amp; FIXED PLANT</v>
      </c>
      <c r="W157" t="str">
        <f>VLOOKUP(B157,[1]Ex_Code!A:J,10,0)</f>
        <v>Non Pay</v>
      </c>
    </row>
    <row r="158" spans="1:23" x14ac:dyDescent="0.25">
      <c r="A158" s="5" t="s">
        <v>53</v>
      </c>
      <c r="B158" s="5" t="s">
        <v>66</v>
      </c>
      <c r="C158" s="5" t="s">
        <v>30</v>
      </c>
      <c r="D158" s="5" t="s">
        <v>31</v>
      </c>
      <c r="E158" s="5" t="s">
        <v>27</v>
      </c>
      <c r="F158" s="6">
        <v>43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t="str">
        <f t="shared" si="2"/>
        <v>171803U04048013000</v>
      </c>
      <c r="M158" t="str">
        <f>VLOOKUP(A158,[1]Cost_Code!A:G,7,0)</f>
        <v>Senior Finance Team</v>
      </c>
      <c r="N158" t="str">
        <f>VLOOKUP(A158,[1]Cost_Code!A:G,2,0)</f>
        <v>Group 1</v>
      </c>
      <c r="O158" t="str">
        <f>VLOOKUP($A158,[1]Cost_Code!$A:$G,3,0)</f>
        <v>CORPORATE SERVICES</v>
      </c>
      <c r="P158" t="str">
        <f>VLOOKUP($A158,[1]Cost_Code!$A:$G,4,0)</f>
        <v>FINANCE &amp; INFORMATION SERVICES</v>
      </c>
      <c r="Q158" t="str">
        <f>VLOOKUP($A158,[1]Cost_Code!$A:$G,5,0)</f>
        <v>FINANCE &amp; INFORMATION SERVICES</v>
      </c>
      <c r="R158" t="str">
        <f>VLOOKUP($A158,[1]Cost_Code!$A:$G,6,0)</f>
        <v>FINANCE</v>
      </c>
      <c r="S158" t="str">
        <f>VLOOKUP($A158,[1]Cost_Code!$A:$K,8,0)</f>
        <v>Simon</v>
      </c>
      <c r="T158">
        <f>VLOOKUP($A158,[1]Cost_Code!$A:$K,9,0)</f>
        <v>1000</v>
      </c>
      <c r="U158" t="str">
        <f>VLOOKUP(B158,[1]Ex_Code!A:J,2,0)</f>
        <v>Furniture &amp; Fittings</v>
      </c>
      <c r="V158" t="str">
        <f>VLOOKUP(B158,[1]Ex_Code!A:J,7,0)</f>
        <v>PREMISES &amp; FIXED PLANT</v>
      </c>
      <c r="W158" t="str">
        <f>VLOOKUP(B158,[1]Ex_Code!A:J,10,0)</f>
        <v>Non Pay</v>
      </c>
    </row>
    <row r="159" spans="1:23" x14ac:dyDescent="0.25">
      <c r="A159" s="5" t="s">
        <v>53</v>
      </c>
      <c r="B159" s="5" t="s">
        <v>66</v>
      </c>
      <c r="C159" s="5" t="s">
        <v>32</v>
      </c>
      <c r="D159" s="5" t="s">
        <v>33</v>
      </c>
      <c r="E159" s="5" t="s">
        <v>27</v>
      </c>
      <c r="F159" s="6">
        <v>41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t="str">
        <f t="shared" si="2"/>
        <v>171804U04048013000</v>
      </c>
      <c r="M159" t="str">
        <f>VLOOKUP(A159,[1]Cost_Code!A:G,7,0)</f>
        <v>Senior Finance Team</v>
      </c>
      <c r="N159" t="str">
        <f>VLOOKUP(A159,[1]Cost_Code!A:G,2,0)</f>
        <v>Group 1</v>
      </c>
      <c r="O159" t="str">
        <f>VLOOKUP($A159,[1]Cost_Code!$A:$G,3,0)</f>
        <v>CORPORATE SERVICES</v>
      </c>
      <c r="P159" t="str">
        <f>VLOOKUP($A159,[1]Cost_Code!$A:$G,4,0)</f>
        <v>FINANCE &amp; INFORMATION SERVICES</v>
      </c>
      <c r="Q159" t="str">
        <f>VLOOKUP($A159,[1]Cost_Code!$A:$G,5,0)</f>
        <v>FINANCE &amp; INFORMATION SERVICES</v>
      </c>
      <c r="R159" t="str">
        <f>VLOOKUP($A159,[1]Cost_Code!$A:$G,6,0)</f>
        <v>FINANCE</v>
      </c>
      <c r="S159" t="str">
        <f>VLOOKUP($A159,[1]Cost_Code!$A:$K,8,0)</f>
        <v>Simon</v>
      </c>
      <c r="T159">
        <f>VLOOKUP($A159,[1]Cost_Code!$A:$K,9,0)</f>
        <v>1000</v>
      </c>
      <c r="U159" t="str">
        <f>VLOOKUP(B159,[1]Ex_Code!A:J,2,0)</f>
        <v>Furniture &amp; Fittings</v>
      </c>
      <c r="V159" t="str">
        <f>VLOOKUP(B159,[1]Ex_Code!A:J,7,0)</f>
        <v>PREMISES &amp; FIXED PLANT</v>
      </c>
      <c r="W159" t="str">
        <f>VLOOKUP(B159,[1]Ex_Code!A:J,10,0)</f>
        <v>Non Pay</v>
      </c>
    </row>
    <row r="160" spans="1:23" x14ac:dyDescent="0.25">
      <c r="A160" s="5" t="s">
        <v>53</v>
      </c>
      <c r="B160" s="5" t="s">
        <v>66</v>
      </c>
      <c r="C160" s="5" t="s">
        <v>34</v>
      </c>
      <c r="D160" s="5" t="s">
        <v>35</v>
      </c>
      <c r="E160" s="5" t="s">
        <v>27</v>
      </c>
      <c r="F160" s="6">
        <v>41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t="str">
        <f t="shared" si="2"/>
        <v>171805U04048013000</v>
      </c>
      <c r="M160" t="str">
        <f>VLOOKUP(A160,[1]Cost_Code!A:G,7,0)</f>
        <v>Senior Finance Team</v>
      </c>
      <c r="N160" t="str">
        <f>VLOOKUP(A160,[1]Cost_Code!A:G,2,0)</f>
        <v>Group 1</v>
      </c>
      <c r="O160" t="str">
        <f>VLOOKUP($A160,[1]Cost_Code!$A:$G,3,0)</f>
        <v>CORPORATE SERVICES</v>
      </c>
      <c r="P160" t="str">
        <f>VLOOKUP($A160,[1]Cost_Code!$A:$G,4,0)</f>
        <v>FINANCE &amp; INFORMATION SERVICES</v>
      </c>
      <c r="Q160" t="str">
        <f>VLOOKUP($A160,[1]Cost_Code!$A:$G,5,0)</f>
        <v>FINANCE &amp; INFORMATION SERVICES</v>
      </c>
      <c r="R160" t="str">
        <f>VLOOKUP($A160,[1]Cost_Code!$A:$G,6,0)</f>
        <v>FINANCE</v>
      </c>
      <c r="S160" t="str">
        <f>VLOOKUP($A160,[1]Cost_Code!$A:$K,8,0)</f>
        <v>Simon</v>
      </c>
      <c r="T160">
        <f>VLOOKUP($A160,[1]Cost_Code!$A:$K,9,0)</f>
        <v>1000</v>
      </c>
      <c r="U160" t="str">
        <f>VLOOKUP(B160,[1]Ex_Code!A:J,2,0)</f>
        <v>Furniture &amp; Fittings</v>
      </c>
      <c r="V160" t="str">
        <f>VLOOKUP(B160,[1]Ex_Code!A:J,7,0)</f>
        <v>PREMISES &amp; FIXED PLANT</v>
      </c>
      <c r="W160" t="str">
        <f>VLOOKUP(B160,[1]Ex_Code!A:J,10,0)</f>
        <v>Non Pay</v>
      </c>
    </row>
    <row r="161" spans="1:23" x14ac:dyDescent="0.25">
      <c r="A161" s="5" t="s">
        <v>53</v>
      </c>
      <c r="B161" s="5" t="s">
        <v>50</v>
      </c>
      <c r="C161" s="5" t="s">
        <v>28</v>
      </c>
      <c r="D161" s="5" t="s">
        <v>29</v>
      </c>
      <c r="E161" s="5" t="s">
        <v>27</v>
      </c>
      <c r="F161" s="6">
        <v>0</v>
      </c>
      <c r="G161" s="6">
        <v>937.2</v>
      </c>
      <c r="H161" s="6">
        <v>0</v>
      </c>
      <c r="I161" s="6">
        <v>0</v>
      </c>
      <c r="J161" s="6">
        <v>0</v>
      </c>
      <c r="K161" s="6">
        <v>0</v>
      </c>
      <c r="L161" t="str">
        <f t="shared" si="2"/>
        <v>171802U04048016000</v>
      </c>
      <c r="M161" t="str">
        <f>VLOOKUP(A161,[1]Cost_Code!A:G,7,0)</f>
        <v>Senior Finance Team</v>
      </c>
      <c r="N161" t="str">
        <f>VLOOKUP(A161,[1]Cost_Code!A:G,2,0)</f>
        <v>Group 1</v>
      </c>
      <c r="O161" t="str">
        <f>VLOOKUP($A161,[1]Cost_Code!$A:$G,3,0)</f>
        <v>CORPORATE SERVICES</v>
      </c>
      <c r="P161" t="str">
        <f>VLOOKUP($A161,[1]Cost_Code!$A:$G,4,0)</f>
        <v>FINANCE &amp; INFORMATION SERVICES</v>
      </c>
      <c r="Q161" t="str">
        <f>VLOOKUP($A161,[1]Cost_Code!$A:$G,5,0)</f>
        <v>FINANCE &amp; INFORMATION SERVICES</v>
      </c>
      <c r="R161" t="str">
        <f>VLOOKUP($A161,[1]Cost_Code!$A:$G,6,0)</f>
        <v>FINANCE</v>
      </c>
      <c r="S161" t="str">
        <f>VLOOKUP($A161,[1]Cost_Code!$A:$K,8,0)</f>
        <v>Simon</v>
      </c>
      <c r="T161">
        <f>VLOOKUP($A161,[1]Cost_Code!$A:$K,9,0)</f>
        <v>1000</v>
      </c>
      <c r="U161" t="str">
        <f>VLOOKUP(B161,[1]Ex_Code!A:J,2,0)</f>
        <v>Computer Hardware</v>
      </c>
      <c r="V161" t="str">
        <f>VLOOKUP(B161,[1]Ex_Code!A:J,7,0)</f>
        <v>PREMISES &amp; FIXED PLANT</v>
      </c>
      <c r="W161" t="str">
        <f>VLOOKUP(B161,[1]Ex_Code!A:J,10,0)</f>
        <v>Non Pay</v>
      </c>
    </row>
    <row r="162" spans="1:23" x14ac:dyDescent="0.25">
      <c r="A162" s="5" t="s">
        <v>53</v>
      </c>
      <c r="B162" s="5" t="s">
        <v>50</v>
      </c>
      <c r="C162" s="5" t="s">
        <v>30</v>
      </c>
      <c r="D162" s="5" t="s">
        <v>31</v>
      </c>
      <c r="E162" s="5" t="s">
        <v>27</v>
      </c>
      <c r="F162" s="6">
        <v>0</v>
      </c>
      <c r="G162" s="6">
        <v>2104.6799999999998</v>
      </c>
      <c r="H162" s="6">
        <v>0</v>
      </c>
      <c r="I162" s="6">
        <v>0</v>
      </c>
      <c r="J162" s="6">
        <v>0</v>
      </c>
      <c r="K162" s="6">
        <v>0</v>
      </c>
      <c r="L162" t="str">
        <f t="shared" si="2"/>
        <v>171803U04048016000</v>
      </c>
      <c r="M162" t="str">
        <f>VLOOKUP(A162,[1]Cost_Code!A:G,7,0)</f>
        <v>Senior Finance Team</v>
      </c>
      <c r="N162" t="str">
        <f>VLOOKUP(A162,[1]Cost_Code!A:G,2,0)</f>
        <v>Group 1</v>
      </c>
      <c r="O162" t="str">
        <f>VLOOKUP($A162,[1]Cost_Code!$A:$G,3,0)</f>
        <v>CORPORATE SERVICES</v>
      </c>
      <c r="P162" t="str">
        <f>VLOOKUP($A162,[1]Cost_Code!$A:$G,4,0)</f>
        <v>FINANCE &amp; INFORMATION SERVICES</v>
      </c>
      <c r="Q162" t="str">
        <f>VLOOKUP($A162,[1]Cost_Code!$A:$G,5,0)</f>
        <v>FINANCE &amp; INFORMATION SERVICES</v>
      </c>
      <c r="R162" t="str">
        <f>VLOOKUP($A162,[1]Cost_Code!$A:$G,6,0)</f>
        <v>FINANCE</v>
      </c>
      <c r="S162" t="str">
        <f>VLOOKUP($A162,[1]Cost_Code!$A:$K,8,0)</f>
        <v>Simon</v>
      </c>
      <c r="T162">
        <f>VLOOKUP($A162,[1]Cost_Code!$A:$K,9,0)</f>
        <v>1000</v>
      </c>
      <c r="U162" t="str">
        <f>VLOOKUP(B162,[1]Ex_Code!A:J,2,0)</f>
        <v>Computer Hardware</v>
      </c>
      <c r="V162" t="str">
        <f>VLOOKUP(B162,[1]Ex_Code!A:J,7,0)</f>
        <v>PREMISES &amp; FIXED PLANT</v>
      </c>
      <c r="W162" t="str">
        <f>VLOOKUP(B162,[1]Ex_Code!A:J,10,0)</f>
        <v>Non Pay</v>
      </c>
    </row>
    <row r="163" spans="1:23" x14ac:dyDescent="0.25">
      <c r="A163" s="5" t="s">
        <v>53</v>
      </c>
      <c r="B163" s="5" t="s">
        <v>51</v>
      </c>
      <c r="C163" s="5" t="s">
        <v>25</v>
      </c>
      <c r="D163" s="5" t="s">
        <v>26</v>
      </c>
      <c r="E163" s="5" t="s">
        <v>27</v>
      </c>
      <c r="F163" s="6">
        <v>1399</v>
      </c>
      <c r="G163" s="6">
        <v>1398.55</v>
      </c>
      <c r="H163" s="6">
        <v>0</v>
      </c>
      <c r="I163" s="6">
        <v>0</v>
      </c>
      <c r="J163" s="6">
        <v>0</v>
      </c>
      <c r="K163" s="6">
        <v>0</v>
      </c>
      <c r="L163" t="str">
        <f t="shared" si="2"/>
        <v>171801U04048017000</v>
      </c>
      <c r="M163" t="str">
        <f>VLOOKUP(A163,[1]Cost_Code!A:G,7,0)</f>
        <v>Senior Finance Team</v>
      </c>
      <c r="N163" t="str">
        <f>VLOOKUP(A163,[1]Cost_Code!A:G,2,0)</f>
        <v>Group 1</v>
      </c>
      <c r="O163" t="str">
        <f>VLOOKUP($A163,[1]Cost_Code!$A:$G,3,0)</f>
        <v>CORPORATE SERVICES</v>
      </c>
      <c r="P163" t="str">
        <f>VLOOKUP($A163,[1]Cost_Code!$A:$G,4,0)</f>
        <v>FINANCE &amp; INFORMATION SERVICES</v>
      </c>
      <c r="Q163" t="str">
        <f>VLOOKUP($A163,[1]Cost_Code!$A:$G,5,0)</f>
        <v>FINANCE &amp; INFORMATION SERVICES</v>
      </c>
      <c r="R163" t="str">
        <f>VLOOKUP($A163,[1]Cost_Code!$A:$G,6,0)</f>
        <v>FINANCE</v>
      </c>
      <c r="S163" t="str">
        <f>VLOOKUP($A163,[1]Cost_Code!$A:$K,8,0)</f>
        <v>Simon</v>
      </c>
      <c r="T163">
        <f>VLOOKUP($A163,[1]Cost_Code!$A:$K,9,0)</f>
        <v>1000</v>
      </c>
      <c r="U163" t="str">
        <f>VLOOKUP(B163,[1]Ex_Code!A:J,2,0)</f>
        <v>Computer Software</v>
      </c>
      <c r="V163" t="str">
        <f>VLOOKUP(B163,[1]Ex_Code!A:J,7,0)</f>
        <v>PREMISES &amp; FIXED PLANT</v>
      </c>
      <c r="W163" t="str">
        <f>VLOOKUP(B163,[1]Ex_Code!A:J,10,0)</f>
        <v>Non Pay</v>
      </c>
    </row>
    <row r="164" spans="1:23" x14ac:dyDescent="0.25">
      <c r="A164" s="5" t="s">
        <v>53</v>
      </c>
      <c r="B164" s="5" t="s">
        <v>51</v>
      </c>
      <c r="C164" s="5" t="s">
        <v>28</v>
      </c>
      <c r="D164" s="5" t="s">
        <v>29</v>
      </c>
      <c r="E164" s="5" t="s">
        <v>27</v>
      </c>
      <c r="F164" s="6">
        <v>1398</v>
      </c>
      <c r="G164" s="6">
        <v>1398.55</v>
      </c>
      <c r="H164" s="6">
        <v>0</v>
      </c>
      <c r="I164" s="6">
        <v>0</v>
      </c>
      <c r="J164" s="6">
        <v>0</v>
      </c>
      <c r="K164" s="6">
        <v>0</v>
      </c>
      <c r="L164" t="str">
        <f t="shared" si="2"/>
        <v>171802U04048017000</v>
      </c>
      <c r="M164" t="str">
        <f>VLOOKUP(A164,[1]Cost_Code!A:G,7,0)</f>
        <v>Senior Finance Team</v>
      </c>
      <c r="N164" t="str">
        <f>VLOOKUP(A164,[1]Cost_Code!A:G,2,0)</f>
        <v>Group 1</v>
      </c>
      <c r="O164" t="str">
        <f>VLOOKUP($A164,[1]Cost_Code!$A:$G,3,0)</f>
        <v>CORPORATE SERVICES</v>
      </c>
      <c r="P164" t="str">
        <f>VLOOKUP($A164,[1]Cost_Code!$A:$G,4,0)</f>
        <v>FINANCE &amp; INFORMATION SERVICES</v>
      </c>
      <c r="Q164" t="str">
        <f>VLOOKUP($A164,[1]Cost_Code!$A:$G,5,0)</f>
        <v>FINANCE &amp; INFORMATION SERVICES</v>
      </c>
      <c r="R164" t="str">
        <f>VLOOKUP($A164,[1]Cost_Code!$A:$G,6,0)</f>
        <v>FINANCE</v>
      </c>
      <c r="S164" t="str">
        <f>VLOOKUP($A164,[1]Cost_Code!$A:$K,8,0)</f>
        <v>Simon</v>
      </c>
      <c r="T164">
        <f>VLOOKUP($A164,[1]Cost_Code!$A:$K,9,0)</f>
        <v>1000</v>
      </c>
      <c r="U164" t="str">
        <f>VLOOKUP(B164,[1]Ex_Code!A:J,2,0)</f>
        <v>Computer Software</v>
      </c>
      <c r="V164" t="str">
        <f>VLOOKUP(B164,[1]Ex_Code!A:J,7,0)</f>
        <v>PREMISES &amp; FIXED PLANT</v>
      </c>
      <c r="W164" t="str">
        <f>VLOOKUP(B164,[1]Ex_Code!A:J,10,0)</f>
        <v>Non Pay</v>
      </c>
    </row>
    <row r="165" spans="1:23" x14ac:dyDescent="0.25">
      <c r="A165" s="5" t="s">
        <v>53</v>
      </c>
      <c r="B165" s="5" t="s">
        <v>51</v>
      </c>
      <c r="C165" s="5" t="s">
        <v>30</v>
      </c>
      <c r="D165" s="5" t="s">
        <v>31</v>
      </c>
      <c r="E165" s="5" t="s">
        <v>27</v>
      </c>
      <c r="F165" s="6">
        <v>1398</v>
      </c>
      <c r="G165" s="6">
        <v>1398.8</v>
      </c>
      <c r="H165" s="6">
        <v>0</v>
      </c>
      <c r="I165" s="6">
        <v>0</v>
      </c>
      <c r="J165" s="6">
        <v>0</v>
      </c>
      <c r="K165" s="6">
        <v>0</v>
      </c>
      <c r="L165" t="str">
        <f t="shared" si="2"/>
        <v>171803U04048017000</v>
      </c>
      <c r="M165" t="str">
        <f>VLOOKUP(A165,[1]Cost_Code!A:G,7,0)</f>
        <v>Senior Finance Team</v>
      </c>
      <c r="N165" t="str">
        <f>VLOOKUP(A165,[1]Cost_Code!A:G,2,0)</f>
        <v>Group 1</v>
      </c>
      <c r="O165" t="str">
        <f>VLOOKUP($A165,[1]Cost_Code!$A:$G,3,0)</f>
        <v>CORPORATE SERVICES</v>
      </c>
      <c r="P165" t="str">
        <f>VLOOKUP($A165,[1]Cost_Code!$A:$G,4,0)</f>
        <v>FINANCE &amp; INFORMATION SERVICES</v>
      </c>
      <c r="Q165" t="str">
        <f>VLOOKUP($A165,[1]Cost_Code!$A:$G,5,0)</f>
        <v>FINANCE &amp; INFORMATION SERVICES</v>
      </c>
      <c r="R165" t="str">
        <f>VLOOKUP($A165,[1]Cost_Code!$A:$G,6,0)</f>
        <v>FINANCE</v>
      </c>
      <c r="S165" t="str">
        <f>VLOOKUP($A165,[1]Cost_Code!$A:$K,8,0)</f>
        <v>Simon</v>
      </c>
      <c r="T165">
        <f>VLOOKUP($A165,[1]Cost_Code!$A:$K,9,0)</f>
        <v>1000</v>
      </c>
      <c r="U165" t="str">
        <f>VLOOKUP(B165,[1]Ex_Code!A:J,2,0)</f>
        <v>Computer Software</v>
      </c>
      <c r="V165" t="str">
        <f>VLOOKUP(B165,[1]Ex_Code!A:J,7,0)</f>
        <v>PREMISES &amp; FIXED PLANT</v>
      </c>
      <c r="W165" t="str">
        <f>VLOOKUP(B165,[1]Ex_Code!A:J,10,0)</f>
        <v>Non Pay</v>
      </c>
    </row>
    <row r="166" spans="1:23" x14ac:dyDescent="0.25">
      <c r="A166" s="5" t="s">
        <v>53</v>
      </c>
      <c r="B166" s="5" t="s">
        <v>51</v>
      </c>
      <c r="C166" s="5" t="s">
        <v>32</v>
      </c>
      <c r="D166" s="5" t="s">
        <v>33</v>
      </c>
      <c r="E166" s="5" t="s">
        <v>27</v>
      </c>
      <c r="F166" s="6">
        <v>1399</v>
      </c>
      <c r="G166" s="6">
        <v>1211.9000000000001</v>
      </c>
      <c r="H166" s="6">
        <v>0</v>
      </c>
      <c r="I166" s="6">
        <v>0</v>
      </c>
      <c r="J166" s="6">
        <v>0</v>
      </c>
      <c r="K166" s="6">
        <v>0</v>
      </c>
      <c r="L166" t="str">
        <f t="shared" si="2"/>
        <v>171804U04048017000</v>
      </c>
      <c r="M166" t="str">
        <f>VLOOKUP(A166,[1]Cost_Code!A:G,7,0)</f>
        <v>Senior Finance Team</v>
      </c>
      <c r="N166" t="str">
        <f>VLOOKUP(A166,[1]Cost_Code!A:G,2,0)</f>
        <v>Group 1</v>
      </c>
      <c r="O166" t="str">
        <f>VLOOKUP($A166,[1]Cost_Code!$A:$G,3,0)</f>
        <v>CORPORATE SERVICES</v>
      </c>
      <c r="P166" t="str">
        <f>VLOOKUP($A166,[1]Cost_Code!$A:$G,4,0)</f>
        <v>FINANCE &amp; INFORMATION SERVICES</v>
      </c>
      <c r="Q166" t="str">
        <f>VLOOKUP($A166,[1]Cost_Code!$A:$G,5,0)</f>
        <v>FINANCE &amp; INFORMATION SERVICES</v>
      </c>
      <c r="R166" t="str">
        <f>VLOOKUP($A166,[1]Cost_Code!$A:$G,6,0)</f>
        <v>FINANCE</v>
      </c>
      <c r="S166" t="str">
        <f>VLOOKUP($A166,[1]Cost_Code!$A:$K,8,0)</f>
        <v>Simon</v>
      </c>
      <c r="T166">
        <f>VLOOKUP($A166,[1]Cost_Code!$A:$K,9,0)</f>
        <v>1000</v>
      </c>
      <c r="U166" t="str">
        <f>VLOOKUP(B166,[1]Ex_Code!A:J,2,0)</f>
        <v>Computer Software</v>
      </c>
      <c r="V166" t="str">
        <f>VLOOKUP(B166,[1]Ex_Code!A:J,7,0)</f>
        <v>PREMISES &amp; FIXED PLANT</v>
      </c>
      <c r="W166" t="str">
        <f>VLOOKUP(B166,[1]Ex_Code!A:J,10,0)</f>
        <v>Non Pay</v>
      </c>
    </row>
    <row r="167" spans="1:23" x14ac:dyDescent="0.25">
      <c r="A167" s="5" t="s">
        <v>53</v>
      </c>
      <c r="B167" s="5" t="s">
        <v>51</v>
      </c>
      <c r="C167" s="5" t="s">
        <v>34</v>
      </c>
      <c r="D167" s="5" t="s">
        <v>35</v>
      </c>
      <c r="E167" s="5" t="s">
        <v>27</v>
      </c>
      <c r="F167" s="6">
        <v>1399</v>
      </c>
      <c r="G167" s="6">
        <v>1351.92</v>
      </c>
      <c r="H167" s="6">
        <v>0</v>
      </c>
      <c r="I167" s="6">
        <v>0</v>
      </c>
      <c r="J167" s="6">
        <v>0</v>
      </c>
      <c r="K167" s="6">
        <v>0</v>
      </c>
      <c r="L167" t="str">
        <f t="shared" si="2"/>
        <v>171805U04048017000</v>
      </c>
      <c r="M167" t="str">
        <f>VLOOKUP(A167,[1]Cost_Code!A:G,7,0)</f>
        <v>Senior Finance Team</v>
      </c>
      <c r="N167" t="str">
        <f>VLOOKUP(A167,[1]Cost_Code!A:G,2,0)</f>
        <v>Group 1</v>
      </c>
      <c r="O167" t="str">
        <f>VLOOKUP($A167,[1]Cost_Code!$A:$G,3,0)</f>
        <v>CORPORATE SERVICES</v>
      </c>
      <c r="P167" t="str">
        <f>VLOOKUP($A167,[1]Cost_Code!$A:$G,4,0)</f>
        <v>FINANCE &amp; INFORMATION SERVICES</v>
      </c>
      <c r="Q167" t="str">
        <f>VLOOKUP($A167,[1]Cost_Code!$A:$G,5,0)</f>
        <v>FINANCE &amp; INFORMATION SERVICES</v>
      </c>
      <c r="R167" t="str">
        <f>VLOOKUP($A167,[1]Cost_Code!$A:$G,6,0)</f>
        <v>FINANCE</v>
      </c>
      <c r="S167" t="str">
        <f>VLOOKUP($A167,[1]Cost_Code!$A:$K,8,0)</f>
        <v>Simon</v>
      </c>
      <c r="T167">
        <f>VLOOKUP($A167,[1]Cost_Code!$A:$K,9,0)</f>
        <v>1000</v>
      </c>
      <c r="U167" t="str">
        <f>VLOOKUP(B167,[1]Ex_Code!A:J,2,0)</f>
        <v>Computer Software</v>
      </c>
      <c r="V167" t="str">
        <f>VLOOKUP(B167,[1]Ex_Code!A:J,7,0)</f>
        <v>PREMISES &amp; FIXED PLANT</v>
      </c>
      <c r="W167" t="str">
        <f>VLOOKUP(B167,[1]Ex_Code!A:J,10,0)</f>
        <v>Non Pay</v>
      </c>
    </row>
    <row r="168" spans="1:23" x14ac:dyDescent="0.25">
      <c r="A168" s="5" t="s">
        <v>53</v>
      </c>
      <c r="B168" s="5" t="s">
        <v>67</v>
      </c>
      <c r="C168" s="5" t="s">
        <v>25</v>
      </c>
      <c r="D168" s="5" t="s">
        <v>26</v>
      </c>
      <c r="E168" s="5" t="s">
        <v>27</v>
      </c>
      <c r="F168" s="6">
        <v>0</v>
      </c>
      <c r="G168" s="6">
        <v>197.22</v>
      </c>
      <c r="H168" s="6">
        <v>0</v>
      </c>
      <c r="I168" s="6">
        <v>0</v>
      </c>
      <c r="J168" s="6">
        <v>0</v>
      </c>
      <c r="K168" s="6">
        <v>0</v>
      </c>
      <c r="L168" t="str">
        <f t="shared" si="2"/>
        <v>171801U04048024000</v>
      </c>
      <c r="M168" t="str">
        <f>VLOOKUP(A168,[1]Cost_Code!A:G,7,0)</f>
        <v>Senior Finance Team</v>
      </c>
      <c r="N168" t="str">
        <f>VLOOKUP(A168,[1]Cost_Code!A:G,2,0)</f>
        <v>Group 1</v>
      </c>
      <c r="O168" t="str">
        <f>VLOOKUP($A168,[1]Cost_Code!$A:$G,3,0)</f>
        <v>CORPORATE SERVICES</v>
      </c>
      <c r="P168" t="str">
        <f>VLOOKUP($A168,[1]Cost_Code!$A:$G,4,0)</f>
        <v>FINANCE &amp; INFORMATION SERVICES</v>
      </c>
      <c r="Q168" t="str">
        <f>VLOOKUP($A168,[1]Cost_Code!$A:$G,5,0)</f>
        <v>FINANCE &amp; INFORMATION SERVICES</v>
      </c>
      <c r="R168" t="str">
        <f>VLOOKUP($A168,[1]Cost_Code!$A:$G,6,0)</f>
        <v>FINANCE</v>
      </c>
      <c r="S168" t="str">
        <f>VLOOKUP($A168,[1]Cost_Code!$A:$K,8,0)</f>
        <v>Simon</v>
      </c>
      <c r="T168">
        <f>VLOOKUP($A168,[1]Cost_Code!$A:$K,9,0)</f>
        <v>1000</v>
      </c>
      <c r="U168" t="str">
        <f>VLOOKUP(B168,[1]Ex_Code!A:J,2,0)</f>
        <v>Hire of Rooms/Accommodation</v>
      </c>
      <c r="V168" t="str">
        <f>VLOOKUP(B168,[1]Ex_Code!A:J,7,0)</f>
        <v>PREMISES &amp; FIXED PLANT</v>
      </c>
      <c r="W168" t="str">
        <f>VLOOKUP(B168,[1]Ex_Code!A:J,10,0)</f>
        <v>Non Pay</v>
      </c>
    </row>
    <row r="169" spans="1:23" x14ac:dyDescent="0.25">
      <c r="A169" s="5" t="s">
        <v>53</v>
      </c>
      <c r="B169" s="5" t="s">
        <v>68</v>
      </c>
      <c r="C169" s="5" t="s">
        <v>25</v>
      </c>
      <c r="D169" s="5" t="s">
        <v>26</v>
      </c>
      <c r="E169" s="5" t="s">
        <v>27</v>
      </c>
      <c r="F169" s="6">
        <v>514</v>
      </c>
      <c r="G169" s="6">
        <v>607.34</v>
      </c>
      <c r="H169" s="6">
        <v>0</v>
      </c>
      <c r="I169" s="6">
        <v>0</v>
      </c>
      <c r="J169" s="6">
        <v>0</v>
      </c>
      <c r="K169" s="6">
        <v>0</v>
      </c>
      <c r="L169" t="str">
        <f t="shared" si="2"/>
        <v>171801U04049010000</v>
      </c>
      <c r="M169" t="str">
        <f>VLOOKUP(A169,[1]Cost_Code!A:G,7,0)</f>
        <v>Senior Finance Team</v>
      </c>
      <c r="N169" t="str">
        <f>VLOOKUP(A169,[1]Cost_Code!A:G,2,0)</f>
        <v>Group 1</v>
      </c>
      <c r="O169" t="str">
        <f>VLOOKUP($A169,[1]Cost_Code!$A:$G,3,0)</f>
        <v>CORPORATE SERVICES</v>
      </c>
      <c r="P169" t="str">
        <f>VLOOKUP($A169,[1]Cost_Code!$A:$G,4,0)</f>
        <v>FINANCE &amp; INFORMATION SERVICES</v>
      </c>
      <c r="Q169" t="str">
        <f>VLOOKUP($A169,[1]Cost_Code!$A:$G,5,0)</f>
        <v>FINANCE &amp; INFORMATION SERVICES</v>
      </c>
      <c r="R169" t="str">
        <f>VLOOKUP($A169,[1]Cost_Code!$A:$G,6,0)</f>
        <v>FINANCE</v>
      </c>
      <c r="S169" t="str">
        <f>VLOOKUP($A169,[1]Cost_Code!$A:$K,8,0)</f>
        <v>Simon</v>
      </c>
      <c r="T169">
        <f>VLOOKUP($A169,[1]Cost_Code!$A:$K,9,0)</f>
        <v>1000</v>
      </c>
      <c r="U169" t="str">
        <f>VLOOKUP(B169,[1]Ex_Code!A:J,2,0)</f>
        <v>Professional Services</v>
      </c>
      <c r="V169" t="str">
        <f>VLOOKUP(B169,[1]Ex_Code!A:J,7,0)</f>
        <v>OTHER OPERATING EXPENSES</v>
      </c>
      <c r="W169" t="str">
        <f>VLOOKUP(B169,[1]Ex_Code!A:J,10,0)</f>
        <v>Non Pay</v>
      </c>
    </row>
    <row r="170" spans="1:23" x14ac:dyDescent="0.25">
      <c r="A170" s="5" t="s">
        <v>53</v>
      </c>
      <c r="B170" s="5" t="s">
        <v>68</v>
      </c>
      <c r="C170" s="5" t="s">
        <v>28</v>
      </c>
      <c r="D170" s="5" t="s">
        <v>29</v>
      </c>
      <c r="E170" s="5" t="s">
        <v>27</v>
      </c>
      <c r="F170" s="6">
        <v>514</v>
      </c>
      <c r="G170" s="6">
        <v>4000</v>
      </c>
      <c r="H170" s="6">
        <v>0</v>
      </c>
      <c r="I170" s="6">
        <v>0</v>
      </c>
      <c r="J170" s="6">
        <v>0</v>
      </c>
      <c r="K170" s="6">
        <v>0</v>
      </c>
      <c r="L170" t="str">
        <f t="shared" si="2"/>
        <v>171802U04049010000</v>
      </c>
      <c r="M170" t="str">
        <f>VLOOKUP(A170,[1]Cost_Code!A:G,7,0)</f>
        <v>Senior Finance Team</v>
      </c>
      <c r="N170" t="str">
        <f>VLOOKUP(A170,[1]Cost_Code!A:G,2,0)</f>
        <v>Group 1</v>
      </c>
      <c r="O170" t="str">
        <f>VLOOKUP($A170,[1]Cost_Code!$A:$G,3,0)</f>
        <v>CORPORATE SERVICES</v>
      </c>
      <c r="P170" t="str">
        <f>VLOOKUP($A170,[1]Cost_Code!$A:$G,4,0)</f>
        <v>FINANCE &amp; INFORMATION SERVICES</v>
      </c>
      <c r="Q170" t="str">
        <f>VLOOKUP($A170,[1]Cost_Code!$A:$G,5,0)</f>
        <v>FINANCE &amp; INFORMATION SERVICES</v>
      </c>
      <c r="R170" t="str">
        <f>VLOOKUP($A170,[1]Cost_Code!$A:$G,6,0)</f>
        <v>FINANCE</v>
      </c>
      <c r="S170" t="str">
        <f>VLOOKUP($A170,[1]Cost_Code!$A:$K,8,0)</f>
        <v>Simon</v>
      </c>
      <c r="T170">
        <f>VLOOKUP($A170,[1]Cost_Code!$A:$K,9,0)</f>
        <v>1000</v>
      </c>
      <c r="U170" t="str">
        <f>VLOOKUP(B170,[1]Ex_Code!A:J,2,0)</f>
        <v>Professional Services</v>
      </c>
      <c r="V170" t="str">
        <f>VLOOKUP(B170,[1]Ex_Code!A:J,7,0)</f>
        <v>OTHER OPERATING EXPENSES</v>
      </c>
      <c r="W170" t="str">
        <f>VLOOKUP(B170,[1]Ex_Code!A:J,10,0)</f>
        <v>Non Pay</v>
      </c>
    </row>
    <row r="171" spans="1:23" x14ac:dyDescent="0.25">
      <c r="A171" s="5" t="s">
        <v>53</v>
      </c>
      <c r="B171" s="5" t="s">
        <v>68</v>
      </c>
      <c r="C171" s="5" t="s">
        <v>30</v>
      </c>
      <c r="D171" s="5" t="s">
        <v>31</v>
      </c>
      <c r="E171" s="5" t="s">
        <v>27</v>
      </c>
      <c r="F171" s="6">
        <v>514</v>
      </c>
      <c r="G171" s="6">
        <v>250</v>
      </c>
      <c r="H171" s="6">
        <v>0</v>
      </c>
      <c r="I171" s="6">
        <v>0</v>
      </c>
      <c r="J171" s="6">
        <v>0</v>
      </c>
      <c r="K171" s="6">
        <v>0</v>
      </c>
      <c r="L171" t="str">
        <f t="shared" si="2"/>
        <v>171803U04049010000</v>
      </c>
      <c r="M171" t="str">
        <f>VLOOKUP(A171,[1]Cost_Code!A:G,7,0)</f>
        <v>Senior Finance Team</v>
      </c>
      <c r="N171" t="str">
        <f>VLOOKUP(A171,[1]Cost_Code!A:G,2,0)</f>
        <v>Group 1</v>
      </c>
      <c r="O171" t="str">
        <f>VLOOKUP($A171,[1]Cost_Code!$A:$G,3,0)</f>
        <v>CORPORATE SERVICES</v>
      </c>
      <c r="P171" t="str">
        <f>VLOOKUP($A171,[1]Cost_Code!$A:$G,4,0)</f>
        <v>FINANCE &amp; INFORMATION SERVICES</v>
      </c>
      <c r="Q171" t="str">
        <f>VLOOKUP($A171,[1]Cost_Code!$A:$G,5,0)</f>
        <v>FINANCE &amp; INFORMATION SERVICES</v>
      </c>
      <c r="R171" t="str">
        <f>VLOOKUP($A171,[1]Cost_Code!$A:$G,6,0)</f>
        <v>FINANCE</v>
      </c>
      <c r="S171" t="str">
        <f>VLOOKUP($A171,[1]Cost_Code!$A:$K,8,0)</f>
        <v>Simon</v>
      </c>
      <c r="T171">
        <f>VLOOKUP($A171,[1]Cost_Code!$A:$K,9,0)</f>
        <v>1000</v>
      </c>
      <c r="U171" t="str">
        <f>VLOOKUP(B171,[1]Ex_Code!A:J,2,0)</f>
        <v>Professional Services</v>
      </c>
      <c r="V171" t="str">
        <f>VLOOKUP(B171,[1]Ex_Code!A:J,7,0)</f>
        <v>OTHER OPERATING EXPENSES</v>
      </c>
      <c r="W171" t="str">
        <f>VLOOKUP(B171,[1]Ex_Code!A:J,10,0)</f>
        <v>Non Pay</v>
      </c>
    </row>
    <row r="172" spans="1:23" x14ac:dyDescent="0.25">
      <c r="A172" s="5" t="s">
        <v>53</v>
      </c>
      <c r="B172" s="5" t="s">
        <v>68</v>
      </c>
      <c r="C172" s="5" t="s">
        <v>32</v>
      </c>
      <c r="D172" s="5" t="s">
        <v>33</v>
      </c>
      <c r="E172" s="5" t="s">
        <v>27</v>
      </c>
      <c r="F172" s="6">
        <v>514</v>
      </c>
      <c r="G172" s="6">
        <v>2127.7600000000002</v>
      </c>
      <c r="H172" s="6">
        <v>0</v>
      </c>
      <c r="I172" s="6">
        <v>0</v>
      </c>
      <c r="J172" s="6">
        <v>0</v>
      </c>
      <c r="K172" s="6">
        <v>0</v>
      </c>
      <c r="L172" t="str">
        <f t="shared" si="2"/>
        <v>171804U04049010000</v>
      </c>
      <c r="M172" t="str">
        <f>VLOOKUP(A172,[1]Cost_Code!A:G,7,0)</f>
        <v>Senior Finance Team</v>
      </c>
      <c r="N172" t="str">
        <f>VLOOKUP(A172,[1]Cost_Code!A:G,2,0)</f>
        <v>Group 1</v>
      </c>
      <c r="O172" t="str">
        <f>VLOOKUP($A172,[1]Cost_Code!$A:$G,3,0)</f>
        <v>CORPORATE SERVICES</v>
      </c>
      <c r="P172" t="str">
        <f>VLOOKUP($A172,[1]Cost_Code!$A:$G,4,0)</f>
        <v>FINANCE &amp; INFORMATION SERVICES</v>
      </c>
      <c r="Q172" t="str">
        <f>VLOOKUP($A172,[1]Cost_Code!$A:$G,5,0)</f>
        <v>FINANCE &amp; INFORMATION SERVICES</v>
      </c>
      <c r="R172" t="str">
        <f>VLOOKUP($A172,[1]Cost_Code!$A:$G,6,0)</f>
        <v>FINANCE</v>
      </c>
      <c r="S172" t="str">
        <f>VLOOKUP($A172,[1]Cost_Code!$A:$K,8,0)</f>
        <v>Simon</v>
      </c>
      <c r="T172">
        <f>VLOOKUP($A172,[1]Cost_Code!$A:$K,9,0)</f>
        <v>1000</v>
      </c>
      <c r="U172" t="str">
        <f>VLOOKUP(B172,[1]Ex_Code!A:J,2,0)</f>
        <v>Professional Services</v>
      </c>
      <c r="V172" t="str">
        <f>VLOOKUP(B172,[1]Ex_Code!A:J,7,0)</f>
        <v>OTHER OPERATING EXPENSES</v>
      </c>
      <c r="W172" t="str">
        <f>VLOOKUP(B172,[1]Ex_Code!A:J,10,0)</f>
        <v>Non Pay</v>
      </c>
    </row>
    <row r="173" spans="1:23" x14ac:dyDescent="0.25">
      <c r="A173" s="5" t="s">
        <v>53</v>
      </c>
      <c r="B173" s="5" t="s">
        <v>68</v>
      </c>
      <c r="C173" s="5" t="s">
        <v>34</v>
      </c>
      <c r="D173" s="5" t="s">
        <v>35</v>
      </c>
      <c r="E173" s="5" t="s">
        <v>27</v>
      </c>
      <c r="F173" s="6">
        <v>514</v>
      </c>
      <c r="G173" s="6">
        <v>250</v>
      </c>
      <c r="H173" s="6">
        <v>0</v>
      </c>
      <c r="I173" s="6">
        <v>0</v>
      </c>
      <c r="J173" s="6">
        <v>0</v>
      </c>
      <c r="K173" s="6">
        <v>0</v>
      </c>
      <c r="L173" t="str">
        <f t="shared" si="2"/>
        <v>171805U04049010000</v>
      </c>
      <c r="M173" t="str">
        <f>VLOOKUP(A173,[1]Cost_Code!A:G,7,0)</f>
        <v>Senior Finance Team</v>
      </c>
      <c r="N173" t="str">
        <f>VLOOKUP(A173,[1]Cost_Code!A:G,2,0)</f>
        <v>Group 1</v>
      </c>
      <c r="O173" t="str">
        <f>VLOOKUP($A173,[1]Cost_Code!$A:$G,3,0)</f>
        <v>CORPORATE SERVICES</v>
      </c>
      <c r="P173" t="str">
        <f>VLOOKUP($A173,[1]Cost_Code!$A:$G,4,0)</f>
        <v>FINANCE &amp; INFORMATION SERVICES</v>
      </c>
      <c r="Q173" t="str">
        <f>VLOOKUP($A173,[1]Cost_Code!$A:$G,5,0)</f>
        <v>FINANCE &amp; INFORMATION SERVICES</v>
      </c>
      <c r="R173" t="str">
        <f>VLOOKUP($A173,[1]Cost_Code!$A:$G,6,0)</f>
        <v>FINANCE</v>
      </c>
      <c r="S173" t="str">
        <f>VLOOKUP($A173,[1]Cost_Code!$A:$K,8,0)</f>
        <v>Simon</v>
      </c>
      <c r="T173">
        <f>VLOOKUP($A173,[1]Cost_Code!$A:$K,9,0)</f>
        <v>1000</v>
      </c>
      <c r="U173" t="str">
        <f>VLOOKUP(B173,[1]Ex_Code!A:J,2,0)</f>
        <v>Professional Services</v>
      </c>
      <c r="V173" t="str">
        <f>VLOOKUP(B173,[1]Ex_Code!A:J,7,0)</f>
        <v>OTHER OPERATING EXPENSES</v>
      </c>
      <c r="W173" t="str">
        <f>VLOOKUP(B173,[1]Ex_Code!A:J,10,0)</f>
        <v>Non Pay</v>
      </c>
    </row>
    <row r="174" spans="1:23" x14ac:dyDescent="0.25">
      <c r="A174" s="5" t="s">
        <v>53</v>
      </c>
      <c r="B174" s="5" t="s">
        <v>69</v>
      </c>
      <c r="C174" s="5" t="s">
        <v>28</v>
      </c>
      <c r="D174" s="5" t="s">
        <v>29</v>
      </c>
      <c r="E174" s="5" t="s">
        <v>27</v>
      </c>
      <c r="F174" s="6">
        <v>1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t="str">
        <f t="shared" si="2"/>
        <v>171802U04049028000</v>
      </c>
      <c r="M174" t="str">
        <f>VLOOKUP(A174,[1]Cost_Code!A:G,7,0)</f>
        <v>Senior Finance Team</v>
      </c>
      <c r="N174" t="str">
        <f>VLOOKUP(A174,[1]Cost_Code!A:G,2,0)</f>
        <v>Group 1</v>
      </c>
      <c r="O174" t="str">
        <f>VLOOKUP($A174,[1]Cost_Code!$A:$G,3,0)</f>
        <v>CORPORATE SERVICES</v>
      </c>
      <c r="P174" t="str">
        <f>VLOOKUP($A174,[1]Cost_Code!$A:$G,4,0)</f>
        <v>FINANCE &amp; INFORMATION SERVICES</v>
      </c>
      <c r="Q174" t="str">
        <f>VLOOKUP($A174,[1]Cost_Code!$A:$G,5,0)</f>
        <v>FINANCE &amp; INFORMATION SERVICES</v>
      </c>
      <c r="R174" t="str">
        <f>VLOOKUP($A174,[1]Cost_Code!$A:$G,6,0)</f>
        <v>FINANCE</v>
      </c>
      <c r="S174" t="str">
        <f>VLOOKUP($A174,[1]Cost_Code!$A:$K,8,0)</f>
        <v>Simon</v>
      </c>
      <c r="T174">
        <f>VLOOKUP($A174,[1]Cost_Code!$A:$K,9,0)</f>
        <v>1000</v>
      </c>
      <c r="U174" t="str">
        <f>VLOOKUP(B174,[1]Ex_Code!A:J,2,0)</f>
        <v>Other Miscellaneous</v>
      </c>
      <c r="V174" t="str">
        <f>VLOOKUP(B174,[1]Ex_Code!A:J,7,0)</f>
        <v>OTHER OPERATING EXPENSES</v>
      </c>
      <c r="W174" t="str">
        <f>VLOOKUP(B174,[1]Ex_Code!A:J,10,0)</f>
        <v>Non Pay</v>
      </c>
    </row>
    <row r="175" spans="1:23" x14ac:dyDescent="0.25">
      <c r="A175" s="5" t="s">
        <v>53</v>
      </c>
      <c r="B175" s="5" t="s">
        <v>69</v>
      </c>
      <c r="C175" s="5" t="s">
        <v>30</v>
      </c>
      <c r="D175" s="5" t="s">
        <v>31</v>
      </c>
      <c r="E175" s="5" t="s">
        <v>27</v>
      </c>
      <c r="F175" s="6">
        <v>-1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t="str">
        <f t="shared" si="2"/>
        <v>171803U04049028000</v>
      </c>
      <c r="M175" t="str">
        <f>VLOOKUP(A175,[1]Cost_Code!A:G,7,0)</f>
        <v>Senior Finance Team</v>
      </c>
      <c r="N175" t="str">
        <f>VLOOKUP(A175,[1]Cost_Code!A:G,2,0)</f>
        <v>Group 1</v>
      </c>
      <c r="O175" t="str">
        <f>VLOOKUP($A175,[1]Cost_Code!$A:$G,3,0)</f>
        <v>CORPORATE SERVICES</v>
      </c>
      <c r="P175" t="str">
        <f>VLOOKUP($A175,[1]Cost_Code!$A:$G,4,0)</f>
        <v>FINANCE &amp; INFORMATION SERVICES</v>
      </c>
      <c r="Q175" t="str">
        <f>VLOOKUP($A175,[1]Cost_Code!$A:$G,5,0)</f>
        <v>FINANCE &amp; INFORMATION SERVICES</v>
      </c>
      <c r="R175" t="str">
        <f>VLOOKUP($A175,[1]Cost_Code!$A:$G,6,0)</f>
        <v>FINANCE</v>
      </c>
      <c r="S175" t="str">
        <f>VLOOKUP($A175,[1]Cost_Code!$A:$K,8,0)</f>
        <v>Simon</v>
      </c>
      <c r="T175">
        <f>VLOOKUP($A175,[1]Cost_Code!$A:$K,9,0)</f>
        <v>1000</v>
      </c>
      <c r="U175" t="str">
        <f>VLOOKUP(B175,[1]Ex_Code!A:J,2,0)</f>
        <v>Other Miscellaneous</v>
      </c>
      <c r="V175" t="str">
        <f>VLOOKUP(B175,[1]Ex_Code!A:J,7,0)</f>
        <v>OTHER OPERATING EXPENSES</v>
      </c>
      <c r="W175" t="str">
        <f>VLOOKUP(B175,[1]Ex_Code!A:J,10,0)</f>
        <v>Non Pay</v>
      </c>
    </row>
    <row r="176" spans="1:23" x14ac:dyDescent="0.25">
      <c r="A176" s="5" t="s">
        <v>53</v>
      </c>
      <c r="B176" s="5" t="s">
        <v>70</v>
      </c>
      <c r="C176" s="5" t="s">
        <v>25</v>
      </c>
      <c r="D176" s="5" t="s">
        <v>26</v>
      </c>
      <c r="E176" s="5" t="s">
        <v>27</v>
      </c>
      <c r="F176" s="6">
        <v>1832</v>
      </c>
      <c r="G176" s="6">
        <v>1444.37</v>
      </c>
      <c r="H176" s="6">
        <v>0</v>
      </c>
      <c r="I176" s="6">
        <v>0</v>
      </c>
      <c r="J176" s="6">
        <v>0</v>
      </c>
      <c r="K176" s="6">
        <v>0</v>
      </c>
      <c r="L176" t="str">
        <f t="shared" si="2"/>
        <v>171801U04049029000</v>
      </c>
      <c r="M176" t="str">
        <f>VLOOKUP(A176,[1]Cost_Code!A:G,7,0)</f>
        <v>Senior Finance Team</v>
      </c>
      <c r="N176" t="str">
        <f>VLOOKUP(A176,[1]Cost_Code!A:G,2,0)</f>
        <v>Group 1</v>
      </c>
      <c r="O176" t="str">
        <f>VLOOKUP($A176,[1]Cost_Code!$A:$G,3,0)</f>
        <v>CORPORATE SERVICES</v>
      </c>
      <c r="P176" t="str">
        <f>VLOOKUP($A176,[1]Cost_Code!$A:$G,4,0)</f>
        <v>FINANCE &amp; INFORMATION SERVICES</v>
      </c>
      <c r="Q176" t="str">
        <f>VLOOKUP($A176,[1]Cost_Code!$A:$G,5,0)</f>
        <v>FINANCE &amp; INFORMATION SERVICES</v>
      </c>
      <c r="R176" t="str">
        <f>VLOOKUP($A176,[1]Cost_Code!$A:$G,6,0)</f>
        <v>FINANCE</v>
      </c>
      <c r="S176" t="str">
        <f>VLOOKUP($A176,[1]Cost_Code!$A:$K,8,0)</f>
        <v>Simon</v>
      </c>
      <c r="T176">
        <f>VLOOKUP($A176,[1]Cost_Code!$A:$K,9,0)</f>
        <v>1000</v>
      </c>
      <c r="U176" t="str">
        <f>VLOOKUP(B176,[1]Ex_Code!A:J,2,0)</f>
        <v>Bank Charges</v>
      </c>
      <c r="V176" t="str">
        <f>VLOOKUP(B176,[1]Ex_Code!A:J,7,0)</f>
        <v>OTHER OPERATING EXPENSES</v>
      </c>
      <c r="W176" t="str">
        <f>VLOOKUP(B176,[1]Ex_Code!A:J,10,0)</f>
        <v>Non Pay</v>
      </c>
    </row>
    <row r="177" spans="1:23" x14ac:dyDescent="0.25">
      <c r="A177" s="5" t="s">
        <v>53</v>
      </c>
      <c r="B177" s="5" t="s">
        <v>70</v>
      </c>
      <c r="C177" s="5" t="s">
        <v>28</v>
      </c>
      <c r="D177" s="5" t="s">
        <v>29</v>
      </c>
      <c r="E177" s="5" t="s">
        <v>27</v>
      </c>
      <c r="F177" s="6">
        <v>1834</v>
      </c>
      <c r="G177" s="6">
        <v>1333.76</v>
      </c>
      <c r="H177" s="6">
        <v>0</v>
      </c>
      <c r="I177" s="6">
        <v>0</v>
      </c>
      <c r="J177" s="6">
        <v>0</v>
      </c>
      <c r="K177" s="6">
        <v>0</v>
      </c>
      <c r="L177" t="str">
        <f t="shared" si="2"/>
        <v>171802U04049029000</v>
      </c>
      <c r="M177" t="str">
        <f>VLOOKUP(A177,[1]Cost_Code!A:G,7,0)</f>
        <v>Senior Finance Team</v>
      </c>
      <c r="N177" t="str">
        <f>VLOOKUP(A177,[1]Cost_Code!A:G,2,0)</f>
        <v>Group 1</v>
      </c>
      <c r="O177" t="str">
        <f>VLOOKUP($A177,[1]Cost_Code!$A:$G,3,0)</f>
        <v>CORPORATE SERVICES</v>
      </c>
      <c r="P177" t="str">
        <f>VLOOKUP($A177,[1]Cost_Code!$A:$G,4,0)</f>
        <v>FINANCE &amp; INFORMATION SERVICES</v>
      </c>
      <c r="Q177" t="str">
        <f>VLOOKUP($A177,[1]Cost_Code!$A:$G,5,0)</f>
        <v>FINANCE &amp; INFORMATION SERVICES</v>
      </c>
      <c r="R177" t="str">
        <f>VLOOKUP($A177,[1]Cost_Code!$A:$G,6,0)</f>
        <v>FINANCE</v>
      </c>
      <c r="S177" t="str">
        <f>VLOOKUP($A177,[1]Cost_Code!$A:$K,8,0)</f>
        <v>Simon</v>
      </c>
      <c r="T177">
        <f>VLOOKUP($A177,[1]Cost_Code!$A:$K,9,0)</f>
        <v>1000</v>
      </c>
      <c r="U177" t="str">
        <f>VLOOKUP(B177,[1]Ex_Code!A:J,2,0)</f>
        <v>Bank Charges</v>
      </c>
      <c r="V177" t="str">
        <f>VLOOKUP(B177,[1]Ex_Code!A:J,7,0)</f>
        <v>OTHER OPERATING EXPENSES</v>
      </c>
      <c r="W177" t="str">
        <f>VLOOKUP(B177,[1]Ex_Code!A:J,10,0)</f>
        <v>Non Pay</v>
      </c>
    </row>
    <row r="178" spans="1:23" x14ac:dyDescent="0.25">
      <c r="A178" s="5" t="s">
        <v>53</v>
      </c>
      <c r="B178" s="5" t="s">
        <v>70</v>
      </c>
      <c r="C178" s="5" t="s">
        <v>30</v>
      </c>
      <c r="D178" s="5" t="s">
        <v>31</v>
      </c>
      <c r="E178" s="5" t="s">
        <v>27</v>
      </c>
      <c r="F178" s="6">
        <v>1833</v>
      </c>
      <c r="G178" s="6">
        <v>2001.73</v>
      </c>
      <c r="H178" s="6">
        <v>0</v>
      </c>
      <c r="I178" s="6">
        <v>0</v>
      </c>
      <c r="J178" s="6">
        <v>0</v>
      </c>
      <c r="K178" s="6">
        <v>0</v>
      </c>
      <c r="L178" t="str">
        <f t="shared" si="2"/>
        <v>171803U04049029000</v>
      </c>
      <c r="M178" t="str">
        <f>VLOOKUP(A178,[1]Cost_Code!A:G,7,0)</f>
        <v>Senior Finance Team</v>
      </c>
      <c r="N178" t="str">
        <f>VLOOKUP(A178,[1]Cost_Code!A:G,2,0)</f>
        <v>Group 1</v>
      </c>
      <c r="O178" t="str">
        <f>VLOOKUP($A178,[1]Cost_Code!$A:$G,3,0)</f>
        <v>CORPORATE SERVICES</v>
      </c>
      <c r="P178" t="str">
        <f>VLOOKUP($A178,[1]Cost_Code!$A:$G,4,0)</f>
        <v>FINANCE &amp; INFORMATION SERVICES</v>
      </c>
      <c r="Q178" t="str">
        <f>VLOOKUP($A178,[1]Cost_Code!$A:$G,5,0)</f>
        <v>FINANCE &amp; INFORMATION SERVICES</v>
      </c>
      <c r="R178" t="str">
        <f>VLOOKUP($A178,[1]Cost_Code!$A:$G,6,0)</f>
        <v>FINANCE</v>
      </c>
      <c r="S178" t="str">
        <f>VLOOKUP($A178,[1]Cost_Code!$A:$K,8,0)</f>
        <v>Simon</v>
      </c>
      <c r="T178">
        <f>VLOOKUP($A178,[1]Cost_Code!$A:$K,9,0)</f>
        <v>1000</v>
      </c>
      <c r="U178" t="str">
        <f>VLOOKUP(B178,[1]Ex_Code!A:J,2,0)</f>
        <v>Bank Charges</v>
      </c>
      <c r="V178" t="str">
        <f>VLOOKUP(B178,[1]Ex_Code!A:J,7,0)</f>
        <v>OTHER OPERATING EXPENSES</v>
      </c>
      <c r="W178" t="str">
        <f>VLOOKUP(B178,[1]Ex_Code!A:J,10,0)</f>
        <v>Non Pay</v>
      </c>
    </row>
    <row r="179" spans="1:23" x14ac:dyDescent="0.25">
      <c r="A179" s="5" t="s">
        <v>53</v>
      </c>
      <c r="B179" s="5" t="s">
        <v>70</v>
      </c>
      <c r="C179" s="5" t="s">
        <v>32</v>
      </c>
      <c r="D179" s="5" t="s">
        <v>33</v>
      </c>
      <c r="E179" s="5" t="s">
        <v>27</v>
      </c>
      <c r="F179" s="6">
        <v>1833</v>
      </c>
      <c r="G179" s="6">
        <v>1369.06</v>
      </c>
      <c r="H179" s="6">
        <v>0</v>
      </c>
      <c r="I179" s="6">
        <v>0</v>
      </c>
      <c r="J179" s="6">
        <v>0</v>
      </c>
      <c r="K179" s="6">
        <v>0</v>
      </c>
      <c r="L179" t="str">
        <f t="shared" si="2"/>
        <v>171804U04049029000</v>
      </c>
      <c r="M179" t="str">
        <f>VLOOKUP(A179,[1]Cost_Code!A:G,7,0)</f>
        <v>Senior Finance Team</v>
      </c>
      <c r="N179" t="str">
        <f>VLOOKUP(A179,[1]Cost_Code!A:G,2,0)</f>
        <v>Group 1</v>
      </c>
      <c r="O179" t="str">
        <f>VLOOKUP($A179,[1]Cost_Code!$A:$G,3,0)</f>
        <v>CORPORATE SERVICES</v>
      </c>
      <c r="P179" t="str">
        <f>VLOOKUP($A179,[1]Cost_Code!$A:$G,4,0)</f>
        <v>FINANCE &amp; INFORMATION SERVICES</v>
      </c>
      <c r="Q179" t="str">
        <f>VLOOKUP($A179,[1]Cost_Code!$A:$G,5,0)</f>
        <v>FINANCE &amp; INFORMATION SERVICES</v>
      </c>
      <c r="R179" t="str">
        <f>VLOOKUP($A179,[1]Cost_Code!$A:$G,6,0)</f>
        <v>FINANCE</v>
      </c>
      <c r="S179" t="str">
        <f>VLOOKUP($A179,[1]Cost_Code!$A:$K,8,0)</f>
        <v>Simon</v>
      </c>
      <c r="T179">
        <f>VLOOKUP($A179,[1]Cost_Code!$A:$K,9,0)</f>
        <v>1000</v>
      </c>
      <c r="U179" t="str">
        <f>VLOOKUP(B179,[1]Ex_Code!A:J,2,0)</f>
        <v>Bank Charges</v>
      </c>
      <c r="V179" t="str">
        <f>VLOOKUP(B179,[1]Ex_Code!A:J,7,0)</f>
        <v>OTHER OPERATING EXPENSES</v>
      </c>
      <c r="W179" t="str">
        <f>VLOOKUP(B179,[1]Ex_Code!A:J,10,0)</f>
        <v>Non Pay</v>
      </c>
    </row>
    <row r="180" spans="1:23" x14ac:dyDescent="0.25">
      <c r="A180" s="5" t="s">
        <v>53</v>
      </c>
      <c r="B180" s="5" t="s">
        <v>70</v>
      </c>
      <c r="C180" s="5" t="s">
        <v>34</v>
      </c>
      <c r="D180" s="5" t="s">
        <v>35</v>
      </c>
      <c r="E180" s="5" t="s">
        <v>27</v>
      </c>
      <c r="F180" s="6">
        <v>1833</v>
      </c>
      <c r="G180" s="6">
        <v>1438.34</v>
      </c>
      <c r="H180" s="6">
        <v>0</v>
      </c>
      <c r="I180" s="6">
        <v>0</v>
      </c>
      <c r="J180" s="6">
        <v>0</v>
      </c>
      <c r="K180" s="6">
        <v>0</v>
      </c>
      <c r="L180" t="str">
        <f t="shared" si="2"/>
        <v>171805U04049029000</v>
      </c>
      <c r="M180" t="str">
        <f>VLOOKUP(A180,[1]Cost_Code!A:G,7,0)</f>
        <v>Senior Finance Team</v>
      </c>
      <c r="N180" t="str">
        <f>VLOOKUP(A180,[1]Cost_Code!A:G,2,0)</f>
        <v>Group 1</v>
      </c>
      <c r="O180" t="str">
        <f>VLOOKUP($A180,[1]Cost_Code!$A:$G,3,0)</f>
        <v>CORPORATE SERVICES</v>
      </c>
      <c r="P180" t="str">
        <f>VLOOKUP($A180,[1]Cost_Code!$A:$G,4,0)</f>
        <v>FINANCE &amp; INFORMATION SERVICES</v>
      </c>
      <c r="Q180" t="str">
        <f>VLOOKUP($A180,[1]Cost_Code!$A:$G,5,0)</f>
        <v>FINANCE &amp; INFORMATION SERVICES</v>
      </c>
      <c r="R180" t="str">
        <f>VLOOKUP($A180,[1]Cost_Code!$A:$G,6,0)</f>
        <v>FINANCE</v>
      </c>
      <c r="S180" t="str">
        <f>VLOOKUP($A180,[1]Cost_Code!$A:$K,8,0)</f>
        <v>Simon</v>
      </c>
      <c r="T180">
        <f>VLOOKUP($A180,[1]Cost_Code!$A:$K,9,0)</f>
        <v>1000</v>
      </c>
      <c r="U180" t="str">
        <f>VLOOKUP(B180,[1]Ex_Code!A:J,2,0)</f>
        <v>Bank Charges</v>
      </c>
      <c r="V180" t="str">
        <f>VLOOKUP(B180,[1]Ex_Code!A:J,7,0)</f>
        <v>OTHER OPERATING EXPENSES</v>
      </c>
      <c r="W180" t="str">
        <f>VLOOKUP(B180,[1]Ex_Code!A:J,10,0)</f>
        <v>Non Pay</v>
      </c>
    </row>
    <row r="181" spans="1:23" x14ac:dyDescent="0.25">
      <c r="A181" s="5" t="s">
        <v>53</v>
      </c>
      <c r="B181" s="5" t="s">
        <v>71</v>
      </c>
      <c r="C181" s="5" t="s">
        <v>25</v>
      </c>
      <c r="D181" s="5" t="s">
        <v>26</v>
      </c>
      <c r="E181" s="5" t="s">
        <v>27</v>
      </c>
      <c r="F181" s="6">
        <v>748</v>
      </c>
      <c r="G181" s="6">
        <v>711.8</v>
      </c>
      <c r="H181" s="6">
        <v>0</v>
      </c>
      <c r="I181" s="6">
        <v>0</v>
      </c>
      <c r="J181" s="6">
        <v>0</v>
      </c>
      <c r="K181" s="6">
        <v>0</v>
      </c>
      <c r="L181" t="str">
        <f t="shared" si="2"/>
        <v>171801U04049035000</v>
      </c>
      <c r="M181" t="str">
        <f>VLOOKUP(A181,[1]Cost_Code!A:G,7,0)</f>
        <v>Senior Finance Team</v>
      </c>
      <c r="N181" t="str">
        <f>VLOOKUP(A181,[1]Cost_Code!A:G,2,0)</f>
        <v>Group 1</v>
      </c>
      <c r="O181" t="str">
        <f>VLOOKUP($A181,[1]Cost_Code!$A:$G,3,0)</f>
        <v>CORPORATE SERVICES</v>
      </c>
      <c r="P181" t="str">
        <f>VLOOKUP($A181,[1]Cost_Code!$A:$G,4,0)</f>
        <v>FINANCE &amp; INFORMATION SERVICES</v>
      </c>
      <c r="Q181" t="str">
        <f>VLOOKUP($A181,[1]Cost_Code!$A:$G,5,0)</f>
        <v>FINANCE &amp; INFORMATION SERVICES</v>
      </c>
      <c r="R181" t="str">
        <f>VLOOKUP($A181,[1]Cost_Code!$A:$G,6,0)</f>
        <v>FINANCE</v>
      </c>
      <c r="S181" t="str">
        <f>VLOOKUP($A181,[1]Cost_Code!$A:$K,8,0)</f>
        <v>Simon</v>
      </c>
      <c r="T181">
        <f>VLOOKUP($A181,[1]Cost_Code!$A:$K,9,0)</f>
        <v>1000</v>
      </c>
      <c r="U181" t="str">
        <f>VLOOKUP(B181,[1]Ex_Code!A:J,2,0)</f>
        <v>Registrations/Subscriptions</v>
      </c>
      <c r="V181" t="str">
        <f>VLOOKUP(B181,[1]Ex_Code!A:J,7,0)</f>
        <v>OTHER OPERATING EXPENSES</v>
      </c>
      <c r="W181" t="str">
        <f>VLOOKUP(B181,[1]Ex_Code!A:J,10,0)</f>
        <v>Non Pay</v>
      </c>
    </row>
    <row r="182" spans="1:23" x14ac:dyDescent="0.25">
      <c r="A182" s="5" t="s">
        <v>53</v>
      </c>
      <c r="B182" s="5" t="s">
        <v>71</v>
      </c>
      <c r="C182" s="5" t="s">
        <v>28</v>
      </c>
      <c r="D182" s="5" t="s">
        <v>29</v>
      </c>
      <c r="E182" s="5" t="s">
        <v>27</v>
      </c>
      <c r="F182" s="6">
        <v>747</v>
      </c>
      <c r="G182" s="6">
        <v>704</v>
      </c>
      <c r="H182" s="6">
        <v>0</v>
      </c>
      <c r="I182" s="6">
        <v>0</v>
      </c>
      <c r="J182" s="6">
        <v>0</v>
      </c>
      <c r="K182" s="6">
        <v>0</v>
      </c>
      <c r="L182" t="str">
        <f t="shared" si="2"/>
        <v>171802U04049035000</v>
      </c>
      <c r="M182" t="str">
        <f>VLOOKUP(A182,[1]Cost_Code!A:G,7,0)</f>
        <v>Senior Finance Team</v>
      </c>
      <c r="N182" t="str">
        <f>VLOOKUP(A182,[1]Cost_Code!A:G,2,0)</f>
        <v>Group 1</v>
      </c>
      <c r="O182" t="str">
        <f>VLOOKUP($A182,[1]Cost_Code!$A:$G,3,0)</f>
        <v>CORPORATE SERVICES</v>
      </c>
      <c r="P182" t="str">
        <f>VLOOKUP($A182,[1]Cost_Code!$A:$G,4,0)</f>
        <v>FINANCE &amp; INFORMATION SERVICES</v>
      </c>
      <c r="Q182" t="str">
        <f>VLOOKUP($A182,[1]Cost_Code!$A:$G,5,0)</f>
        <v>FINANCE &amp; INFORMATION SERVICES</v>
      </c>
      <c r="R182" t="str">
        <f>VLOOKUP($A182,[1]Cost_Code!$A:$G,6,0)</f>
        <v>FINANCE</v>
      </c>
      <c r="S182" t="str">
        <f>VLOOKUP($A182,[1]Cost_Code!$A:$K,8,0)</f>
        <v>Simon</v>
      </c>
      <c r="T182">
        <f>VLOOKUP($A182,[1]Cost_Code!$A:$K,9,0)</f>
        <v>1000</v>
      </c>
      <c r="U182" t="str">
        <f>VLOOKUP(B182,[1]Ex_Code!A:J,2,0)</f>
        <v>Registrations/Subscriptions</v>
      </c>
      <c r="V182" t="str">
        <f>VLOOKUP(B182,[1]Ex_Code!A:J,7,0)</f>
        <v>OTHER OPERATING EXPENSES</v>
      </c>
      <c r="W182" t="str">
        <f>VLOOKUP(B182,[1]Ex_Code!A:J,10,0)</f>
        <v>Non Pay</v>
      </c>
    </row>
    <row r="183" spans="1:23" x14ac:dyDescent="0.25">
      <c r="A183" s="5" t="s">
        <v>53</v>
      </c>
      <c r="B183" s="5" t="s">
        <v>71</v>
      </c>
      <c r="C183" s="5" t="s">
        <v>30</v>
      </c>
      <c r="D183" s="5" t="s">
        <v>31</v>
      </c>
      <c r="E183" s="5" t="s">
        <v>27</v>
      </c>
      <c r="F183" s="6">
        <v>747</v>
      </c>
      <c r="G183" s="6">
        <v>704.25</v>
      </c>
      <c r="H183" s="6">
        <v>0</v>
      </c>
      <c r="I183" s="6">
        <v>0</v>
      </c>
      <c r="J183" s="6">
        <v>0</v>
      </c>
      <c r="K183" s="6">
        <v>0</v>
      </c>
      <c r="L183" t="str">
        <f t="shared" si="2"/>
        <v>171803U04049035000</v>
      </c>
      <c r="M183" t="str">
        <f>VLOOKUP(A183,[1]Cost_Code!A:G,7,0)</f>
        <v>Senior Finance Team</v>
      </c>
      <c r="N183" t="str">
        <f>VLOOKUP(A183,[1]Cost_Code!A:G,2,0)</f>
        <v>Group 1</v>
      </c>
      <c r="O183" t="str">
        <f>VLOOKUP($A183,[1]Cost_Code!$A:$G,3,0)</f>
        <v>CORPORATE SERVICES</v>
      </c>
      <c r="P183" t="str">
        <f>VLOOKUP($A183,[1]Cost_Code!$A:$G,4,0)</f>
        <v>FINANCE &amp; INFORMATION SERVICES</v>
      </c>
      <c r="Q183" t="str">
        <f>VLOOKUP($A183,[1]Cost_Code!$A:$G,5,0)</f>
        <v>FINANCE &amp; INFORMATION SERVICES</v>
      </c>
      <c r="R183" t="str">
        <f>VLOOKUP($A183,[1]Cost_Code!$A:$G,6,0)</f>
        <v>FINANCE</v>
      </c>
      <c r="S183" t="str">
        <f>VLOOKUP($A183,[1]Cost_Code!$A:$K,8,0)</f>
        <v>Simon</v>
      </c>
      <c r="T183">
        <f>VLOOKUP($A183,[1]Cost_Code!$A:$K,9,0)</f>
        <v>1000</v>
      </c>
      <c r="U183" t="str">
        <f>VLOOKUP(B183,[1]Ex_Code!A:J,2,0)</f>
        <v>Registrations/Subscriptions</v>
      </c>
      <c r="V183" t="str">
        <f>VLOOKUP(B183,[1]Ex_Code!A:J,7,0)</f>
        <v>OTHER OPERATING EXPENSES</v>
      </c>
      <c r="W183" t="str">
        <f>VLOOKUP(B183,[1]Ex_Code!A:J,10,0)</f>
        <v>Non Pay</v>
      </c>
    </row>
    <row r="184" spans="1:23" x14ac:dyDescent="0.25">
      <c r="A184" s="5" t="s">
        <v>53</v>
      </c>
      <c r="B184" s="5" t="s">
        <v>71</v>
      </c>
      <c r="C184" s="5" t="s">
        <v>32</v>
      </c>
      <c r="D184" s="5" t="s">
        <v>33</v>
      </c>
      <c r="E184" s="5" t="s">
        <v>27</v>
      </c>
      <c r="F184" s="6">
        <v>746</v>
      </c>
      <c r="G184" s="6">
        <v>786.1</v>
      </c>
      <c r="H184" s="6">
        <v>0</v>
      </c>
      <c r="I184" s="6">
        <v>0</v>
      </c>
      <c r="J184" s="6">
        <v>0</v>
      </c>
      <c r="K184" s="6">
        <v>0</v>
      </c>
      <c r="L184" t="str">
        <f t="shared" si="2"/>
        <v>171804U04049035000</v>
      </c>
      <c r="M184" t="str">
        <f>VLOOKUP(A184,[1]Cost_Code!A:G,7,0)</f>
        <v>Senior Finance Team</v>
      </c>
      <c r="N184" t="str">
        <f>VLOOKUP(A184,[1]Cost_Code!A:G,2,0)</f>
        <v>Group 1</v>
      </c>
      <c r="O184" t="str">
        <f>VLOOKUP($A184,[1]Cost_Code!$A:$G,3,0)</f>
        <v>CORPORATE SERVICES</v>
      </c>
      <c r="P184" t="str">
        <f>VLOOKUP($A184,[1]Cost_Code!$A:$G,4,0)</f>
        <v>FINANCE &amp; INFORMATION SERVICES</v>
      </c>
      <c r="Q184" t="str">
        <f>VLOOKUP($A184,[1]Cost_Code!$A:$G,5,0)</f>
        <v>FINANCE &amp; INFORMATION SERVICES</v>
      </c>
      <c r="R184" t="str">
        <f>VLOOKUP($A184,[1]Cost_Code!$A:$G,6,0)</f>
        <v>FINANCE</v>
      </c>
      <c r="S184" t="str">
        <f>VLOOKUP($A184,[1]Cost_Code!$A:$K,8,0)</f>
        <v>Simon</v>
      </c>
      <c r="T184">
        <f>VLOOKUP($A184,[1]Cost_Code!$A:$K,9,0)</f>
        <v>1000</v>
      </c>
      <c r="U184" t="str">
        <f>VLOOKUP(B184,[1]Ex_Code!A:J,2,0)</f>
        <v>Registrations/Subscriptions</v>
      </c>
      <c r="V184" t="str">
        <f>VLOOKUP(B184,[1]Ex_Code!A:J,7,0)</f>
        <v>OTHER OPERATING EXPENSES</v>
      </c>
      <c r="W184" t="str">
        <f>VLOOKUP(B184,[1]Ex_Code!A:J,10,0)</f>
        <v>Non Pay</v>
      </c>
    </row>
    <row r="185" spans="1:23" x14ac:dyDescent="0.25">
      <c r="A185" s="5" t="s">
        <v>53</v>
      </c>
      <c r="B185" s="5" t="s">
        <v>71</v>
      </c>
      <c r="C185" s="5" t="s">
        <v>34</v>
      </c>
      <c r="D185" s="5" t="s">
        <v>35</v>
      </c>
      <c r="E185" s="5" t="s">
        <v>27</v>
      </c>
      <c r="F185" s="6">
        <v>748</v>
      </c>
      <c r="G185" s="6">
        <v>726.92</v>
      </c>
      <c r="H185" s="6">
        <v>0</v>
      </c>
      <c r="I185" s="6">
        <v>0</v>
      </c>
      <c r="J185" s="6">
        <v>0</v>
      </c>
      <c r="K185" s="6">
        <v>0</v>
      </c>
      <c r="L185" t="str">
        <f t="shared" si="2"/>
        <v>171805U04049035000</v>
      </c>
      <c r="M185" t="str">
        <f>VLOOKUP(A185,[1]Cost_Code!A:G,7,0)</f>
        <v>Senior Finance Team</v>
      </c>
      <c r="N185" t="str">
        <f>VLOOKUP(A185,[1]Cost_Code!A:G,2,0)</f>
        <v>Group 1</v>
      </c>
      <c r="O185" t="str">
        <f>VLOOKUP($A185,[1]Cost_Code!$A:$G,3,0)</f>
        <v>CORPORATE SERVICES</v>
      </c>
      <c r="P185" t="str">
        <f>VLOOKUP($A185,[1]Cost_Code!$A:$G,4,0)</f>
        <v>FINANCE &amp; INFORMATION SERVICES</v>
      </c>
      <c r="Q185" t="str">
        <f>VLOOKUP($A185,[1]Cost_Code!$A:$G,5,0)</f>
        <v>FINANCE &amp; INFORMATION SERVICES</v>
      </c>
      <c r="R185" t="str">
        <f>VLOOKUP($A185,[1]Cost_Code!$A:$G,6,0)</f>
        <v>FINANCE</v>
      </c>
      <c r="S185" t="str">
        <f>VLOOKUP($A185,[1]Cost_Code!$A:$K,8,0)</f>
        <v>Simon</v>
      </c>
      <c r="T185">
        <f>VLOOKUP($A185,[1]Cost_Code!$A:$K,9,0)</f>
        <v>1000</v>
      </c>
      <c r="U185" t="str">
        <f>VLOOKUP(B185,[1]Ex_Code!A:J,2,0)</f>
        <v>Registrations/Subscriptions</v>
      </c>
      <c r="V185" t="str">
        <f>VLOOKUP(B185,[1]Ex_Code!A:J,7,0)</f>
        <v>OTHER OPERATING EXPENSES</v>
      </c>
      <c r="W185" t="str">
        <f>VLOOKUP(B185,[1]Ex_Code!A:J,10,0)</f>
        <v>Non Pay</v>
      </c>
    </row>
    <row r="186" spans="1:23" x14ac:dyDescent="0.25">
      <c r="A186" s="5" t="s">
        <v>53</v>
      </c>
      <c r="B186" s="5" t="s">
        <v>41</v>
      </c>
      <c r="C186" s="5" t="s">
        <v>28</v>
      </c>
      <c r="D186" s="5" t="s">
        <v>29</v>
      </c>
      <c r="E186" s="5" t="s">
        <v>27</v>
      </c>
      <c r="F186" s="6">
        <v>-12500</v>
      </c>
      <c r="G186" s="6">
        <v>-12500</v>
      </c>
      <c r="H186" s="6">
        <v>0</v>
      </c>
      <c r="I186" s="6">
        <v>0</v>
      </c>
      <c r="J186" s="6">
        <v>0</v>
      </c>
      <c r="K186" s="6">
        <v>0</v>
      </c>
      <c r="L186" t="str">
        <f t="shared" si="2"/>
        <v>171802U04049047000</v>
      </c>
      <c r="M186" t="str">
        <f>VLOOKUP(A186,[1]Cost_Code!A:G,7,0)</f>
        <v>Senior Finance Team</v>
      </c>
      <c r="N186" t="str">
        <f>VLOOKUP(A186,[1]Cost_Code!A:G,2,0)</f>
        <v>Group 1</v>
      </c>
      <c r="O186" t="str">
        <f>VLOOKUP($A186,[1]Cost_Code!$A:$G,3,0)</f>
        <v>CORPORATE SERVICES</v>
      </c>
      <c r="P186" t="str">
        <f>VLOOKUP($A186,[1]Cost_Code!$A:$G,4,0)</f>
        <v>FINANCE &amp; INFORMATION SERVICES</v>
      </c>
      <c r="Q186" t="str">
        <f>VLOOKUP($A186,[1]Cost_Code!$A:$G,5,0)</f>
        <v>FINANCE &amp; INFORMATION SERVICES</v>
      </c>
      <c r="R186" t="str">
        <f>VLOOKUP($A186,[1]Cost_Code!$A:$G,6,0)</f>
        <v>FINANCE</v>
      </c>
      <c r="S186" t="str">
        <f>VLOOKUP($A186,[1]Cost_Code!$A:$K,8,0)</f>
        <v>Simon</v>
      </c>
      <c r="T186">
        <f>VLOOKUP($A186,[1]Cost_Code!$A:$K,9,0)</f>
        <v>1000</v>
      </c>
      <c r="U186" t="str">
        <f>VLOOKUP(B186,[1]Ex_Code!A:J,2,0)</f>
        <v>Servs Recd Oth NHS FT</v>
      </c>
      <c r="V186" t="str">
        <f>VLOOKUP(B186,[1]Ex_Code!A:J,7,0)</f>
        <v>OTHER OPERATING EXPENSES</v>
      </c>
      <c r="W186" t="str">
        <f>VLOOKUP(B186,[1]Ex_Code!A:J,10,0)</f>
        <v>Non Pay</v>
      </c>
    </row>
    <row r="187" spans="1:23" x14ac:dyDescent="0.25">
      <c r="A187" s="5" t="s">
        <v>53</v>
      </c>
      <c r="B187" s="5" t="s">
        <v>41</v>
      </c>
      <c r="C187" s="5" t="s">
        <v>30</v>
      </c>
      <c r="D187" s="5" t="s">
        <v>31</v>
      </c>
      <c r="E187" s="5" t="s">
        <v>27</v>
      </c>
      <c r="F187" s="6">
        <v>-9200</v>
      </c>
      <c r="G187" s="6">
        <v>-9200</v>
      </c>
      <c r="H187" s="6">
        <v>0</v>
      </c>
      <c r="I187" s="6">
        <v>0</v>
      </c>
      <c r="J187" s="6">
        <v>0</v>
      </c>
      <c r="K187" s="6">
        <v>0</v>
      </c>
      <c r="L187" t="str">
        <f t="shared" si="2"/>
        <v>171803U04049047000</v>
      </c>
      <c r="M187" t="str">
        <f>VLOOKUP(A187,[1]Cost_Code!A:G,7,0)</f>
        <v>Senior Finance Team</v>
      </c>
      <c r="N187" t="str">
        <f>VLOOKUP(A187,[1]Cost_Code!A:G,2,0)</f>
        <v>Group 1</v>
      </c>
      <c r="O187" t="str">
        <f>VLOOKUP($A187,[1]Cost_Code!$A:$G,3,0)</f>
        <v>CORPORATE SERVICES</v>
      </c>
      <c r="P187" t="str">
        <f>VLOOKUP($A187,[1]Cost_Code!$A:$G,4,0)</f>
        <v>FINANCE &amp; INFORMATION SERVICES</v>
      </c>
      <c r="Q187" t="str">
        <f>VLOOKUP($A187,[1]Cost_Code!$A:$G,5,0)</f>
        <v>FINANCE &amp; INFORMATION SERVICES</v>
      </c>
      <c r="R187" t="str">
        <f>VLOOKUP($A187,[1]Cost_Code!$A:$G,6,0)</f>
        <v>FINANCE</v>
      </c>
      <c r="S187" t="str">
        <f>VLOOKUP($A187,[1]Cost_Code!$A:$K,8,0)</f>
        <v>Simon</v>
      </c>
      <c r="T187">
        <f>VLOOKUP($A187,[1]Cost_Code!$A:$K,9,0)</f>
        <v>1000</v>
      </c>
      <c r="U187" t="str">
        <f>VLOOKUP(B187,[1]Ex_Code!A:J,2,0)</f>
        <v>Servs Recd Oth NHS FT</v>
      </c>
      <c r="V187" t="str">
        <f>VLOOKUP(B187,[1]Ex_Code!A:J,7,0)</f>
        <v>OTHER OPERATING EXPENSES</v>
      </c>
      <c r="W187" t="str">
        <f>VLOOKUP(B187,[1]Ex_Code!A:J,10,0)</f>
        <v>Non Pay</v>
      </c>
    </row>
    <row r="188" spans="1:23" x14ac:dyDescent="0.25">
      <c r="A188" s="5" t="s">
        <v>53</v>
      </c>
      <c r="B188" s="5" t="s">
        <v>41</v>
      </c>
      <c r="C188" s="5" t="s">
        <v>32</v>
      </c>
      <c r="D188" s="5" t="s">
        <v>33</v>
      </c>
      <c r="E188" s="5" t="s">
        <v>27</v>
      </c>
      <c r="F188" s="6">
        <v>-9200</v>
      </c>
      <c r="G188" s="6">
        <v>-9200</v>
      </c>
      <c r="H188" s="6">
        <v>0</v>
      </c>
      <c r="I188" s="6">
        <v>0</v>
      </c>
      <c r="J188" s="6">
        <v>0</v>
      </c>
      <c r="K188" s="6">
        <v>0</v>
      </c>
      <c r="L188" t="str">
        <f t="shared" si="2"/>
        <v>171804U04049047000</v>
      </c>
      <c r="M188" t="str">
        <f>VLOOKUP(A188,[1]Cost_Code!A:G,7,0)</f>
        <v>Senior Finance Team</v>
      </c>
      <c r="N188" t="str">
        <f>VLOOKUP(A188,[1]Cost_Code!A:G,2,0)</f>
        <v>Group 1</v>
      </c>
      <c r="O188" t="str">
        <f>VLOOKUP($A188,[1]Cost_Code!$A:$G,3,0)</f>
        <v>CORPORATE SERVICES</v>
      </c>
      <c r="P188" t="str">
        <f>VLOOKUP($A188,[1]Cost_Code!$A:$G,4,0)</f>
        <v>FINANCE &amp; INFORMATION SERVICES</v>
      </c>
      <c r="Q188" t="str">
        <f>VLOOKUP($A188,[1]Cost_Code!$A:$G,5,0)</f>
        <v>FINANCE &amp; INFORMATION SERVICES</v>
      </c>
      <c r="R188" t="str">
        <f>VLOOKUP($A188,[1]Cost_Code!$A:$G,6,0)</f>
        <v>FINANCE</v>
      </c>
      <c r="S188" t="str">
        <f>VLOOKUP($A188,[1]Cost_Code!$A:$K,8,0)</f>
        <v>Simon</v>
      </c>
      <c r="T188">
        <f>VLOOKUP($A188,[1]Cost_Code!$A:$K,9,0)</f>
        <v>1000</v>
      </c>
      <c r="U188" t="str">
        <f>VLOOKUP(B188,[1]Ex_Code!A:J,2,0)</f>
        <v>Servs Recd Oth NHS FT</v>
      </c>
      <c r="V188" t="str">
        <f>VLOOKUP(B188,[1]Ex_Code!A:J,7,0)</f>
        <v>OTHER OPERATING EXPENSES</v>
      </c>
      <c r="W188" t="str">
        <f>VLOOKUP(B188,[1]Ex_Code!A:J,10,0)</f>
        <v>Non Pay</v>
      </c>
    </row>
    <row r="189" spans="1:23" x14ac:dyDescent="0.25">
      <c r="A189" s="5" t="s">
        <v>53</v>
      </c>
      <c r="B189" s="5" t="s">
        <v>41</v>
      </c>
      <c r="C189" s="5" t="s">
        <v>34</v>
      </c>
      <c r="D189" s="5" t="s">
        <v>35</v>
      </c>
      <c r="E189" s="5" t="s">
        <v>27</v>
      </c>
      <c r="F189" s="6">
        <v>-9200</v>
      </c>
      <c r="G189" s="6">
        <v>-9390.18</v>
      </c>
      <c r="H189" s="6">
        <v>0</v>
      </c>
      <c r="I189" s="6">
        <v>0</v>
      </c>
      <c r="J189" s="6">
        <v>0</v>
      </c>
      <c r="K189" s="6">
        <v>0</v>
      </c>
      <c r="L189" t="str">
        <f t="shared" si="2"/>
        <v>171805U04049047000</v>
      </c>
      <c r="M189" t="str">
        <f>VLOOKUP(A189,[1]Cost_Code!A:G,7,0)</f>
        <v>Senior Finance Team</v>
      </c>
      <c r="N189" t="str">
        <f>VLOOKUP(A189,[1]Cost_Code!A:G,2,0)</f>
        <v>Group 1</v>
      </c>
      <c r="O189" t="str">
        <f>VLOOKUP($A189,[1]Cost_Code!$A:$G,3,0)</f>
        <v>CORPORATE SERVICES</v>
      </c>
      <c r="P189" t="str">
        <f>VLOOKUP($A189,[1]Cost_Code!$A:$G,4,0)</f>
        <v>FINANCE &amp; INFORMATION SERVICES</v>
      </c>
      <c r="Q189" t="str">
        <f>VLOOKUP($A189,[1]Cost_Code!$A:$G,5,0)</f>
        <v>FINANCE &amp; INFORMATION SERVICES</v>
      </c>
      <c r="R189" t="str">
        <f>VLOOKUP($A189,[1]Cost_Code!$A:$G,6,0)</f>
        <v>FINANCE</v>
      </c>
      <c r="S189" t="str">
        <f>VLOOKUP($A189,[1]Cost_Code!$A:$K,8,0)</f>
        <v>Simon</v>
      </c>
      <c r="T189">
        <f>VLOOKUP($A189,[1]Cost_Code!$A:$K,9,0)</f>
        <v>1000</v>
      </c>
      <c r="U189" t="str">
        <f>VLOOKUP(B189,[1]Ex_Code!A:J,2,0)</f>
        <v>Servs Recd Oth NHS FT</v>
      </c>
      <c r="V189" t="str">
        <f>VLOOKUP(B189,[1]Ex_Code!A:J,7,0)</f>
        <v>OTHER OPERATING EXPENSES</v>
      </c>
      <c r="W189" t="str">
        <f>VLOOKUP(B189,[1]Ex_Code!A:J,10,0)</f>
        <v>Non Pay</v>
      </c>
    </row>
    <row r="190" spans="1:23" x14ac:dyDescent="0.25">
      <c r="A190" s="5" t="s">
        <v>72</v>
      </c>
      <c r="B190" s="5" t="s">
        <v>54</v>
      </c>
      <c r="C190" s="5" t="s">
        <v>25</v>
      </c>
      <c r="D190" s="5" t="s">
        <v>26</v>
      </c>
      <c r="E190" s="5" t="s">
        <v>27</v>
      </c>
      <c r="F190" s="6">
        <v>-219</v>
      </c>
      <c r="G190" s="6">
        <v>-219.47</v>
      </c>
      <c r="H190" s="6">
        <v>0</v>
      </c>
      <c r="I190" s="6">
        <v>0</v>
      </c>
      <c r="J190" s="6">
        <v>0</v>
      </c>
      <c r="K190" s="6">
        <v>0</v>
      </c>
      <c r="L190" t="str">
        <f t="shared" si="2"/>
        <v>171801U05024004000</v>
      </c>
      <c r="M190" t="str">
        <f>VLOOKUP(A190,[1]Cost_Code!A:G,7,0)</f>
        <v>Audit Services</v>
      </c>
      <c r="N190" t="str">
        <f>VLOOKUP(A190,[1]Cost_Code!A:G,2,0)</f>
        <v>Group 1</v>
      </c>
      <c r="O190" t="str">
        <f>VLOOKUP($A190,[1]Cost_Code!$A:$G,3,0)</f>
        <v>CORPORATE SERVICES</v>
      </c>
      <c r="P190" t="str">
        <f>VLOOKUP($A190,[1]Cost_Code!$A:$G,4,0)</f>
        <v>FINANCE &amp; INFORMATION SERVICES</v>
      </c>
      <c r="Q190" t="str">
        <f>VLOOKUP($A190,[1]Cost_Code!$A:$G,5,0)</f>
        <v>FINANCE &amp; INFORMATION SERVICES</v>
      </c>
      <c r="R190" t="str">
        <f>VLOOKUP($A190,[1]Cost_Code!$A:$G,6,0)</f>
        <v>FINANCE</v>
      </c>
      <c r="S190" t="str">
        <f>VLOOKUP($A190,[1]Cost_Code!$A:$K,8,0)</f>
        <v>Simon</v>
      </c>
      <c r="T190">
        <f>VLOOKUP($A190,[1]Cost_Code!$A:$K,9,0)</f>
        <v>1000</v>
      </c>
      <c r="U190" t="str">
        <f>VLOOKUP(B190,[1]Ex_Code!A:J,2,0)</f>
        <v>Charitable Income CoHoc</v>
      </c>
      <c r="V190" t="str">
        <f>VLOOKUP(B190,[1]Ex_Code!A:J,7,0)</f>
        <v>CHARITABLE &amp; OTH CONTNS TO EXP</v>
      </c>
      <c r="W190" t="str">
        <f>VLOOKUP(B190,[1]Ex_Code!A:J,10,0)</f>
        <v>Income</v>
      </c>
    </row>
    <row r="191" spans="1:23" x14ac:dyDescent="0.25">
      <c r="A191" s="5" t="s">
        <v>72</v>
      </c>
      <c r="B191" s="5" t="s">
        <v>54</v>
      </c>
      <c r="C191" s="5" t="s">
        <v>28</v>
      </c>
      <c r="D191" s="5" t="s">
        <v>29</v>
      </c>
      <c r="E191" s="5" t="s">
        <v>27</v>
      </c>
      <c r="F191" s="6">
        <v>-220</v>
      </c>
      <c r="G191" s="6">
        <v>-219.47</v>
      </c>
      <c r="H191" s="6">
        <v>0</v>
      </c>
      <c r="I191" s="6">
        <v>0</v>
      </c>
      <c r="J191" s="6">
        <v>0</v>
      </c>
      <c r="K191" s="6">
        <v>0</v>
      </c>
      <c r="L191" t="str">
        <f t="shared" si="2"/>
        <v>171802U05024004000</v>
      </c>
      <c r="M191" t="str">
        <f>VLOOKUP(A191,[1]Cost_Code!A:G,7,0)</f>
        <v>Audit Services</v>
      </c>
      <c r="N191" t="str">
        <f>VLOOKUP(A191,[1]Cost_Code!A:G,2,0)</f>
        <v>Group 1</v>
      </c>
      <c r="O191" t="str">
        <f>VLOOKUP($A191,[1]Cost_Code!$A:$G,3,0)</f>
        <v>CORPORATE SERVICES</v>
      </c>
      <c r="P191" t="str">
        <f>VLOOKUP($A191,[1]Cost_Code!$A:$G,4,0)</f>
        <v>FINANCE &amp; INFORMATION SERVICES</v>
      </c>
      <c r="Q191" t="str">
        <f>VLOOKUP($A191,[1]Cost_Code!$A:$G,5,0)</f>
        <v>FINANCE &amp; INFORMATION SERVICES</v>
      </c>
      <c r="R191" t="str">
        <f>VLOOKUP($A191,[1]Cost_Code!$A:$G,6,0)</f>
        <v>FINANCE</v>
      </c>
      <c r="S191" t="str">
        <f>VLOOKUP($A191,[1]Cost_Code!$A:$K,8,0)</f>
        <v>Simon</v>
      </c>
      <c r="T191">
        <f>VLOOKUP($A191,[1]Cost_Code!$A:$K,9,0)</f>
        <v>1000</v>
      </c>
      <c r="U191" t="str">
        <f>VLOOKUP(B191,[1]Ex_Code!A:J,2,0)</f>
        <v>Charitable Income CoHoc</v>
      </c>
      <c r="V191" t="str">
        <f>VLOOKUP(B191,[1]Ex_Code!A:J,7,0)</f>
        <v>CHARITABLE &amp; OTH CONTNS TO EXP</v>
      </c>
      <c r="W191" t="str">
        <f>VLOOKUP(B191,[1]Ex_Code!A:J,10,0)</f>
        <v>Income</v>
      </c>
    </row>
    <row r="192" spans="1:23" x14ac:dyDescent="0.25">
      <c r="A192" s="5" t="s">
        <v>72</v>
      </c>
      <c r="B192" s="5" t="s">
        <v>54</v>
      </c>
      <c r="C192" s="5" t="s">
        <v>30</v>
      </c>
      <c r="D192" s="5" t="s">
        <v>31</v>
      </c>
      <c r="E192" s="5" t="s">
        <v>27</v>
      </c>
      <c r="F192" s="6">
        <v>-219</v>
      </c>
      <c r="G192" s="6">
        <v>-219.47</v>
      </c>
      <c r="H192" s="6">
        <v>0</v>
      </c>
      <c r="I192" s="6">
        <v>0</v>
      </c>
      <c r="J192" s="6">
        <v>0</v>
      </c>
      <c r="K192" s="6">
        <v>0</v>
      </c>
      <c r="L192" t="str">
        <f t="shared" si="2"/>
        <v>171803U05024004000</v>
      </c>
      <c r="M192" t="str">
        <f>VLOOKUP(A192,[1]Cost_Code!A:G,7,0)</f>
        <v>Audit Services</v>
      </c>
      <c r="N192" t="str">
        <f>VLOOKUP(A192,[1]Cost_Code!A:G,2,0)</f>
        <v>Group 1</v>
      </c>
      <c r="O192" t="str">
        <f>VLOOKUP($A192,[1]Cost_Code!$A:$G,3,0)</f>
        <v>CORPORATE SERVICES</v>
      </c>
      <c r="P192" t="str">
        <f>VLOOKUP($A192,[1]Cost_Code!$A:$G,4,0)</f>
        <v>FINANCE &amp; INFORMATION SERVICES</v>
      </c>
      <c r="Q192" t="str">
        <f>VLOOKUP($A192,[1]Cost_Code!$A:$G,5,0)</f>
        <v>FINANCE &amp; INFORMATION SERVICES</v>
      </c>
      <c r="R192" t="str">
        <f>VLOOKUP($A192,[1]Cost_Code!$A:$G,6,0)</f>
        <v>FINANCE</v>
      </c>
      <c r="S192" t="str">
        <f>VLOOKUP($A192,[1]Cost_Code!$A:$K,8,0)</f>
        <v>Simon</v>
      </c>
      <c r="T192">
        <f>VLOOKUP($A192,[1]Cost_Code!$A:$K,9,0)</f>
        <v>1000</v>
      </c>
      <c r="U192" t="str">
        <f>VLOOKUP(B192,[1]Ex_Code!A:J,2,0)</f>
        <v>Charitable Income CoHoc</v>
      </c>
      <c r="V192" t="str">
        <f>VLOOKUP(B192,[1]Ex_Code!A:J,7,0)</f>
        <v>CHARITABLE &amp; OTH CONTNS TO EXP</v>
      </c>
      <c r="W192" t="str">
        <f>VLOOKUP(B192,[1]Ex_Code!A:J,10,0)</f>
        <v>Income</v>
      </c>
    </row>
    <row r="193" spans="1:23" x14ac:dyDescent="0.25">
      <c r="A193" s="5" t="s">
        <v>72</v>
      </c>
      <c r="B193" s="5" t="s">
        <v>54</v>
      </c>
      <c r="C193" s="5" t="s">
        <v>32</v>
      </c>
      <c r="D193" s="5" t="s">
        <v>33</v>
      </c>
      <c r="E193" s="5" t="s">
        <v>27</v>
      </c>
      <c r="F193" s="6">
        <v>-220</v>
      </c>
      <c r="G193" s="6">
        <v>-219.47</v>
      </c>
      <c r="H193" s="6">
        <v>0</v>
      </c>
      <c r="I193" s="6">
        <v>0</v>
      </c>
      <c r="J193" s="6">
        <v>0</v>
      </c>
      <c r="K193" s="6">
        <v>0</v>
      </c>
      <c r="L193" t="str">
        <f t="shared" si="2"/>
        <v>171804U05024004000</v>
      </c>
      <c r="M193" t="str">
        <f>VLOOKUP(A193,[1]Cost_Code!A:G,7,0)</f>
        <v>Audit Services</v>
      </c>
      <c r="N193" t="str">
        <f>VLOOKUP(A193,[1]Cost_Code!A:G,2,0)</f>
        <v>Group 1</v>
      </c>
      <c r="O193" t="str">
        <f>VLOOKUP($A193,[1]Cost_Code!$A:$G,3,0)</f>
        <v>CORPORATE SERVICES</v>
      </c>
      <c r="P193" t="str">
        <f>VLOOKUP($A193,[1]Cost_Code!$A:$G,4,0)</f>
        <v>FINANCE &amp; INFORMATION SERVICES</v>
      </c>
      <c r="Q193" t="str">
        <f>VLOOKUP($A193,[1]Cost_Code!$A:$G,5,0)</f>
        <v>FINANCE &amp; INFORMATION SERVICES</v>
      </c>
      <c r="R193" t="str">
        <f>VLOOKUP($A193,[1]Cost_Code!$A:$G,6,0)</f>
        <v>FINANCE</v>
      </c>
      <c r="S193" t="str">
        <f>VLOOKUP($A193,[1]Cost_Code!$A:$K,8,0)</f>
        <v>Simon</v>
      </c>
      <c r="T193">
        <f>VLOOKUP($A193,[1]Cost_Code!$A:$K,9,0)</f>
        <v>1000</v>
      </c>
      <c r="U193" t="str">
        <f>VLOOKUP(B193,[1]Ex_Code!A:J,2,0)</f>
        <v>Charitable Income CoHoc</v>
      </c>
      <c r="V193" t="str">
        <f>VLOOKUP(B193,[1]Ex_Code!A:J,7,0)</f>
        <v>CHARITABLE &amp; OTH CONTNS TO EXP</v>
      </c>
      <c r="W193" t="str">
        <f>VLOOKUP(B193,[1]Ex_Code!A:J,10,0)</f>
        <v>Income</v>
      </c>
    </row>
    <row r="194" spans="1:23" x14ac:dyDescent="0.25">
      <c r="A194" s="5" t="s">
        <v>72</v>
      </c>
      <c r="B194" s="5" t="s">
        <v>54</v>
      </c>
      <c r="C194" s="5" t="s">
        <v>34</v>
      </c>
      <c r="D194" s="5" t="s">
        <v>35</v>
      </c>
      <c r="E194" s="5" t="s">
        <v>27</v>
      </c>
      <c r="F194" s="6">
        <v>-219</v>
      </c>
      <c r="G194" s="6">
        <v>-219.47</v>
      </c>
      <c r="H194" s="6">
        <v>0</v>
      </c>
      <c r="I194" s="6">
        <v>0</v>
      </c>
      <c r="J194" s="6">
        <v>0</v>
      </c>
      <c r="K194" s="6">
        <v>0</v>
      </c>
      <c r="L194" t="str">
        <f t="shared" ref="L194:L257" si="3">CONCATENATE(C194,A194,B194)</f>
        <v>171805U05024004000</v>
      </c>
      <c r="M194" t="str">
        <f>VLOOKUP(A194,[1]Cost_Code!A:G,7,0)</f>
        <v>Audit Services</v>
      </c>
      <c r="N194" t="str">
        <f>VLOOKUP(A194,[1]Cost_Code!A:G,2,0)</f>
        <v>Group 1</v>
      </c>
      <c r="O194" t="str">
        <f>VLOOKUP($A194,[1]Cost_Code!$A:$G,3,0)</f>
        <v>CORPORATE SERVICES</v>
      </c>
      <c r="P194" t="str">
        <f>VLOOKUP($A194,[1]Cost_Code!$A:$G,4,0)</f>
        <v>FINANCE &amp; INFORMATION SERVICES</v>
      </c>
      <c r="Q194" t="str">
        <f>VLOOKUP($A194,[1]Cost_Code!$A:$G,5,0)</f>
        <v>FINANCE &amp; INFORMATION SERVICES</v>
      </c>
      <c r="R194" t="str">
        <f>VLOOKUP($A194,[1]Cost_Code!$A:$G,6,0)</f>
        <v>FINANCE</v>
      </c>
      <c r="S194" t="str">
        <f>VLOOKUP($A194,[1]Cost_Code!$A:$K,8,0)</f>
        <v>Simon</v>
      </c>
      <c r="T194">
        <f>VLOOKUP($A194,[1]Cost_Code!$A:$K,9,0)</f>
        <v>1000</v>
      </c>
      <c r="U194" t="str">
        <f>VLOOKUP(B194,[1]Ex_Code!A:J,2,0)</f>
        <v>Charitable Income CoHoc</v>
      </c>
      <c r="V194" t="str">
        <f>VLOOKUP(B194,[1]Ex_Code!A:J,7,0)</f>
        <v>CHARITABLE &amp; OTH CONTNS TO EXP</v>
      </c>
      <c r="W194" t="str">
        <f>VLOOKUP(B194,[1]Ex_Code!A:J,10,0)</f>
        <v>Income</v>
      </c>
    </row>
    <row r="195" spans="1:23" x14ac:dyDescent="0.25">
      <c r="A195" s="5" t="s">
        <v>72</v>
      </c>
      <c r="B195" s="5" t="s">
        <v>73</v>
      </c>
      <c r="C195" s="5" t="s">
        <v>25</v>
      </c>
      <c r="D195" s="5" t="s">
        <v>26</v>
      </c>
      <c r="E195" s="5" t="s">
        <v>27</v>
      </c>
      <c r="F195" s="6">
        <v>5043</v>
      </c>
      <c r="G195" s="6">
        <v>4210</v>
      </c>
      <c r="H195" s="6">
        <v>0</v>
      </c>
      <c r="I195" s="6">
        <v>0</v>
      </c>
      <c r="J195" s="6">
        <v>0</v>
      </c>
      <c r="K195" s="6">
        <v>0</v>
      </c>
      <c r="L195" t="str">
        <f t="shared" si="3"/>
        <v>171801U05049001000</v>
      </c>
      <c r="M195" t="str">
        <f>VLOOKUP(A195,[1]Cost_Code!A:G,7,0)</f>
        <v>Audit Services</v>
      </c>
      <c r="N195" t="str">
        <f>VLOOKUP(A195,[1]Cost_Code!A:G,2,0)</f>
        <v>Group 1</v>
      </c>
      <c r="O195" t="str">
        <f>VLOOKUP($A195,[1]Cost_Code!$A:$G,3,0)</f>
        <v>CORPORATE SERVICES</v>
      </c>
      <c r="P195" t="str">
        <f>VLOOKUP($A195,[1]Cost_Code!$A:$G,4,0)</f>
        <v>FINANCE &amp; INFORMATION SERVICES</v>
      </c>
      <c r="Q195" t="str">
        <f>VLOOKUP($A195,[1]Cost_Code!$A:$G,5,0)</f>
        <v>FINANCE &amp; INFORMATION SERVICES</v>
      </c>
      <c r="R195" t="str">
        <f>VLOOKUP($A195,[1]Cost_Code!$A:$G,6,0)</f>
        <v>FINANCE</v>
      </c>
      <c r="S195" t="str">
        <f>VLOOKUP($A195,[1]Cost_Code!$A:$K,8,0)</f>
        <v>Simon</v>
      </c>
      <c r="T195">
        <f>VLOOKUP($A195,[1]Cost_Code!$A:$K,9,0)</f>
        <v>1000</v>
      </c>
      <c r="U195" t="str">
        <f>VLOOKUP(B195,[1]Ex_Code!A:J,2,0)</f>
        <v>Audit Services-Statutory Audit</v>
      </c>
      <c r="V195" t="str">
        <f>VLOOKUP(B195,[1]Ex_Code!A:J,7,0)</f>
        <v>OTHER OPERATING EXPENSES</v>
      </c>
      <c r="W195" t="str">
        <f>VLOOKUP(B195,[1]Ex_Code!A:J,10,0)</f>
        <v>Non Pay</v>
      </c>
    </row>
    <row r="196" spans="1:23" x14ac:dyDescent="0.25">
      <c r="A196" s="5" t="s">
        <v>72</v>
      </c>
      <c r="B196" s="5" t="s">
        <v>73</v>
      </c>
      <c r="C196" s="5" t="s">
        <v>28</v>
      </c>
      <c r="D196" s="5" t="s">
        <v>29</v>
      </c>
      <c r="E196" s="5" t="s">
        <v>27</v>
      </c>
      <c r="F196" s="6">
        <v>5044</v>
      </c>
      <c r="G196" s="6">
        <v>4210</v>
      </c>
      <c r="H196" s="6">
        <v>0</v>
      </c>
      <c r="I196" s="6">
        <v>0</v>
      </c>
      <c r="J196" s="6">
        <v>0</v>
      </c>
      <c r="K196" s="6">
        <v>0</v>
      </c>
      <c r="L196" t="str">
        <f t="shared" si="3"/>
        <v>171802U05049001000</v>
      </c>
      <c r="M196" t="str">
        <f>VLOOKUP(A196,[1]Cost_Code!A:G,7,0)</f>
        <v>Audit Services</v>
      </c>
      <c r="N196" t="str">
        <f>VLOOKUP(A196,[1]Cost_Code!A:G,2,0)</f>
        <v>Group 1</v>
      </c>
      <c r="O196" t="str">
        <f>VLOOKUP($A196,[1]Cost_Code!$A:$G,3,0)</f>
        <v>CORPORATE SERVICES</v>
      </c>
      <c r="P196" t="str">
        <f>VLOOKUP($A196,[1]Cost_Code!$A:$G,4,0)</f>
        <v>FINANCE &amp; INFORMATION SERVICES</v>
      </c>
      <c r="Q196" t="str">
        <f>VLOOKUP($A196,[1]Cost_Code!$A:$G,5,0)</f>
        <v>FINANCE &amp; INFORMATION SERVICES</v>
      </c>
      <c r="R196" t="str">
        <f>VLOOKUP($A196,[1]Cost_Code!$A:$G,6,0)</f>
        <v>FINANCE</v>
      </c>
      <c r="S196" t="str">
        <f>VLOOKUP($A196,[1]Cost_Code!$A:$K,8,0)</f>
        <v>Simon</v>
      </c>
      <c r="T196">
        <f>VLOOKUP($A196,[1]Cost_Code!$A:$K,9,0)</f>
        <v>1000</v>
      </c>
      <c r="U196" t="str">
        <f>VLOOKUP(B196,[1]Ex_Code!A:J,2,0)</f>
        <v>Audit Services-Statutory Audit</v>
      </c>
      <c r="V196" t="str">
        <f>VLOOKUP(B196,[1]Ex_Code!A:J,7,0)</f>
        <v>OTHER OPERATING EXPENSES</v>
      </c>
      <c r="W196" t="str">
        <f>VLOOKUP(B196,[1]Ex_Code!A:J,10,0)</f>
        <v>Non Pay</v>
      </c>
    </row>
    <row r="197" spans="1:23" x14ac:dyDescent="0.25">
      <c r="A197" s="5" t="s">
        <v>72</v>
      </c>
      <c r="B197" s="5" t="s">
        <v>73</v>
      </c>
      <c r="C197" s="5" t="s">
        <v>30</v>
      </c>
      <c r="D197" s="5" t="s">
        <v>31</v>
      </c>
      <c r="E197" s="5" t="s">
        <v>27</v>
      </c>
      <c r="F197" s="6">
        <v>5042</v>
      </c>
      <c r="G197" s="6">
        <v>4210</v>
      </c>
      <c r="H197" s="6">
        <v>0</v>
      </c>
      <c r="I197" s="6">
        <v>0</v>
      </c>
      <c r="J197" s="6">
        <v>0</v>
      </c>
      <c r="K197" s="6">
        <v>0</v>
      </c>
      <c r="L197" t="str">
        <f t="shared" si="3"/>
        <v>171803U05049001000</v>
      </c>
      <c r="M197" t="str">
        <f>VLOOKUP(A197,[1]Cost_Code!A:G,7,0)</f>
        <v>Audit Services</v>
      </c>
      <c r="N197" t="str">
        <f>VLOOKUP(A197,[1]Cost_Code!A:G,2,0)</f>
        <v>Group 1</v>
      </c>
      <c r="O197" t="str">
        <f>VLOOKUP($A197,[1]Cost_Code!$A:$G,3,0)</f>
        <v>CORPORATE SERVICES</v>
      </c>
      <c r="P197" t="str">
        <f>VLOOKUP($A197,[1]Cost_Code!$A:$G,4,0)</f>
        <v>FINANCE &amp; INFORMATION SERVICES</v>
      </c>
      <c r="Q197" t="str">
        <f>VLOOKUP($A197,[1]Cost_Code!$A:$G,5,0)</f>
        <v>FINANCE &amp; INFORMATION SERVICES</v>
      </c>
      <c r="R197" t="str">
        <f>VLOOKUP($A197,[1]Cost_Code!$A:$G,6,0)</f>
        <v>FINANCE</v>
      </c>
      <c r="S197" t="str">
        <f>VLOOKUP($A197,[1]Cost_Code!$A:$K,8,0)</f>
        <v>Simon</v>
      </c>
      <c r="T197">
        <f>VLOOKUP($A197,[1]Cost_Code!$A:$K,9,0)</f>
        <v>1000</v>
      </c>
      <c r="U197" t="str">
        <f>VLOOKUP(B197,[1]Ex_Code!A:J,2,0)</f>
        <v>Audit Services-Statutory Audit</v>
      </c>
      <c r="V197" t="str">
        <f>VLOOKUP(B197,[1]Ex_Code!A:J,7,0)</f>
        <v>OTHER OPERATING EXPENSES</v>
      </c>
      <c r="W197" t="str">
        <f>VLOOKUP(B197,[1]Ex_Code!A:J,10,0)</f>
        <v>Non Pay</v>
      </c>
    </row>
    <row r="198" spans="1:23" x14ac:dyDescent="0.25">
      <c r="A198" s="5" t="s">
        <v>72</v>
      </c>
      <c r="B198" s="5" t="s">
        <v>73</v>
      </c>
      <c r="C198" s="5" t="s">
        <v>32</v>
      </c>
      <c r="D198" s="5" t="s">
        <v>33</v>
      </c>
      <c r="E198" s="5" t="s">
        <v>27</v>
      </c>
      <c r="F198" s="6">
        <v>5043</v>
      </c>
      <c r="G198" s="6">
        <v>7348</v>
      </c>
      <c r="H198" s="6">
        <v>0</v>
      </c>
      <c r="I198" s="6">
        <v>0</v>
      </c>
      <c r="J198" s="6">
        <v>0</v>
      </c>
      <c r="K198" s="6">
        <v>0</v>
      </c>
      <c r="L198" t="str">
        <f t="shared" si="3"/>
        <v>171804U05049001000</v>
      </c>
      <c r="M198" t="str">
        <f>VLOOKUP(A198,[1]Cost_Code!A:G,7,0)</f>
        <v>Audit Services</v>
      </c>
      <c r="N198" t="str">
        <f>VLOOKUP(A198,[1]Cost_Code!A:G,2,0)</f>
        <v>Group 1</v>
      </c>
      <c r="O198" t="str">
        <f>VLOOKUP($A198,[1]Cost_Code!$A:$G,3,0)</f>
        <v>CORPORATE SERVICES</v>
      </c>
      <c r="P198" t="str">
        <f>VLOOKUP($A198,[1]Cost_Code!$A:$G,4,0)</f>
        <v>FINANCE &amp; INFORMATION SERVICES</v>
      </c>
      <c r="Q198" t="str">
        <f>VLOOKUP($A198,[1]Cost_Code!$A:$G,5,0)</f>
        <v>FINANCE &amp; INFORMATION SERVICES</v>
      </c>
      <c r="R198" t="str">
        <f>VLOOKUP($A198,[1]Cost_Code!$A:$G,6,0)</f>
        <v>FINANCE</v>
      </c>
      <c r="S198" t="str">
        <f>VLOOKUP($A198,[1]Cost_Code!$A:$K,8,0)</f>
        <v>Simon</v>
      </c>
      <c r="T198">
        <f>VLOOKUP($A198,[1]Cost_Code!$A:$K,9,0)</f>
        <v>1000</v>
      </c>
      <c r="U198" t="str">
        <f>VLOOKUP(B198,[1]Ex_Code!A:J,2,0)</f>
        <v>Audit Services-Statutory Audit</v>
      </c>
      <c r="V198" t="str">
        <f>VLOOKUP(B198,[1]Ex_Code!A:J,7,0)</f>
        <v>OTHER OPERATING EXPENSES</v>
      </c>
      <c r="W198" t="str">
        <f>VLOOKUP(B198,[1]Ex_Code!A:J,10,0)</f>
        <v>Non Pay</v>
      </c>
    </row>
    <row r="199" spans="1:23" x14ac:dyDescent="0.25">
      <c r="A199" s="5" t="s">
        <v>72</v>
      </c>
      <c r="B199" s="5" t="s">
        <v>73</v>
      </c>
      <c r="C199" s="5" t="s">
        <v>34</v>
      </c>
      <c r="D199" s="5" t="s">
        <v>35</v>
      </c>
      <c r="E199" s="5" t="s">
        <v>27</v>
      </c>
      <c r="F199" s="6">
        <v>5044</v>
      </c>
      <c r="G199" s="6">
        <v>4905.5</v>
      </c>
      <c r="H199" s="6">
        <v>0</v>
      </c>
      <c r="I199" s="6">
        <v>0</v>
      </c>
      <c r="J199" s="6">
        <v>0</v>
      </c>
      <c r="K199" s="6">
        <v>0</v>
      </c>
      <c r="L199" t="str">
        <f t="shared" si="3"/>
        <v>171805U05049001000</v>
      </c>
      <c r="M199" t="str">
        <f>VLOOKUP(A199,[1]Cost_Code!A:G,7,0)</f>
        <v>Audit Services</v>
      </c>
      <c r="N199" t="str">
        <f>VLOOKUP(A199,[1]Cost_Code!A:G,2,0)</f>
        <v>Group 1</v>
      </c>
      <c r="O199" t="str">
        <f>VLOOKUP($A199,[1]Cost_Code!$A:$G,3,0)</f>
        <v>CORPORATE SERVICES</v>
      </c>
      <c r="P199" t="str">
        <f>VLOOKUP($A199,[1]Cost_Code!$A:$G,4,0)</f>
        <v>FINANCE &amp; INFORMATION SERVICES</v>
      </c>
      <c r="Q199" t="str">
        <f>VLOOKUP($A199,[1]Cost_Code!$A:$G,5,0)</f>
        <v>FINANCE &amp; INFORMATION SERVICES</v>
      </c>
      <c r="R199" t="str">
        <f>VLOOKUP($A199,[1]Cost_Code!$A:$G,6,0)</f>
        <v>FINANCE</v>
      </c>
      <c r="S199" t="str">
        <f>VLOOKUP($A199,[1]Cost_Code!$A:$K,8,0)</f>
        <v>Simon</v>
      </c>
      <c r="T199">
        <f>VLOOKUP($A199,[1]Cost_Code!$A:$K,9,0)</f>
        <v>1000</v>
      </c>
      <c r="U199" t="str">
        <f>VLOOKUP(B199,[1]Ex_Code!A:J,2,0)</f>
        <v>Audit Services-Statutory Audit</v>
      </c>
      <c r="V199" t="str">
        <f>VLOOKUP(B199,[1]Ex_Code!A:J,7,0)</f>
        <v>OTHER OPERATING EXPENSES</v>
      </c>
      <c r="W199" t="str">
        <f>VLOOKUP(B199,[1]Ex_Code!A:J,10,0)</f>
        <v>Non Pay</v>
      </c>
    </row>
    <row r="200" spans="1:23" x14ac:dyDescent="0.25">
      <c r="A200" s="5" t="s">
        <v>72</v>
      </c>
      <c r="B200" s="5" t="s">
        <v>74</v>
      </c>
      <c r="C200" s="5" t="s">
        <v>25</v>
      </c>
      <c r="D200" s="5" t="s">
        <v>26</v>
      </c>
      <c r="E200" s="5" t="s">
        <v>27</v>
      </c>
      <c r="F200" s="6">
        <v>417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t="str">
        <f t="shared" si="3"/>
        <v>171801U05049002000</v>
      </c>
      <c r="M200" t="str">
        <f>VLOOKUP(A200,[1]Cost_Code!A:G,7,0)</f>
        <v>Audit Services</v>
      </c>
      <c r="N200" t="str">
        <f>VLOOKUP(A200,[1]Cost_Code!A:G,2,0)</f>
        <v>Group 1</v>
      </c>
      <c r="O200" t="str">
        <f>VLOOKUP($A200,[1]Cost_Code!$A:$G,3,0)</f>
        <v>CORPORATE SERVICES</v>
      </c>
      <c r="P200" t="str">
        <f>VLOOKUP($A200,[1]Cost_Code!$A:$G,4,0)</f>
        <v>FINANCE &amp; INFORMATION SERVICES</v>
      </c>
      <c r="Q200" t="str">
        <f>VLOOKUP($A200,[1]Cost_Code!$A:$G,5,0)</f>
        <v>FINANCE &amp; INFORMATION SERVICES</v>
      </c>
      <c r="R200" t="str">
        <f>VLOOKUP($A200,[1]Cost_Code!$A:$G,6,0)</f>
        <v>FINANCE</v>
      </c>
      <c r="S200" t="str">
        <f>VLOOKUP($A200,[1]Cost_Code!$A:$K,8,0)</f>
        <v>Simon</v>
      </c>
      <c r="T200">
        <f>VLOOKUP($A200,[1]Cost_Code!$A:$K,9,0)</f>
        <v>1000</v>
      </c>
      <c r="U200" t="str">
        <f>VLOOKUP(B200,[1]Ex_Code!A:J,2,0)</f>
        <v>Other auditors remuneration</v>
      </c>
      <c r="V200" t="str">
        <f>VLOOKUP(B200,[1]Ex_Code!A:J,7,0)</f>
        <v>OTHER OPERATING EXPENSES</v>
      </c>
      <c r="W200" t="str">
        <f>VLOOKUP(B200,[1]Ex_Code!A:J,10,0)</f>
        <v>Non Pay</v>
      </c>
    </row>
    <row r="201" spans="1:23" x14ac:dyDescent="0.25">
      <c r="A201" s="5" t="s">
        <v>72</v>
      </c>
      <c r="B201" s="5" t="s">
        <v>74</v>
      </c>
      <c r="C201" s="5" t="s">
        <v>28</v>
      </c>
      <c r="D201" s="5" t="s">
        <v>29</v>
      </c>
      <c r="E201" s="5" t="s">
        <v>27</v>
      </c>
      <c r="F201" s="6">
        <v>417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t="str">
        <f t="shared" si="3"/>
        <v>171802U05049002000</v>
      </c>
      <c r="M201" t="str">
        <f>VLOOKUP(A201,[1]Cost_Code!A:G,7,0)</f>
        <v>Audit Services</v>
      </c>
      <c r="N201" t="str">
        <f>VLOOKUP(A201,[1]Cost_Code!A:G,2,0)</f>
        <v>Group 1</v>
      </c>
      <c r="O201" t="str">
        <f>VLOOKUP($A201,[1]Cost_Code!$A:$G,3,0)</f>
        <v>CORPORATE SERVICES</v>
      </c>
      <c r="P201" t="str">
        <f>VLOOKUP($A201,[1]Cost_Code!$A:$G,4,0)</f>
        <v>FINANCE &amp; INFORMATION SERVICES</v>
      </c>
      <c r="Q201" t="str">
        <f>VLOOKUP($A201,[1]Cost_Code!$A:$G,5,0)</f>
        <v>FINANCE &amp; INFORMATION SERVICES</v>
      </c>
      <c r="R201" t="str">
        <f>VLOOKUP($A201,[1]Cost_Code!$A:$G,6,0)</f>
        <v>FINANCE</v>
      </c>
      <c r="S201" t="str">
        <f>VLOOKUP($A201,[1]Cost_Code!$A:$K,8,0)</f>
        <v>Simon</v>
      </c>
      <c r="T201">
        <f>VLOOKUP($A201,[1]Cost_Code!$A:$K,9,0)</f>
        <v>1000</v>
      </c>
      <c r="U201" t="str">
        <f>VLOOKUP(B201,[1]Ex_Code!A:J,2,0)</f>
        <v>Other auditors remuneration</v>
      </c>
      <c r="V201" t="str">
        <f>VLOOKUP(B201,[1]Ex_Code!A:J,7,0)</f>
        <v>OTHER OPERATING EXPENSES</v>
      </c>
      <c r="W201" t="str">
        <f>VLOOKUP(B201,[1]Ex_Code!A:J,10,0)</f>
        <v>Non Pay</v>
      </c>
    </row>
    <row r="202" spans="1:23" x14ac:dyDescent="0.25">
      <c r="A202" s="5" t="s">
        <v>72</v>
      </c>
      <c r="B202" s="5" t="s">
        <v>74</v>
      </c>
      <c r="C202" s="5" t="s">
        <v>30</v>
      </c>
      <c r="D202" s="5" t="s">
        <v>31</v>
      </c>
      <c r="E202" s="5" t="s">
        <v>27</v>
      </c>
      <c r="F202" s="6">
        <v>417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t="str">
        <f t="shared" si="3"/>
        <v>171803U05049002000</v>
      </c>
      <c r="M202" t="str">
        <f>VLOOKUP(A202,[1]Cost_Code!A:G,7,0)</f>
        <v>Audit Services</v>
      </c>
      <c r="N202" t="str">
        <f>VLOOKUP(A202,[1]Cost_Code!A:G,2,0)</f>
        <v>Group 1</v>
      </c>
      <c r="O202" t="str">
        <f>VLOOKUP($A202,[1]Cost_Code!$A:$G,3,0)</f>
        <v>CORPORATE SERVICES</v>
      </c>
      <c r="P202" t="str">
        <f>VLOOKUP($A202,[1]Cost_Code!$A:$G,4,0)</f>
        <v>FINANCE &amp; INFORMATION SERVICES</v>
      </c>
      <c r="Q202" t="str">
        <f>VLOOKUP($A202,[1]Cost_Code!$A:$G,5,0)</f>
        <v>FINANCE &amp; INFORMATION SERVICES</v>
      </c>
      <c r="R202" t="str">
        <f>VLOOKUP($A202,[1]Cost_Code!$A:$G,6,0)</f>
        <v>FINANCE</v>
      </c>
      <c r="S202" t="str">
        <f>VLOOKUP($A202,[1]Cost_Code!$A:$K,8,0)</f>
        <v>Simon</v>
      </c>
      <c r="T202">
        <f>VLOOKUP($A202,[1]Cost_Code!$A:$K,9,0)</f>
        <v>1000</v>
      </c>
      <c r="U202" t="str">
        <f>VLOOKUP(B202,[1]Ex_Code!A:J,2,0)</f>
        <v>Other auditors remuneration</v>
      </c>
      <c r="V202" t="str">
        <f>VLOOKUP(B202,[1]Ex_Code!A:J,7,0)</f>
        <v>OTHER OPERATING EXPENSES</v>
      </c>
      <c r="W202" t="str">
        <f>VLOOKUP(B202,[1]Ex_Code!A:J,10,0)</f>
        <v>Non Pay</v>
      </c>
    </row>
    <row r="203" spans="1:23" x14ac:dyDescent="0.25">
      <c r="A203" s="5" t="s">
        <v>72</v>
      </c>
      <c r="B203" s="5" t="s">
        <v>74</v>
      </c>
      <c r="C203" s="5" t="s">
        <v>32</v>
      </c>
      <c r="D203" s="5" t="s">
        <v>33</v>
      </c>
      <c r="E203" s="5" t="s">
        <v>27</v>
      </c>
      <c r="F203" s="6">
        <v>417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t="str">
        <f t="shared" si="3"/>
        <v>171804U05049002000</v>
      </c>
      <c r="M203" t="str">
        <f>VLOOKUP(A203,[1]Cost_Code!A:G,7,0)</f>
        <v>Audit Services</v>
      </c>
      <c r="N203" t="str">
        <f>VLOOKUP(A203,[1]Cost_Code!A:G,2,0)</f>
        <v>Group 1</v>
      </c>
      <c r="O203" t="str">
        <f>VLOOKUP($A203,[1]Cost_Code!$A:$G,3,0)</f>
        <v>CORPORATE SERVICES</v>
      </c>
      <c r="P203" t="str">
        <f>VLOOKUP($A203,[1]Cost_Code!$A:$G,4,0)</f>
        <v>FINANCE &amp; INFORMATION SERVICES</v>
      </c>
      <c r="Q203" t="str">
        <f>VLOOKUP($A203,[1]Cost_Code!$A:$G,5,0)</f>
        <v>FINANCE &amp; INFORMATION SERVICES</v>
      </c>
      <c r="R203" t="str">
        <f>VLOOKUP($A203,[1]Cost_Code!$A:$G,6,0)</f>
        <v>FINANCE</v>
      </c>
      <c r="S203" t="str">
        <f>VLOOKUP($A203,[1]Cost_Code!$A:$K,8,0)</f>
        <v>Simon</v>
      </c>
      <c r="T203">
        <f>VLOOKUP($A203,[1]Cost_Code!$A:$K,9,0)</f>
        <v>1000</v>
      </c>
      <c r="U203" t="str">
        <f>VLOOKUP(B203,[1]Ex_Code!A:J,2,0)</f>
        <v>Other auditors remuneration</v>
      </c>
      <c r="V203" t="str">
        <f>VLOOKUP(B203,[1]Ex_Code!A:J,7,0)</f>
        <v>OTHER OPERATING EXPENSES</v>
      </c>
      <c r="W203" t="str">
        <f>VLOOKUP(B203,[1]Ex_Code!A:J,10,0)</f>
        <v>Non Pay</v>
      </c>
    </row>
    <row r="204" spans="1:23" x14ac:dyDescent="0.25">
      <c r="A204" s="5" t="s">
        <v>72</v>
      </c>
      <c r="B204" s="5" t="s">
        <v>74</v>
      </c>
      <c r="C204" s="5" t="s">
        <v>34</v>
      </c>
      <c r="D204" s="5" t="s">
        <v>35</v>
      </c>
      <c r="E204" s="5" t="s">
        <v>27</v>
      </c>
      <c r="F204" s="6">
        <v>417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t="str">
        <f t="shared" si="3"/>
        <v>171805U05049002000</v>
      </c>
      <c r="M204" t="str">
        <f>VLOOKUP(A204,[1]Cost_Code!A:G,7,0)</f>
        <v>Audit Services</v>
      </c>
      <c r="N204" t="str">
        <f>VLOOKUP(A204,[1]Cost_Code!A:G,2,0)</f>
        <v>Group 1</v>
      </c>
      <c r="O204" t="str">
        <f>VLOOKUP($A204,[1]Cost_Code!$A:$G,3,0)</f>
        <v>CORPORATE SERVICES</v>
      </c>
      <c r="P204" t="str">
        <f>VLOOKUP($A204,[1]Cost_Code!$A:$G,4,0)</f>
        <v>FINANCE &amp; INFORMATION SERVICES</v>
      </c>
      <c r="Q204" t="str">
        <f>VLOOKUP($A204,[1]Cost_Code!$A:$G,5,0)</f>
        <v>FINANCE &amp; INFORMATION SERVICES</v>
      </c>
      <c r="R204" t="str">
        <f>VLOOKUP($A204,[1]Cost_Code!$A:$G,6,0)</f>
        <v>FINANCE</v>
      </c>
      <c r="S204" t="str">
        <f>VLOOKUP($A204,[1]Cost_Code!$A:$K,8,0)</f>
        <v>Simon</v>
      </c>
      <c r="T204">
        <f>VLOOKUP($A204,[1]Cost_Code!$A:$K,9,0)</f>
        <v>1000</v>
      </c>
      <c r="U204" t="str">
        <f>VLOOKUP(B204,[1]Ex_Code!A:J,2,0)</f>
        <v>Other auditors remuneration</v>
      </c>
      <c r="V204" t="str">
        <f>VLOOKUP(B204,[1]Ex_Code!A:J,7,0)</f>
        <v>OTHER OPERATING EXPENSES</v>
      </c>
      <c r="W204" t="str">
        <f>VLOOKUP(B204,[1]Ex_Code!A:J,10,0)</f>
        <v>Non Pay</v>
      </c>
    </row>
    <row r="205" spans="1:23" x14ac:dyDescent="0.25">
      <c r="A205" s="5" t="s">
        <v>72</v>
      </c>
      <c r="B205" s="5" t="s">
        <v>75</v>
      </c>
      <c r="C205" s="5" t="s">
        <v>25</v>
      </c>
      <c r="D205" s="5" t="s">
        <v>26</v>
      </c>
      <c r="E205" s="5" t="s">
        <v>27</v>
      </c>
      <c r="F205" s="6">
        <v>2500</v>
      </c>
      <c r="G205" s="6">
        <v>2880.16</v>
      </c>
      <c r="H205" s="6">
        <v>0</v>
      </c>
      <c r="I205" s="6">
        <v>0</v>
      </c>
      <c r="J205" s="6">
        <v>0</v>
      </c>
      <c r="K205" s="6">
        <v>0</v>
      </c>
      <c r="L205" t="str">
        <f t="shared" si="3"/>
        <v>171801U05049003000</v>
      </c>
      <c r="M205" t="str">
        <f>VLOOKUP(A205,[1]Cost_Code!A:G,7,0)</f>
        <v>Audit Services</v>
      </c>
      <c r="N205" t="str">
        <f>VLOOKUP(A205,[1]Cost_Code!A:G,2,0)</f>
        <v>Group 1</v>
      </c>
      <c r="O205" t="str">
        <f>VLOOKUP($A205,[1]Cost_Code!$A:$G,3,0)</f>
        <v>CORPORATE SERVICES</v>
      </c>
      <c r="P205" t="str">
        <f>VLOOKUP($A205,[1]Cost_Code!$A:$G,4,0)</f>
        <v>FINANCE &amp; INFORMATION SERVICES</v>
      </c>
      <c r="Q205" t="str">
        <f>VLOOKUP($A205,[1]Cost_Code!$A:$G,5,0)</f>
        <v>FINANCE &amp; INFORMATION SERVICES</v>
      </c>
      <c r="R205" t="str">
        <f>VLOOKUP($A205,[1]Cost_Code!$A:$G,6,0)</f>
        <v>FINANCE</v>
      </c>
      <c r="S205" t="str">
        <f>VLOOKUP($A205,[1]Cost_Code!$A:$K,8,0)</f>
        <v>Simon</v>
      </c>
      <c r="T205">
        <f>VLOOKUP($A205,[1]Cost_Code!$A:$K,9,0)</f>
        <v>1000</v>
      </c>
      <c r="U205" t="str">
        <f>VLOOKUP(B205,[1]Ex_Code!A:J,2,0)</f>
        <v>Local Counter Fraud Audit Fees</v>
      </c>
      <c r="V205" t="str">
        <f>VLOOKUP(B205,[1]Ex_Code!A:J,7,0)</f>
        <v>OTHER OPERATING EXPENSES</v>
      </c>
      <c r="W205" t="str">
        <f>VLOOKUP(B205,[1]Ex_Code!A:J,10,0)</f>
        <v>Non Pay</v>
      </c>
    </row>
    <row r="206" spans="1:23" x14ac:dyDescent="0.25">
      <c r="A206" s="5" t="s">
        <v>72</v>
      </c>
      <c r="B206" s="5" t="s">
        <v>75</v>
      </c>
      <c r="C206" s="5" t="s">
        <v>28</v>
      </c>
      <c r="D206" s="5" t="s">
        <v>29</v>
      </c>
      <c r="E206" s="5" t="s">
        <v>27</v>
      </c>
      <c r="F206" s="6">
        <v>2500</v>
      </c>
      <c r="G206" s="6">
        <v>2880.16</v>
      </c>
      <c r="H206" s="6">
        <v>0</v>
      </c>
      <c r="I206" s="6">
        <v>0</v>
      </c>
      <c r="J206" s="6">
        <v>0</v>
      </c>
      <c r="K206" s="6">
        <v>0</v>
      </c>
      <c r="L206" t="str">
        <f t="shared" si="3"/>
        <v>171802U05049003000</v>
      </c>
      <c r="M206" t="str">
        <f>VLOOKUP(A206,[1]Cost_Code!A:G,7,0)</f>
        <v>Audit Services</v>
      </c>
      <c r="N206" t="str">
        <f>VLOOKUP(A206,[1]Cost_Code!A:G,2,0)</f>
        <v>Group 1</v>
      </c>
      <c r="O206" t="str">
        <f>VLOOKUP($A206,[1]Cost_Code!$A:$G,3,0)</f>
        <v>CORPORATE SERVICES</v>
      </c>
      <c r="P206" t="str">
        <f>VLOOKUP($A206,[1]Cost_Code!$A:$G,4,0)</f>
        <v>FINANCE &amp; INFORMATION SERVICES</v>
      </c>
      <c r="Q206" t="str">
        <f>VLOOKUP($A206,[1]Cost_Code!$A:$G,5,0)</f>
        <v>FINANCE &amp; INFORMATION SERVICES</v>
      </c>
      <c r="R206" t="str">
        <f>VLOOKUP($A206,[1]Cost_Code!$A:$G,6,0)</f>
        <v>FINANCE</v>
      </c>
      <c r="S206" t="str">
        <f>VLOOKUP($A206,[1]Cost_Code!$A:$K,8,0)</f>
        <v>Simon</v>
      </c>
      <c r="T206">
        <f>VLOOKUP($A206,[1]Cost_Code!$A:$K,9,0)</f>
        <v>1000</v>
      </c>
      <c r="U206" t="str">
        <f>VLOOKUP(B206,[1]Ex_Code!A:J,2,0)</f>
        <v>Local Counter Fraud Audit Fees</v>
      </c>
      <c r="V206" t="str">
        <f>VLOOKUP(B206,[1]Ex_Code!A:J,7,0)</f>
        <v>OTHER OPERATING EXPENSES</v>
      </c>
      <c r="W206" t="str">
        <f>VLOOKUP(B206,[1]Ex_Code!A:J,10,0)</f>
        <v>Non Pay</v>
      </c>
    </row>
    <row r="207" spans="1:23" x14ac:dyDescent="0.25">
      <c r="A207" s="5" t="s">
        <v>72</v>
      </c>
      <c r="B207" s="5" t="s">
        <v>75</v>
      </c>
      <c r="C207" s="5" t="s">
        <v>30</v>
      </c>
      <c r="D207" s="5" t="s">
        <v>31</v>
      </c>
      <c r="E207" s="5" t="s">
        <v>27</v>
      </c>
      <c r="F207" s="6">
        <v>2501</v>
      </c>
      <c r="G207" s="6">
        <v>2879.68</v>
      </c>
      <c r="H207" s="6">
        <v>0</v>
      </c>
      <c r="I207" s="6">
        <v>0</v>
      </c>
      <c r="J207" s="6">
        <v>0</v>
      </c>
      <c r="K207" s="6">
        <v>0</v>
      </c>
      <c r="L207" t="str">
        <f t="shared" si="3"/>
        <v>171803U05049003000</v>
      </c>
      <c r="M207" t="str">
        <f>VLOOKUP(A207,[1]Cost_Code!A:G,7,0)</f>
        <v>Audit Services</v>
      </c>
      <c r="N207" t="str">
        <f>VLOOKUP(A207,[1]Cost_Code!A:G,2,0)</f>
        <v>Group 1</v>
      </c>
      <c r="O207" t="str">
        <f>VLOOKUP($A207,[1]Cost_Code!$A:$G,3,0)</f>
        <v>CORPORATE SERVICES</v>
      </c>
      <c r="P207" t="str">
        <f>VLOOKUP($A207,[1]Cost_Code!$A:$G,4,0)</f>
        <v>FINANCE &amp; INFORMATION SERVICES</v>
      </c>
      <c r="Q207" t="str">
        <f>VLOOKUP($A207,[1]Cost_Code!$A:$G,5,0)</f>
        <v>FINANCE &amp; INFORMATION SERVICES</v>
      </c>
      <c r="R207" t="str">
        <f>VLOOKUP($A207,[1]Cost_Code!$A:$G,6,0)</f>
        <v>FINANCE</v>
      </c>
      <c r="S207" t="str">
        <f>VLOOKUP($A207,[1]Cost_Code!$A:$K,8,0)</f>
        <v>Simon</v>
      </c>
      <c r="T207">
        <f>VLOOKUP($A207,[1]Cost_Code!$A:$K,9,0)</f>
        <v>1000</v>
      </c>
      <c r="U207" t="str">
        <f>VLOOKUP(B207,[1]Ex_Code!A:J,2,0)</f>
        <v>Local Counter Fraud Audit Fees</v>
      </c>
      <c r="V207" t="str">
        <f>VLOOKUP(B207,[1]Ex_Code!A:J,7,0)</f>
        <v>OTHER OPERATING EXPENSES</v>
      </c>
      <c r="W207" t="str">
        <f>VLOOKUP(B207,[1]Ex_Code!A:J,10,0)</f>
        <v>Non Pay</v>
      </c>
    </row>
    <row r="208" spans="1:23" x14ac:dyDescent="0.25">
      <c r="A208" s="5" t="s">
        <v>72</v>
      </c>
      <c r="B208" s="5" t="s">
        <v>75</v>
      </c>
      <c r="C208" s="5" t="s">
        <v>32</v>
      </c>
      <c r="D208" s="5" t="s">
        <v>33</v>
      </c>
      <c r="E208" s="5" t="s">
        <v>27</v>
      </c>
      <c r="F208" s="6">
        <v>2500</v>
      </c>
      <c r="G208" s="6">
        <v>4956.49</v>
      </c>
      <c r="H208" s="6">
        <v>0</v>
      </c>
      <c r="I208" s="6">
        <v>0</v>
      </c>
      <c r="J208" s="6">
        <v>0</v>
      </c>
      <c r="K208" s="6">
        <v>0</v>
      </c>
      <c r="L208" t="str">
        <f t="shared" si="3"/>
        <v>171804U05049003000</v>
      </c>
      <c r="M208" t="str">
        <f>VLOOKUP(A208,[1]Cost_Code!A:G,7,0)</f>
        <v>Audit Services</v>
      </c>
      <c r="N208" t="str">
        <f>VLOOKUP(A208,[1]Cost_Code!A:G,2,0)</f>
        <v>Group 1</v>
      </c>
      <c r="O208" t="str">
        <f>VLOOKUP($A208,[1]Cost_Code!$A:$G,3,0)</f>
        <v>CORPORATE SERVICES</v>
      </c>
      <c r="P208" t="str">
        <f>VLOOKUP($A208,[1]Cost_Code!$A:$G,4,0)</f>
        <v>FINANCE &amp; INFORMATION SERVICES</v>
      </c>
      <c r="Q208" t="str">
        <f>VLOOKUP($A208,[1]Cost_Code!$A:$G,5,0)</f>
        <v>FINANCE &amp; INFORMATION SERVICES</v>
      </c>
      <c r="R208" t="str">
        <f>VLOOKUP($A208,[1]Cost_Code!$A:$G,6,0)</f>
        <v>FINANCE</v>
      </c>
      <c r="S208" t="str">
        <f>VLOOKUP($A208,[1]Cost_Code!$A:$K,8,0)</f>
        <v>Simon</v>
      </c>
      <c r="T208">
        <f>VLOOKUP($A208,[1]Cost_Code!$A:$K,9,0)</f>
        <v>1000</v>
      </c>
      <c r="U208" t="str">
        <f>VLOOKUP(B208,[1]Ex_Code!A:J,2,0)</f>
        <v>Local Counter Fraud Audit Fees</v>
      </c>
      <c r="V208" t="str">
        <f>VLOOKUP(B208,[1]Ex_Code!A:J,7,0)</f>
        <v>OTHER OPERATING EXPENSES</v>
      </c>
      <c r="W208" t="str">
        <f>VLOOKUP(B208,[1]Ex_Code!A:J,10,0)</f>
        <v>Non Pay</v>
      </c>
    </row>
    <row r="209" spans="1:23" x14ac:dyDescent="0.25">
      <c r="A209" s="5" t="s">
        <v>72</v>
      </c>
      <c r="B209" s="5" t="s">
        <v>75</v>
      </c>
      <c r="C209" s="5" t="s">
        <v>34</v>
      </c>
      <c r="D209" s="5" t="s">
        <v>35</v>
      </c>
      <c r="E209" s="5" t="s">
        <v>27</v>
      </c>
      <c r="F209" s="6">
        <v>2500</v>
      </c>
      <c r="G209" s="6">
        <v>3396.01</v>
      </c>
      <c r="H209" s="6">
        <v>0</v>
      </c>
      <c r="I209" s="6">
        <v>0</v>
      </c>
      <c r="J209" s="6">
        <v>0</v>
      </c>
      <c r="K209" s="6">
        <v>0</v>
      </c>
      <c r="L209" t="str">
        <f t="shared" si="3"/>
        <v>171805U05049003000</v>
      </c>
      <c r="M209" t="str">
        <f>VLOOKUP(A209,[1]Cost_Code!A:G,7,0)</f>
        <v>Audit Services</v>
      </c>
      <c r="N209" t="str">
        <f>VLOOKUP(A209,[1]Cost_Code!A:G,2,0)</f>
        <v>Group 1</v>
      </c>
      <c r="O209" t="str">
        <f>VLOOKUP($A209,[1]Cost_Code!$A:$G,3,0)</f>
        <v>CORPORATE SERVICES</v>
      </c>
      <c r="P209" t="str">
        <f>VLOOKUP($A209,[1]Cost_Code!$A:$G,4,0)</f>
        <v>FINANCE &amp; INFORMATION SERVICES</v>
      </c>
      <c r="Q209" t="str">
        <f>VLOOKUP($A209,[1]Cost_Code!$A:$G,5,0)</f>
        <v>FINANCE &amp; INFORMATION SERVICES</v>
      </c>
      <c r="R209" t="str">
        <f>VLOOKUP($A209,[1]Cost_Code!$A:$G,6,0)</f>
        <v>FINANCE</v>
      </c>
      <c r="S209" t="str">
        <f>VLOOKUP($A209,[1]Cost_Code!$A:$K,8,0)</f>
        <v>Simon</v>
      </c>
      <c r="T209">
        <f>VLOOKUP($A209,[1]Cost_Code!$A:$K,9,0)</f>
        <v>1000</v>
      </c>
      <c r="U209" t="str">
        <f>VLOOKUP(B209,[1]Ex_Code!A:J,2,0)</f>
        <v>Local Counter Fraud Audit Fees</v>
      </c>
      <c r="V209" t="str">
        <f>VLOOKUP(B209,[1]Ex_Code!A:J,7,0)</f>
        <v>OTHER OPERATING EXPENSES</v>
      </c>
      <c r="W209" t="str">
        <f>VLOOKUP(B209,[1]Ex_Code!A:J,10,0)</f>
        <v>Non Pay</v>
      </c>
    </row>
    <row r="210" spans="1:23" x14ac:dyDescent="0.25">
      <c r="A210" s="5" t="s">
        <v>72</v>
      </c>
      <c r="B210" s="5" t="s">
        <v>76</v>
      </c>
      <c r="C210" s="5" t="s">
        <v>25</v>
      </c>
      <c r="D210" s="5" t="s">
        <v>26</v>
      </c>
      <c r="E210" s="5" t="s">
        <v>27</v>
      </c>
      <c r="F210" s="6">
        <v>5084</v>
      </c>
      <c r="G210" s="6">
        <v>4575</v>
      </c>
      <c r="H210" s="6">
        <v>0</v>
      </c>
      <c r="I210" s="6">
        <v>0</v>
      </c>
      <c r="J210" s="6">
        <v>0</v>
      </c>
      <c r="K210" s="6">
        <v>0</v>
      </c>
      <c r="L210" t="str">
        <f t="shared" si="3"/>
        <v>171801U05049004000</v>
      </c>
      <c r="M210" t="str">
        <f>VLOOKUP(A210,[1]Cost_Code!A:G,7,0)</f>
        <v>Audit Services</v>
      </c>
      <c r="N210" t="str">
        <f>VLOOKUP(A210,[1]Cost_Code!A:G,2,0)</f>
        <v>Group 1</v>
      </c>
      <c r="O210" t="str">
        <f>VLOOKUP($A210,[1]Cost_Code!$A:$G,3,0)</f>
        <v>CORPORATE SERVICES</v>
      </c>
      <c r="P210" t="str">
        <f>VLOOKUP($A210,[1]Cost_Code!$A:$G,4,0)</f>
        <v>FINANCE &amp; INFORMATION SERVICES</v>
      </c>
      <c r="Q210" t="str">
        <f>VLOOKUP($A210,[1]Cost_Code!$A:$G,5,0)</f>
        <v>FINANCE &amp; INFORMATION SERVICES</v>
      </c>
      <c r="R210" t="str">
        <f>VLOOKUP($A210,[1]Cost_Code!$A:$G,6,0)</f>
        <v>FINANCE</v>
      </c>
      <c r="S210" t="str">
        <f>VLOOKUP($A210,[1]Cost_Code!$A:$K,8,0)</f>
        <v>Simon</v>
      </c>
      <c r="T210">
        <f>VLOOKUP($A210,[1]Cost_Code!$A:$K,9,0)</f>
        <v>1000</v>
      </c>
      <c r="U210" t="str">
        <f>VLOOKUP(B210,[1]Ex_Code!A:J,2,0)</f>
        <v>Internal Audit</v>
      </c>
      <c r="V210" t="str">
        <f>VLOOKUP(B210,[1]Ex_Code!A:J,7,0)</f>
        <v>OTHER OPERATING EXPENSES</v>
      </c>
      <c r="W210" t="str">
        <f>VLOOKUP(B210,[1]Ex_Code!A:J,10,0)</f>
        <v>Non Pay</v>
      </c>
    </row>
    <row r="211" spans="1:23" x14ac:dyDescent="0.25">
      <c r="A211" s="5" t="s">
        <v>72</v>
      </c>
      <c r="B211" s="5" t="s">
        <v>76</v>
      </c>
      <c r="C211" s="5" t="s">
        <v>28</v>
      </c>
      <c r="D211" s="5" t="s">
        <v>29</v>
      </c>
      <c r="E211" s="5" t="s">
        <v>27</v>
      </c>
      <c r="F211" s="6">
        <v>5084</v>
      </c>
      <c r="G211" s="6">
        <v>4575</v>
      </c>
      <c r="H211" s="6">
        <v>0</v>
      </c>
      <c r="I211" s="6">
        <v>0</v>
      </c>
      <c r="J211" s="6">
        <v>0</v>
      </c>
      <c r="K211" s="6">
        <v>0</v>
      </c>
      <c r="L211" t="str">
        <f t="shared" si="3"/>
        <v>171802U05049004000</v>
      </c>
      <c r="M211" t="str">
        <f>VLOOKUP(A211,[1]Cost_Code!A:G,7,0)</f>
        <v>Audit Services</v>
      </c>
      <c r="N211" t="str">
        <f>VLOOKUP(A211,[1]Cost_Code!A:G,2,0)</f>
        <v>Group 1</v>
      </c>
      <c r="O211" t="str">
        <f>VLOOKUP($A211,[1]Cost_Code!$A:$G,3,0)</f>
        <v>CORPORATE SERVICES</v>
      </c>
      <c r="P211" t="str">
        <f>VLOOKUP($A211,[1]Cost_Code!$A:$G,4,0)</f>
        <v>FINANCE &amp; INFORMATION SERVICES</v>
      </c>
      <c r="Q211" t="str">
        <f>VLOOKUP($A211,[1]Cost_Code!$A:$G,5,0)</f>
        <v>FINANCE &amp; INFORMATION SERVICES</v>
      </c>
      <c r="R211" t="str">
        <f>VLOOKUP($A211,[1]Cost_Code!$A:$G,6,0)</f>
        <v>FINANCE</v>
      </c>
      <c r="S211" t="str">
        <f>VLOOKUP($A211,[1]Cost_Code!$A:$K,8,0)</f>
        <v>Simon</v>
      </c>
      <c r="T211">
        <f>VLOOKUP($A211,[1]Cost_Code!$A:$K,9,0)</f>
        <v>1000</v>
      </c>
      <c r="U211" t="str">
        <f>VLOOKUP(B211,[1]Ex_Code!A:J,2,0)</f>
        <v>Internal Audit</v>
      </c>
      <c r="V211" t="str">
        <f>VLOOKUP(B211,[1]Ex_Code!A:J,7,0)</f>
        <v>OTHER OPERATING EXPENSES</v>
      </c>
      <c r="W211" t="str">
        <f>VLOOKUP(B211,[1]Ex_Code!A:J,10,0)</f>
        <v>Non Pay</v>
      </c>
    </row>
    <row r="212" spans="1:23" x14ac:dyDescent="0.25">
      <c r="A212" s="5" t="s">
        <v>72</v>
      </c>
      <c r="B212" s="5" t="s">
        <v>76</v>
      </c>
      <c r="C212" s="5" t="s">
        <v>30</v>
      </c>
      <c r="D212" s="5" t="s">
        <v>31</v>
      </c>
      <c r="E212" s="5" t="s">
        <v>27</v>
      </c>
      <c r="F212" s="6">
        <v>5083</v>
      </c>
      <c r="G212" s="6">
        <v>5490</v>
      </c>
      <c r="H212" s="6">
        <v>0</v>
      </c>
      <c r="I212" s="6">
        <v>0</v>
      </c>
      <c r="J212" s="6">
        <v>0</v>
      </c>
      <c r="K212" s="6">
        <v>0</v>
      </c>
      <c r="L212" t="str">
        <f t="shared" si="3"/>
        <v>171803U05049004000</v>
      </c>
      <c r="M212" t="str">
        <f>VLOOKUP(A212,[1]Cost_Code!A:G,7,0)</f>
        <v>Audit Services</v>
      </c>
      <c r="N212" t="str">
        <f>VLOOKUP(A212,[1]Cost_Code!A:G,2,0)</f>
        <v>Group 1</v>
      </c>
      <c r="O212" t="str">
        <f>VLOOKUP($A212,[1]Cost_Code!$A:$G,3,0)</f>
        <v>CORPORATE SERVICES</v>
      </c>
      <c r="P212" t="str">
        <f>VLOOKUP($A212,[1]Cost_Code!$A:$G,4,0)</f>
        <v>FINANCE &amp; INFORMATION SERVICES</v>
      </c>
      <c r="Q212" t="str">
        <f>VLOOKUP($A212,[1]Cost_Code!$A:$G,5,0)</f>
        <v>FINANCE &amp; INFORMATION SERVICES</v>
      </c>
      <c r="R212" t="str">
        <f>VLOOKUP($A212,[1]Cost_Code!$A:$G,6,0)</f>
        <v>FINANCE</v>
      </c>
      <c r="S212" t="str">
        <f>VLOOKUP($A212,[1]Cost_Code!$A:$K,8,0)</f>
        <v>Simon</v>
      </c>
      <c r="T212">
        <f>VLOOKUP($A212,[1]Cost_Code!$A:$K,9,0)</f>
        <v>1000</v>
      </c>
      <c r="U212" t="str">
        <f>VLOOKUP(B212,[1]Ex_Code!A:J,2,0)</f>
        <v>Internal Audit</v>
      </c>
      <c r="V212" t="str">
        <f>VLOOKUP(B212,[1]Ex_Code!A:J,7,0)</f>
        <v>OTHER OPERATING EXPENSES</v>
      </c>
      <c r="W212" t="str">
        <f>VLOOKUP(B212,[1]Ex_Code!A:J,10,0)</f>
        <v>Non Pay</v>
      </c>
    </row>
    <row r="213" spans="1:23" x14ac:dyDescent="0.25">
      <c r="A213" s="5" t="s">
        <v>72</v>
      </c>
      <c r="B213" s="5" t="s">
        <v>76</v>
      </c>
      <c r="C213" s="5" t="s">
        <v>32</v>
      </c>
      <c r="D213" s="5" t="s">
        <v>33</v>
      </c>
      <c r="E213" s="5" t="s">
        <v>27</v>
      </c>
      <c r="F213" s="6">
        <v>5084</v>
      </c>
      <c r="G213" s="6">
        <v>4880</v>
      </c>
      <c r="H213" s="6">
        <v>0</v>
      </c>
      <c r="I213" s="6">
        <v>0</v>
      </c>
      <c r="J213" s="6">
        <v>0</v>
      </c>
      <c r="K213" s="6">
        <v>0</v>
      </c>
      <c r="L213" t="str">
        <f t="shared" si="3"/>
        <v>171804U05049004000</v>
      </c>
      <c r="M213" t="str">
        <f>VLOOKUP(A213,[1]Cost_Code!A:G,7,0)</f>
        <v>Audit Services</v>
      </c>
      <c r="N213" t="str">
        <f>VLOOKUP(A213,[1]Cost_Code!A:G,2,0)</f>
        <v>Group 1</v>
      </c>
      <c r="O213" t="str">
        <f>VLOOKUP($A213,[1]Cost_Code!$A:$G,3,0)</f>
        <v>CORPORATE SERVICES</v>
      </c>
      <c r="P213" t="str">
        <f>VLOOKUP($A213,[1]Cost_Code!$A:$G,4,0)</f>
        <v>FINANCE &amp; INFORMATION SERVICES</v>
      </c>
      <c r="Q213" t="str">
        <f>VLOOKUP($A213,[1]Cost_Code!$A:$G,5,0)</f>
        <v>FINANCE &amp; INFORMATION SERVICES</v>
      </c>
      <c r="R213" t="str">
        <f>VLOOKUP($A213,[1]Cost_Code!$A:$G,6,0)</f>
        <v>FINANCE</v>
      </c>
      <c r="S213" t="str">
        <f>VLOOKUP($A213,[1]Cost_Code!$A:$K,8,0)</f>
        <v>Simon</v>
      </c>
      <c r="T213">
        <f>VLOOKUP($A213,[1]Cost_Code!$A:$K,9,0)</f>
        <v>1000</v>
      </c>
      <c r="U213" t="str">
        <f>VLOOKUP(B213,[1]Ex_Code!A:J,2,0)</f>
        <v>Internal Audit</v>
      </c>
      <c r="V213" t="str">
        <f>VLOOKUP(B213,[1]Ex_Code!A:J,7,0)</f>
        <v>OTHER OPERATING EXPENSES</v>
      </c>
      <c r="W213" t="str">
        <f>VLOOKUP(B213,[1]Ex_Code!A:J,10,0)</f>
        <v>Non Pay</v>
      </c>
    </row>
    <row r="214" spans="1:23" x14ac:dyDescent="0.25">
      <c r="A214" s="5" t="s">
        <v>72</v>
      </c>
      <c r="B214" s="5" t="s">
        <v>76</v>
      </c>
      <c r="C214" s="5" t="s">
        <v>34</v>
      </c>
      <c r="D214" s="5" t="s">
        <v>35</v>
      </c>
      <c r="E214" s="5" t="s">
        <v>27</v>
      </c>
      <c r="F214" s="6">
        <v>5084</v>
      </c>
      <c r="G214" s="6">
        <v>4880</v>
      </c>
      <c r="H214" s="6">
        <v>0</v>
      </c>
      <c r="I214" s="6">
        <v>0</v>
      </c>
      <c r="J214" s="6">
        <v>0</v>
      </c>
      <c r="K214" s="6">
        <v>0</v>
      </c>
      <c r="L214" t="str">
        <f t="shared" si="3"/>
        <v>171805U05049004000</v>
      </c>
      <c r="M214" t="str">
        <f>VLOOKUP(A214,[1]Cost_Code!A:G,7,0)</f>
        <v>Audit Services</v>
      </c>
      <c r="N214" t="str">
        <f>VLOOKUP(A214,[1]Cost_Code!A:G,2,0)</f>
        <v>Group 1</v>
      </c>
      <c r="O214" t="str">
        <f>VLOOKUP($A214,[1]Cost_Code!$A:$G,3,0)</f>
        <v>CORPORATE SERVICES</v>
      </c>
      <c r="P214" t="str">
        <f>VLOOKUP($A214,[1]Cost_Code!$A:$G,4,0)</f>
        <v>FINANCE &amp; INFORMATION SERVICES</v>
      </c>
      <c r="Q214" t="str">
        <f>VLOOKUP($A214,[1]Cost_Code!$A:$G,5,0)</f>
        <v>FINANCE &amp; INFORMATION SERVICES</v>
      </c>
      <c r="R214" t="str">
        <f>VLOOKUP($A214,[1]Cost_Code!$A:$G,6,0)</f>
        <v>FINANCE</v>
      </c>
      <c r="S214" t="str">
        <f>VLOOKUP($A214,[1]Cost_Code!$A:$K,8,0)</f>
        <v>Simon</v>
      </c>
      <c r="T214">
        <f>VLOOKUP($A214,[1]Cost_Code!$A:$K,9,0)</f>
        <v>1000</v>
      </c>
      <c r="U214" t="str">
        <f>VLOOKUP(B214,[1]Ex_Code!A:J,2,0)</f>
        <v>Internal Audit</v>
      </c>
      <c r="V214" t="str">
        <f>VLOOKUP(B214,[1]Ex_Code!A:J,7,0)</f>
        <v>OTHER OPERATING EXPENSES</v>
      </c>
      <c r="W214" t="str">
        <f>VLOOKUP(B214,[1]Ex_Code!A:J,10,0)</f>
        <v>Non Pay</v>
      </c>
    </row>
    <row r="215" spans="1:23" x14ac:dyDescent="0.25">
      <c r="A215" s="5" t="s">
        <v>77</v>
      </c>
      <c r="B215" s="5" t="s">
        <v>47</v>
      </c>
      <c r="C215" s="5" t="s">
        <v>25</v>
      </c>
      <c r="D215" s="5" t="s">
        <v>26</v>
      </c>
      <c r="E215" s="5" t="s">
        <v>27</v>
      </c>
      <c r="F215" s="6">
        <v>8449</v>
      </c>
      <c r="G215" s="6">
        <v>8447.27</v>
      </c>
      <c r="H215" s="6">
        <v>2</v>
      </c>
      <c r="I215" s="6">
        <v>2</v>
      </c>
      <c r="J215" s="6">
        <v>2</v>
      </c>
      <c r="K215" s="6">
        <v>2</v>
      </c>
      <c r="L215" t="str">
        <f t="shared" si="3"/>
        <v>171801U06039107000</v>
      </c>
      <c r="M215" t="str">
        <f>VLOOKUP(A215,[1]Cost_Code!A:G,7,0)</f>
        <v>Financial Accounts</v>
      </c>
      <c r="N215" t="str">
        <f>VLOOKUP(A215,[1]Cost_Code!A:G,2,0)</f>
        <v>Group 1</v>
      </c>
      <c r="O215" t="str">
        <f>VLOOKUP($A215,[1]Cost_Code!$A:$G,3,0)</f>
        <v>CORPORATE SERVICES</v>
      </c>
      <c r="P215" t="str">
        <f>VLOOKUP($A215,[1]Cost_Code!$A:$G,4,0)</f>
        <v>FINANCE &amp; INFORMATION SERVICES</v>
      </c>
      <c r="Q215" t="str">
        <f>VLOOKUP($A215,[1]Cost_Code!$A:$G,5,0)</f>
        <v>FINANCE &amp; INFORMATION SERVICES</v>
      </c>
      <c r="R215" t="str">
        <f>VLOOKUP($A215,[1]Cost_Code!$A:$G,6,0)</f>
        <v>FINANCE</v>
      </c>
      <c r="S215" t="str">
        <f>VLOOKUP($A215,[1]Cost_Code!$A:$K,8,0)</f>
        <v>Simon</v>
      </c>
      <c r="T215">
        <f>VLOOKUP($A215,[1]Cost_Code!$A:$K,9,0)</f>
        <v>1000</v>
      </c>
      <c r="U215" t="str">
        <f>VLOOKUP(B215,[1]Ex_Code!A:J,2,0)</f>
        <v>Senior Managers Band 7</v>
      </c>
      <c r="V215" t="str">
        <f>VLOOKUP(B215,[1]Ex_Code!A:J,7,0)</f>
        <v>NON CLINICAL STAFF</v>
      </c>
      <c r="W215" t="str">
        <f>VLOOKUP(B215,[1]Ex_Code!A:J,10,0)</f>
        <v>Pay</v>
      </c>
    </row>
    <row r="216" spans="1:23" x14ac:dyDescent="0.25">
      <c r="A216" s="5" t="s">
        <v>77</v>
      </c>
      <c r="B216" s="5" t="s">
        <v>47</v>
      </c>
      <c r="C216" s="5" t="s">
        <v>28</v>
      </c>
      <c r="D216" s="5" t="s">
        <v>29</v>
      </c>
      <c r="E216" s="5" t="s">
        <v>27</v>
      </c>
      <c r="F216" s="6">
        <v>8449</v>
      </c>
      <c r="G216" s="6">
        <v>8451.11</v>
      </c>
      <c r="H216" s="6">
        <v>2</v>
      </c>
      <c r="I216" s="6">
        <v>2</v>
      </c>
      <c r="J216" s="6">
        <v>2</v>
      </c>
      <c r="K216" s="6">
        <v>2</v>
      </c>
      <c r="L216" t="str">
        <f t="shared" si="3"/>
        <v>171802U06039107000</v>
      </c>
      <c r="M216" t="str">
        <f>VLOOKUP(A216,[1]Cost_Code!A:G,7,0)</f>
        <v>Financial Accounts</v>
      </c>
      <c r="N216" t="str">
        <f>VLOOKUP(A216,[1]Cost_Code!A:G,2,0)</f>
        <v>Group 1</v>
      </c>
      <c r="O216" t="str">
        <f>VLOOKUP($A216,[1]Cost_Code!$A:$G,3,0)</f>
        <v>CORPORATE SERVICES</v>
      </c>
      <c r="P216" t="str">
        <f>VLOOKUP($A216,[1]Cost_Code!$A:$G,4,0)</f>
        <v>FINANCE &amp; INFORMATION SERVICES</v>
      </c>
      <c r="Q216" t="str">
        <f>VLOOKUP($A216,[1]Cost_Code!$A:$G,5,0)</f>
        <v>FINANCE &amp; INFORMATION SERVICES</v>
      </c>
      <c r="R216" t="str">
        <f>VLOOKUP($A216,[1]Cost_Code!$A:$G,6,0)</f>
        <v>FINANCE</v>
      </c>
      <c r="S216" t="str">
        <f>VLOOKUP($A216,[1]Cost_Code!$A:$K,8,0)</f>
        <v>Simon</v>
      </c>
      <c r="T216">
        <f>VLOOKUP($A216,[1]Cost_Code!$A:$K,9,0)</f>
        <v>1000</v>
      </c>
      <c r="U216" t="str">
        <f>VLOOKUP(B216,[1]Ex_Code!A:J,2,0)</f>
        <v>Senior Managers Band 7</v>
      </c>
      <c r="V216" t="str">
        <f>VLOOKUP(B216,[1]Ex_Code!A:J,7,0)</f>
        <v>NON CLINICAL STAFF</v>
      </c>
      <c r="W216" t="str">
        <f>VLOOKUP(B216,[1]Ex_Code!A:J,10,0)</f>
        <v>Pay</v>
      </c>
    </row>
    <row r="217" spans="1:23" x14ac:dyDescent="0.25">
      <c r="A217" s="5" t="s">
        <v>77</v>
      </c>
      <c r="B217" s="5" t="s">
        <v>47</v>
      </c>
      <c r="C217" s="5" t="s">
        <v>30</v>
      </c>
      <c r="D217" s="5" t="s">
        <v>31</v>
      </c>
      <c r="E217" s="5" t="s">
        <v>27</v>
      </c>
      <c r="F217" s="6">
        <v>8449</v>
      </c>
      <c r="G217" s="6">
        <v>8449.19</v>
      </c>
      <c r="H217" s="6">
        <v>2</v>
      </c>
      <c r="I217" s="6">
        <v>2</v>
      </c>
      <c r="J217" s="6">
        <v>2</v>
      </c>
      <c r="K217" s="6">
        <v>2</v>
      </c>
      <c r="L217" t="str">
        <f t="shared" si="3"/>
        <v>171803U06039107000</v>
      </c>
      <c r="M217" t="str">
        <f>VLOOKUP(A217,[1]Cost_Code!A:G,7,0)</f>
        <v>Financial Accounts</v>
      </c>
      <c r="N217" t="str">
        <f>VLOOKUP(A217,[1]Cost_Code!A:G,2,0)</f>
        <v>Group 1</v>
      </c>
      <c r="O217" t="str">
        <f>VLOOKUP($A217,[1]Cost_Code!$A:$G,3,0)</f>
        <v>CORPORATE SERVICES</v>
      </c>
      <c r="P217" t="str">
        <f>VLOOKUP($A217,[1]Cost_Code!$A:$G,4,0)</f>
        <v>FINANCE &amp; INFORMATION SERVICES</v>
      </c>
      <c r="Q217" t="str">
        <f>VLOOKUP($A217,[1]Cost_Code!$A:$G,5,0)</f>
        <v>FINANCE &amp; INFORMATION SERVICES</v>
      </c>
      <c r="R217" t="str">
        <f>VLOOKUP($A217,[1]Cost_Code!$A:$G,6,0)</f>
        <v>FINANCE</v>
      </c>
      <c r="S217" t="str">
        <f>VLOOKUP($A217,[1]Cost_Code!$A:$K,8,0)</f>
        <v>Simon</v>
      </c>
      <c r="T217">
        <f>VLOOKUP($A217,[1]Cost_Code!$A:$K,9,0)</f>
        <v>1000</v>
      </c>
      <c r="U217" t="str">
        <f>VLOOKUP(B217,[1]Ex_Code!A:J,2,0)</f>
        <v>Senior Managers Band 7</v>
      </c>
      <c r="V217" t="str">
        <f>VLOOKUP(B217,[1]Ex_Code!A:J,7,0)</f>
        <v>NON CLINICAL STAFF</v>
      </c>
      <c r="W217" t="str">
        <f>VLOOKUP(B217,[1]Ex_Code!A:J,10,0)</f>
        <v>Pay</v>
      </c>
    </row>
    <row r="218" spans="1:23" x14ac:dyDescent="0.25">
      <c r="A218" s="5" t="s">
        <v>77</v>
      </c>
      <c r="B218" s="5" t="s">
        <v>47</v>
      </c>
      <c r="C218" s="5" t="s">
        <v>32</v>
      </c>
      <c r="D218" s="5" t="s">
        <v>33</v>
      </c>
      <c r="E218" s="5" t="s">
        <v>27</v>
      </c>
      <c r="F218" s="6">
        <v>8449</v>
      </c>
      <c r="G218" s="6">
        <v>8449.19</v>
      </c>
      <c r="H218" s="6">
        <v>2</v>
      </c>
      <c r="I218" s="6">
        <v>2</v>
      </c>
      <c r="J218" s="6">
        <v>2</v>
      </c>
      <c r="K218" s="6">
        <v>2</v>
      </c>
      <c r="L218" t="str">
        <f t="shared" si="3"/>
        <v>171804U06039107000</v>
      </c>
      <c r="M218" t="str">
        <f>VLOOKUP(A218,[1]Cost_Code!A:G,7,0)</f>
        <v>Financial Accounts</v>
      </c>
      <c r="N218" t="str">
        <f>VLOOKUP(A218,[1]Cost_Code!A:G,2,0)</f>
        <v>Group 1</v>
      </c>
      <c r="O218" t="str">
        <f>VLOOKUP($A218,[1]Cost_Code!$A:$G,3,0)</f>
        <v>CORPORATE SERVICES</v>
      </c>
      <c r="P218" t="str">
        <f>VLOOKUP($A218,[1]Cost_Code!$A:$G,4,0)</f>
        <v>FINANCE &amp; INFORMATION SERVICES</v>
      </c>
      <c r="Q218" t="str">
        <f>VLOOKUP($A218,[1]Cost_Code!$A:$G,5,0)</f>
        <v>FINANCE &amp; INFORMATION SERVICES</v>
      </c>
      <c r="R218" t="str">
        <f>VLOOKUP($A218,[1]Cost_Code!$A:$G,6,0)</f>
        <v>FINANCE</v>
      </c>
      <c r="S218" t="str">
        <f>VLOOKUP($A218,[1]Cost_Code!$A:$K,8,0)</f>
        <v>Simon</v>
      </c>
      <c r="T218">
        <f>VLOOKUP($A218,[1]Cost_Code!$A:$K,9,0)</f>
        <v>1000</v>
      </c>
      <c r="U218" t="str">
        <f>VLOOKUP(B218,[1]Ex_Code!A:J,2,0)</f>
        <v>Senior Managers Band 7</v>
      </c>
      <c r="V218" t="str">
        <f>VLOOKUP(B218,[1]Ex_Code!A:J,7,0)</f>
        <v>NON CLINICAL STAFF</v>
      </c>
      <c r="W218" t="str">
        <f>VLOOKUP(B218,[1]Ex_Code!A:J,10,0)</f>
        <v>Pay</v>
      </c>
    </row>
    <row r="219" spans="1:23" x14ac:dyDescent="0.25">
      <c r="A219" s="5" t="s">
        <v>77</v>
      </c>
      <c r="B219" s="5" t="s">
        <v>47</v>
      </c>
      <c r="C219" s="5" t="s">
        <v>34</v>
      </c>
      <c r="D219" s="5" t="s">
        <v>35</v>
      </c>
      <c r="E219" s="5" t="s">
        <v>27</v>
      </c>
      <c r="F219" s="6">
        <v>8449</v>
      </c>
      <c r="G219" s="6">
        <v>8449.19</v>
      </c>
      <c r="H219" s="6">
        <v>2</v>
      </c>
      <c r="I219" s="6">
        <v>2</v>
      </c>
      <c r="J219" s="6">
        <v>2</v>
      </c>
      <c r="K219" s="6">
        <v>2</v>
      </c>
      <c r="L219" t="str">
        <f t="shared" si="3"/>
        <v>171805U06039107000</v>
      </c>
      <c r="M219" t="str">
        <f>VLOOKUP(A219,[1]Cost_Code!A:G,7,0)</f>
        <v>Financial Accounts</v>
      </c>
      <c r="N219" t="str">
        <f>VLOOKUP(A219,[1]Cost_Code!A:G,2,0)</f>
        <v>Group 1</v>
      </c>
      <c r="O219" t="str">
        <f>VLOOKUP($A219,[1]Cost_Code!$A:$G,3,0)</f>
        <v>CORPORATE SERVICES</v>
      </c>
      <c r="P219" t="str">
        <f>VLOOKUP($A219,[1]Cost_Code!$A:$G,4,0)</f>
        <v>FINANCE &amp; INFORMATION SERVICES</v>
      </c>
      <c r="Q219" t="str">
        <f>VLOOKUP($A219,[1]Cost_Code!$A:$G,5,0)</f>
        <v>FINANCE &amp; INFORMATION SERVICES</v>
      </c>
      <c r="R219" t="str">
        <f>VLOOKUP($A219,[1]Cost_Code!$A:$G,6,0)</f>
        <v>FINANCE</v>
      </c>
      <c r="S219" t="str">
        <f>VLOOKUP($A219,[1]Cost_Code!$A:$K,8,0)</f>
        <v>Simon</v>
      </c>
      <c r="T219">
        <f>VLOOKUP($A219,[1]Cost_Code!$A:$K,9,0)</f>
        <v>1000</v>
      </c>
      <c r="U219" t="str">
        <f>VLOOKUP(B219,[1]Ex_Code!A:J,2,0)</f>
        <v>Senior Managers Band 7</v>
      </c>
      <c r="V219" t="str">
        <f>VLOOKUP(B219,[1]Ex_Code!A:J,7,0)</f>
        <v>NON CLINICAL STAFF</v>
      </c>
      <c r="W219" t="str">
        <f>VLOOKUP(B219,[1]Ex_Code!A:J,10,0)</f>
        <v>Pay</v>
      </c>
    </row>
    <row r="220" spans="1:23" ht="25.5" x14ac:dyDescent="0.25">
      <c r="A220" s="5" t="s">
        <v>77</v>
      </c>
      <c r="B220" s="5" t="s">
        <v>24</v>
      </c>
      <c r="C220" s="5" t="s">
        <v>25</v>
      </c>
      <c r="D220" s="5" t="s">
        <v>26</v>
      </c>
      <c r="E220" s="5" t="s">
        <v>27</v>
      </c>
      <c r="F220" s="6">
        <v>4729</v>
      </c>
      <c r="G220" s="6">
        <v>4727.99</v>
      </c>
      <c r="H220" s="6">
        <v>1</v>
      </c>
      <c r="I220" s="6">
        <v>1</v>
      </c>
      <c r="J220" s="6">
        <v>1</v>
      </c>
      <c r="K220" s="6">
        <v>1</v>
      </c>
      <c r="L220" t="str">
        <f t="shared" si="3"/>
        <v>171801U0603918A000</v>
      </c>
      <c r="M220" t="str">
        <f>VLOOKUP(A220,[1]Cost_Code!A:G,7,0)</f>
        <v>Financial Accounts</v>
      </c>
      <c r="N220" t="str">
        <f>VLOOKUP(A220,[1]Cost_Code!A:G,2,0)</f>
        <v>Group 1</v>
      </c>
      <c r="O220" t="str">
        <f>VLOOKUP($A220,[1]Cost_Code!$A:$G,3,0)</f>
        <v>CORPORATE SERVICES</v>
      </c>
      <c r="P220" t="str">
        <f>VLOOKUP($A220,[1]Cost_Code!$A:$G,4,0)</f>
        <v>FINANCE &amp; INFORMATION SERVICES</v>
      </c>
      <c r="Q220" t="str">
        <f>VLOOKUP($A220,[1]Cost_Code!$A:$G,5,0)</f>
        <v>FINANCE &amp; INFORMATION SERVICES</v>
      </c>
      <c r="R220" t="str">
        <f>VLOOKUP($A220,[1]Cost_Code!$A:$G,6,0)</f>
        <v>FINANCE</v>
      </c>
      <c r="S220" t="str">
        <f>VLOOKUP($A220,[1]Cost_Code!$A:$K,8,0)</f>
        <v>Simon</v>
      </c>
      <c r="T220">
        <f>VLOOKUP($A220,[1]Cost_Code!$A:$K,9,0)</f>
        <v>1000</v>
      </c>
      <c r="U220" t="str">
        <f>VLOOKUP(B220,[1]Ex_Code!A:J,2,0)</f>
        <v>Senior Managers Band 8A</v>
      </c>
      <c r="V220" t="str">
        <f>VLOOKUP(B220,[1]Ex_Code!A:J,7,0)</f>
        <v>NON CLINICAL STAFF</v>
      </c>
      <c r="W220" t="str">
        <f>VLOOKUP(B220,[1]Ex_Code!A:J,10,0)</f>
        <v>Pay</v>
      </c>
    </row>
    <row r="221" spans="1:23" ht="25.5" x14ac:dyDescent="0.25">
      <c r="A221" s="5" t="s">
        <v>77</v>
      </c>
      <c r="B221" s="5" t="s">
        <v>24</v>
      </c>
      <c r="C221" s="5" t="s">
        <v>28</v>
      </c>
      <c r="D221" s="5" t="s">
        <v>29</v>
      </c>
      <c r="E221" s="5" t="s">
        <v>27</v>
      </c>
      <c r="F221" s="6">
        <v>4729</v>
      </c>
      <c r="G221" s="6">
        <v>4729.87</v>
      </c>
      <c r="H221" s="6">
        <v>1</v>
      </c>
      <c r="I221" s="6">
        <v>1</v>
      </c>
      <c r="J221" s="6">
        <v>1</v>
      </c>
      <c r="K221" s="6">
        <v>1</v>
      </c>
      <c r="L221" t="str">
        <f t="shared" si="3"/>
        <v>171802U0603918A000</v>
      </c>
      <c r="M221" t="str">
        <f>VLOOKUP(A221,[1]Cost_Code!A:G,7,0)</f>
        <v>Financial Accounts</v>
      </c>
      <c r="N221" t="str">
        <f>VLOOKUP(A221,[1]Cost_Code!A:G,2,0)</f>
        <v>Group 1</v>
      </c>
      <c r="O221" t="str">
        <f>VLOOKUP($A221,[1]Cost_Code!$A:$G,3,0)</f>
        <v>CORPORATE SERVICES</v>
      </c>
      <c r="P221" t="str">
        <f>VLOOKUP($A221,[1]Cost_Code!$A:$G,4,0)</f>
        <v>FINANCE &amp; INFORMATION SERVICES</v>
      </c>
      <c r="Q221" t="str">
        <f>VLOOKUP($A221,[1]Cost_Code!$A:$G,5,0)</f>
        <v>FINANCE &amp; INFORMATION SERVICES</v>
      </c>
      <c r="R221" t="str">
        <f>VLOOKUP($A221,[1]Cost_Code!$A:$G,6,0)</f>
        <v>FINANCE</v>
      </c>
      <c r="S221" t="str">
        <f>VLOOKUP($A221,[1]Cost_Code!$A:$K,8,0)</f>
        <v>Simon</v>
      </c>
      <c r="T221">
        <f>VLOOKUP($A221,[1]Cost_Code!$A:$K,9,0)</f>
        <v>1000</v>
      </c>
      <c r="U221" t="str">
        <f>VLOOKUP(B221,[1]Ex_Code!A:J,2,0)</f>
        <v>Senior Managers Band 8A</v>
      </c>
      <c r="V221" t="str">
        <f>VLOOKUP(B221,[1]Ex_Code!A:J,7,0)</f>
        <v>NON CLINICAL STAFF</v>
      </c>
      <c r="W221" t="str">
        <f>VLOOKUP(B221,[1]Ex_Code!A:J,10,0)</f>
        <v>Pay</v>
      </c>
    </row>
    <row r="222" spans="1:23" ht="25.5" x14ac:dyDescent="0.25">
      <c r="A222" s="5" t="s">
        <v>77</v>
      </c>
      <c r="B222" s="5" t="s">
        <v>24</v>
      </c>
      <c r="C222" s="5" t="s">
        <v>30</v>
      </c>
      <c r="D222" s="5" t="s">
        <v>31</v>
      </c>
      <c r="E222" s="5" t="s">
        <v>27</v>
      </c>
      <c r="F222" s="6">
        <v>4729</v>
      </c>
      <c r="G222" s="6">
        <v>4728.93</v>
      </c>
      <c r="H222" s="6">
        <v>1</v>
      </c>
      <c r="I222" s="6">
        <v>1</v>
      </c>
      <c r="J222" s="6">
        <v>1</v>
      </c>
      <c r="K222" s="6">
        <v>1</v>
      </c>
      <c r="L222" t="str">
        <f t="shared" si="3"/>
        <v>171803U0603918A000</v>
      </c>
      <c r="M222" t="str">
        <f>VLOOKUP(A222,[1]Cost_Code!A:G,7,0)</f>
        <v>Financial Accounts</v>
      </c>
      <c r="N222" t="str">
        <f>VLOOKUP(A222,[1]Cost_Code!A:G,2,0)</f>
        <v>Group 1</v>
      </c>
      <c r="O222" t="str">
        <f>VLOOKUP($A222,[1]Cost_Code!$A:$G,3,0)</f>
        <v>CORPORATE SERVICES</v>
      </c>
      <c r="P222" t="str">
        <f>VLOOKUP($A222,[1]Cost_Code!$A:$G,4,0)</f>
        <v>FINANCE &amp; INFORMATION SERVICES</v>
      </c>
      <c r="Q222" t="str">
        <f>VLOOKUP($A222,[1]Cost_Code!$A:$G,5,0)</f>
        <v>FINANCE &amp; INFORMATION SERVICES</v>
      </c>
      <c r="R222" t="str">
        <f>VLOOKUP($A222,[1]Cost_Code!$A:$G,6,0)</f>
        <v>FINANCE</v>
      </c>
      <c r="S222" t="str">
        <f>VLOOKUP($A222,[1]Cost_Code!$A:$K,8,0)</f>
        <v>Simon</v>
      </c>
      <c r="T222">
        <f>VLOOKUP($A222,[1]Cost_Code!$A:$K,9,0)</f>
        <v>1000</v>
      </c>
      <c r="U222" t="str">
        <f>VLOOKUP(B222,[1]Ex_Code!A:J,2,0)</f>
        <v>Senior Managers Band 8A</v>
      </c>
      <c r="V222" t="str">
        <f>VLOOKUP(B222,[1]Ex_Code!A:J,7,0)</f>
        <v>NON CLINICAL STAFF</v>
      </c>
      <c r="W222" t="str">
        <f>VLOOKUP(B222,[1]Ex_Code!A:J,10,0)</f>
        <v>Pay</v>
      </c>
    </row>
    <row r="223" spans="1:23" ht="25.5" x14ac:dyDescent="0.25">
      <c r="A223" s="5" t="s">
        <v>77</v>
      </c>
      <c r="B223" s="5" t="s">
        <v>24</v>
      </c>
      <c r="C223" s="5" t="s">
        <v>32</v>
      </c>
      <c r="D223" s="5" t="s">
        <v>33</v>
      </c>
      <c r="E223" s="5" t="s">
        <v>27</v>
      </c>
      <c r="F223" s="6">
        <v>4729</v>
      </c>
      <c r="G223" s="6">
        <v>4728.93</v>
      </c>
      <c r="H223" s="6">
        <v>1</v>
      </c>
      <c r="I223" s="6">
        <v>1</v>
      </c>
      <c r="J223" s="6">
        <v>1</v>
      </c>
      <c r="K223" s="6">
        <v>1</v>
      </c>
      <c r="L223" t="str">
        <f t="shared" si="3"/>
        <v>171804U0603918A000</v>
      </c>
      <c r="M223" t="str">
        <f>VLOOKUP(A223,[1]Cost_Code!A:G,7,0)</f>
        <v>Financial Accounts</v>
      </c>
      <c r="N223" t="str">
        <f>VLOOKUP(A223,[1]Cost_Code!A:G,2,0)</f>
        <v>Group 1</v>
      </c>
      <c r="O223" t="str">
        <f>VLOOKUP($A223,[1]Cost_Code!$A:$G,3,0)</f>
        <v>CORPORATE SERVICES</v>
      </c>
      <c r="P223" t="str">
        <f>VLOOKUP($A223,[1]Cost_Code!$A:$G,4,0)</f>
        <v>FINANCE &amp; INFORMATION SERVICES</v>
      </c>
      <c r="Q223" t="str">
        <f>VLOOKUP($A223,[1]Cost_Code!$A:$G,5,0)</f>
        <v>FINANCE &amp; INFORMATION SERVICES</v>
      </c>
      <c r="R223" t="str">
        <f>VLOOKUP($A223,[1]Cost_Code!$A:$G,6,0)</f>
        <v>FINANCE</v>
      </c>
      <c r="S223" t="str">
        <f>VLOOKUP($A223,[1]Cost_Code!$A:$K,8,0)</f>
        <v>Simon</v>
      </c>
      <c r="T223">
        <f>VLOOKUP($A223,[1]Cost_Code!$A:$K,9,0)</f>
        <v>1000</v>
      </c>
      <c r="U223" t="str">
        <f>VLOOKUP(B223,[1]Ex_Code!A:J,2,0)</f>
        <v>Senior Managers Band 8A</v>
      </c>
      <c r="V223" t="str">
        <f>VLOOKUP(B223,[1]Ex_Code!A:J,7,0)</f>
        <v>NON CLINICAL STAFF</v>
      </c>
      <c r="W223" t="str">
        <f>VLOOKUP(B223,[1]Ex_Code!A:J,10,0)</f>
        <v>Pay</v>
      </c>
    </row>
    <row r="224" spans="1:23" ht="25.5" x14ac:dyDescent="0.25">
      <c r="A224" s="5" t="s">
        <v>77</v>
      </c>
      <c r="B224" s="5" t="s">
        <v>24</v>
      </c>
      <c r="C224" s="5" t="s">
        <v>34</v>
      </c>
      <c r="D224" s="5" t="s">
        <v>35</v>
      </c>
      <c r="E224" s="5" t="s">
        <v>27</v>
      </c>
      <c r="F224" s="6">
        <v>4729</v>
      </c>
      <c r="G224" s="6">
        <v>4728.93</v>
      </c>
      <c r="H224" s="6">
        <v>1</v>
      </c>
      <c r="I224" s="6">
        <v>1</v>
      </c>
      <c r="J224" s="6">
        <v>1</v>
      </c>
      <c r="K224" s="6">
        <v>1</v>
      </c>
      <c r="L224" t="str">
        <f t="shared" si="3"/>
        <v>171805U0603918A000</v>
      </c>
      <c r="M224" t="str">
        <f>VLOOKUP(A224,[1]Cost_Code!A:G,7,0)</f>
        <v>Financial Accounts</v>
      </c>
      <c r="N224" t="str">
        <f>VLOOKUP(A224,[1]Cost_Code!A:G,2,0)</f>
        <v>Group 1</v>
      </c>
      <c r="O224" t="str">
        <f>VLOOKUP($A224,[1]Cost_Code!$A:$G,3,0)</f>
        <v>CORPORATE SERVICES</v>
      </c>
      <c r="P224" t="str">
        <f>VLOOKUP($A224,[1]Cost_Code!$A:$G,4,0)</f>
        <v>FINANCE &amp; INFORMATION SERVICES</v>
      </c>
      <c r="Q224" t="str">
        <f>VLOOKUP($A224,[1]Cost_Code!$A:$G,5,0)</f>
        <v>FINANCE &amp; INFORMATION SERVICES</v>
      </c>
      <c r="R224" t="str">
        <f>VLOOKUP($A224,[1]Cost_Code!$A:$G,6,0)</f>
        <v>FINANCE</v>
      </c>
      <c r="S224" t="str">
        <f>VLOOKUP($A224,[1]Cost_Code!$A:$K,8,0)</f>
        <v>Simon</v>
      </c>
      <c r="T224">
        <f>VLOOKUP($A224,[1]Cost_Code!$A:$K,9,0)</f>
        <v>1000</v>
      </c>
      <c r="U224" t="str">
        <f>VLOOKUP(B224,[1]Ex_Code!A:J,2,0)</f>
        <v>Senior Managers Band 8A</v>
      </c>
      <c r="V224" t="str">
        <f>VLOOKUP(B224,[1]Ex_Code!A:J,7,0)</f>
        <v>NON CLINICAL STAFF</v>
      </c>
      <c r="W224" t="str">
        <f>VLOOKUP(B224,[1]Ex_Code!A:J,10,0)</f>
        <v>Pay</v>
      </c>
    </row>
    <row r="225" spans="1:23" ht="25.5" x14ac:dyDescent="0.25">
      <c r="A225" s="5" t="s">
        <v>77</v>
      </c>
      <c r="B225" s="5" t="s">
        <v>36</v>
      </c>
      <c r="C225" s="5" t="s">
        <v>25</v>
      </c>
      <c r="D225" s="5" t="s">
        <v>26</v>
      </c>
      <c r="E225" s="5" t="s">
        <v>27</v>
      </c>
      <c r="F225" s="6">
        <v>7294</v>
      </c>
      <c r="G225" s="6">
        <v>7294.07</v>
      </c>
      <c r="H225" s="6">
        <v>1</v>
      </c>
      <c r="I225" s="6">
        <v>1</v>
      </c>
      <c r="J225" s="6">
        <v>1</v>
      </c>
      <c r="K225" s="6">
        <v>1</v>
      </c>
      <c r="L225" t="str">
        <f t="shared" si="3"/>
        <v>171801U0603918C000</v>
      </c>
      <c r="M225" t="str">
        <f>VLOOKUP(A225,[1]Cost_Code!A:G,7,0)</f>
        <v>Financial Accounts</v>
      </c>
      <c r="N225" t="str">
        <f>VLOOKUP(A225,[1]Cost_Code!A:G,2,0)</f>
        <v>Group 1</v>
      </c>
      <c r="O225" t="str">
        <f>VLOOKUP($A225,[1]Cost_Code!$A:$G,3,0)</f>
        <v>CORPORATE SERVICES</v>
      </c>
      <c r="P225" t="str">
        <f>VLOOKUP($A225,[1]Cost_Code!$A:$G,4,0)</f>
        <v>FINANCE &amp; INFORMATION SERVICES</v>
      </c>
      <c r="Q225" t="str">
        <f>VLOOKUP($A225,[1]Cost_Code!$A:$G,5,0)</f>
        <v>FINANCE &amp; INFORMATION SERVICES</v>
      </c>
      <c r="R225" t="str">
        <f>VLOOKUP($A225,[1]Cost_Code!$A:$G,6,0)</f>
        <v>FINANCE</v>
      </c>
      <c r="S225" t="str">
        <f>VLOOKUP($A225,[1]Cost_Code!$A:$K,8,0)</f>
        <v>Simon</v>
      </c>
      <c r="T225">
        <f>VLOOKUP($A225,[1]Cost_Code!$A:$K,9,0)</f>
        <v>1000</v>
      </c>
      <c r="U225" t="str">
        <f>VLOOKUP(B225,[1]Ex_Code!A:J,2,0)</f>
        <v>Senior Managers Band 8C</v>
      </c>
      <c r="V225" t="str">
        <f>VLOOKUP(B225,[1]Ex_Code!A:J,7,0)</f>
        <v>NON CLINICAL STAFF</v>
      </c>
      <c r="W225" t="str">
        <f>VLOOKUP(B225,[1]Ex_Code!A:J,10,0)</f>
        <v>Pay</v>
      </c>
    </row>
    <row r="226" spans="1:23" ht="25.5" x14ac:dyDescent="0.25">
      <c r="A226" s="5" t="s">
        <v>77</v>
      </c>
      <c r="B226" s="5" t="s">
        <v>36</v>
      </c>
      <c r="C226" s="5" t="s">
        <v>28</v>
      </c>
      <c r="D226" s="5" t="s">
        <v>29</v>
      </c>
      <c r="E226" s="5" t="s">
        <v>27</v>
      </c>
      <c r="F226" s="6">
        <v>7294</v>
      </c>
      <c r="G226" s="6">
        <v>7295.29</v>
      </c>
      <c r="H226" s="6">
        <v>1</v>
      </c>
      <c r="I226" s="6">
        <v>1</v>
      </c>
      <c r="J226" s="6">
        <v>1</v>
      </c>
      <c r="K226" s="6">
        <v>1</v>
      </c>
      <c r="L226" t="str">
        <f t="shared" si="3"/>
        <v>171802U0603918C000</v>
      </c>
      <c r="M226" t="str">
        <f>VLOOKUP(A226,[1]Cost_Code!A:G,7,0)</f>
        <v>Financial Accounts</v>
      </c>
      <c r="N226" t="str">
        <f>VLOOKUP(A226,[1]Cost_Code!A:G,2,0)</f>
        <v>Group 1</v>
      </c>
      <c r="O226" t="str">
        <f>VLOOKUP($A226,[1]Cost_Code!$A:$G,3,0)</f>
        <v>CORPORATE SERVICES</v>
      </c>
      <c r="P226" t="str">
        <f>VLOOKUP($A226,[1]Cost_Code!$A:$G,4,0)</f>
        <v>FINANCE &amp; INFORMATION SERVICES</v>
      </c>
      <c r="Q226" t="str">
        <f>VLOOKUP($A226,[1]Cost_Code!$A:$G,5,0)</f>
        <v>FINANCE &amp; INFORMATION SERVICES</v>
      </c>
      <c r="R226" t="str">
        <f>VLOOKUP($A226,[1]Cost_Code!$A:$G,6,0)</f>
        <v>FINANCE</v>
      </c>
      <c r="S226" t="str">
        <f>VLOOKUP($A226,[1]Cost_Code!$A:$K,8,0)</f>
        <v>Simon</v>
      </c>
      <c r="T226">
        <f>VLOOKUP($A226,[1]Cost_Code!$A:$K,9,0)</f>
        <v>1000</v>
      </c>
      <c r="U226" t="str">
        <f>VLOOKUP(B226,[1]Ex_Code!A:J,2,0)</f>
        <v>Senior Managers Band 8C</v>
      </c>
      <c r="V226" t="str">
        <f>VLOOKUP(B226,[1]Ex_Code!A:J,7,0)</f>
        <v>NON CLINICAL STAFF</v>
      </c>
      <c r="W226" t="str">
        <f>VLOOKUP(B226,[1]Ex_Code!A:J,10,0)</f>
        <v>Pay</v>
      </c>
    </row>
    <row r="227" spans="1:23" ht="25.5" x14ac:dyDescent="0.25">
      <c r="A227" s="5" t="s">
        <v>77</v>
      </c>
      <c r="B227" s="5" t="s">
        <v>36</v>
      </c>
      <c r="C227" s="5" t="s">
        <v>30</v>
      </c>
      <c r="D227" s="5" t="s">
        <v>31</v>
      </c>
      <c r="E227" s="5" t="s">
        <v>27</v>
      </c>
      <c r="F227" s="6">
        <v>7294</v>
      </c>
      <c r="G227" s="6">
        <v>7294.45</v>
      </c>
      <c r="H227" s="6">
        <v>1</v>
      </c>
      <c r="I227" s="6">
        <v>1</v>
      </c>
      <c r="J227" s="6">
        <v>1</v>
      </c>
      <c r="K227" s="6">
        <v>1</v>
      </c>
      <c r="L227" t="str">
        <f t="shared" si="3"/>
        <v>171803U0603918C000</v>
      </c>
      <c r="M227" t="str">
        <f>VLOOKUP(A227,[1]Cost_Code!A:G,7,0)</f>
        <v>Financial Accounts</v>
      </c>
      <c r="N227" t="str">
        <f>VLOOKUP(A227,[1]Cost_Code!A:G,2,0)</f>
        <v>Group 1</v>
      </c>
      <c r="O227" t="str">
        <f>VLOOKUP($A227,[1]Cost_Code!$A:$G,3,0)</f>
        <v>CORPORATE SERVICES</v>
      </c>
      <c r="P227" t="str">
        <f>VLOOKUP($A227,[1]Cost_Code!$A:$G,4,0)</f>
        <v>FINANCE &amp; INFORMATION SERVICES</v>
      </c>
      <c r="Q227" t="str">
        <f>VLOOKUP($A227,[1]Cost_Code!$A:$G,5,0)</f>
        <v>FINANCE &amp; INFORMATION SERVICES</v>
      </c>
      <c r="R227" t="str">
        <f>VLOOKUP($A227,[1]Cost_Code!$A:$G,6,0)</f>
        <v>FINANCE</v>
      </c>
      <c r="S227" t="str">
        <f>VLOOKUP($A227,[1]Cost_Code!$A:$K,8,0)</f>
        <v>Simon</v>
      </c>
      <c r="T227">
        <f>VLOOKUP($A227,[1]Cost_Code!$A:$K,9,0)</f>
        <v>1000</v>
      </c>
      <c r="U227" t="str">
        <f>VLOOKUP(B227,[1]Ex_Code!A:J,2,0)</f>
        <v>Senior Managers Band 8C</v>
      </c>
      <c r="V227" t="str">
        <f>VLOOKUP(B227,[1]Ex_Code!A:J,7,0)</f>
        <v>NON CLINICAL STAFF</v>
      </c>
      <c r="W227" t="str">
        <f>VLOOKUP(B227,[1]Ex_Code!A:J,10,0)</f>
        <v>Pay</v>
      </c>
    </row>
    <row r="228" spans="1:23" ht="25.5" x14ac:dyDescent="0.25">
      <c r="A228" s="5" t="s">
        <v>77</v>
      </c>
      <c r="B228" s="5" t="s">
        <v>36</v>
      </c>
      <c r="C228" s="5" t="s">
        <v>32</v>
      </c>
      <c r="D228" s="5" t="s">
        <v>33</v>
      </c>
      <c r="E228" s="5" t="s">
        <v>27</v>
      </c>
      <c r="F228" s="6">
        <v>7294</v>
      </c>
      <c r="G228" s="6">
        <v>7296.21</v>
      </c>
      <c r="H228" s="6">
        <v>1</v>
      </c>
      <c r="I228" s="6">
        <v>1</v>
      </c>
      <c r="J228" s="6">
        <v>1</v>
      </c>
      <c r="K228" s="6">
        <v>1</v>
      </c>
      <c r="L228" t="str">
        <f t="shared" si="3"/>
        <v>171804U0603918C000</v>
      </c>
      <c r="M228" t="str">
        <f>VLOOKUP(A228,[1]Cost_Code!A:G,7,0)</f>
        <v>Financial Accounts</v>
      </c>
      <c r="N228" t="str">
        <f>VLOOKUP(A228,[1]Cost_Code!A:G,2,0)</f>
        <v>Group 1</v>
      </c>
      <c r="O228" t="str">
        <f>VLOOKUP($A228,[1]Cost_Code!$A:$G,3,0)</f>
        <v>CORPORATE SERVICES</v>
      </c>
      <c r="P228" t="str">
        <f>VLOOKUP($A228,[1]Cost_Code!$A:$G,4,0)</f>
        <v>FINANCE &amp; INFORMATION SERVICES</v>
      </c>
      <c r="Q228" t="str">
        <f>VLOOKUP($A228,[1]Cost_Code!$A:$G,5,0)</f>
        <v>FINANCE &amp; INFORMATION SERVICES</v>
      </c>
      <c r="R228" t="str">
        <f>VLOOKUP($A228,[1]Cost_Code!$A:$G,6,0)</f>
        <v>FINANCE</v>
      </c>
      <c r="S228" t="str">
        <f>VLOOKUP($A228,[1]Cost_Code!$A:$K,8,0)</f>
        <v>Simon</v>
      </c>
      <c r="T228">
        <f>VLOOKUP($A228,[1]Cost_Code!$A:$K,9,0)</f>
        <v>1000</v>
      </c>
      <c r="U228" t="str">
        <f>VLOOKUP(B228,[1]Ex_Code!A:J,2,0)</f>
        <v>Senior Managers Band 8C</v>
      </c>
      <c r="V228" t="str">
        <f>VLOOKUP(B228,[1]Ex_Code!A:J,7,0)</f>
        <v>NON CLINICAL STAFF</v>
      </c>
      <c r="W228" t="str">
        <f>VLOOKUP(B228,[1]Ex_Code!A:J,10,0)</f>
        <v>Pay</v>
      </c>
    </row>
    <row r="229" spans="1:23" ht="25.5" x14ac:dyDescent="0.25">
      <c r="A229" s="5" t="s">
        <v>77</v>
      </c>
      <c r="B229" s="5" t="s">
        <v>36</v>
      </c>
      <c r="C229" s="5" t="s">
        <v>34</v>
      </c>
      <c r="D229" s="5" t="s">
        <v>35</v>
      </c>
      <c r="E229" s="5" t="s">
        <v>27</v>
      </c>
      <c r="F229" s="6">
        <v>7294</v>
      </c>
      <c r="G229" s="6">
        <v>7294.45</v>
      </c>
      <c r="H229" s="6">
        <v>1</v>
      </c>
      <c r="I229" s="6">
        <v>1</v>
      </c>
      <c r="J229" s="6">
        <v>1</v>
      </c>
      <c r="K229" s="6">
        <v>1</v>
      </c>
      <c r="L229" t="str">
        <f t="shared" si="3"/>
        <v>171805U0603918C000</v>
      </c>
      <c r="M229" t="str">
        <f>VLOOKUP(A229,[1]Cost_Code!A:G,7,0)</f>
        <v>Financial Accounts</v>
      </c>
      <c r="N229" t="str">
        <f>VLOOKUP(A229,[1]Cost_Code!A:G,2,0)</f>
        <v>Group 1</v>
      </c>
      <c r="O229" t="str">
        <f>VLOOKUP($A229,[1]Cost_Code!$A:$G,3,0)</f>
        <v>CORPORATE SERVICES</v>
      </c>
      <c r="P229" t="str">
        <f>VLOOKUP($A229,[1]Cost_Code!$A:$G,4,0)</f>
        <v>FINANCE &amp; INFORMATION SERVICES</v>
      </c>
      <c r="Q229" t="str">
        <f>VLOOKUP($A229,[1]Cost_Code!$A:$G,5,0)</f>
        <v>FINANCE &amp; INFORMATION SERVICES</v>
      </c>
      <c r="R229" t="str">
        <f>VLOOKUP($A229,[1]Cost_Code!$A:$G,6,0)</f>
        <v>FINANCE</v>
      </c>
      <c r="S229" t="str">
        <f>VLOOKUP($A229,[1]Cost_Code!$A:$K,8,0)</f>
        <v>Simon</v>
      </c>
      <c r="T229">
        <f>VLOOKUP($A229,[1]Cost_Code!$A:$K,9,0)</f>
        <v>1000</v>
      </c>
      <c r="U229" t="str">
        <f>VLOOKUP(B229,[1]Ex_Code!A:J,2,0)</f>
        <v>Senior Managers Band 8C</v>
      </c>
      <c r="V229" t="str">
        <f>VLOOKUP(B229,[1]Ex_Code!A:J,7,0)</f>
        <v>NON CLINICAL STAFF</v>
      </c>
      <c r="W229" t="str">
        <f>VLOOKUP(B229,[1]Ex_Code!A:J,10,0)</f>
        <v>Pay</v>
      </c>
    </row>
    <row r="230" spans="1:23" x14ac:dyDescent="0.25">
      <c r="A230" s="5" t="s">
        <v>77</v>
      </c>
      <c r="B230" s="5" t="s">
        <v>78</v>
      </c>
      <c r="C230" s="5" t="s">
        <v>25</v>
      </c>
      <c r="D230" s="5" t="s">
        <v>26</v>
      </c>
      <c r="E230" s="5" t="s">
        <v>27</v>
      </c>
      <c r="F230" s="6">
        <v>2027</v>
      </c>
      <c r="G230" s="6">
        <v>2025.7</v>
      </c>
      <c r="H230" s="6">
        <v>1</v>
      </c>
      <c r="I230" s="6">
        <v>1</v>
      </c>
      <c r="J230" s="6">
        <v>1</v>
      </c>
      <c r="K230" s="6">
        <v>1</v>
      </c>
      <c r="L230" t="str">
        <f t="shared" si="3"/>
        <v>171801U06039203000</v>
      </c>
      <c r="M230" t="str">
        <f>VLOOKUP(A230,[1]Cost_Code!A:G,7,0)</f>
        <v>Financial Accounts</v>
      </c>
      <c r="N230" t="str">
        <f>VLOOKUP(A230,[1]Cost_Code!A:G,2,0)</f>
        <v>Group 1</v>
      </c>
      <c r="O230" t="str">
        <f>VLOOKUP($A230,[1]Cost_Code!$A:$G,3,0)</f>
        <v>CORPORATE SERVICES</v>
      </c>
      <c r="P230" t="str">
        <f>VLOOKUP($A230,[1]Cost_Code!$A:$G,4,0)</f>
        <v>FINANCE &amp; INFORMATION SERVICES</v>
      </c>
      <c r="Q230" t="str">
        <f>VLOOKUP($A230,[1]Cost_Code!$A:$G,5,0)</f>
        <v>FINANCE &amp; INFORMATION SERVICES</v>
      </c>
      <c r="R230" t="str">
        <f>VLOOKUP($A230,[1]Cost_Code!$A:$G,6,0)</f>
        <v>FINANCE</v>
      </c>
      <c r="S230" t="str">
        <f>VLOOKUP($A230,[1]Cost_Code!$A:$K,8,0)</f>
        <v>Simon</v>
      </c>
      <c r="T230">
        <f>VLOOKUP($A230,[1]Cost_Code!$A:$K,9,0)</f>
        <v>1000</v>
      </c>
      <c r="U230" t="str">
        <f>VLOOKUP(B230,[1]Ex_Code!A:J,2,0)</f>
        <v>Admin &amp; Clerical Band 3</v>
      </c>
      <c r="V230" t="str">
        <f>VLOOKUP(B230,[1]Ex_Code!A:J,7,0)</f>
        <v>NON CLINICAL STAFF</v>
      </c>
      <c r="W230" t="str">
        <f>VLOOKUP(B230,[1]Ex_Code!A:J,10,0)</f>
        <v>Pay</v>
      </c>
    </row>
    <row r="231" spans="1:23" x14ac:dyDescent="0.25">
      <c r="A231" s="5" t="s">
        <v>77</v>
      </c>
      <c r="B231" s="5" t="s">
        <v>78</v>
      </c>
      <c r="C231" s="5" t="s">
        <v>28</v>
      </c>
      <c r="D231" s="5" t="s">
        <v>29</v>
      </c>
      <c r="E231" s="5" t="s">
        <v>27</v>
      </c>
      <c r="F231" s="6">
        <v>2027</v>
      </c>
      <c r="G231" s="6">
        <v>2027.65</v>
      </c>
      <c r="H231" s="6">
        <v>1</v>
      </c>
      <c r="I231" s="6">
        <v>1</v>
      </c>
      <c r="J231" s="6">
        <v>1</v>
      </c>
      <c r="K231" s="6">
        <v>1</v>
      </c>
      <c r="L231" t="str">
        <f t="shared" si="3"/>
        <v>171802U06039203000</v>
      </c>
      <c r="M231" t="str">
        <f>VLOOKUP(A231,[1]Cost_Code!A:G,7,0)</f>
        <v>Financial Accounts</v>
      </c>
      <c r="N231" t="str">
        <f>VLOOKUP(A231,[1]Cost_Code!A:G,2,0)</f>
        <v>Group 1</v>
      </c>
      <c r="O231" t="str">
        <f>VLOOKUP($A231,[1]Cost_Code!$A:$G,3,0)</f>
        <v>CORPORATE SERVICES</v>
      </c>
      <c r="P231" t="str">
        <f>VLOOKUP($A231,[1]Cost_Code!$A:$G,4,0)</f>
        <v>FINANCE &amp; INFORMATION SERVICES</v>
      </c>
      <c r="Q231" t="str">
        <f>VLOOKUP($A231,[1]Cost_Code!$A:$G,5,0)</f>
        <v>FINANCE &amp; INFORMATION SERVICES</v>
      </c>
      <c r="R231" t="str">
        <f>VLOOKUP($A231,[1]Cost_Code!$A:$G,6,0)</f>
        <v>FINANCE</v>
      </c>
      <c r="S231" t="str">
        <f>VLOOKUP($A231,[1]Cost_Code!$A:$K,8,0)</f>
        <v>Simon</v>
      </c>
      <c r="T231">
        <f>VLOOKUP($A231,[1]Cost_Code!$A:$K,9,0)</f>
        <v>1000</v>
      </c>
      <c r="U231" t="str">
        <f>VLOOKUP(B231,[1]Ex_Code!A:J,2,0)</f>
        <v>Admin &amp; Clerical Band 3</v>
      </c>
      <c r="V231" t="str">
        <f>VLOOKUP(B231,[1]Ex_Code!A:J,7,0)</f>
        <v>NON CLINICAL STAFF</v>
      </c>
      <c r="W231" t="str">
        <f>VLOOKUP(B231,[1]Ex_Code!A:J,10,0)</f>
        <v>Pay</v>
      </c>
    </row>
    <row r="232" spans="1:23" x14ac:dyDescent="0.25">
      <c r="A232" s="5" t="s">
        <v>77</v>
      </c>
      <c r="B232" s="5" t="s">
        <v>78</v>
      </c>
      <c r="C232" s="5" t="s">
        <v>30</v>
      </c>
      <c r="D232" s="5" t="s">
        <v>31</v>
      </c>
      <c r="E232" s="5" t="s">
        <v>27</v>
      </c>
      <c r="F232" s="6">
        <v>2027</v>
      </c>
      <c r="G232" s="6">
        <v>2026.68</v>
      </c>
      <c r="H232" s="6">
        <v>1</v>
      </c>
      <c r="I232" s="6">
        <v>1</v>
      </c>
      <c r="J232" s="6">
        <v>1</v>
      </c>
      <c r="K232" s="6">
        <v>1</v>
      </c>
      <c r="L232" t="str">
        <f t="shared" si="3"/>
        <v>171803U06039203000</v>
      </c>
      <c r="M232" t="str">
        <f>VLOOKUP(A232,[1]Cost_Code!A:G,7,0)</f>
        <v>Financial Accounts</v>
      </c>
      <c r="N232" t="str">
        <f>VLOOKUP(A232,[1]Cost_Code!A:G,2,0)</f>
        <v>Group 1</v>
      </c>
      <c r="O232" t="str">
        <f>VLOOKUP($A232,[1]Cost_Code!$A:$G,3,0)</f>
        <v>CORPORATE SERVICES</v>
      </c>
      <c r="P232" t="str">
        <f>VLOOKUP($A232,[1]Cost_Code!$A:$G,4,0)</f>
        <v>FINANCE &amp; INFORMATION SERVICES</v>
      </c>
      <c r="Q232" t="str">
        <f>VLOOKUP($A232,[1]Cost_Code!$A:$G,5,0)</f>
        <v>FINANCE &amp; INFORMATION SERVICES</v>
      </c>
      <c r="R232" t="str">
        <f>VLOOKUP($A232,[1]Cost_Code!$A:$G,6,0)</f>
        <v>FINANCE</v>
      </c>
      <c r="S232" t="str">
        <f>VLOOKUP($A232,[1]Cost_Code!$A:$K,8,0)</f>
        <v>Simon</v>
      </c>
      <c r="T232">
        <f>VLOOKUP($A232,[1]Cost_Code!$A:$K,9,0)</f>
        <v>1000</v>
      </c>
      <c r="U232" t="str">
        <f>VLOOKUP(B232,[1]Ex_Code!A:J,2,0)</f>
        <v>Admin &amp; Clerical Band 3</v>
      </c>
      <c r="V232" t="str">
        <f>VLOOKUP(B232,[1]Ex_Code!A:J,7,0)</f>
        <v>NON CLINICAL STAFF</v>
      </c>
      <c r="W232" t="str">
        <f>VLOOKUP(B232,[1]Ex_Code!A:J,10,0)</f>
        <v>Pay</v>
      </c>
    </row>
    <row r="233" spans="1:23" x14ac:dyDescent="0.25">
      <c r="A233" s="5" t="s">
        <v>77</v>
      </c>
      <c r="B233" s="5" t="s">
        <v>78</v>
      </c>
      <c r="C233" s="5" t="s">
        <v>32</v>
      </c>
      <c r="D233" s="5" t="s">
        <v>33</v>
      </c>
      <c r="E233" s="5" t="s">
        <v>27</v>
      </c>
      <c r="F233" s="6">
        <v>2027</v>
      </c>
      <c r="G233" s="6">
        <v>2026.68</v>
      </c>
      <c r="H233" s="6">
        <v>1</v>
      </c>
      <c r="I233" s="6">
        <v>1</v>
      </c>
      <c r="J233" s="6">
        <v>1</v>
      </c>
      <c r="K233" s="6">
        <v>1</v>
      </c>
      <c r="L233" t="str">
        <f t="shared" si="3"/>
        <v>171804U06039203000</v>
      </c>
      <c r="M233" t="str">
        <f>VLOOKUP(A233,[1]Cost_Code!A:G,7,0)</f>
        <v>Financial Accounts</v>
      </c>
      <c r="N233" t="str">
        <f>VLOOKUP(A233,[1]Cost_Code!A:G,2,0)</f>
        <v>Group 1</v>
      </c>
      <c r="O233" t="str">
        <f>VLOOKUP($A233,[1]Cost_Code!$A:$G,3,0)</f>
        <v>CORPORATE SERVICES</v>
      </c>
      <c r="P233" t="str">
        <f>VLOOKUP($A233,[1]Cost_Code!$A:$G,4,0)</f>
        <v>FINANCE &amp; INFORMATION SERVICES</v>
      </c>
      <c r="Q233" t="str">
        <f>VLOOKUP($A233,[1]Cost_Code!$A:$G,5,0)</f>
        <v>FINANCE &amp; INFORMATION SERVICES</v>
      </c>
      <c r="R233" t="str">
        <f>VLOOKUP($A233,[1]Cost_Code!$A:$G,6,0)</f>
        <v>FINANCE</v>
      </c>
      <c r="S233" t="str">
        <f>VLOOKUP($A233,[1]Cost_Code!$A:$K,8,0)</f>
        <v>Simon</v>
      </c>
      <c r="T233">
        <f>VLOOKUP($A233,[1]Cost_Code!$A:$K,9,0)</f>
        <v>1000</v>
      </c>
      <c r="U233" t="str">
        <f>VLOOKUP(B233,[1]Ex_Code!A:J,2,0)</f>
        <v>Admin &amp; Clerical Band 3</v>
      </c>
      <c r="V233" t="str">
        <f>VLOOKUP(B233,[1]Ex_Code!A:J,7,0)</f>
        <v>NON CLINICAL STAFF</v>
      </c>
      <c r="W233" t="str">
        <f>VLOOKUP(B233,[1]Ex_Code!A:J,10,0)</f>
        <v>Pay</v>
      </c>
    </row>
    <row r="234" spans="1:23" x14ac:dyDescent="0.25">
      <c r="A234" s="5" t="s">
        <v>77</v>
      </c>
      <c r="B234" s="5" t="s">
        <v>78</v>
      </c>
      <c r="C234" s="5" t="s">
        <v>34</v>
      </c>
      <c r="D234" s="5" t="s">
        <v>35</v>
      </c>
      <c r="E234" s="5" t="s">
        <v>27</v>
      </c>
      <c r="F234" s="6">
        <v>2027</v>
      </c>
      <c r="G234" s="6">
        <v>2026.68</v>
      </c>
      <c r="H234" s="6">
        <v>1</v>
      </c>
      <c r="I234" s="6">
        <v>1</v>
      </c>
      <c r="J234" s="6">
        <v>1</v>
      </c>
      <c r="K234" s="6">
        <v>1</v>
      </c>
      <c r="L234" t="str">
        <f t="shared" si="3"/>
        <v>171805U06039203000</v>
      </c>
      <c r="M234" t="str">
        <f>VLOOKUP(A234,[1]Cost_Code!A:G,7,0)</f>
        <v>Financial Accounts</v>
      </c>
      <c r="N234" t="str">
        <f>VLOOKUP(A234,[1]Cost_Code!A:G,2,0)</f>
        <v>Group 1</v>
      </c>
      <c r="O234" t="str">
        <f>VLOOKUP($A234,[1]Cost_Code!$A:$G,3,0)</f>
        <v>CORPORATE SERVICES</v>
      </c>
      <c r="P234" t="str">
        <f>VLOOKUP($A234,[1]Cost_Code!$A:$G,4,0)</f>
        <v>FINANCE &amp; INFORMATION SERVICES</v>
      </c>
      <c r="Q234" t="str">
        <f>VLOOKUP($A234,[1]Cost_Code!$A:$G,5,0)</f>
        <v>FINANCE &amp; INFORMATION SERVICES</v>
      </c>
      <c r="R234" t="str">
        <f>VLOOKUP($A234,[1]Cost_Code!$A:$G,6,0)</f>
        <v>FINANCE</v>
      </c>
      <c r="S234" t="str">
        <f>VLOOKUP($A234,[1]Cost_Code!$A:$K,8,0)</f>
        <v>Simon</v>
      </c>
      <c r="T234">
        <f>VLOOKUP($A234,[1]Cost_Code!$A:$K,9,0)</f>
        <v>1000</v>
      </c>
      <c r="U234" t="str">
        <f>VLOOKUP(B234,[1]Ex_Code!A:J,2,0)</f>
        <v>Admin &amp; Clerical Band 3</v>
      </c>
      <c r="V234" t="str">
        <f>VLOOKUP(B234,[1]Ex_Code!A:J,7,0)</f>
        <v>NON CLINICAL STAFF</v>
      </c>
      <c r="W234" t="str">
        <f>VLOOKUP(B234,[1]Ex_Code!A:J,10,0)</f>
        <v>Pay</v>
      </c>
    </row>
    <row r="235" spans="1:23" x14ac:dyDescent="0.25">
      <c r="A235" s="5" t="s">
        <v>77</v>
      </c>
      <c r="B235" s="5" t="s">
        <v>57</v>
      </c>
      <c r="C235" s="5" t="s">
        <v>25</v>
      </c>
      <c r="D235" s="5" t="s">
        <v>26</v>
      </c>
      <c r="E235" s="5" t="s">
        <v>27</v>
      </c>
      <c r="F235" s="6">
        <v>1979</v>
      </c>
      <c r="G235" s="6">
        <v>1978.44</v>
      </c>
      <c r="H235" s="6">
        <v>1</v>
      </c>
      <c r="I235" s="6">
        <v>1</v>
      </c>
      <c r="J235" s="6">
        <v>1</v>
      </c>
      <c r="K235" s="6">
        <v>1</v>
      </c>
      <c r="L235" t="str">
        <f t="shared" si="3"/>
        <v>171801U06039204000</v>
      </c>
      <c r="M235" t="str">
        <f>VLOOKUP(A235,[1]Cost_Code!A:G,7,0)</f>
        <v>Financial Accounts</v>
      </c>
      <c r="N235" t="str">
        <f>VLOOKUP(A235,[1]Cost_Code!A:G,2,0)</f>
        <v>Group 1</v>
      </c>
      <c r="O235" t="str">
        <f>VLOOKUP($A235,[1]Cost_Code!$A:$G,3,0)</f>
        <v>CORPORATE SERVICES</v>
      </c>
      <c r="P235" t="str">
        <f>VLOOKUP($A235,[1]Cost_Code!$A:$G,4,0)</f>
        <v>FINANCE &amp; INFORMATION SERVICES</v>
      </c>
      <c r="Q235" t="str">
        <f>VLOOKUP($A235,[1]Cost_Code!$A:$G,5,0)</f>
        <v>FINANCE &amp; INFORMATION SERVICES</v>
      </c>
      <c r="R235" t="str">
        <f>VLOOKUP($A235,[1]Cost_Code!$A:$G,6,0)</f>
        <v>FINANCE</v>
      </c>
      <c r="S235" t="str">
        <f>VLOOKUP($A235,[1]Cost_Code!$A:$K,8,0)</f>
        <v>Simon</v>
      </c>
      <c r="T235">
        <f>VLOOKUP($A235,[1]Cost_Code!$A:$K,9,0)</f>
        <v>1000</v>
      </c>
      <c r="U235" t="str">
        <f>VLOOKUP(B235,[1]Ex_Code!A:J,2,0)</f>
        <v>Admin &amp; Clerical Band 4</v>
      </c>
      <c r="V235" t="str">
        <f>VLOOKUP(B235,[1]Ex_Code!A:J,7,0)</f>
        <v>NON CLINICAL STAFF</v>
      </c>
      <c r="W235" t="str">
        <f>VLOOKUP(B235,[1]Ex_Code!A:J,10,0)</f>
        <v>Pay</v>
      </c>
    </row>
    <row r="236" spans="1:23" x14ac:dyDescent="0.25">
      <c r="A236" s="5" t="s">
        <v>77</v>
      </c>
      <c r="B236" s="5" t="s">
        <v>57</v>
      </c>
      <c r="C236" s="5" t="s">
        <v>28</v>
      </c>
      <c r="D236" s="5" t="s">
        <v>29</v>
      </c>
      <c r="E236" s="5" t="s">
        <v>27</v>
      </c>
      <c r="F236" s="6">
        <v>1979</v>
      </c>
      <c r="G236" s="6">
        <v>1980.28</v>
      </c>
      <c r="H236" s="6">
        <v>1</v>
      </c>
      <c r="I236" s="6">
        <v>1</v>
      </c>
      <c r="J236" s="6">
        <v>1</v>
      </c>
      <c r="K236" s="6">
        <v>1</v>
      </c>
      <c r="L236" t="str">
        <f t="shared" si="3"/>
        <v>171802U06039204000</v>
      </c>
      <c r="M236" t="str">
        <f>VLOOKUP(A236,[1]Cost_Code!A:G,7,0)</f>
        <v>Financial Accounts</v>
      </c>
      <c r="N236" t="str">
        <f>VLOOKUP(A236,[1]Cost_Code!A:G,2,0)</f>
        <v>Group 1</v>
      </c>
      <c r="O236" t="str">
        <f>VLOOKUP($A236,[1]Cost_Code!$A:$G,3,0)</f>
        <v>CORPORATE SERVICES</v>
      </c>
      <c r="P236" t="str">
        <f>VLOOKUP($A236,[1]Cost_Code!$A:$G,4,0)</f>
        <v>FINANCE &amp; INFORMATION SERVICES</v>
      </c>
      <c r="Q236" t="str">
        <f>VLOOKUP($A236,[1]Cost_Code!$A:$G,5,0)</f>
        <v>FINANCE &amp; INFORMATION SERVICES</v>
      </c>
      <c r="R236" t="str">
        <f>VLOOKUP($A236,[1]Cost_Code!$A:$G,6,0)</f>
        <v>FINANCE</v>
      </c>
      <c r="S236" t="str">
        <f>VLOOKUP($A236,[1]Cost_Code!$A:$K,8,0)</f>
        <v>Simon</v>
      </c>
      <c r="T236">
        <f>VLOOKUP($A236,[1]Cost_Code!$A:$K,9,0)</f>
        <v>1000</v>
      </c>
      <c r="U236" t="str">
        <f>VLOOKUP(B236,[1]Ex_Code!A:J,2,0)</f>
        <v>Admin &amp; Clerical Band 4</v>
      </c>
      <c r="V236" t="str">
        <f>VLOOKUP(B236,[1]Ex_Code!A:J,7,0)</f>
        <v>NON CLINICAL STAFF</v>
      </c>
      <c r="W236" t="str">
        <f>VLOOKUP(B236,[1]Ex_Code!A:J,10,0)</f>
        <v>Pay</v>
      </c>
    </row>
    <row r="237" spans="1:23" x14ac:dyDescent="0.25">
      <c r="A237" s="5" t="s">
        <v>77</v>
      </c>
      <c r="B237" s="5" t="s">
        <v>57</v>
      </c>
      <c r="C237" s="5" t="s">
        <v>30</v>
      </c>
      <c r="D237" s="5" t="s">
        <v>31</v>
      </c>
      <c r="E237" s="5" t="s">
        <v>27</v>
      </c>
      <c r="F237" s="6">
        <v>1979</v>
      </c>
      <c r="G237" s="6">
        <v>1979.36</v>
      </c>
      <c r="H237" s="6">
        <v>1</v>
      </c>
      <c r="I237" s="6">
        <v>1</v>
      </c>
      <c r="J237" s="6">
        <v>1</v>
      </c>
      <c r="K237" s="6">
        <v>1</v>
      </c>
      <c r="L237" t="str">
        <f t="shared" si="3"/>
        <v>171803U06039204000</v>
      </c>
      <c r="M237" t="str">
        <f>VLOOKUP(A237,[1]Cost_Code!A:G,7,0)</f>
        <v>Financial Accounts</v>
      </c>
      <c r="N237" t="str">
        <f>VLOOKUP(A237,[1]Cost_Code!A:G,2,0)</f>
        <v>Group 1</v>
      </c>
      <c r="O237" t="str">
        <f>VLOOKUP($A237,[1]Cost_Code!$A:$G,3,0)</f>
        <v>CORPORATE SERVICES</v>
      </c>
      <c r="P237" t="str">
        <f>VLOOKUP($A237,[1]Cost_Code!$A:$G,4,0)</f>
        <v>FINANCE &amp; INFORMATION SERVICES</v>
      </c>
      <c r="Q237" t="str">
        <f>VLOOKUP($A237,[1]Cost_Code!$A:$G,5,0)</f>
        <v>FINANCE &amp; INFORMATION SERVICES</v>
      </c>
      <c r="R237" t="str">
        <f>VLOOKUP($A237,[1]Cost_Code!$A:$G,6,0)</f>
        <v>FINANCE</v>
      </c>
      <c r="S237" t="str">
        <f>VLOOKUP($A237,[1]Cost_Code!$A:$K,8,0)</f>
        <v>Simon</v>
      </c>
      <c r="T237">
        <f>VLOOKUP($A237,[1]Cost_Code!$A:$K,9,0)</f>
        <v>1000</v>
      </c>
      <c r="U237" t="str">
        <f>VLOOKUP(B237,[1]Ex_Code!A:J,2,0)</f>
        <v>Admin &amp; Clerical Band 4</v>
      </c>
      <c r="V237" t="str">
        <f>VLOOKUP(B237,[1]Ex_Code!A:J,7,0)</f>
        <v>NON CLINICAL STAFF</v>
      </c>
      <c r="W237" t="str">
        <f>VLOOKUP(B237,[1]Ex_Code!A:J,10,0)</f>
        <v>Pay</v>
      </c>
    </row>
    <row r="238" spans="1:23" x14ac:dyDescent="0.25">
      <c r="A238" s="5" t="s">
        <v>77</v>
      </c>
      <c r="B238" s="5" t="s">
        <v>57</v>
      </c>
      <c r="C238" s="5" t="s">
        <v>32</v>
      </c>
      <c r="D238" s="5" t="s">
        <v>33</v>
      </c>
      <c r="E238" s="5" t="s">
        <v>27</v>
      </c>
      <c r="F238" s="6">
        <v>1979</v>
      </c>
      <c r="G238" s="6">
        <v>1979.36</v>
      </c>
      <c r="H238" s="6">
        <v>1</v>
      </c>
      <c r="I238" s="6">
        <v>1</v>
      </c>
      <c r="J238" s="6">
        <v>1</v>
      </c>
      <c r="K238" s="6">
        <v>1</v>
      </c>
      <c r="L238" t="str">
        <f t="shared" si="3"/>
        <v>171804U06039204000</v>
      </c>
      <c r="M238" t="str">
        <f>VLOOKUP(A238,[1]Cost_Code!A:G,7,0)</f>
        <v>Financial Accounts</v>
      </c>
      <c r="N238" t="str">
        <f>VLOOKUP(A238,[1]Cost_Code!A:G,2,0)</f>
        <v>Group 1</v>
      </c>
      <c r="O238" t="str">
        <f>VLOOKUP($A238,[1]Cost_Code!$A:$G,3,0)</f>
        <v>CORPORATE SERVICES</v>
      </c>
      <c r="P238" t="str">
        <f>VLOOKUP($A238,[1]Cost_Code!$A:$G,4,0)</f>
        <v>FINANCE &amp; INFORMATION SERVICES</v>
      </c>
      <c r="Q238" t="str">
        <f>VLOOKUP($A238,[1]Cost_Code!$A:$G,5,0)</f>
        <v>FINANCE &amp; INFORMATION SERVICES</v>
      </c>
      <c r="R238" t="str">
        <f>VLOOKUP($A238,[1]Cost_Code!$A:$G,6,0)</f>
        <v>FINANCE</v>
      </c>
      <c r="S238" t="str">
        <f>VLOOKUP($A238,[1]Cost_Code!$A:$K,8,0)</f>
        <v>Simon</v>
      </c>
      <c r="T238">
        <f>VLOOKUP($A238,[1]Cost_Code!$A:$K,9,0)</f>
        <v>1000</v>
      </c>
      <c r="U238" t="str">
        <f>VLOOKUP(B238,[1]Ex_Code!A:J,2,0)</f>
        <v>Admin &amp; Clerical Band 4</v>
      </c>
      <c r="V238" t="str">
        <f>VLOOKUP(B238,[1]Ex_Code!A:J,7,0)</f>
        <v>NON CLINICAL STAFF</v>
      </c>
      <c r="W238" t="str">
        <f>VLOOKUP(B238,[1]Ex_Code!A:J,10,0)</f>
        <v>Pay</v>
      </c>
    </row>
    <row r="239" spans="1:23" x14ac:dyDescent="0.25">
      <c r="A239" s="5" t="s">
        <v>77</v>
      </c>
      <c r="B239" s="5" t="s">
        <v>57</v>
      </c>
      <c r="C239" s="5" t="s">
        <v>34</v>
      </c>
      <c r="D239" s="5" t="s">
        <v>35</v>
      </c>
      <c r="E239" s="5" t="s">
        <v>27</v>
      </c>
      <c r="F239" s="6">
        <v>1979</v>
      </c>
      <c r="G239" s="6">
        <v>1979.36</v>
      </c>
      <c r="H239" s="6">
        <v>1</v>
      </c>
      <c r="I239" s="6">
        <v>1</v>
      </c>
      <c r="J239" s="6">
        <v>1</v>
      </c>
      <c r="K239" s="6">
        <v>1</v>
      </c>
      <c r="L239" t="str">
        <f t="shared" si="3"/>
        <v>171805U06039204000</v>
      </c>
      <c r="M239" t="str">
        <f>VLOOKUP(A239,[1]Cost_Code!A:G,7,0)</f>
        <v>Financial Accounts</v>
      </c>
      <c r="N239" t="str">
        <f>VLOOKUP(A239,[1]Cost_Code!A:G,2,0)</f>
        <v>Group 1</v>
      </c>
      <c r="O239" t="str">
        <f>VLOOKUP($A239,[1]Cost_Code!$A:$G,3,0)</f>
        <v>CORPORATE SERVICES</v>
      </c>
      <c r="P239" t="str">
        <f>VLOOKUP($A239,[1]Cost_Code!$A:$G,4,0)</f>
        <v>FINANCE &amp; INFORMATION SERVICES</v>
      </c>
      <c r="Q239" t="str">
        <f>VLOOKUP($A239,[1]Cost_Code!$A:$G,5,0)</f>
        <v>FINANCE &amp; INFORMATION SERVICES</v>
      </c>
      <c r="R239" t="str">
        <f>VLOOKUP($A239,[1]Cost_Code!$A:$G,6,0)</f>
        <v>FINANCE</v>
      </c>
      <c r="S239" t="str">
        <f>VLOOKUP($A239,[1]Cost_Code!$A:$K,8,0)</f>
        <v>Simon</v>
      </c>
      <c r="T239">
        <f>VLOOKUP($A239,[1]Cost_Code!$A:$K,9,0)</f>
        <v>1000</v>
      </c>
      <c r="U239" t="str">
        <f>VLOOKUP(B239,[1]Ex_Code!A:J,2,0)</f>
        <v>Admin &amp; Clerical Band 4</v>
      </c>
      <c r="V239" t="str">
        <f>VLOOKUP(B239,[1]Ex_Code!A:J,7,0)</f>
        <v>NON CLINICAL STAFF</v>
      </c>
      <c r="W239" t="str">
        <f>VLOOKUP(B239,[1]Ex_Code!A:J,10,0)</f>
        <v>Pay</v>
      </c>
    </row>
    <row r="240" spans="1:23" x14ac:dyDescent="0.25">
      <c r="A240" s="5" t="s">
        <v>77</v>
      </c>
      <c r="B240" s="5" t="s">
        <v>60</v>
      </c>
      <c r="C240" s="5" t="s">
        <v>34</v>
      </c>
      <c r="D240" s="5" t="s">
        <v>35</v>
      </c>
      <c r="E240" s="5" t="s">
        <v>27</v>
      </c>
      <c r="F240" s="6">
        <v>0</v>
      </c>
      <c r="G240" s="6">
        <v>645.6</v>
      </c>
      <c r="H240" s="6">
        <v>0</v>
      </c>
      <c r="I240" s="6">
        <v>0</v>
      </c>
      <c r="J240" s="6">
        <v>0</v>
      </c>
      <c r="K240" s="6">
        <v>0</v>
      </c>
      <c r="L240" t="str">
        <f t="shared" si="3"/>
        <v>171805U06046003000</v>
      </c>
      <c r="M240" t="str">
        <f>VLOOKUP(A240,[1]Cost_Code!A:G,7,0)</f>
        <v>Financial Accounts</v>
      </c>
      <c r="N240" t="str">
        <f>VLOOKUP(A240,[1]Cost_Code!A:G,2,0)</f>
        <v>Group 1</v>
      </c>
      <c r="O240" t="str">
        <f>VLOOKUP($A240,[1]Cost_Code!$A:$G,3,0)</f>
        <v>CORPORATE SERVICES</v>
      </c>
      <c r="P240" t="str">
        <f>VLOOKUP($A240,[1]Cost_Code!$A:$G,4,0)</f>
        <v>FINANCE &amp; INFORMATION SERVICES</v>
      </c>
      <c r="Q240" t="str">
        <f>VLOOKUP($A240,[1]Cost_Code!$A:$G,5,0)</f>
        <v>FINANCE &amp; INFORMATION SERVICES</v>
      </c>
      <c r="R240" t="str">
        <f>VLOOKUP($A240,[1]Cost_Code!$A:$G,6,0)</f>
        <v>FINANCE</v>
      </c>
      <c r="S240" t="str">
        <f>VLOOKUP($A240,[1]Cost_Code!$A:$K,8,0)</f>
        <v>Simon</v>
      </c>
      <c r="T240">
        <f>VLOOKUP($A240,[1]Cost_Code!$A:$K,9,0)</f>
        <v>1000</v>
      </c>
      <c r="U240" t="str">
        <f>VLOOKUP(B240,[1]Ex_Code!A:J,2,0)</f>
        <v>Course Expenses</v>
      </c>
      <c r="V240" t="str">
        <f>VLOOKUP(B240,[1]Ex_Code!A:J,7,0)</f>
        <v>EDUCATION AND TRAINING EXPENSE</v>
      </c>
      <c r="W240" t="str">
        <f>VLOOKUP(B240,[1]Ex_Code!A:J,10,0)</f>
        <v>Non Pay</v>
      </c>
    </row>
    <row r="241" spans="1:23" x14ac:dyDescent="0.25">
      <c r="A241" s="5" t="s">
        <v>77</v>
      </c>
      <c r="B241" s="5" t="s">
        <v>39</v>
      </c>
      <c r="C241" s="5" t="s">
        <v>25</v>
      </c>
      <c r="D241" s="5" t="s">
        <v>26</v>
      </c>
      <c r="E241" s="5" t="s">
        <v>27</v>
      </c>
      <c r="F241" s="6">
        <v>-2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t="str">
        <f t="shared" si="3"/>
        <v>171801U06047001000</v>
      </c>
      <c r="M241" t="str">
        <f>VLOOKUP(A241,[1]Cost_Code!A:G,7,0)</f>
        <v>Financial Accounts</v>
      </c>
      <c r="N241" t="str">
        <f>VLOOKUP(A241,[1]Cost_Code!A:G,2,0)</f>
        <v>Group 1</v>
      </c>
      <c r="O241" t="str">
        <f>VLOOKUP($A241,[1]Cost_Code!$A:$G,3,0)</f>
        <v>CORPORATE SERVICES</v>
      </c>
      <c r="P241" t="str">
        <f>VLOOKUP($A241,[1]Cost_Code!$A:$G,4,0)</f>
        <v>FINANCE &amp; INFORMATION SERVICES</v>
      </c>
      <c r="Q241" t="str">
        <f>VLOOKUP($A241,[1]Cost_Code!$A:$G,5,0)</f>
        <v>FINANCE &amp; INFORMATION SERVICES</v>
      </c>
      <c r="R241" t="str">
        <f>VLOOKUP($A241,[1]Cost_Code!$A:$G,6,0)</f>
        <v>FINANCE</v>
      </c>
      <c r="S241" t="str">
        <f>VLOOKUP($A241,[1]Cost_Code!$A:$K,8,0)</f>
        <v>Simon</v>
      </c>
      <c r="T241">
        <f>VLOOKUP($A241,[1]Cost_Code!$A:$K,9,0)</f>
        <v>1000</v>
      </c>
      <c r="U241" t="str">
        <f>VLOOKUP(B241,[1]Ex_Code!A:J,2,0)</f>
        <v>Printing &amp; Stationery</v>
      </c>
      <c r="V241" t="str">
        <f>VLOOKUP(B241,[1]Ex_Code!A:J,7,0)</f>
        <v>ESTABLISHMENT EXPENSES</v>
      </c>
      <c r="W241" t="str">
        <f>VLOOKUP(B241,[1]Ex_Code!A:J,10,0)</f>
        <v>Non Pay</v>
      </c>
    </row>
    <row r="242" spans="1:23" x14ac:dyDescent="0.25">
      <c r="A242" s="5" t="s">
        <v>77</v>
      </c>
      <c r="B242" s="5" t="s">
        <v>39</v>
      </c>
      <c r="C242" s="5" t="s">
        <v>28</v>
      </c>
      <c r="D242" s="5" t="s">
        <v>29</v>
      </c>
      <c r="E242" s="5" t="s">
        <v>27</v>
      </c>
      <c r="F242" s="6">
        <v>15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t="str">
        <f t="shared" si="3"/>
        <v>171802U06047001000</v>
      </c>
      <c r="M242" t="str">
        <f>VLOOKUP(A242,[1]Cost_Code!A:G,7,0)</f>
        <v>Financial Accounts</v>
      </c>
      <c r="N242" t="str">
        <f>VLOOKUP(A242,[1]Cost_Code!A:G,2,0)</f>
        <v>Group 1</v>
      </c>
      <c r="O242" t="str">
        <f>VLOOKUP($A242,[1]Cost_Code!$A:$G,3,0)</f>
        <v>CORPORATE SERVICES</v>
      </c>
      <c r="P242" t="str">
        <f>VLOOKUP($A242,[1]Cost_Code!$A:$G,4,0)</f>
        <v>FINANCE &amp; INFORMATION SERVICES</v>
      </c>
      <c r="Q242" t="str">
        <f>VLOOKUP($A242,[1]Cost_Code!$A:$G,5,0)</f>
        <v>FINANCE &amp; INFORMATION SERVICES</v>
      </c>
      <c r="R242" t="str">
        <f>VLOOKUP($A242,[1]Cost_Code!$A:$G,6,0)</f>
        <v>FINANCE</v>
      </c>
      <c r="S242" t="str">
        <f>VLOOKUP($A242,[1]Cost_Code!$A:$K,8,0)</f>
        <v>Simon</v>
      </c>
      <c r="T242">
        <f>VLOOKUP($A242,[1]Cost_Code!$A:$K,9,0)</f>
        <v>1000</v>
      </c>
      <c r="U242" t="str">
        <f>VLOOKUP(B242,[1]Ex_Code!A:J,2,0)</f>
        <v>Printing &amp; Stationery</v>
      </c>
      <c r="V242" t="str">
        <f>VLOOKUP(B242,[1]Ex_Code!A:J,7,0)</f>
        <v>ESTABLISHMENT EXPENSES</v>
      </c>
      <c r="W242" t="str">
        <f>VLOOKUP(B242,[1]Ex_Code!A:J,10,0)</f>
        <v>Non Pay</v>
      </c>
    </row>
    <row r="243" spans="1:23" x14ac:dyDescent="0.25">
      <c r="A243" s="5" t="s">
        <v>77</v>
      </c>
      <c r="B243" s="5" t="s">
        <v>39</v>
      </c>
      <c r="C243" s="5" t="s">
        <v>30</v>
      </c>
      <c r="D243" s="5" t="s">
        <v>31</v>
      </c>
      <c r="E243" s="5" t="s">
        <v>27</v>
      </c>
      <c r="F243" s="6">
        <v>7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t="str">
        <f t="shared" si="3"/>
        <v>171803U06047001000</v>
      </c>
      <c r="M243" t="str">
        <f>VLOOKUP(A243,[1]Cost_Code!A:G,7,0)</f>
        <v>Financial Accounts</v>
      </c>
      <c r="N243" t="str">
        <f>VLOOKUP(A243,[1]Cost_Code!A:G,2,0)</f>
        <v>Group 1</v>
      </c>
      <c r="O243" t="str">
        <f>VLOOKUP($A243,[1]Cost_Code!$A:$G,3,0)</f>
        <v>CORPORATE SERVICES</v>
      </c>
      <c r="P243" t="str">
        <f>VLOOKUP($A243,[1]Cost_Code!$A:$G,4,0)</f>
        <v>FINANCE &amp; INFORMATION SERVICES</v>
      </c>
      <c r="Q243" t="str">
        <f>VLOOKUP($A243,[1]Cost_Code!$A:$G,5,0)</f>
        <v>FINANCE &amp; INFORMATION SERVICES</v>
      </c>
      <c r="R243" t="str">
        <f>VLOOKUP($A243,[1]Cost_Code!$A:$G,6,0)</f>
        <v>FINANCE</v>
      </c>
      <c r="S243" t="str">
        <f>VLOOKUP($A243,[1]Cost_Code!$A:$K,8,0)</f>
        <v>Simon</v>
      </c>
      <c r="T243">
        <f>VLOOKUP($A243,[1]Cost_Code!$A:$K,9,0)</f>
        <v>1000</v>
      </c>
      <c r="U243" t="str">
        <f>VLOOKUP(B243,[1]Ex_Code!A:J,2,0)</f>
        <v>Printing &amp; Stationery</v>
      </c>
      <c r="V243" t="str">
        <f>VLOOKUP(B243,[1]Ex_Code!A:J,7,0)</f>
        <v>ESTABLISHMENT EXPENSES</v>
      </c>
      <c r="W243" t="str">
        <f>VLOOKUP(B243,[1]Ex_Code!A:J,10,0)</f>
        <v>Non Pay</v>
      </c>
    </row>
    <row r="244" spans="1:23" x14ac:dyDescent="0.25">
      <c r="A244" s="5" t="s">
        <v>77</v>
      </c>
      <c r="B244" s="5" t="s">
        <v>39</v>
      </c>
      <c r="C244" s="5" t="s">
        <v>32</v>
      </c>
      <c r="D244" s="5" t="s">
        <v>33</v>
      </c>
      <c r="E244" s="5" t="s">
        <v>27</v>
      </c>
      <c r="F244" s="6">
        <v>6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t="str">
        <f t="shared" si="3"/>
        <v>171804U06047001000</v>
      </c>
      <c r="M244" t="str">
        <f>VLOOKUP(A244,[1]Cost_Code!A:G,7,0)</f>
        <v>Financial Accounts</v>
      </c>
      <c r="N244" t="str">
        <f>VLOOKUP(A244,[1]Cost_Code!A:G,2,0)</f>
        <v>Group 1</v>
      </c>
      <c r="O244" t="str">
        <f>VLOOKUP($A244,[1]Cost_Code!$A:$G,3,0)</f>
        <v>CORPORATE SERVICES</v>
      </c>
      <c r="P244" t="str">
        <f>VLOOKUP($A244,[1]Cost_Code!$A:$G,4,0)</f>
        <v>FINANCE &amp; INFORMATION SERVICES</v>
      </c>
      <c r="Q244" t="str">
        <f>VLOOKUP($A244,[1]Cost_Code!$A:$G,5,0)</f>
        <v>FINANCE &amp; INFORMATION SERVICES</v>
      </c>
      <c r="R244" t="str">
        <f>VLOOKUP($A244,[1]Cost_Code!$A:$G,6,0)</f>
        <v>FINANCE</v>
      </c>
      <c r="S244" t="str">
        <f>VLOOKUP($A244,[1]Cost_Code!$A:$K,8,0)</f>
        <v>Simon</v>
      </c>
      <c r="T244">
        <f>VLOOKUP($A244,[1]Cost_Code!$A:$K,9,0)</f>
        <v>1000</v>
      </c>
      <c r="U244" t="str">
        <f>VLOOKUP(B244,[1]Ex_Code!A:J,2,0)</f>
        <v>Printing &amp; Stationery</v>
      </c>
      <c r="V244" t="str">
        <f>VLOOKUP(B244,[1]Ex_Code!A:J,7,0)</f>
        <v>ESTABLISHMENT EXPENSES</v>
      </c>
      <c r="W244" t="str">
        <f>VLOOKUP(B244,[1]Ex_Code!A:J,10,0)</f>
        <v>Non Pay</v>
      </c>
    </row>
    <row r="245" spans="1:23" x14ac:dyDescent="0.25">
      <c r="A245" s="5" t="s">
        <v>77</v>
      </c>
      <c r="B245" s="5" t="s">
        <v>39</v>
      </c>
      <c r="C245" s="5" t="s">
        <v>34</v>
      </c>
      <c r="D245" s="5" t="s">
        <v>35</v>
      </c>
      <c r="E245" s="5" t="s">
        <v>27</v>
      </c>
      <c r="F245" s="6">
        <v>7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t="str">
        <f t="shared" si="3"/>
        <v>171805U06047001000</v>
      </c>
      <c r="M245" t="str">
        <f>VLOOKUP(A245,[1]Cost_Code!A:G,7,0)</f>
        <v>Financial Accounts</v>
      </c>
      <c r="N245" t="str">
        <f>VLOOKUP(A245,[1]Cost_Code!A:G,2,0)</f>
        <v>Group 1</v>
      </c>
      <c r="O245" t="str">
        <f>VLOOKUP($A245,[1]Cost_Code!$A:$G,3,0)</f>
        <v>CORPORATE SERVICES</v>
      </c>
      <c r="P245" t="str">
        <f>VLOOKUP($A245,[1]Cost_Code!$A:$G,4,0)</f>
        <v>FINANCE &amp; INFORMATION SERVICES</v>
      </c>
      <c r="Q245" t="str">
        <f>VLOOKUP($A245,[1]Cost_Code!$A:$G,5,0)</f>
        <v>FINANCE &amp; INFORMATION SERVICES</v>
      </c>
      <c r="R245" t="str">
        <f>VLOOKUP($A245,[1]Cost_Code!$A:$G,6,0)</f>
        <v>FINANCE</v>
      </c>
      <c r="S245" t="str">
        <f>VLOOKUP($A245,[1]Cost_Code!$A:$K,8,0)</f>
        <v>Simon</v>
      </c>
      <c r="T245">
        <f>VLOOKUP($A245,[1]Cost_Code!$A:$K,9,0)</f>
        <v>1000</v>
      </c>
      <c r="U245" t="str">
        <f>VLOOKUP(B245,[1]Ex_Code!A:J,2,0)</f>
        <v>Printing &amp; Stationery</v>
      </c>
      <c r="V245" t="str">
        <f>VLOOKUP(B245,[1]Ex_Code!A:J,7,0)</f>
        <v>ESTABLISHMENT EXPENSES</v>
      </c>
      <c r="W245" t="str">
        <f>VLOOKUP(B245,[1]Ex_Code!A:J,10,0)</f>
        <v>Non Pay</v>
      </c>
    </row>
    <row r="246" spans="1:23" x14ac:dyDescent="0.25">
      <c r="A246" s="5" t="s">
        <v>77</v>
      </c>
      <c r="B246" s="5" t="s">
        <v>40</v>
      </c>
      <c r="C246" s="5" t="s">
        <v>25</v>
      </c>
      <c r="D246" s="5" t="s">
        <v>26</v>
      </c>
      <c r="E246" s="5" t="s">
        <v>27</v>
      </c>
      <c r="F246" s="6">
        <v>62</v>
      </c>
      <c r="G246" s="6">
        <v>30.9</v>
      </c>
      <c r="H246" s="6">
        <v>0</v>
      </c>
      <c r="I246" s="6">
        <v>0</v>
      </c>
      <c r="J246" s="6">
        <v>0</v>
      </c>
      <c r="K246" s="6">
        <v>0</v>
      </c>
      <c r="L246" t="str">
        <f t="shared" si="3"/>
        <v>171801U06047018000</v>
      </c>
      <c r="M246" t="str">
        <f>VLOOKUP(A246,[1]Cost_Code!A:G,7,0)</f>
        <v>Financial Accounts</v>
      </c>
      <c r="N246" t="str">
        <f>VLOOKUP(A246,[1]Cost_Code!A:G,2,0)</f>
        <v>Group 1</v>
      </c>
      <c r="O246" t="str">
        <f>VLOOKUP($A246,[1]Cost_Code!$A:$G,3,0)</f>
        <v>CORPORATE SERVICES</v>
      </c>
      <c r="P246" t="str">
        <f>VLOOKUP($A246,[1]Cost_Code!$A:$G,4,0)</f>
        <v>FINANCE &amp; INFORMATION SERVICES</v>
      </c>
      <c r="Q246" t="str">
        <f>VLOOKUP($A246,[1]Cost_Code!$A:$G,5,0)</f>
        <v>FINANCE &amp; INFORMATION SERVICES</v>
      </c>
      <c r="R246" t="str">
        <f>VLOOKUP($A246,[1]Cost_Code!$A:$G,6,0)</f>
        <v>FINANCE</v>
      </c>
      <c r="S246" t="str">
        <f>VLOOKUP($A246,[1]Cost_Code!$A:$K,8,0)</f>
        <v>Simon</v>
      </c>
      <c r="T246">
        <f>VLOOKUP($A246,[1]Cost_Code!$A:$K,9,0)</f>
        <v>1000</v>
      </c>
      <c r="U246" t="str">
        <f>VLOOKUP(B246,[1]Ex_Code!A:J,2,0)</f>
        <v>Travel Expenses</v>
      </c>
      <c r="V246" t="str">
        <f>VLOOKUP(B246,[1]Ex_Code!A:J,7,0)</f>
        <v>ESTABLISHMENT EXPENSES</v>
      </c>
      <c r="W246" t="str">
        <f>VLOOKUP(B246,[1]Ex_Code!A:J,10,0)</f>
        <v>Non Pay</v>
      </c>
    </row>
    <row r="247" spans="1:23" x14ac:dyDescent="0.25">
      <c r="A247" s="5" t="s">
        <v>77</v>
      </c>
      <c r="B247" s="5" t="s">
        <v>40</v>
      </c>
      <c r="C247" s="5" t="s">
        <v>28</v>
      </c>
      <c r="D247" s="5" t="s">
        <v>29</v>
      </c>
      <c r="E247" s="5" t="s">
        <v>27</v>
      </c>
      <c r="F247" s="6">
        <v>62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t="str">
        <f t="shared" si="3"/>
        <v>171802U06047018000</v>
      </c>
      <c r="M247" t="str">
        <f>VLOOKUP(A247,[1]Cost_Code!A:G,7,0)</f>
        <v>Financial Accounts</v>
      </c>
      <c r="N247" t="str">
        <f>VLOOKUP(A247,[1]Cost_Code!A:G,2,0)</f>
        <v>Group 1</v>
      </c>
      <c r="O247" t="str">
        <f>VLOOKUP($A247,[1]Cost_Code!$A:$G,3,0)</f>
        <v>CORPORATE SERVICES</v>
      </c>
      <c r="P247" t="str">
        <f>VLOOKUP($A247,[1]Cost_Code!$A:$G,4,0)</f>
        <v>FINANCE &amp; INFORMATION SERVICES</v>
      </c>
      <c r="Q247" t="str">
        <f>VLOOKUP($A247,[1]Cost_Code!$A:$G,5,0)</f>
        <v>FINANCE &amp; INFORMATION SERVICES</v>
      </c>
      <c r="R247" t="str">
        <f>VLOOKUP($A247,[1]Cost_Code!$A:$G,6,0)</f>
        <v>FINANCE</v>
      </c>
      <c r="S247" t="str">
        <f>VLOOKUP($A247,[1]Cost_Code!$A:$K,8,0)</f>
        <v>Simon</v>
      </c>
      <c r="T247">
        <f>VLOOKUP($A247,[1]Cost_Code!$A:$K,9,0)</f>
        <v>1000</v>
      </c>
      <c r="U247" t="str">
        <f>VLOOKUP(B247,[1]Ex_Code!A:J,2,0)</f>
        <v>Travel Expenses</v>
      </c>
      <c r="V247" t="str">
        <f>VLOOKUP(B247,[1]Ex_Code!A:J,7,0)</f>
        <v>ESTABLISHMENT EXPENSES</v>
      </c>
      <c r="W247" t="str">
        <f>VLOOKUP(B247,[1]Ex_Code!A:J,10,0)</f>
        <v>Non Pay</v>
      </c>
    </row>
    <row r="248" spans="1:23" x14ac:dyDescent="0.25">
      <c r="A248" s="5" t="s">
        <v>77</v>
      </c>
      <c r="B248" s="5" t="s">
        <v>40</v>
      </c>
      <c r="C248" s="5" t="s">
        <v>30</v>
      </c>
      <c r="D248" s="5" t="s">
        <v>31</v>
      </c>
      <c r="E248" s="5" t="s">
        <v>27</v>
      </c>
      <c r="F248" s="6">
        <v>62</v>
      </c>
      <c r="G248" s="6">
        <v>38.08</v>
      </c>
      <c r="H248" s="6">
        <v>0</v>
      </c>
      <c r="I248" s="6">
        <v>0</v>
      </c>
      <c r="J248" s="6">
        <v>0</v>
      </c>
      <c r="K248" s="6">
        <v>0</v>
      </c>
      <c r="L248" t="str">
        <f t="shared" si="3"/>
        <v>171803U06047018000</v>
      </c>
      <c r="M248" t="str">
        <f>VLOOKUP(A248,[1]Cost_Code!A:G,7,0)</f>
        <v>Financial Accounts</v>
      </c>
      <c r="N248" t="str">
        <f>VLOOKUP(A248,[1]Cost_Code!A:G,2,0)</f>
        <v>Group 1</v>
      </c>
      <c r="O248" t="str">
        <f>VLOOKUP($A248,[1]Cost_Code!$A:$G,3,0)</f>
        <v>CORPORATE SERVICES</v>
      </c>
      <c r="P248" t="str">
        <f>VLOOKUP($A248,[1]Cost_Code!$A:$G,4,0)</f>
        <v>FINANCE &amp; INFORMATION SERVICES</v>
      </c>
      <c r="Q248" t="str">
        <f>VLOOKUP($A248,[1]Cost_Code!$A:$G,5,0)</f>
        <v>FINANCE &amp; INFORMATION SERVICES</v>
      </c>
      <c r="R248" t="str">
        <f>VLOOKUP($A248,[1]Cost_Code!$A:$G,6,0)</f>
        <v>FINANCE</v>
      </c>
      <c r="S248" t="str">
        <f>VLOOKUP($A248,[1]Cost_Code!$A:$K,8,0)</f>
        <v>Simon</v>
      </c>
      <c r="T248">
        <f>VLOOKUP($A248,[1]Cost_Code!$A:$K,9,0)</f>
        <v>1000</v>
      </c>
      <c r="U248" t="str">
        <f>VLOOKUP(B248,[1]Ex_Code!A:J,2,0)</f>
        <v>Travel Expenses</v>
      </c>
      <c r="V248" t="str">
        <f>VLOOKUP(B248,[1]Ex_Code!A:J,7,0)</f>
        <v>ESTABLISHMENT EXPENSES</v>
      </c>
      <c r="W248" t="str">
        <f>VLOOKUP(B248,[1]Ex_Code!A:J,10,0)</f>
        <v>Non Pay</v>
      </c>
    </row>
    <row r="249" spans="1:23" x14ac:dyDescent="0.25">
      <c r="A249" s="5" t="s">
        <v>77</v>
      </c>
      <c r="B249" s="5" t="s">
        <v>40</v>
      </c>
      <c r="C249" s="5" t="s">
        <v>32</v>
      </c>
      <c r="D249" s="5" t="s">
        <v>33</v>
      </c>
      <c r="E249" s="5" t="s">
        <v>27</v>
      </c>
      <c r="F249" s="6">
        <v>62</v>
      </c>
      <c r="G249" s="6">
        <v>69.760000000000005</v>
      </c>
      <c r="H249" s="6">
        <v>0</v>
      </c>
      <c r="I249" s="6">
        <v>0</v>
      </c>
      <c r="J249" s="6">
        <v>0</v>
      </c>
      <c r="K249" s="6">
        <v>0</v>
      </c>
      <c r="L249" t="str">
        <f t="shared" si="3"/>
        <v>171804U06047018000</v>
      </c>
      <c r="M249" t="str">
        <f>VLOOKUP(A249,[1]Cost_Code!A:G,7,0)</f>
        <v>Financial Accounts</v>
      </c>
      <c r="N249" t="str">
        <f>VLOOKUP(A249,[1]Cost_Code!A:G,2,0)</f>
        <v>Group 1</v>
      </c>
      <c r="O249" t="str">
        <f>VLOOKUP($A249,[1]Cost_Code!$A:$G,3,0)</f>
        <v>CORPORATE SERVICES</v>
      </c>
      <c r="P249" t="str">
        <f>VLOOKUP($A249,[1]Cost_Code!$A:$G,4,0)</f>
        <v>FINANCE &amp; INFORMATION SERVICES</v>
      </c>
      <c r="Q249" t="str">
        <f>VLOOKUP($A249,[1]Cost_Code!$A:$G,5,0)</f>
        <v>FINANCE &amp; INFORMATION SERVICES</v>
      </c>
      <c r="R249" t="str">
        <f>VLOOKUP($A249,[1]Cost_Code!$A:$G,6,0)</f>
        <v>FINANCE</v>
      </c>
      <c r="S249" t="str">
        <f>VLOOKUP($A249,[1]Cost_Code!$A:$K,8,0)</f>
        <v>Simon</v>
      </c>
      <c r="T249">
        <f>VLOOKUP($A249,[1]Cost_Code!$A:$K,9,0)</f>
        <v>1000</v>
      </c>
      <c r="U249" t="str">
        <f>VLOOKUP(B249,[1]Ex_Code!A:J,2,0)</f>
        <v>Travel Expenses</v>
      </c>
      <c r="V249" t="str">
        <f>VLOOKUP(B249,[1]Ex_Code!A:J,7,0)</f>
        <v>ESTABLISHMENT EXPENSES</v>
      </c>
      <c r="W249" t="str">
        <f>VLOOKUP(B249,[1]Ex_Code!A:J,10,0)</f>
        <v>Non Pay</v>
      </c>
    </row>
    <row r="250" spans="1:23" x14ac:dyDescent="0.25">
      <c r="A250" s="5" t="s">
        <v>77</v>
      </c>
      <c r="B250" s="5" t="s">
        <v>40</v>
      </c>
      <c r="C250" s="5" t="s">
        <v>34</v>
      </c>
      <c r="D250" s="5" t="s">
        <v>35</v>
      </c>
      <c r="E250" s="5" t="s">
        <v>27</v>
      </c>
      <c r="F250" s="6">
        <v>62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t="str">
        <f t="shared" si="3"/>
        <v>171805U06047018000</v>
      </c>
      <c r="M250" t="str">
        <f>VLOOKUP(A250,[1]Cost_Code!A:G,7,0)</f>
        <v>Financial Accounts</v>
      </c>
      <c r="N250" t="str">
        <f>VLOOKUP(A250,[1]Cost_Code!A:G,2,0)</f>
        <v>Group 1</v>
      </c>
      <c r="O250" t="str">
        <f>VLOOKUP($A250,[1]Cost_Code!$A:$G,3,0)</f>
        <v>CORPORATE SERVICES</v>
      </c>
      <c r="P250" t="str">
        <f>VLOOKUP($A250,[1]Cost_Code!$A:$G,4,0)</f>
        <v>FINANCE &amp; INFORMATION SERVICES</v>
      </c>
      <c r="Q250" t="str">
        <f>VLOOKUP($A250,[1]Cost_Code!$A:$G,5,0)</f>
        <v>FINANCE &amp; INFORMATION SERVICES</v>
      </c>
      <c r="R250" t="str">
        <f>VLOOKUP($A250,[1]Cost_Code!$A:$G,6,0)</f>
        <v>FINANCE</v>
      </c>
      <c r="S250" t="str">
        <f>VLOOKUP($A250,[1]Cost_Code!$A:$K,8,0)</f>
        <v>Simon</v>
      </c>
      <c r="T250">
        <f>VLOOKUP($A250,[1]Cost_Code!$A:$K,9,0)</f>
        <v>1000</v>
      </c>
      <c r="U250" t="str">
        <f>VLOOKUP(B250,[1]Ex_Code!A:J,2,0)</f>
        <v>Travel Expenses</v>
      </c>
      <c r="V250" t="str">
        <f>VLOOKUP(B250,[1]Ex_Code!A:J,7,0)</f>
        <v>ESTABLISHMENT EXPENSES</v>
      </c>
      <c r="W250" t="str">
        <f>VLOOKUP(B250,[1]Ex_Code!A:J,10,0)</f>
        <v>Non Pay</v>
      </c>
    </row>
    <row r="251" spans="1:23" x14ac:dyDescent="0.25">
      <c r="A251" s="5" t="s">
        <v>77</v>
      </c>
      <c r="B251" s="5" t="s">
        <v>65</v>
      </c>
      <c r="C251" s="5" t="s">
        <v>25</v>
      </c>
      <c r="D251" s="5" t="s">
        <v>26</v>
      </c>
      <c r="E251" s="5" t="s">
        <v>27</v>
      </c>
      <c r="F251" s="6">
        <v>-1</v>
      </c>
      <c r="G251" s="6">
        <v>3</v>
      </c>
      <c r="H251" s="6">
        <v>0</v>
      </c>
      <c r="I251" s="6">
        <v>0</v>
      </c>
      <c r="J251" s="6">
        <v>0</v>
      </c>
      <c r="K251" s="6">
        <v>0</v>
      </c>
      <c r="L251" t="str">
        <f t="shared" si="3"/>
        <v>171801U06047023000</v>
      </c>
      <c r="M251" t="str">
        <f>VLOOKUP(A251,[1]Cost_Code!A:G,7,0)</f>
        <v>Financial Accounts</v>
      </c>
      <c r="N251" t="str">
        <f>VLOOKUP(A251,[1]Cost_Code!A:G,2,0)</f>
        <v>Group 1</v>
      </c>
      <c r="O251" t="str">
        <f>VLOOKUP($A251,[1]Cost_Code!$A:$G,3,0)</f>
        <v>CORPORATE SERVICES</v>
      </c>
      <c r="P251" t="str">
        <f>VLOOKUP($A251,[1]Cost_Code!$A:$G,4,0)</f>
        <v>FINANCE &amp; INFORMATION SERVICES</v>
      </c>
      <c r="Q251" t="str">
        <f>VLOOKUP($A251,[1]Cost_Code!$A:$G,5,0)</f>
        <v>FINANCE &amp; INFORMATION SERVICES</v>
      </c>
      <c r="R251" t="str">
        <f>VLOOKUP($A251,[1]Cost_Code!$A:$G,6,0)</f>
        <v>FINANCE</v>
      </c>
      <c r="S251" t="str">
        <f>VLOOKUP($A251,[1]Cost_Code!$A:$K,8,0)</f>
        <v>Simon</v>
      </c>
      <c r="T251">
        <f>VLOOKUP($A251,[1]Cost_Code!$A:$K,9,0)</f>
        <v>1000</v>
      </c>
      <c r="U251" t="str">
        <f>VLOOKUP(B251,[1]Ex_Code!A:J,2,0)</f>
        <v>Car Parking</v>
      </c>
      <c r="V251" t="str">
        <f>VLOOKUP(B251,[1]Ex_Code!A:J,7,0)</f>
        <v>ESTABLISHMENT EXPENSES</v>
      </c>
      <c r="W251" t="str">
        <f>VLOOKUP(B251,[1]Ex_Code!A:J,10,0)</f>
        <v>Non Pay</v>
      </c>
    </row>
    <row r="252" spans="1:23" x14ac:dyDescent="0.25">
      <c r="A252" s="5" t="s">
        <v>77</v>
      </c>
      <c r="B252" s="5" t="s">
        <v>65</v>
      </c>
      <c r="C252" s="5" t="s">
        <v>28</v>
      </c>
      <c r="D252" s="5" t="s">
        <v>29</v>
      </c>
      <c r="E252" s="5" t="s">
        <v>27</v>
      </c>
      <c r="F252" s="6">
        <v>3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t="str">
        <f t="shared" si="3"/>
        <v>171802U06047023000</v>
      </c>
      <c r="M252" t="str">
        <f>VLOOKUP(A252,[1]Cost_Code!A:G,7,0)</f>
        <v>Financial Accounts</v>
      </c>
      <c r="N252" t="str">
        <f>VLOOKUP(A252,[1]Cost_Code!A:G,2,0)</f>
        <v>Group 1</v>
      </c>
      <c r="O252" t="str">
        <f>VLOOKUP($A252,[1]Cost_Code!$A:$G,3,0)</f>
        <v>CORPORATE SERVICES</v>
      </c>
      <c r="P252" t="str">
        <f>VLOOKUP($A252,[1]Cost_Code!$A:$G,4,0)</f>
        <v>FINANCE &amp; INFORMATION SERVICES</v>
      </c>
      <c r="Q252" t="str">
        <f>VLOOKUP($A252,[1]Cost_Code!$A:$G,5,0)</f>
        <v>FINANCE &amp; INFORMATION SERVICES</v>
      </c>
      <c r="R252" t="str">
        <f>VLOOKUP($A252,[1]Cost_Code!$A:$G,6,0)</f>
        <v>FINANCE</v>
      </c>
      <c r="S252" t="str">
        <f>VLOOKUP($A252,[1]Cost_Code!$A:$K,8,0)</f>
        <v>Simon</v>
      </c>
      <c r="T252">
        <f>VLOOKUP($A252,[1]Cost_Code!$A:$K,9,0)</f>
        <v>1000</v>
      </c>
      <c r="U252" t="str">
        <f>VLOOKUP(B252,[1]Ex_Code!A:J,2,0)</f>
        <v>Car Parking</v>
      </c>
      <c r="V252" t="str">
        <f>VLOOKUP(B252,[1]Ex_Code!A:J,7,0)</f>
        <v>ESTABLISHMENT EXPENSES</v>
      </c>
      <c r="W252" t="str">
        <f>VLOOKUP(B252,[1]Ex_Code!A:J,10,0)</f>
        <v>Non Pay</v>
      </c>
    </row>
    <row r="253" spans="1:23" x14ac:dyDescent="0.25">
      <c r="A253" s="5" t="s">
        <v>77</v>
      </c>
      <c r="B253" s="5" t="s">
        <v>65</v>
      </c>
      <c r="C253" s="5" t="s">
        <v>30</v>
      </c>
      <c r="D253" s="5" t="s">
        <v>31</v>
      </c>
      <c r="E253" s="5" t="s">
        <v>27</v>
      </c>
      <c r="F253" s="6">
        <v>1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t="str">
        <f t="shared" si="3"/>
        <v>171803U06047023000</v>
      </c>
      <c r="M253" t="str">
        <f>VLOOKUP(A253,[1]Cost_Code!A:G,7,0)</f>
        <v>Financial Accounts</v>
      </c>
      <c r="N253" t="str">
        <f>VLOOKUP(A253,[1]Cost_Code!A:G,2,0)</f>
        <v>Group 1</v>
      </c>
      <c r="O253" t="str">
        <f>VLOOKUP($A253,[1]Cost_Code!$A:$G,3,0)</f>
        <v>CORPORATE SERVICES</v>
      </c>
      <c r="P253" t="str">
        <f>VLOOKUP($A253,[1]Cost_Code!$A:$G,4,0)</f>
        <v>FINANCE &amp; INFORMATION SERVICES</v>
      </c>
      <c r="Q253" t="str">
        <f>VLOOKUP($A253,[1]Cost_Code!$A:$G,5,0)</f>
        <v>FINANCE &amp; INFORMATION SERVICES</v>
      </c>
      <c r="R253" t="str">
        <f>VLOOKUP($A253,[1]Cost_Code!$A:$G,6,0)</f>
        <v>FINANCE</v>
      </c>
      <c r="S253" t="str">
        <f>VLOOKUP($A253,[1]Cost_Code!$A:$K,8,0)</f>
        <v>Simon</v>
      </c>
      <c r="T253">
        <f>VLOOKUP($A253,[1]Cost_Code!$A:$K,9,0)</f>
        <v>1000</v>
      </c>
      <c r="U253" t="str">
        <f>VLOOKUP(B253,[1]Ex_Code!A:J,2,0)</f>
        <v>Car Parking</v>
      </c>
      <c r="V253" t="str">
        <f>VLOOKUP(B253,[1]Ex_Code!A:J,7,0)</f>
        <v>ESTABLISHMENT EXPENSES</v>
      </c>
      <c r="W253" t="str">
        <f>VLOOKUP(B253,[1]Ex_Code!A:J,10,0)</f>
        <v>Non Pay</v>
      </c>
    </row>
    <row r="254" spans="1:23" x14ac:dyDescent="0.25">
      <c r="A254" s="5" t="s">
        <v>77</v>
      </c>
      <c r="B254" s="5" t="s">
        <v>65</v>
      </c>
      <c r="C254" s="5" t="s">
        <v>32</v>
      </c>
      <c r="D254" s="5" t="s">
        <v>33</v>
      </c>
      <c r="E254" s="5" t="s">
        <v>27</v>
      </c>
      <c r="F254" s="6">
        <v>1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t="str">
        <f t="shared" si="3"/>
        <v>171804U06047023000</v>
      </c>
      <c r="M254" t="str">
        <f>VLOOKUP(A254,[1]Cost_Code!A:G,7,0)</f>
        <v>Financial Accounts</v>
      </c>
      <c r="N254" t="str">
        <f>VLOOKUP(A254,[1]Cost_Code!A:G,2,0)</f>
        <v>Group 1</v>
      </c>
      <c r="O254" t="str">
        <f>VLOOKUP($A254,[1]Cost_Code!$A:$G,3,0)</f>
        <v>CORPORATE SERVICES</v>
      </c>
      <c r="P254" t="str">
        <f>VLOOKUP($A254,[1]Cost_Code!$A:$G,4,0)</f>
        <v>FINANCE &amp; INFORMATION SERVICES</v>
      </c>
      <c r="Q254" t="str">
        <f>VLOOKUP($A254,[1]Cost_Code!$A:$G,5,0)</f>
        <v>FINANCE &amp; INFORMATION SERVICES</v>
      </c>
      <c r="R254" t="str">
        <f>VLOOKUP($A254,[1]Cost_Code!$A:$G,6,0)</f>
        <v>FINANCE</v>
      </c>
      <c r="S254" t="str">
        <f>VLOOKUP($A254,[1]Cost_Code!$A:$K,8,0)</f>
        <v>Simon</v>
      </c>
      <c r="T254">
        <f>VLOOKUP($A254,[1]Cost_Code!$A:$K,9,0)</f>
        <v>1000</v>
      </c>
      <c r="U254" t="str">
        <f>VLOOKUP(B254,[1]Ex_Code!A:J,2,0)</f>
        <v>Car Parking</v>
      </c>
      <c r="V254" t="str">
        <f>VLOOKUP(B254,[1]Ex_Code!A:J,7,0)</f>
        <v>ESTABLISHMENT EXPENSES</v>
      </c>
      <c r="W254" t="str">
        <f>VLOOKUP(B254,[1]Ex_Code!A:J,10,0)</f>
        <v>Non Pay</v>
      </c>
    </row>
    <row r="255" spans="1:23" x14ac:dyDescent="0.25">
      <c r="A255" s="5" t="s">
        <v>77</v>
      </c>
      <c r="B255" s="5" t="s">
        <v>65</v>
      </c>
      <c r="C255" s="5" t="s">
        <v>34</v>
      </c>
      <c r="D255" s="5" t="s">
        <v>35</v>
      </c>
      <c r="E255" s="5" t="s">
        <v>27</v>
      </c>
      <c r="F255" s="6">
        <v>1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t="str">
        <f t="shared" si="3"/>
        <v>171805U06047023000</v>
      </c>
      <c r="M255" t="str">
        <f>VLOOKUP(A255,[1]Cost_Code!A:G,7,0)</f>
        <v>Financial Accounts</v>
      </c>
      <c r="N255" t="str">
        <f>VLOOKUP(A255,[1]Cost_Code!A:G,2,0)</f>
        <v>Group 1</v>
      </c>
      <c r="O255" t="str">
        <f>VLOOKUP($A255,[1]Cost_Code!$A:$G,3,0)</f>
        <v>CORPORATE SERVICES</v>
      </c>
      <c r="P255" t="str">
        <f>VLOOKUP($A255,[1]Cost_Code!$A:$G,4,0)</f>
        <v>FINANCE &amp; INFORMATION SERVICES</v>
      </c>
      <c r="Q255" t="str">
        <f>VLOOKUP($A255,[1]Cost_Code!$A:$G,5,0)</f>
        <v>FINANCE &amp; INFORMATION SERVICES</v>
      </c>
      <c r="R255" t="str">
        <f>VLOOKUP($A255,[1]Cost_Code!$A:$G,6,0)</f>
        <v>FINANCE</v>
      </c>
      <c r="S255" t="str">
        <f>VLOOKUP($A255,[1]Cost_Code!$A:$K,8,0)</f>
        <v>Simon</v>
      </c>
      <c r="T255">
        <f>VLOOKUP($A255,[1]Cost_Code!$A:$K,9,0)</f>
        <v>1000</v>
      </c>
      <c r="U255" t="str">
        <f>VLOOKUP(B255,[1]Ex_Code!A:J,2,0)</f>
        <v>Car Parking</v>
      </c>
      <c r="V255" t="str">
        <f>VLOOKUP(B255,[1]Ex_Code!A:J,7,0)</f>
        <v>ESTABLISHMENT EXPENSES</v>
      </c>
      <c r="W255" t="str">
        <f>VLOOKUP(B255,[1]Ex_Code!A:J,10,0)</f>
        <v>Non Pay</v>
      </c>
    </row>
    <row r="256" spans="1:23" x14ac:dyDescent="0.25">
      <c r="A256" s="5" t="s">
        <v>77</v>
      </c>
      <c r="B256" s="5" t="s">
        <v>51</v>
      </c>
      <c r="C256" s="5" t="s">
        <v>25</v>
      </c>
      <c r="D256" s="5" t="s">
        <v>26</v>
      </c>
      <c r="E256" s="5" t="s">
        <v>27</v>
      </c>
      <c r="F256" s="6">
        <v>1535</v>
      </c>
      <c r="G256" s="6">
        <v>1698.87</v>
      </c>
      <c r="H256" s="6">
        <v>0</v>
      </c>
      <c r="I256" s="6">
        <v>0</v>
      </c>
      <c r="J256" s="6">
        <v>0</v>
      </c>
      <c r="K256" s="6">
        <v>0</v>
      </c>
      <c r="L256" t="str">
        <f t="shared" si="3"/>
        <v>171801U06048017000</v>
      </c>
      <c r="M256" t="str">
        <f>VLOOKUP(A256,[1]Cost_Code!A:G,7,0)</f>
        <v>Financial Accounts</v>
      </c>
      <c r="N256" t="str">
        <f>VLOOKUP(A256,[1]Cost_Code!A:G,2,0)</f>
        <v>Group 1</v>
      </c>
      <c r="O256" t="str">
        <f>VLOOKUP($A256,[1]Cost_Code!$A:$G,3,0)</f>
        <v>CORPORATE SERVICES</v>
      </c>
      <c r="P256" t="str">
        <f>VLOOKUP($A256,[1]Cost_Code!$A:$G,4,0)</f>
        <v>FINANCE &amp; INFORMATION SERVICES</v>
      </c>
      <c r="Q256" t="str">
        <f>VLOOKUP($A256,[1]Cost_Code!$A:$G,5,0)</f>
        <v>FINANCE &amp; INFORMATION SERVICES</v>
      </c>
      <c r="R256" t="str">
        <f>VLOOKUP($A256,[1]Cost_Code!$A:$G,6,0)</f>
        <v>FINANCE</v>
      </c>
      <c r="S256" t="str">
        <f>VLOOKUP($A256,[1]Cost_Code!$A:$K,8,0)</f>
        <v>Simon</v>
      </c>
      <c r="T256">
        <f>VLOOKUP($A256,[1]Cost_Code!$A:$K,9,0)</f>
        <v>1000</v>
      </c>
      <c r="U256" t="str">
        <f>VLOOKUP(B256,[1]Ex_Code!A:J,2,0)</f>
        <v>Computer Software</v>
      </c>
      <c r="V256" t="str">
        <f>VLOOKUP(B256,[1]Ex_Code!A:J,7,0)</f>
        <v>PREMISES &amp; FIXED PLANT</v>
      </c>
      <c r="W256" t="str">
        <f>VLOOKUP(B256,[1]Ex_Code!A:J,10,0)</f>
        <v>Non Pay</v>
      </c>
    </row>
    <row r="257" spans="1:23" x14ac:dyDescent="0.25">
      <c r="A257" s="5" t="s">
        <v>77</v>
      </c>
      <c r="B257" s="5" t="s">
        <v>51</v>
      </c>
      <c r="C257" s="5" t="s">
        <v>28</v>
      </c>
      <c r="D257" s="5" t="s">
        <v>29</v>
      </c>
      <c r="E257" s="5" t="s">
        <v>27</v>
      </c>
      <c r="F257" s="6">
        <v>1614</v>
      </c>
      <c r="G257" s="6">
        <v>1698.88</v>
      </c>
      <c r="H257" s="6">
        <v>0</v>
      </c>
      <c r="I257" s="6">
        <v>0</v>
      </c>
      <c r="J257" s="6">
        <v>0</v>
      </c>
      <c r="K257" s="6">
        <v>0</v>
      </c>
      <c r="L257" t="str">
        <f t="shared" si="3"/>
        <v>171802U06048017000</v>
      </c>
      <c r="M257" t="str">
        <f>VLOOKUP(A257,[1]Cost_Code!A:G,7,0)</f>
        <v>Financial Accounts</v>
      </c>
      <c r="N257" t="str">
        <f>VLOOKUP(A257,[1]Cost_Code!A:G,2,0)</f>
        <v>Group 1</v>
      </c>
      <c r="O257" t="str">
        <f>VLOOKUP($A257,[1]Cost_Code!$A:$G,3,0)</f>
        <v>CORPORATE SERVICES</v>
      </c>
      <c r="P257" t="str">
        <f>VLOOKUP($A257,[1]Cost_Code!$A:$G,4,0)</f>
        <v>FINANCE &amp; INFORMATION SERVICES</v>
      </c>
      <c r="Q257" t="str">
        <f>VLOOKUP($A257,[1]Cost_Code!$A:$G,5,0)</f>
        <v>FINANCE &amp; INFORMATION SERVICES</v>
      </c>
      <c r="R257" t="str">
        <f>VLOOKUP($A257,[1]Cost_Code!$A:$G,6,0)</f>
        <v>FINANCE</v>
      </c>
      <c r="S257" t="str">
        <f>VLOOKUP($A257,[1]Cost_Code!$A:$K,8,0)</f>
        <v>Simon</v>
      </c>
      <c r="T257">
        <f>VLOOKUP($A257,[1]Cost_Code!$A:$K,9,0)</f>
        <v>1000</v>
      </c>
      <c r="U257" t="str">
        <f>VLOOKUP(B257,[1]Ex_Code!A:J,2,0)</f>
        <v>Computer Software</v>
      </c>
      <c r="V257" t="str">
        <f>VLOOKUP(B257,[1]Ex_Code!A:J,7,0)</f>
        <v>PREMISES &amp; FIXED PLANT</v>
      </c>
      <c r="W257" t="str">
        <f>VLOOKUP(B257,[1]Ex_Code!A:J,10,0)</f>
        <v>Non Pay</v>
      </c>
    </row>
    <row r="258" spans="1:23" x14ac:dyDescent="0.25">
      <c r="A258" s="5" t="s">
        <v>77</v>
      </c>
      <c r="B258" s="5" t="s">
        <v>51</v>
      </c>
      <c r="C258" s="5" t="s">
        <v>30</v>
      </c>
      <c r="D258" s="5" t="s">
        <v>31</v>
      </c>
      <c r="E258" s="5" t="s">
        <v>27</v>
      </c>
      <c r="F258" s="6">
        <v>1574</v>
      </c>
      <c r="G258" s="6">
        <v>1698.87</v>
      </c>
      <c r="H258" s="6">
        <v>0</v>
      </c>
      <c r="I258" s="6">
        <v>0</v>
      </c>
      <c r="J258" s="6">
        <v>0</v>
      </c>
      <c r="K258" s="6">
        <v>0</v>
      </c>
      <c r="L258" t="str">
        <f t="shared" ref="L258:L321" si="4">CONCATENATE(C258,A258,B258)</f>
        <v>171803U06048017000</v>
      </c>
      <c r="M258" t="str">
        <f>VLOOKUP(A258,[1]Cost_Code!A:G,7,0)</f>
        <v>Financial Accounts</v>
      </c>
      <c r="N258" t="str">
        <f>VLOOKUP(A258,[1]Cost_Code!A:G,2,0)</f>
        <v>Group 1</v>
      </c>
      <c r="O258" t="str">
        <f>VLOOKUP($A258,[1]Cost_Code!$A:$G,3,0)</f>
        <v>CORPORATE SERVICES</v>
      </c>
      <c r="P258" t="str">
        <f>VLOOKUP($A258,[1]Cost_Code!$A:$G,4,0)</f>
        <v>FINANCE &amp; INFORMATION SERVICES</v>
      </c>
      <c r="Q258" t="str">
        <f>VLOOKUP($A258,[1]Cost_Code!$A:$G,5,0)</f>
        <v>FINANCE &amp; INFORMATION SERVICES</v>
      </c>
      <c r="R258" t="str">
        <f>VLOOKUP($A258,[1]Cost_Code!$A:$G,6,0)</f>
        <v>FINANCE</v>
      </c>
      <c r="S258" t="str">
        <f>VLOOKUP($A258,[1]Cost_Code!$A:$K,8,0)</f>
        <v>Simon</v>
      </c>
      <c r="T258">
        <f>VLOOKUP($A258,[1]Cost_Code!$A:$K,9,0)</f>
        <v>1000</v>
      </c>
      <c r="U258" t="str">
        <f>VLOOKUP(B258,[1]Ex_Code!A:J,2,0)</f>
        <v>Computer Software</v>
      </c>
      <c r="V258" t="str">
        <f>VLOOKUP(B258,[1]Ex_Code!A:J,7,0)</f>
        <v>PREMISES &amp; FIXED PLANT</v>
      </c>
      <c r="W258" t="str">
        <f>VLOOKUP(B258,[1]Ex_Code!A:J,10,0)</f>
        <v>Non Pay</v>
      </c>
    </row>
    <row r="259" spans="1:23" x14ac:dyDescent="0.25">
      <c r="A259" s="5" t="s">
        <v>77</v>
      </c>
      <c r="B259" s="5" t="s">
        <v>51</v>
      </c>
      <c r="C259" s="5" t="s">
        <v>32</v>
      </c>
      <c r="D259" s="5" t="s">
        <v>33</v>
      </c>
      <c r="E259" s="5" t="s">
        <v>27</v>
      </c>
      <c r="F259" s="6">
        <v>1575</v>
      </c>
      <c r="G259" s="6">
        <v>1698.87</v>
      </c>
      <c r="H259" s="6">
        <v>0</v>
      </c>
      <c r="I259" s="6">
        <v>0</v>
      </c>
      <c r="J259" s="6">
        <v>0</v>
      </c>
      <c r="K259" s="6">
        <v>0</v>
      </c>
      <c r="L259" t="str">
        <f t="shared" si="4"/>
        <v>171804U06048017000</v>
      </c>
      <c r="M259" t="str">
        <f>VLOOKUP(A259,[1]Cost_Code!A:G,7,0)</f>
        <v>Financial Accounts</v>
      </c>
      <c r="N259" t="str">
        <f>VLOOKUP(A259,[1]Cost_Code!A:G,2,0)</f>
        <v>Group 1</v>
      </c>
      <c r="O259" t="str">
        <f>VLOOKUP($A259,[1]Cost_Code!$A:$G,3,0)</f>
        <v>CORPORATE SERVICES</v>
      </c>
      <c r="P259" t="str">
        <f>VLOOKUP($A259,[1]Cost_Code!$A:$G,4,0)</f>
        <v>FINANCE &amp; INFORMATION SERVICES</v>
      </c>
      <c r="Q259" t="str">
        <f>VLOOKUP($A259,[1]Cost_Code!$A:$G,5,0)</f>
        <v>FINANCE &amp; INFORMATION SERVICES</v>
      </c>
      <c r="R259" t="str">
        <f>VLOOKUP($A259,[1]Cost_Code!$A:$G,6,0)</f>
        <v>FINANCE</v>
      </c>
      <c r="S259" t="str">
        <f>VLOOKUP($A259,[1]Cost_Code!$A:$K,8,0)</f>
        <v>Simon</v>
      </c>
      <c r="T259">
        <f>VLOOKUP($A259,[1]Cost_Code!$A:$K,9,0)</f>
        <v>1000</v>
      </c>
      <c r="U259" t="str">
        <f>VLOOKUP(B259,[1]Ex_Code!A:J,2,0)</f>
        <v>Computer Software</v>
      </c>
      <c r="V259" t="str">
        <f>VLOOKUP(B259,[1]Ex_Code!A:J,7,0)</f>
        <v>PREMISES &amp; FIXED PLANT</v>
      </c>
      <c r="W259" t="str">
        <f>VLOOKUP(B259,[1]Ex_Code!A:J,10,0)</f>
        <v>Non Pay</v>
      </c>
    </row>
    <row r="260" spans="1:23" x14ac:dyDescent="0.25">
      <c r="A260" s="5" t="s">
        <v>77</v>
      </c>
      <c r="B260" s="5" t="s">
        <v>51</v>
      </c>
      <c r="C260" s="5" t="s">
        <v>34</v>
      </c>
      <c r="D260" s="5" t="s">
        <v>35</v>
      </c>
      <c r="E260" s="5" t="s">
        <v>27</v>
      </c>
      <c r="F260" s="6">
        <v>1573</v>
      </c>
      <c r="G260" s="6">
        <v>1698.88</v>
      </c>
      <c r="H260" s="6">
        <v>0</v>
      </c>
      <c r="I260" s="6">
        <v>0</v>
      </c>
      <c r="J260" s="6">
        <v>0</v>
      </c>
      <c r="K260" s="6">
        <v>0</v>
      </c>
      <c r="L260" t="str">
        <f t="shared" si="4"/>
        <v>171805U06048017000</v>
      </c>
      <c r="M260" t="str">
        <f>VLOOKUP(A260,[1]Cost_Code!A:G,7,0)</f>
        <v>Financial Accounts</v>
      </c>
      <c r="N260" t="str">
        <f>VLOOKUP(A260,[1]Cost_Code!A:G,2,0)</f>
        <v>Group 1</v>
      </c>
      <c r="O260" t="str">
        <f>VLOOKUP($A260,[1]Cost_Code!$A:$G,3,0)</f>
        <v>CORPORATE SERVICES</v>
      </c>
      <c r="P260" t="str">
        <f>VLOOKUP($A260,[1]Cost_Code!$A:$G,4,0)</f>
        <v>FINANCE &amp; INFORMATION SERVICES</v>
      </c>
      <c r="Q260" t="str">
        <f>VLOOKUP($A260,[1]Cost_Code!$A:$G,5,0)</f>
        <v>FINANCE &amp; INFORMATION SERVICES</v>
      </c>
      <c r="R260" t="str">
        <f>VLOOKUP($A260,[1]Cost_Code!$A:$G,6,0)</f>
        <v>FINANCE</v>
      </c>
      <c r="S260" t="str">
        <f>VLOOKUP($A260,[1]Cost_Code!$A:$K,8,0)</f>
        <v>Simon</v>
      </c>
      <c r="T260">
        <f>VLOOKUP($A260,[1]Cost_Code!$A:$K,9,0)</f>
        <v>1000</v>
      </c>
      <c r="U260" t="str">
        <f>VLOOKUP(B260,[1]Ex_Code!A:J,2,0)</f>
        <v>Computer Software</v>
      </c>
      <c r="V260" t="str">
        <f>VLOOKUP(B260,[1]Ex_Code!A:J,7,0)</f>
        <v>PREMISES &amp; FIXED PLANT</v>
      </c>
      <c r="W260" t="str">
        <f>VLOOKUP(B260,[1]Ex_Code!A:J,10,0)</f>
        <v>Non Pay</v>
      </c>
    </row>
    <row r="261" spans="1:23" x14ac:dyDescent="0.25">
      <c r="A261" s="5" t="s">
        <v>77</v>
      </c>
      <c r="B261" s="5" t="s">
        <v>52</v>
      </c>
      <c r="C261" s="5" t="s">
        <v>25</v>
      </c>
      <c r="D261" s="5" t="s">
        <v>26</v>
      </c>
      <c r="E261" s="5" t="s">
        <v>27</v>
      </c>
      <c r="F261" s="6">
        <v>44</v>
      </c>
      <c r="G261" s="6">
        <v>44.52</v>
      </c>
      <c r="H261" s="6">
        <v>0</v>
      </c>
      <c r="I261" s="6">
        <v>0</v>
      </c>
      <c r="J261" s="6">
        <v>0</v>
      </c>
      <c r="K261" s="6">
        <v>0</v>
      </c>
      <c r="L261" t="str">
        <f t="shared" si="4"/>
        <v>171801U06048019000</v>
      </c>
      <c r="M261" t="str">
        <f>VLOOKUP(A261,[1]Cost_Code!A:G,7,0)</f>
        <v>Financial Accounts</v>
      </c>
      <c r="N261" t="str">
        <f>VLOOKUP(A261,[1]Cost_Code!A:G,2,0)</f>
        <v>Group 1</v>
      </c>
      <c r="O261" t="str">
        <f>VLOOKUP($A261,[1]Cost_Code!$A:$G,3,0)</f>
        <v>CORPORATE SERVICES</v>
      </c>
      <c r="P261" t="str">
        <f>VLOOKUP($A261,[1]Cost_Code!$A:$G,4,0)</f>
        <v>FINANCE &amp; INFORMATION SERVICES</v>
      </c>
      <c r="Q261" t="str">
        <f>VLOOKUP($A261,[1]Cost_Code!$A:$G,5,0)</f>
        <v>FINANCE &amp; INFORMATION SERVICES</v>
      </c>
      <c r="R261" t="str">
        <f>VLOOKUP($A261,[1]Cost_Code!$A:$G,6,0)</f>
        <v>FINANCE</v>
      </c>
      <c r="S261" t="str">
        <f>VLOOKUP($A261,[1]Cost_Code!$A:$K,8,0)</f>
        <v>Simon</v>
      </c>
      <c r="T261">
        <f>VLOOKUP($A261,[1]Cost_Code!$A:$K,9,0)</f>
        <v>1000</v>
      </c>
      <c r="U261" t="str">
        <f>VLOOKUP(B261,[1]Ex_Code!A:J,2,0)</f>
        <v>Computer Maintenance</v>
      </c>
      <c r="V261" t="str">
        <f>VLOOKUP(B261,[1]Ex_Code!A:J,7,0)</f>
        <v>PREMISES &amp; FIXED PLANT</v>
      </c>
      <c r="W261" t="str">
        <f>VLOOKUP(B261,[1]Ex_Code!A:J,10,0)</f>
        <v>Non Pay</v>
      </c>
    </row>
    <row r="262" spans="1:23" x14ac:dyDescent="0.25">
      <c r="A262" s="5" t="s">
        <v>77</v>
      </c>
      <c r="B262" s="5" t="s">
        <v>52</v>
      </c>
      <c r="C262" s="5" t="s">
        <v>28</v>
      </c>
      <c r="D262" s="5" t="s">
        <v>29</v>
      </c>
      <c r="E262" s="5" t="s">
        <v>27</v>
      </c>
      <c r="F262" s="6">
        <v>-4</v>
      </c>
      <c r="G262" s="6">
        <v>-4.34</v>
      </c>
      <c r="H262" s="6">
        <v>0</v>
      </c>
      <c r="I262" s="6">
        <v>0</v>
      </c>
      <c r="J262" s="6">
        <v>0</v>
      </c>
      <c r="K262" s="6">
        <v>0</v>
      </c>
      <c r="L262" t="str">
        <f t="shared" si="4"/>
        <v>171802U06048019000</v>
      </c>
      <c r="M262" t="str">
        <f>VLOOKUP(A262,[1]Cost_Code!A:G,7,0)</f>
        <v>Financial Accounts</v>
      </c>
      <c r="N262" t="str">
        <f>VLOOKUP(A262,[1]Cost_Code!A:G,2,0)</f>
        <v>Group 1</v>
      </c>
      <c r="O262" t="str">
        <f>VLOOKUP($A262,[1]Cost_Code!$A:$G,3,0)</f>
        <v>CORPORATE SERVICES</v>
      </c>
      <c r="P262" t="str">
        <f>VLOOKUP($A262,[1]Cost_Code!$A:$G,4,0)</f>
        <v>FINANCE &amp; INFORMATION SERVICES</v>
      </c>
      <c r="Q262" t="str">
        <f>VLOOKUP($A262,[1]Cost_Code!$A:$G,5,0)</f>
        <v>FINANCE &amp; INFORMATION SERVICES</v>
      </c>
      <c r="R262" t="str">
        <f>VLOOKUP($A262,[1]Cost_Code!$A:$G,6,0)</f>
        <v>FINANCE</v>
      </c>
      <c r="S262" t="str">
        <f>VLOOKUP($A262,[1]Cost_Code!$A:$K,8,0)</f>
        <v>Simon</v>
      </c>
      <c r="T262">
        <f>VLOOKUP($A262,[1]Cost_Code!$A:$K,9,0)</f>
        <v>1000</v>
      </c>
      <c r="U262" t="str">
        <f>VLOOKUP(B262,[1]Ex_Code!A:J,2,0)</f>
        <v>Computer Maintenance</v>
      </c>
      <c r="V262" t="str">
        <f>VLOOKUP(B262,[1]Ex_Code!A:J,7,0)</f>
        <v>PREMISES &amp; FIXED PLANT</v>
      </c>
      <c r="W262" t="str">
        <f>VLOOKUP(B262,[1]Ex_Code!A:J,10,0)</f>
        <v>Non Pay</v>
      </c>
    </row>
    <row r="263" spans="1:23" x14ac:dyDescent="0.25">
      <c r="A263" s="5" t="s">
        <v>77</v>
      </c>
      <c r="B263" s="5" t="s">
        <v>52</v>
      </c>
      <c r="C263" s="5" t="s">
        <v>30</v>
      </c>
      <c r="D263" s="5" t="s">
        <v>31</v>
      </c>
      <c r="E263" s="5" t="s">
        <v>27</v>
      </c>
      <c r="F263" s="6">
        <v>21</v>
      </c>
      <c r="G263" s="6">
        <v>20.09</v>
      </c>
      <c r="H263" s="6">
        <v>0</v>
      </c>
      <c r="I263" s="6">
        <v>0</v>
      </c>
      <c r="J263" s="6">
        <v>0</v>
      </c>
      <c r="K263" s="6">
        <v>0</v>
      </c>
      <c r="L263" t="str">
        <f t="shared" si="4"/>
        <v>171803U06048019000</v>
      </c>
      <c r="M263" t="str">
        <f>VLOOKUP(A263,[1]Cost_Code!A:G,7,0)</f>
        <v>Financial Accounts</v>
      </c>
      <c r="N263" t="str">
        <f>VLOOKUP(A263,[1]Cost_Code!A:G,2,0)</f>
        <v>Group 1</v>
      </c>
      <c r="O263" t="str">
        <f>VLOOKUP($A263,[1]Cost_Code!$A:$G,3,0)</f>
        <v>CORPORATE SERVICES</v>
      </c>
      <c r="P263" t="str">
        <f>VLOOKUP($A263,[1]Cost_Code!$A:$G,4,0)</f>
        <v>FINANCE &amp; INFORMATION SERVICES</v>
      </c>
      <c r="Q263" t="str">
        <f>VLOOKUP($A263,[1]Cost_Code!$A:$G,5,0)</f>
        <v>FINANCE &amp; INFORMATION SERVICES</v>
      </c>
      <c r="R263" t="str">
        <f>VLOOKUP($A263,[1]Cost_Code!$A:$G,6,0)</f>
        <v>FINANCE</v>
      </c>
      <c r="S263" t="str">
        <f>VLOOKUP($A263,[1]Cost_Code!$A:$K,8,0)</f>
        <v>Simon</v>
      </c>
      <c r="T263">
        <f>VLOOKUP($A263,[1]Cost_Code!$A:$K,9,0)</f>
        <v>1000</v>
      </c>
      <c r="U263" t="str">
        <f>VLOOKUP(B263,[1]Ex_Code!A:J,2,0)</f>
        <v>Computer Maintenance</v>
      </c>
      <c r="V263" t="str">
        <f>VLOOKUP(B263,[1]Ex_Code!A:J,7,0)</f>
        <v>PREMISES &amp; FIXED PLANT</v>
      </c>
      <c r="W263" t="str">
        <f>VLOOKUP(B263,[1]Ex_Code!A:J,10,0)</f>
        <v>Non Pay</v>
      </c>
    </row>
    <row r="264" spans="1:23" x14ac:dyDescent="0.25">
      <c r="A264" s="5" t="s">
        <v>77</v>
      </c>
      <c r="B264" s="5" t="s">
        <v>52</v>
      </c>
      <c r="C264" s="5" t="s">
        <v>32</v>
      </c>
      <c r="D264" s="5" t="s">
        <v>33</v>
      </c>
      <c r="E264" s="5" t="s">
        <v>27</v>
      </c>
      <c r="F264" s="6">
        <v>20</v>
      </c>
      <c r="G264" s="6">
        <v>20.100000000000001</v>
      </c>
      <c r="H264" s="6">
        <v>0</v>
      </c>
      <c r="I264" s="6">
        <v>0</v>
      </c>
      <c r="J264" s="6">
        <v>0</v>
      </c>
      <c r="K264" s="6">
        <v>0</v>
      </c>
      <c r="L264" t="str">
        <f t="shared" si="4"/>
        <v>171804U06048019000</v>
      </c>
      <c r="M264" t="str">
        <f>VLOOKUP(A264,[1]Cost_Code!A:G,7,0)</f>
        <v>Financial Accounts</v>
      </c>
      <c r="N264" t="str">
        <f>VLOOKUP(A264,[1]Cost_Code!A:G,2,0)</f>
        <v>Group 1</v>
      </c>
      <c r="O264" t="str">
        <f>VLOOKUP($A264,[1]Cost_Code!$A:$G,3,0)</f>
        <v>CORPORATE SERVICES</v>
      </c>
      <c r="P264" t="str">
        <f>VLOOKUP($A264,[1]Cost_Code!$A:$G,4,0)</f>
        <v>FINANCE &amp; INFORMATION SERVICES</v>
      </c>
      <c r="Q264" t="str">
        <f>VLOOKUP($A264,[1]Cost_Code!$A:$G,5,0)</f>
        <v>FINANCE &amp; INFORMATION SERVICES</v>
      </c>
      <c r="R264" t="str">
        <f>VLOOKUP($A264,[1]Cost_Code!$A:$G,6,0)</f>
        <v>FINANCE</v>
      </c>
      <c r="S264" t="str">
        <f>VLOOKUP($A264,[1]Cost_Code!$A:$K,8,0)</f>
        <v>Simon</v>
      </c>
      <c r="T264">
        <f>VLOOKUP($A264,[1]Cost_Code!$A:$K,9,0)</f>
        <v>1000</v>
      </c>
      <c r="U264" t="str">
        <f>VLOOKUP(B264,[1]Ex_Code!A:J,2,0)</f>
        <v>Computer Maintenance</v>
      </c>
      <c r="V264" t="str">
        <f>VLOOKUP(B264,[1]Ex_Code!A:J,7,0)</f>
        <v>PREMISES &amp; FIXED PLANT</v>
      </c>
      <c r="W264" t="str">
        <f>VLOOKUP(B264,[1]Ex_Code!A:J,10,0)</f>
        <v>Non Pay</v>
      </c>
    </row>
    <row r="265" spans="1:23" x14ac:dyDescent="0.25">
      <c r="A265" s="5" t="s">
        <v>77</v>
      </c>
      <c r="B265" s="5" t="s">
        <v>52</v>
      </c>
      <c r="C265" s="5" t="s">
        <v>34</v>
      </c>
      <c r="D265" s="5" t="s">
        <v>35</v>
      </c>
      <c r="E265" s="5" t="s">
        <v>27</v>
      </c>
      <c r="F265" s="6">
        <v>20</v>
      </c>
      <c r="G265" s="6">
        <v>20.09</v>
      </c>
      <c r="H265" s="6">
        <v>0</v>
      </c>
      <c r="I265" s="6">
        <v>0</v>
      </c>
      <c r="J265" s="6">
        <v>0</v>
      </c>
      <c r="K265" s="6">
        <v>0</v>
      </c>
      <c r="L265" t="str">
        <f t="shared" si="4"/>
        <v>171805U06048019000</v>
      </c>
      <c r="M265" t="str">
        <f>VLOOKUP(A265,[1]Cost_Code!A:G,7,0)</f>
        <v>Financial Accounts</v>
      </c>
      <c r="N265" t="str">
        <f>VLOOKUP(A265,[1]Cost_Code!A:G,2,0)</f>
        <v>Group 1</v>
      </c>
      <c r="O265" t="str">
        <f>VLOOKUP($A265,[1]Cost_Code!$A:$G,3,0)</f>
        <v>CORPORATE SERVICES</v>
      </c>
      <c r="P265" t="str">
        <f>VLOOKUP($A265,[1]Cost_Code!$A:$G,4,0)</f>
        <v>FINANCE &amp; INFORMATION SERVICES</v>
      </c>
      <c r="Q265" t="str">
        <f>VLOOKUP($A265,[1]Cost_Code!$A:$G,5,0)</f>
        <v>FINANCE &amp; INFORMATION SERVICES</v>
      </c>
      <c r="R265" t="str">
        <f>VLOOKUP($A265,[1]Cost_Code!$A:$G,6,0)</f>
        <v>FINANCE</v>
      </c>
      <c r="S265" t="str">
        <f>VLOOKUP($A265,[1]Cost_Code!$A:$K,8,0)</f>
        <v>Simon</v>
      </c>
      <c r="T265">
        <f>VLOOKUP($A265,[1]Cost_Code!$A:$K,9,0)</f>
        <v>1000</v>
      </c>
      <c r="U265" t="str">
        <f>VLOOKUP(B265,[1]Ex_Code!A:J,2,0)</f>
        <v>Computer Maintenance</v>
      </c>
      <c r="V265" t="str">
        <f>VLOOKUP(B265,[1]Ex_Code!A:J,7,0)</f>
        <v>PREMISES &amp; FIXED PLANT</v>
      </c>
      <c r="W265" t="str">
        <f>VLOOKUP(B265,[1]Ex_Code!A:J,10,0)</f>
        <v>Non Pay</v>
      </c>
    </row>
    <row r="266" spans="1:23" x14ac:dyDescent="0.25">
      <c r="A266" s="5" t="s">
        <v>77</v>
      </c>
      <c r="B266" s="5" t="s">
        <v>68</v>
      </c>
      <c r="C266" s="5" t="s">
        <v>25</v>
      </c>
      <c r="D266" s="5" t="s">
        <v>26</v>
      </c>
      <c r="E266" s="5" t="s">
        <v>27</v>
      </c>
      <c r="F266" s="6">
        <v>416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t="str">
        <f t="shared" si="4"/>
        <v>171801U06049010000</v>
      </c>
      <c r="M266" t="str">
        <f>VLOOKUP(A266,[1]Cost_Code!A:G,7,0)</f>
        <v>Financial Accounts</v>
      </c>
      <c r="N266" t="str">
        <f>VLOOKUP(A266,[1]Cost_Code!A:G,2,0)</f>
        <v>Group 1</v>
      </c>
      <c r="O266" t="str">
        <f>VLOOKUP($A266,[1]Cost_Code!$A:$G,3,0)</f>
        <v>CORPORATE SERVICES</v>
      </c>
      <c r="P266" t="str">
        <f>VLOOKUP($A266,[1]Cost_Code!$A:$G,4,0)</f>
        <v>FINANCE &amp; INFORMATION SERVICES</v>
      </c>
      <c r="Q266" t="str">
        <f>VLOOKUP($A266,[1]Cost_Code!$A:$G,5,0)</f>
        <v>FINANCE &amp; INFORMATION SERVICES</v>
      </c>
      <c r="R266" t="str">
        <f>VLOOKUP($A266,[1]Cost_Code!$A:$G,6,0)</f>
        <v>FINANCE</v>
      </c>
      <c r="S266" t="str">
        <f>VLOOKUP($A266,[1]Cost_Code!$A:$K,8,0)</f>
        <v>Simon</v>
      </c>
      <c r="T266">
        <f>VLOOKUP($A266,[1]Cost_Code!$A:$K,9,0)</f>
        <v>1000</v>
      </c>
      <c r="U266" t="str">
        <f>VLOOKUP(B266,[1]Ex_Code!A:J,2,0)</f>
        <v>Professional Services</v>
      </c>
      <c r="V266" t="str">
        <f>VLOOKUP(B266,[1]Ex_Code!A:J,7,0)</f>
        <v>OTHER OPERATING EXPENSES</v>
      </c>
      <c r="W266" t="str">
        <f>VLOOKUP(B266,[1]Ex_Code!A:J,10,0)</f>
        <v>Non Pay</v>
      </c>
    </row>
    <row r="267" spans="1:23" x14ac:dyDescent="0.25">
      <c r="A267" s="5" t="s">
        <v>77</v>
      </c>
      <c r="B267" s="5" t="s">
        <v>68</v>
      </c>
      <c r="C267" s="5" t="s">
        <v>28</v>
      </c>
      <c r="D267" s="5" t="s">
        <v>29</v>
      </c>
      <c r="E267" s="5" t="s">
        <v>27</v>
      </c>
      <c r="F267" s="6">
        <v>417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t="str">
        <f t="shared" si="4"/>
        <v>171802U06049010000</v>
      </c>
      <c r="M267" t="str">
        <f>VLOOKUP(A267,[1]Cost_Code!A:G,7,0)</f>
        <v>Financial Accounts</v>
      </c>
      <c r="N267" t="str">
        <f>VLOOKUP(A267,[1]Cost_Code!A:G,2,0)</f>
        <v>Group 1</v>
      </c>
      <c r="O267" t="str">
        <f>VLOOKUP($A267,[1]Cost_Code!$A:$G,3,0)</f>
        <v>CORPORATE SERVICES</v>
      </c>
      <c r="P267" t="str">
        <f>VLOOKUP($A267,[1]Cost_Code!$A:$G,4,0)</f>
        <v>FINANCE &amp; INFORMATION SERVICES</v>
      </c>
      <c r="Q267" t="str">
        <f>VLOOKUP($A267,[1]Cost_Code!$A:$G,5,0)</f>
        <v>FINANCE &amp; INFORMATION SERVICES</v>
      </c>
      <c r="R267" t="str">
        <f>VLOOKUP($A267,[1]Cost_Code!$A:$G,6,0)</f>
        <v>FINANCE</v>
      </c>
      <c r="S267" t="str">
        <f>VLOOKUP($A267,[1]Cost_Code!$A:$K,8,0)</f>
        <v>Simon</v>
      </c>
      <c r="T267">
        <f>VLOOKUP($A267,[1]Cost_Code!$A:$K,9,0)</f>
        <v>1000</v>
      </c>
      <c r="U267" t="str">
        <f>VLOOKUP(B267,[1]Ex_Code!A:J,2,0)</f>
        <v>Professional Services</v>
      </c>
      <c r="V267" t="str">
        <f>VLOOKUP(B267,[1]Ex_Code!A:J,7,0)</f>
        <v>OTHER OPERATING EXPENSES</v>
      </c>
      <c r="W267" t="str">
        <f>VLOOKUP(B267,[1]Ex_Code!A:J,10,0)</f>
        <v>Non Pay</v>
      </c>
    </row>
    <row r="268" spans="1:23" x14ac:dyDescent="0.25">
      <c r="A268" s="5" t="s">
        <v>77</v>
      </c>
      <c r="B268" s="5" t="s">
        <v>68</v>
      </c>
      <c r="C268" s="5" t="s">
        <v>30</v>
      </c>
      <c r="D268" s="5" t="s">
        <v>31</v>
      </c>
      <c r="E268" s="5" t="s">
        <v>27</v>
      </c>
      <c r="F268" s="6">
        <v>416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t="str">
        <f t="shared" si="4"/>
        <v>171803U06049010000</v>
      </c>
      <c r="M268" t="str">
        <f>VLOOKUP(A268,[1]Cost_Code!A:G,7,0)</f>
        <v>Financial Accounts</v>
      </c>
      <c r="N268" t="str">
        <f>VLOOKUP(A268,[1]Cost_Code!A:G,2,0)</f>
        <v>Group 1</v>
      </c>
      <c r="O268" t="str">
        <f>VLOOKUP($A268,[1]Cost_Code!$A:$G,3,0)</f>
        <v>CORPORATE SERVICES</v>
      </c>
      <c r="P268" t="str">
        <f>VLOOKUP($A268,[1]Cost_Code!$A:$G,4,0)</f>
        <v>FINANCE &amp; INFORMATION SERVICES</v>
      </c>
      <c r="Q268" t="str">
        <f>VLOOKUP($A268,[1]Cost_Code!$A:$G,5,0)</f>
        <v>FINANCE &amp; INFORMATION SERVICES</v>
      </c>
      <c r="R268" t="str">
        <f>VLOOKUP($A268,[1]Cost_Code!$A:$G,6,0)</f>
        <v>FINANCE</v>
      </c>
      <c r="S268" t="str">
        <f>VLOOKUP($A268,[1]Cost_Code!$A:$K,8,0)</f>
        <v>Simon</v>
      </c>
      <c r="T268">
        <f>VLOOKUP($A268,[1]Cost_Code!$A:$K,9,0)</f>
        <v>1000</v>
      </c>
      <c r="U268" t="str">
        <f>VLOOKUP(B268,[1]Ex_Code!A:J,2,0)</f>
        <v>Professional Services</v>
      </c>
      <c r="V268" t="str">
        <f>VLOOKUP(B268,[1]Ex_Code!A:J,7,0)</f>
        <v>OTHER OPERATING EXPENSES</v>
      </c>
      <c r="W268" t="str">
        <f>VLOOKUP(B268,[1]Ex_Code!A:J,10,0)</f>
        <v>Non Pay</v>
      </c>
    </row>
    <row r="269" spans="1:23" x14ac:dyDescent="0.25">
      <c r="A269" s="5" t="s">
        <v>77</v>
      </c>
      <c r="B269" s="5" t="s">
        <v>68</v>
      </c>
      <c r="C269" s="5" t="s">
        <v>32</v>
      </c>
      <c r="D269" s="5" t="s">
        <v>33</v>
      </c>
      <c r="E269" s="5" t="s">
        <v>27</v>
      </c>
      <c r="F269" s="6">
        <v>417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t="str">
        <f t="shared" si="4"/>
        <v>171804U06049010000</v>
      </c>
      <c r="M269" t="str">
        <f>VLOOKUP(A269,[1]Cost_Code!A:G,7,0)</f>
        <v>Financial Accounts</v>
      </c>
      <c r="N269" t="str">
        <f>VLOOKUP(A269,[1]Cost_Code!A:G,2,0)</f>
        <v>Group 1</v>
      </c>
      <c r="O269" t="str">
        <f>VLOOKUP($A269,[1]Cost_Code!$A:$G,3,0)</f>
        <v>CORPORATE SERVICES</v>
      </c>
      <c r="P269" t="str">
        <f>VLOOKUP($A269,[1]Cost_Code!$A:$G,4,0)</f>
        <v>FINANCE &amp; INFORMATION SERVICES</v>
      </c>
      <c r="Q269" t="str">
        <f>VLOOKUP($A269,[1]Cost_Code!$A:$G,5,0)</f>
        <v>FINANCE &amp; INFORMATION SERVICES</v>
      </c>
      <c r="R269" t="str">
        <f>VLOOKUP($A269,[1]Cost_Code!$A:$G,6,0)</f>
        <v>FINANCE</v>
      </c>
      <c r="S269" t="str">
        <f>VLOOKUP($A269,[1]Cost_Code!$A:$K,8,0)</f>
        <v>Simon</v>
      </c>
      <c r="T269">
        <f>VLOOKUP($A269,[1]Cost_Code!$A:$K,9,0)</f>
        <v>1000</v>
      </c>
      <c r="U269" t="str">
        <f>VLOOKUP(B269,[1]Ex_Code!A:J,2,0)</f>
        <v>Professional Services</v>
      </c>
      <c r="V269" t="str">
        <f>VLOOKUP(B269,[1]Ex_Code!A:J,7,0)</f>
        <v>OTHER OPERATING EXPENSES</v>
      </c>
      <c r="W269" t="str">
        <f>VLOOKUP(B269,[1]Ex_Code!A:J,10,0)</f>
        <v>Non Pay</v>
      </c>
    </row>
    <row r="270" spans="1:23" x14ac:dyDescent="0.25">
      <c r="A270" s="5" t="s">
        <v>77</v>
      </c>
      <c r="B270" s="5" t="s">
        <v>68</v>
      </c>
      <c r="C270" s="5" t="s">
        <v>34</v>
      </c>
      <c r="D270" s="5" t="s">
        <v>35</v>
      </c>
      <c r="E270" s="5" t="s">
        <v>27</v>
      </c>
      <c r="F270" s="6">
        <v>417</v>
      </c>
      <c r="G270" s="6">
        <v>1248</v>
      </c>
      <c r="H270" s="6">
        <v>0</v>
      </c>
      <c r="I270" s="6">
        <v>0</v>
      </c>
      <c r="J270" s="6">
        <v>0</v>
      </c>
      <c r="K270" s="6">
        <v>0</v>
      </c>
      <c r="L270" t="str">
        <f t="shared" si="4"/>
        <v>171805U06049010000</v>
      </c>
      <c r="M270" t="str">
        <f>VLOOKUP(A270,[1]Cost_Code!A:G,7,0)</f>
        <v>Financial Accounts</v>
      </c>
      <c r="N270" t="str">
        <f>VLOOKUP(A270,[1]Cost_Code!A:G,2,0)</f>
        <v>Group 1</v>
      </c>
      <c r="O270" t="str">
        <f>VLOOKUP($A270,[1]Cost_Code!$A:$G,3,0)</f>
        <v>CORPORATE SERVICES</v>
      </c>
      <c r="P270" t="str">
        <f>VLOOKUP($A270,[1]Cost_Code!$A:$G,4,0)</f>
        <v>FINANCE &amp; INFORMATION SERVICES</v>
      </c>
      <c r="Q270" t="str">
        <f>VLOOKUP($A270,[1]Cost_Code!$A:$G,5,0)</f>
        <v>FINANCE &amp; INFORMATION SERVICES</v>
      </c>
      <c r="R270" t="str">
        <f>VLOOKUP($A270,[1]Cost_Code!$A:$G,6,0)</f>
        <v>FINANCE</v>
      </c>
      <c r="S270" t="str">
        <f>VLOOKUP($A270,[1]Cost_Code!$A:$K,8,0)</f>
        <v>Simon</v>
      </c>
      <c r="T270">
        <f>VLOOKUP($A270,[1]Cost_Code!$A:$K,9,0)</f>
        <v>1000</v>
      </c>
      <c r="U270" t="str">
        <f>VLOOKUP(B270,[1]Ex_Code!A:J,2,0)</f>
        <v>Professional Services</v>
      </c>
      <c r="V270" t="str">
        <f>VLOOKUP(B270,[1]Ex_Code!A:J,7,0)</f>
        <v>OTHER OPERATING EXPENSES</v>
      </c>
      <c r="W270" t="str">
        <f>VLOOKUP(B270,[1]Ex_Code!A:J,10,0)</f>
        <v>Non Pay</v>
      </c>
    </row>
    <row r="271" spans="1:23" x14ac:dyDescent="0.25">
      <c r="A271" s="5" t="s">
        <v>79</v>
      </c>
      <c r="B271" s="5" t="s">
        <v>78</v>
      </c>
      <c r="C271" s="5" t="s">
        <v>25</v>
      </c>
      <c r="D271" s="5" t="s">
        <v>26</v>
      </c>
      <c r="E271" s="5" t="s">
        <v>27</v>
      </c>
      <c r="F271" s="6">
        <v>6072</v>
      </c>
      <c r="G271" s="6">
        <v>4435.71</v>
      </c>
      <c r="H271" s="6">
        <v>3.43</v>
      </c>
      <c r="I271" s="6">
        <v>2.4300000000000002</v>
      </c>
      <c r="J271" s="6">
        <v>2.4300000000000002</v>
      </c>
      <c r="K271" s="6">
        <v>2.4300000000000002</v>
      </c>
      <c r="L271" t="str">
        <f t="shared" si="4"/>
        <v>171801U07039203000</v>
      </c>
      <c r="M271" t="str">
        <f>VLOOKUP(A271,[1]Cost_Code!A:G,7,0)</f>
        <v>Management Accounts</v>
      </c>
      <c r="N271" t="str">
        <f>VLOOKUP(A271,[1]Cost_Code!A:G,2,0)</f>
        <v>Group 1</v>
      </c>
      <c r="O271" t="str">
        <f>VLOOKUP($A271,[1]Cost_Code!$A:$G,3,0)</f>
        <v>CORPORATE SERVICES</v>
      </c>
      <c r="P271" t="str">
        <f>VLOOKUP($A271,[1]Cost_Code!$A:$G,4,0)</f>
        <v>FINANCE &amp; INFORMATION SERVICES</v>
      </c>
      <c r="Q271" t="str">
        <f>VLOOKUP($A271,[1]Cost_Code!$A:$G,5,0)</f>
        <v>FINANCE &amp; INFORMATION SERVICES</v>
      </c>
      <c r="R271" t="str">
        <f>VLOOKUP($A271,[1]Cost_Code!$A:$G,6,0)</f>
        <v>FINANCE</v>
      </c>
      <c r="S271" t="str">
        <f>VLOOKUP($A271,[1]Cost_Code!$A:$K,8,0)</f>
        <v>Simon</v>
      </c>
      <c r="T271">
        <f>VLOOKUP($A271,[1]Cost_Code!$A:$K,9,0)</f>
        <v>1000</v>
      </c>
      <c r="U271" t="str">
        <f>VLOOKUP(B271,[1]Ex_Code!A:J,2,0)</f>
        <v>Admin &amp; Clerical Band 3</v>
      </c>
      <c r="V271" t="str">
        <f>VLOOKUP(B271,[1]Ex_Code!A:J,7,0)</f>
        <v>NON CLINICAL STAFF</v>
      </c>
      <c r="W271" t="str">
        <f>VLOOKUP(B271,[1]Ex_Code!A:J,10,0)</f>
        <v>Pay</v>
      </c>
    </row>
    <row r="272" spans="1:23" x14ac:dyDescent="0.25">
      <c r="A272" s="5" t="s">
        <v>79</v>
      </c>
      <c r="B272" s="5" t="s">
        <v>78</v>
      </c>
      <c r="C272" s="5" t="s">
        <v>28</v>
      </c>
      <c r="D272" s="5" t="s">
        <v>29</v>
      </c>
      <c r="E272" s="5" t="s">
        <v>27</v>
      </c>
      <c r="F272" s="6">
        <v>5798</v>
      </c>
      <c r="G272" s="6">
        <v>5306.87</v>
      </c>
      <c r="H272" s="6">
        <v>3.43</v>
      </c>
      <c r="I272" s="6">
        <v>2.4300000000000002</v>
      </c>
      <c r="J272" s="6">
        <v>2.96</v>
      </c>
      <c r="K272" s="6">
        <v>2.96</v>
      </c>
      <c r="L272" t="str">
        <f t="shared" si="4"/>
        <v>171802U07039203000</v>
      </c>
      <c r="M272" t="str">
        <f>VLOOKUP(A272,[1]Cost_Code!A:G,7,0)</f>
        <v>Management Accounts</v>
      </c>
      <c r="N272" t="str">
        <f>VLOOKUP(A272,[1]Cost_Code!A:G,2,0)</f>
        <v>Group 1</v>
      </c>
      <c r="O272" t="str">
        <f>VLOOKUP($A272,[1]Cost_Code!$A:$G,3,0)</f>
        <v>CORPORATE SERVICES</v>
      </c>
      <c r="P272" t="str">
        <f>VLOOKUP($A272,[1]Cost_Code!$A:$G,4,0)</f>
        <v>FINANCE &amp; INFORMATION SERVICES</v>
      </c>
      <c r="Q272" t="str">
        <f>VLOOKUP($A272,[1]Cost_Code!$A:$G,5,0)</f>
        <v>FINANCE &amp; INFORMATION SERVICES</v>
      </c>
      <c r="R272" t="str">
        <f>VLOOKUP($A272,[1]Cost_Code!$A:$G,6,0)</f>
        <v>FINANCE</v>
      </c>
      <c r="S272" t="str">
        <f>VLOOKUP($A272,[1]Cost_Code!$A:$K,8,0)</f>
        <v>Simon</v>
      </c>
      <c r="T272">
        <f>VLOOKUP($A272,[1]Cost_Code!$A:$K,9,0)</f>
        <v>1000</v>
      </c>
      <c r="U272" t="str">
        <f>VLOOKUP(B272,[1]Ex_Code!A:J,2,0)</f>
        <v>Admin &amp; Clerical Band 3</v>
      </c>
      <c r="V272" t="str">
        <f>VLOOKUP(B272,[1]Ex_Code!A:J,7,0)</f>
        <v>NON CLINICAL STAFF</v>
      </c>
      <c r="W272" t="str">
        <f>VLOOKUP(B272,[1]Ex_Code!A:J,10,0)</f>
        <v>Pay</v>
      </c>
    </row>
    <row r="273" spans="1:23" x14ac:dyDescent="0.25">
      <c r="A273" s="5" t="s">
        <v>79</v>
      </c>
      <c r="B273" s="5" t="s">
        <v>78</v>
      </c>
      <c r="C273" s="5" t="s">
        <v>30</v>
      </c>
      <c r="D273" s="5" t="s">
        <v>31</v>
      </c>
      <c r="E273" s="5" t="s">
        <v>27</v>
      </c>
      <c r="F273" s="6">
        <v>6002</v>
      </c>
      <c r="G273" s="6">
        <v>6113.91</v>
      </c>
      <c r="H273" s="6">
        <v>3.43</v>
      </c>
      <c r="I273" s="6">
        <v>3.43</v>
      </c>
      <c r="J273" s="6">
        <v>3.42</v>
      </c>
      <c r="K273" s="6">
        <v>3.42</v>
      </c>
      <c r="L273" t="str">
        <f t="shared" si="4"/>
        <v>171803U07039203000</v>
      </c>
      <c r="M273" t="str">
        <f>VLOOKUP(A273,[1]Cost_Code!A:G,7,0)</f>
        <v>Management Accounts</v>
      </c>
      <c r="N273" t="str">
        <f>VLOOKUP(A273,[1]Cost_Code!A:G,2,0)</f>
        <v>Group 1</v>
      </c>
      <c r="O273" t="str">
        <f>VLOOKUP($A273,[1]Cost_Code!$A:$G,3,0)</f>
        <v>CORPORATE SERVICES</v>
      </c>
      <c r="P273" t="str">
        <f>VLOOKUP($A273,[1]Cost_Code!$A:$G,4,0)</f>
        <v>FINANCE &amp; INFORMATION SERVICES</v>
      </c>
      <c r="Q273" t="str">
        <f>VLOOKUP($A273,[1]Cost_Code!$A:$G,5,0)</f>
        <v>FINANCE &amp; INFORMATION SERVICES</v>
      </c>
      <c r="R273" t="str">
        <f>VLOOKUP($A273,[1]Cost_Code!$A:$G,6,0)</f>
        <v>FINANCE</v>
      </c>
      <c r="S273" t="str">
        <f>VLOOKUP($A273,[1]Cost_Code!$A:$K,8,0)</f>
        <v>Simon</v>
      </c>
      <c r="T273">
        <f>VLOOKUP($A273,[1]Cost_Code!$A:$K,9,0)</f>
        <v>1000</v>
      </c>
      <c r="U273" t="str">
        <f>VLOOKUP(B273,[1]Ex_Code!A:J,2,0)</f>
        <v>Admin &amp; Clerical Band 3</v>
      </c>
      <c r="V273" t="str">
        <f>VLOOKUP(B273,[1]Ex_Code!A:J,7,0)</f>
        <v>NON CLINICAL STAFF</v>
      </c>
      <c r="W273" t="str">
        <f>VLOOKUP(B273,[1]Ex_Code!A:J,10,0)</f>
        <v>Pay</v>
      </c>
    </row>
    <row r="274" spans="1:23" x14ac:dyDescent="0.25">
      <c r="A274" s="5" t="s">
        <v>79</v>
      </c>
      <c r="B274" s="5" t="s">
        <v>78</v>
      </c>
      <c r="C274" s="5" t="s">
        <v>32</v>
      </c>
      <c r="D274" s="5" t="s">
        <v>33</v>
      </c>
      <c r="E274" s="5" t="s">
        <v>27</v>
      </c>
      <c r="F274" s="6">
        <v>6002</v>
      </c>
      <c r="G274" s="6">
        <v>5966.54</v>
      </c>
      <c r="H274" s="6">
        <v>3.43</v>
      </c>
      <c r="I274" s="6">
        <v>3.43</v>
      </c>
      <c r="J274" s="6">
        <v>3.43</v>
      </c>
      <c r="K274" s="6">
        <v>3.43</v>
      </c>
      <c r="L274" t="str">
        <f t="shared" si="4"/>
        <v>171804U07039203000</v>
      </c>
      <c r="M274" t="str">
        <f>VLOOKUP(A274,[1]Cost_Code!A:G,7,0)</f>
        <v>Management Accounts</v>
      </c>
      <c r="N274" t="str">
        <f>VLOOKUP(A274,[1]Cost_Code!A:G,2,0)</f>
        <v>Group 1</v>
      </c>
      <c r="O274" t="str">
        <f>VLOOKUP($A274,[1]Cost_Code!$A:$G,3,0)</f>
        <v>CORPORATE SERVICES</v>
      </c>
      <c r="P274" t="str">
        <f>VLOOKUP($A274,[1]Cost_Code!$A:$G,4,0)</f>
        <v>FINANCE &amp; INFORMATION SERVICES</v>
      </c>
      <c r="Q274" t="str">
        <f>VLOOKUP($A274,[1]Cost_Code!$A:$G,5,0)</f>
        <v>FINANCE &amp; INFORMATION SERVICES</v>
      </c>
      <c r="R274" t="str">
        <f>VLOOKUP($A274,[1]Cost_Code!$A:$G,6,0)</f>
        <v>FINANCE</v>
      </c>
      <c r="S274" t="str">
        <f>VLOOKUP($A274,[1]Cost_Code!$A:$K,8,0)</f>
        <v>Simon</v>
      </c>
      <c r="T274">
        <f>VLOOKUP($A274,[1]Cost_Code!$A:$K,9,0)</f>
        <v>1000</v>
      </c>
      <c r="U274" t="str">
        <f>VLOOKUP(B274,[1]Ex_Code!A:J,2,0)</f>
        <v>Admin &amp; Clerical Band 3</v>
      </c>
      <c r="V274" t="str">
        <f>VLOOKUP(B274,[1]Ex_Code!A:J,7,0)</f>
        <v>NON CLINICAL STAFF</v>
      </c>
      <c r="W274" t="str">
        <f>VLOOKUP(B274,[1]Ex_Code!A:J,10,0)</f>
        <v>Pay</v>
      </c>
    </row>
    <row r="275" spans="1:23" x14ac:dyDescent="0.25">
      <c r="A275" s="5" t="s">
        <v>79</v>
      </c>
      <c r="B275" s="5" t="s">
        <v>78</v>
      </c>
      <c r="C275" s="5" t="s">
        <v>34</v>
      </c>
      <c r="D275" s="5" t="s">
        <v>35</v>
      </c>
      <c r="E275" s="5" t="s">
        <v>27</v>
      </c>
      <c r="F275" s="6">
        <v>6002</v>
      </c>
      <c r="G275" s="6">
        <v>6141.41</v>
      </c>
      <c r="H275" s="6">
        <v>3.43</v>
      </c>
      <c r="I275" s="6">
        <v>3.43</v>
      </c>
      <c r="J275" s="6">
        <v>3.43</v>
      </c>
      <c r="K275" s="6">
        <v>3.43</v>
      </c>
      <c r="L275" t="str">
        <f t="shared" si="4"/>
        <v>171805U07039203000</v>
      </c>
      <c r="M275" t="str">
        <f>VLOOKUP(A275,[1]Cost_Code!A:G,7,0)</f>
        <v>Management Accounts</v>
      </c>
      <c r="N275" t="str">
        <f>VLOOKUP(A275,[1]Cost_Code!A:G,2,0)</f>
        <v>Group 1</v>
      </c>
      <c r="O275" t="str">
        <f>VLOOKUP($A275,[1]Cost_Code!$A:$G,3,0)</f>
        <v>CORPORATE SERVICES</v>
      </c>
      <c r="P275" t="str">
        <f>VLOOKUP($A275,[1]Cost_Code!$A:$G,4,0)</f>
        <v>FINANCE &amp; INFORMATION SERVICES</v>
      </c>
      <c r="Q275" t="str">
        <f>VLOOKUP($A275,[1]Cost_Code!$A:$G,5,0)</f>
        <v>FINANCE &amp; INFORMATION SERVICES</v>
      </c>
      <c r="R275" t="str">
        <f>VLOOKUP($A275,[1]Cost_Code!$A:$G,6,0)</f>
        <v>FINANCE</v>
      </c>
      <c r="S275" t="str">
        <f>VLOOKUP($A275,[1]Cost_Code!$A:$K,8,0)</f>
        <v>Simon</v>
      </c>
      <c r="T275">
        <f>VLOOKUP($A275,[1]Cost_Code!$A:$K,9,0)</f>
        <v>1000</v>
      </c>
      <c r="U275" t="str">
        <f>VLOOKUP(B275,[1]Ex_Code!A:J,2,0)</f>
        <v>Admin &amp; Clerical Band 3</v>
      </c>
      <c r="V275" t="str">
        <f>VLOOKUP(B275,[1]Ex_Code!A:J,7,0)</f>
        <v>NON CLINICAL STAFF</v>
      </c>
      <c r="W275" t="str">
        <f>VLOOKUP(B275,[1]Ex_Code!A:J,10,0)</f>
        <v>Pay</v>
      </c>
    </row>
    <row r="276" spans="1:23" x14ac:dyDescent="0.25">
      <c r="A276" s="5" t="s">
        <v>79</v>
      </c>
      <c r="B276" s="5" t="s">
        <v>57</v>
      </c>
      <c r="C276" s="5" t="s">
        <v>25</v>
      </c>
      <c r="D276" s="5" t="s">
        <v>26</v>
      </c>
      <c r="E276" s="5" t="s">
        <v>27</v>
      </c>
      <c r="F276" s="6">
        <v>4006</v>
      </c>
      <c r="G276" s="6">
        <v>0</v>
      </c>
      <c r="H276" s="6">
        <v>2</v>
      </c>
      <c r="I276" s="6">
        <v>0</v>
      </c>
      <c r="J276" s="6">
        <v>0</v>
      </c>
      <c r="K276" s="6">
        <v>0</v>
      </c>
      <c r="L276" t="str">
        <f t="shared" si="4"/>
        <v>171801U07039204000</v>
      </c>
      <c r="M276" t="str">
        <f>VLOOKUP(A276,[1]Cost_Code!A:G,7,0)</f>
        <v>Management Accounts</v>
      </c>
      <c r="N276" t="str">
        <f>VLOOKUP(A276,[1]Cost_Code!A:G,2,0)</f>
        <v>Group 1</v>
      </c>
      <c r="O276" t="str">
        <f>VLOOKUP($A276,[1]Cost_Code!$A:$G,3,0)</f>
        <v>CORPORATE SERVICES</v>
      </c>
      <c r="P276" t="str">
        <f>VLOOKUP($A276,[1]Cost_Code!$A:$G,4,0)</f>
        <v>FINANCE &amp; INFORMATION SERVICES</v>
      </c>
      <c r="Q276" t="str">
        <f>VLOOKUP($A276,[1]Cost_Code!$A:$G,5,0)</f>
        <v>FINANCE &amp; INFORMATION SERVICES</v>
      </c>
      <c r="R276" t="str">
        <f>VLOOKUP($A276,[1]Cost_Code!$A:$G,6,0)</f>
        <v>FINANCE</v>
      </c>
      <c r="S276" t="str">
        <f>VLOOKUP($A276,[1]Cost_Code!$A:$K,8,0)</f>
        <v>Simon</v>
      </c>
      <c r="T276">
        <f>VLOOKUP($A276,[1]Cost_Code!$A:$K,9,0)</f>
        <v>1000</v>
      </c>
      <c r="U276" t="str">
        <f>VLOOKUP(B276,[1]Ex_Code!A:J,2,0)</f>
        <v>Admin &amp; Clerical Band 4</v>
      </c>
      <c r="V276" t="str">
        <f>VLOOKUP(B276,[1]Ex_Code!A:J,7,0)</f>
        <v>NON CLINICAL STAFF</v>
      </c>
      <c r="W276" t="str">
        <f>VLOOKUP(B276,[1]Ex_Code!A:J,10,0)</f>
        <v>Pay</v>
      </c>
    </row>
    <row r="277" spans="1:23" x14ac:dyDescent="0.25">
      <c r="A277" s="5" t="s">
        <v>79</v>
      </c>
      <c r="B277" s="5" t="s">
        <v>57</v>
      </c>
      <c r="C277" s="5" t="s">
        <v>28</v>
      </c>
      <c r="D277" s="5" t="s">
        <v>29</v>
      </c>
      <c r="E277" s="5" t="s">
        <v>27</v>
      </c>
      <c r="F277" s="6">
        <v>3882</v>
      </c>
      <c r="G277" s="6">
        <v>2592.86</v>
      </c>
      <c r="H277" s="6">
        <v>2</v>
      </c>
      <c r="I277" s="6">
        <v>1</v>
      </c>
      <c r="J277" s="6">
        <v>1.39</v>
      </c>
      <c r="K277" s="6">
        <v>1.4</v>
      </c>
      <c r="L277" t="str">
        <f t="shared" si="4"/>
        <v>171802U07039204000</v>
      </c>
      <c r="M277" t="str">
        <f>VLOOKUP(A277,[1]Cost_Code!A:G,7,0)</f>
        <v>Management Accounts</v>
      </c>
      <c r="N277" t="str">
        <f>VLOOKUP(A277,[1]Cost_Code!A:G,2,0)</f>
        <v>Group 1</v>
      </c>
      <c r="O277" t="str">
        <f>VLOOKUP($A277,[1]Cost_Code!$A:$G,3,0)</f>
        <v>CORPORATE SERVICES</v>
      </c>
      <c r="P277" t="str">
        <f>VLOOKUP($A277,[1]Cost_Code!$A:$G,4,0)</f>
        <v>FINANCE &amp; INFORMATION SERVICES</v>
      </c>
      <c r="Q277" t="str">
        <f>VLOOKUP($A277,[1]Cost_Code!$A:$G,5,0)</f>
        <v>FINANCE &amp; INFORMATION SERVICES</v>
      </c>
      <c r="R277" t="str">
        <f>VLOOKUP($A277,[1]Cost_Code!$A:$G,6,0)</f>
        <v>FINANCE</v>
      </c>
      <c r="S277" t="str">
        <f>VLOOKUP($A277,[1]Cost_Code!$A:$K,8,0)</f>
        <v>Simon</v>
      </c>
      <c r="T277">
        <f>VLOOKUP($A277,[1]Cost_Code!$A:$K,9,0)</f>
        <v>1000</v>
      </c>
      <c r="U277" t="str">
        <f>VLOOKUP(B277,[1]Ex_Code!A:J,2,0)</f>
        <v>Admin &amp; Clerical Band 4</v>
      </c>
      <c r="V277" t="str">
        <f>VLOOKUP(B277,[1]Ex_Code!A:J,7,0)</f>
        <v>NON CLINICAL STAFF</v>
      </c>
      <c r="W277" t="str">
        <f>VLOOKUP(B277,[1]Ex_Code!A:J,10,0)</f>
        <v>Pay</v>
      </c>
    </row>
    <row r="278" spans="1:23" x14ac:dyDescent="0.25">
      <c r="A278" s="5" t="s">
        <v>79</v>
      </c>
      <c r="B278" s="5" t="s">
        <v>57</v>
      </c>
      <c r="C278" s="5" t="s">
        <v>30</v>
      </c>
      <c r="D278" s="5" t="s">
        <v>31</v>
      </c>
      <c r="E278" s="5" t="s">
        <v>27</v>
      </c>
      <c r="F278" s="6">
        <v>3882</v>
      </c>
      <c r="G278" s="6">
        <v>3834.44</v>
      </c>
      <c r="H278" s="6">
        <v>2</v>
      </c>
      <c r="I278" s="6">
        <v>1</v>
      </c>
      <c r="J278" s="6">
        <v>2</v>
      </c>
      <c r="K278" s="6">
        <v>2</v>
      </c>
      <c r="L278" t="str">
        <f t="shared" si="4"/>
        <v>171803U07039204000</v>
      </c>
      <c r="M278" t="str">
        <f>VLOOKUP(A278,[1]Cost_Code!A:G,7,0)</f>
        <v>Management Accounts</v>
      </c>
      <c r="N278" t="str">
        <f>VLOOKUP(A278,[1]Cost_Code!A:G,2,0)</f>
        <v>Group 1</v>
      </c>
      <c r="O278" t="str">
        <f>VLOOKUP($A278,[1]Cost_Code!$A:$G,3,0)</f>
        <v>CORPORATE SERVICES</v>
      </c>
      <c r="P278" t="str">
        <f>VLOOKUP($A278,[1]Cost_Code!$A:$G,4,0)</f>
        <v>FINANCE &amp; INFORMATION SERVICES</v>
      </c>
      <c r="Q278" t="str">
        <f>VLOOKUP($A278,[1]Cost_Code!$A:$G,5,0)</f>
        <v>FINANCE &amp; INFORMATION SERVICES</v>
      </c>
      <c r="R278" t="str">
        <f>VLOOKUP($A278,[1]Cost_Code!$A:$G,6,0)</f>
        <v>FINANCE</v>
      </c>
      <c r="S278" t="str">
        <f>VLOOKUP($A278,[1]Cost_Code!$A:$K,8,0)</f>
        <v>Simon</v>
      </c>
      <c r="T278">
        <f>VLOOKUP($A278,[1]Cost_Code!$A:$K,9,0)</f>
        <v>1000</v>
      </c>
      <c r="U278" t="str">
        <f>VLOOKUP(B278,[1]Ex_Code!A:J,2,0)</f>
        <v>Admin &amp; Clerical Band 4</v>
      </c>
      <c r="V278" t="str">
        <f>VLOOKUP(B278,[1]Ex_Code!A:J,7,0)</f>
        <v>NON CLINICAL STAFF</v>
      </c>
      <c r="W278" t="str">
        <f>VLOOKUP(B278,[1]Ex_Code!A:J,10,0)</f>
        <v>Pay</v>
      </c>
    </row>
    <row r="279" spans="1:23" x14ac:dyDescent="0.25">
      <c r="A279" s="5" t="s">
        <v>79</v>
      </c>
      <c r="B279" s="5" t="s">
        <v>57</v>
      </c>
      <c r="C279" s="5" t="s">
        <v>32</v>
      </c>
      <c r="D279" s="5" t="s">
        <v>33</v>
      </c>
      <c r="E279" s="5" t="s">
        <v>27</v>
      </c>
      <c r="F279" s="6">
        <v>3882</v>
      </c>
      <c r="G279" s="6">
        <v>3835.01</v>
      </c>
      <c r="H279" s="6">
        <v>2</v>
      </c>
      <c r="I279" s="6">
        <v>1</v>
      </c>
      <c r="J279" s="6">
        <v>2</v>
      </c>
      <c r="K279" s="6">
        <v>2</v>
      </c>
      <c r="L279" t="str">
        <f t="shared" si="4"/>
        <v>171804U07039204000</v>
      </c>
      <c r="M279" t="str">
        <f>VLOOKUP(A279,[1]Cost_Code!A:G,7,0)</f>
        <v>Management Accounts</v>
      </c>
      <c r="N279" t="str">
        <f>VLOOKUP(A279,[1]Cost_Code!A:G,2,0)</f>
        <v>Group 1</v>
      </c>
      <c r="O279" t="str">
        <f>VLOOKUP($A279,[1]Cost_Code!$A:$G,3,0)</f>
        <v>CORPORATE SERVICES</v>
      </c>
      <c r="P279" t="str">
        <f>VLOOKUP($A279,[1]Cost_Code!$A:$G,4,0)</f>
        <v>FINANCE &amp; INFORMATION SERVICES</v>
      </c>
      <c r="Q279" t="str">
        <f>VLOOKUP($A279,[1]Cost_Code!$A:$G,5,0)</f>
        <v>FINANCE &amp; INFORMATION SERVICES</v>
      </c>
      <c r="R279" t="str">
        <f>VLOOKUP($A279,[1]Cost_Code!$A:$G,6,0)</f>
        <v>FINANCE</v>
      </c>
      <c r="S279" t="str">
        <f>VLOOKUP($A279,[1]Cost_Code!$A:$K,8,0)</f>
        <v>Simon</v>
      </c>
      <c r="T279">
        <f>VLOOKUP($A279,[1]Cost_Code!$A:$K,9,0)</f>
        <v>1000</v>
      </c>
      <c r="U279" t="str">
        <f>VLOOKUP(B279,[1]Ex_Code!A:J,2,0)</f>
        <v>Admin &amp; Clerical Band 4</v>
      </c>
      <c r="V279" t="str">
        <f>VLOOKUP(B279,[1]Ex_Code!A:J,7,0)</f>
        <v>NON CLINICAL STAFF</v>
      </c>
      <c r="W279" t="str">
        <f>VLOOKUP(B279,[1]Ex_Code!A:J,10,0)</f>
        <v>Pay</v>
      </c>
    </row>
    <row r="280" spans="1:23" x14ac:dyDescent="0.25">
      <c r="A280" s="5" t="s">
        <v>79</v>
      </c>
      <c r="B280" s="5" t="s">
        <v>57</v>
      </c>
      <c r="C280" s="5" t="s">
        <v>34</v>
      </c>
      <c r="D280" s="5" t="s">
        <v>35</v>
      </c>
      <c r="E280" s="5" t="s">
        <v>27</v>
      </c>
      <c r="F280" s="6">
        <v>3882</v>
      </c>
      <c r="G280" s="6">
        <v>3834.44</v>
      </c>
      <c r="H280" s="6">
        <v>2</v>
      </c>
      <c r="I280" s="6">
        <v>4.3899999999999997</v>
      </c>
      <c r="J280" s="6">
        <v>2</v>
      </c>
      <c r="K280" s="6">
        <v>2</v>
      </c>
      <c r="L280" t="str">
        <f t="shared" si="4"/>
        <v>171805U07039204000</v>
      </c>
      <c r="M280" t="str">
        <f>VLOOKUP(A280,[1]Cost_Code!A:G,7,0)</f>
        <v>Management Accounts</v>
      </c>
      <c r="N280" t="str">
        <f>VLOOKUP(A280,[1]Cost_Code!A:G,2,0)</f>
        <v>Group 1</v>
      </c>
      <c r="O280" t="str">
        <f>VLOOKUP($A280,[1]Cost_Code!$A:$G,3,0)</f>
        <v>CORPORATE SERVICES</v>
      </c>
      <c r="P280" t="str">
        <f>VLOOKUP($A280,[1]Cost_Code!$A:$G,4,0)</f>
        <v>FINANCE &amp; INFORMATION SERVICES</v>
      </c>
      <c r="Q280" t="str">
        <f>VLOOKUP($A280,[1]Cost_Code!$A:$G,5,0)</f>
        <v>FINANCE &amp; INFORMATION SERVICES</v>
      </c>
      <c r="R280" t="str">
        <f>VLOOKUP($A280,[1]Cost_Code!$A:$G,6,0)</f>
        <v>FINANCE</v>
      </c>
      <c r="S280" t="str">
        <f>VLOOKUP($A280,[1]Cost_Code!$A:$K,8,0)</f>
        <v>Simon</v>
      </c>
      <c r="T280">
        <f>VLOOKUP($A280,[1]Cost_Code!$A:$K,9,0)</f>
        <v>1000</v>
      </c>
      <c r="U280" t="str">
        <f>VLOOKUP(B280,[1]Ex_Code!A:J,2,0)</f>
        <v>Admin &amp; Clerical Band 4</v>
      </c>
      <c r="V280" t="str">
        <f>VLOOKUP(B280,[1]Ex_Code!A:J,7,0)</f>
        <v>NON CLINICAL STAFF</v>
      </c>
      <c r="W280" t="str">
        <f>VLOOKUP(B280,[1]Ex_Code!A:J,10,0)</f>
        <v>Pay</v>
      </c>
    </row>
    <row r="281" spans="1:23" x14ac:dyDescent="0.25">
      <c r="A281" s="5" t="s">
        <v>79</v>
      </c>
      <c r="B281" s="5" t="s">
        <v>38</v>
      </c>
      <c r="C281" s="5" t="s">
        <v>25</v>
      </c>
      <c r="D281" s="5" t="s">
        <v>26</v>
      </c>
      <c r="E281" s="5" t="s">
        <v>27</v>
      </c>
      <c r="F281" s="6">
        <v>10109</v>
      </c>
      <c r="G281" s="6">
        <v>9516.41</v>
      </c>
      <c r="H281" s="6">
        <v>3.8</v>
      </c>
      <c r="I281" s="6">
        <v>3.8</v>
      </c>
      <c r="J281" s="6">
        <v>3.8</v>
      </c>
      <c r="K281" s="6">
        <v>3.8</v>
      </c>
      <c r="L281" t="str">
        <f t="shared" si="4"/>
        <v>171801U07039205000</v>
      </c>
      <c r="M281" t="str">
        <f>VLOOKUP(A281,[1]Cost_Code!A:G,7,0)</f>
        <v>Management Accounts</v>
      </c>
      <c r="N281" t="str">
        <f>VLOOKUP(A281,[1]Cost_Code!A:G,2,0)</f>
        <v>Group 1</v>
      </c>
      <c r="O281" t="str">
        <f>VLOOKUP($A281,[1]Cost_Code!$A:$G,3,0)</f>
        <v>CORPORATE SERVICES</v>
      </c>
      <c r="P281" t="str">
        <f>VLOOKUP($A281,[1]Cost_Code!$A:$G,4,0)</f>
        <v>FINANCE &amp; INFORMATION SERVICES</v>
      </c>
      <c r="Q281" t="str">
        <f>VLOOKUP($A281,[1]Cost_Code!$A:$G,5,0)</f>
        <v>FINANCE &amp; INFORMATION SERVICES</v>
      </c>
      <c r="R281" t="str">
        <f>VLOOKUP($A281,[1]Cost_Code!$A:$G,6,0)</f>
        <v>FINANCE</v>
      </c>
      <c r="S281" t="str">
        <f>VLOOKUP($A281,[1]Cost_Code!$A:$K,8,0)</f>
        <v>Simon</v>
      </c>
      <c r="T281">
        <f>VLOOKUP($A281,[1]Cost_Code!$A:$K,9,0)</f>
        <v>1000</v>
      </c>
      <c r="U281" t="str">
        <f>VLOOKUP(B281,[1]Ex_Code!A:J,2,0)</f>
        <v>Admin &amp; Clerical Band 5</v>
      </c>
      <c r="V281" t="str">
        <f>VLOOKUP(B281,[1]Ex_Code!A:J,7,0)</f>
        <v>NON CLINICAL STAFF</v>
      </c>
      <c r="W281" t="str">
        <f>VLOOKUP(B281,[1]Ex_Code!A:J,10,0)</f>
        <v>Pay</v>
      </c>
    </row>
    <row r="282" spans="1:23" x14ac:dyDescent="0.25">
      <c r="A282" s="5" t="s">
        <v>79</v>
      </c>
      <c r="B282" s="5" t="s">
        <v>38</v>
      </c>
      <c r="C282" s="5" t="s">
        <v>28</v>
      </c>
      <c r="D282" s="5" t="s">
        <v>29</v>
      </c>
      <c r="E282" s="5" t="s">
        <v>27</v>
      </c>
      <c r="F282" s="6">
        <v>12709</v>
      </c>
      <c r="G282" s="6">
        <v>10452.74</v>
      </c>
      <c r="H282" s="6">
        <v>4.8</v>
      </c>
      <c r="I282" s="6">
        <v>3.8</v>
      </c>
      <c r="J282" s="6">
        <v>4.07</v>
      </c>
      <c r="K282" s="6">
        <v>4.18</v>
      </c>
      <c r="L282" t="str">
        <f t="shared" si="4"/>
        <v>171802U07039205000</v>
      </c>
      <c r="M282" t="str">
        <f>VLOOKUP(A282,[1]Cost_Code!A:G,7,0)</f>
        <v>Management Accounts</v>
      </c>
      <c r="N282" t="str">
        <f>VLOOKUP(A282,[1]Cost_Code!A:G,2,0)</f>
        <v>Group 1</v>
      </c>
      <c r="O282" t="str">
        <f>VLOOKUP($A282,[1]Cost_Code!$A:$G,3,0)</f>
        <v>CORPORATE SERVICES</v>
      </c>
      <c r="P282" t="str">
        <f>VLOOKUP($A282,[1]Cost_Code!$A:$G,4,0)</f>
        <v>FINANCE &amp; INFORMATION SERVICES</v>
      </c>
      <c r="Q282" t="str">
        <f>VLOOKUP($A282,[1]Cost_Code!$A:$G,5,0)</f>
        <v>FINANCE &amp; INFORMATION SERVICES</v>
      </c>
      <c r="R282" t="str">
        <f>VLOOKUP($A282,[1]Cost_Code!$A:$G,6,0)</f>
        <v>FINANCE</v>
      </c>
      <c r="S282" t="str">
        <f>VLOOKUP($A282,[1]Cost_Code!$A:$K,8,0)</f>
        <v>Simon</v>
      </c>
      <c r="T282">
        <f>VLOOKUP($A282,[1]Cost_Code!$A:$K,9,0)</f>
        <v>1000</v>
      </c>
      <c r="U282" t="str">
        <f>VLOOKUP(B282,[1]Ex_Code!A:J,2,0)</f>
        <v>Admin &amp; Clerical Band 5</v>
      </c>
      <c r="V282" t="str">
        <f>VLOOKUP(B282,[1]Ex_Code!A:J,7,0)</f>
        <v>NON CLINICAL STAFF</v>
      </c>
      <c r="W282" t="str">
        <f>VLOOKUP(B282,[1]Ex_Code!A:J,10,0)</f>
        <v>Pay</v>
      </c>
    </row>
    <row r="283" spans="1:23" x14ac:dyDescent="0.25">
      <c r="A283" s="5" t="s">
        <v>79</v>
      </c>
      <c r="B283" s="5" t="s">
        <v>38</v>
      </c>
      <c r="C283" s="5" t="s">
        <v>30</v>
      </c>
      <c r="D283" s="5" t="s">
        <v>31</v>
      </c>
      <c r="E283" s="5" t="s">
        <v>27</v>
      </c>
      <c r="F283" s="6">
        <v>12709</v>
      </c>
      <c r="G283" s="6">
        <v>9520.09</v>
      </c>
      <c r="H283" s="6">
        <v>4.8</v>
      </c>
      <c r="I283" s="6">
        <v>3.8</v>
      </c>
      <c r="J283" s="6">
        <v>3.8</v>
      </c>
      <c r="K283" s="6">
        <v>3.8</v>
      </c>
      <c r="L283" t="str">
        <f t="shared" si="4"/>
        <v>171803U07039205000</v>
      </c>
      <c r="M283" t="str">
        <f>VLOOKUP(A283,[1]Cost_Code!A:G,7,0)</f>
        <v>Management Accounts</v>
      </c>
      <c r="N283" t="str">
        <f>VLOOKUP(A283,[1]Cost_Code!A:G,2,0)</f>
        <v>Group 1</v>
      </c>
      <c r="O283" t="str">
        <f>VLOOKUP($A283,[1]Cost_Code!$A:$G,3,0)</f>
        <v>CORPORATE SERVICES</v>
      </c>
      <c r="P283" t="str">
        <f>VLOOKUP($A283,[1]Cost_Code!$A:$G,4,0)</f>
        <v>FINANCE &amp; INFORMATION SERVICES</v>
      </c>
      <c r="Q283" t="str">
        <f>VLOOKUP($A283,[1]Cost_Code!$A:$G,5,0)</f>
        <v>FINANCE &amp; INFORMATION SERVICES</v>
      </c>
      <c r="R283" t="str">
        <f>VLOOKUP($A283,[1]Cost_Code!$A:$G,6,0)</f>
        <v>FINANCE</v>
      </c>
      <c r="S283" t="str">
        <f>VLOOKUP($A283,[1]Cost_Code!$A:$K,8,0)</f>
        <v>Simon</v>
      </c>
      <c r="T283">
        <f>VLOOKUP($A283,[1]Cost_Code!$A:$K,9,0)</f>
        <v>1000</v>
      </c>
      <c r="U283" t="str">
        <f>VLOOKUP(B283,[1]Ex_Code!A:J,2,0)</f>
        <v>Admin &amp; Clerical Band 5</v>
      </c>
      <c r="V283" t="str">
        <f>VLOOKUP(B283,[1]Ex_Code!A:J,7,0)</f>
        <v>NON CLINICAL STAFF</v>
      </c>
      <c r="W283" t="str">
        <f>VLOOKUP(B283,[1]Ex_Code!A:J,10,0)</f>
        <v>Pay</v>
      </c>
    </row>
    <row r="284" spans="1:23" x14ac:dyDescent="0.25">
      <c r="A284" s="5" t="s">
        <v>79</v>
      </c>
      <c r="B284" s="5" t="s">
        <v>38</v>
      </c>
      <c r="C284" s="5" t="s">
        <v>32</v>
      </c>
      <c r="D284" s="5" t="s">
        <v>33</v>
      </c>
      <c r="E284" s="5" t="s">
        <v>27</v>
      </c>
      <c r="F284" s="6">
        <v>12795</v>
      </c>
      <c r="G284" s="6">
        <v>9556.08</v>
      </c>
      <c r="H284" s="6">
        <v>4.8</v>
      </c>
      <c r="I284" s="6">
        <v>3.8</v>
      </c>
      <c r="J284" s="6">
        <v>3.8</v>
      </c>
      <c r="K284" s="6">
        <v>3.8</v>
      </c>
      <c r="L284" t="str">
        <f t="shared" si="4"/>
        <v>171804U07039205000</v>
      </c>
      <c r="M284" t="str">
        <f>VLOOKUP(A284,[1]Cost_Code!A:G,7,0)</f>
        <v>Management Accounts</v>
      </c>
      <c r="N284" t="str">
        <f>VLOOKUP(A284,[1]Cost_Code!A:G,2,0)</f>
        <v>Group 1</v>
      </c>
      <c r="O284" t="str">
        <f>VLOOKUP($A284,[1]Cost_Code!$A:$G,3,0)</f>
        <v>CORPORATE SERVICES</v>
      </c>
      <c r="P284" t="str">
        <f>VLOOKUP($A284,[1]Cost_Code!$A:$G,4,0)</f>
        <v>FINANCE &amp; INFORMATION SERVICES</v>
      </c>
      <c r="Q284" t="str">
        <f>VLOOKUP($A284,[1]Cost_Code!$A:$G,5,0)</f>
        <v>FINANCE &amp; INFORMATION SERVICES</v>
      </c>
      <c r="R284" t="str">
        <f>VLOOKUP($A284,[1]Cost_Code!$A:$G,6,0)</f>
        <v>FINANCE</v>
      </c>
      <c r="S284" t="str">
        <f>VLOOKUP($A284,[1]Cost_Code!$A:$K,8,0)</f>
        <v>Simon</v>
      </c>
      <c r="T284">
        <f>VLOOKUP($A284,[1]Cost_Code!$A:$K,9,0)</f>
        <v>1000</v>
      </c>
      <c r="U284" t="str">
        <f>VLOOKUP(B284,[1]Ex_Code!A:J,2,0)</f>
        <v>Admin &amp; Clerical Band 5</v>
      </c>
      <c r="V284" t="str">
        <f>VLOOKUP(B284,[1]Ex_Code!A:J,7,0)</f>
        <v>NON CLINICAL STAFF</v>
      </c>
      <c r="W284" t="str">
        <f>VLOOKUP(B284,[1]Ex_Code!A:J,10,0)</f>
        <v>Pay</v>
      </c>
    </row>
    <row r="285" spans="1:23" x14ac:dyDescent="0.25">
      <c r="A285" s="5" t="s">
        <v>79</v>
      </c>
      <c r="B285" s="5" t="s">
        <v>38</v>
      </c>
      <c r="C285" s="5" t="s">
        <v>34</v>
      </c>
      <c r="D285" s="5" t="s">
        <v>35</v>
      </c>
      <c r="E285" s="5" t="s">
        <v>27</v>
      </c>
      <c r="F285" s="6">
        <v>12795</v>
      </c>
      <c r="G285" s="6">
        <v>9605.89</v>
      </c>
      <c r="H285" s="6">
        <v>4.8</v>
      </c>
      <c r="I285" s="6">
        <v>3.8</v>
      </c>
      <c r="J285" s="6">
        <v>3.8</v>
      </c>
      <c r="K285" s="6">
        <v>3.8</v>
      </c>
      <c r="L285" t="str">
        <f t="shared" si="4"/>
        <v>171805U07039205000</v>
      </c>
      <c r="M285" t="str">
        <f>VLOOKUP(A285,[1]Cost_Code!A:G,7,0)</f>
        <v>Management Accounts</v>
      </c>
      <c r="N285" t="str">
        <f>VLOOKUP(A285,[1]Cost_Code!A:G,2,0)</f>
        <v>Group 1</v>
      </c>
      <c r="O285" t="str">
        <f>VLOOKUP($A285,[1]Cost_Code!$A:$G,3,0)</f>
        <v>CORPORATE SERVICES</v>
      </c>
      <c r="P285" t="str">
        <f>VLOOKUP($A285,[1]Cost_Code!$A:$G,4,0)</f>
        <v>FINANCE &amp; INFORMATION SERVICES</v>
      </c>
      <c r="Q285" t="str">
        <f>VLOOKUP($A285,[1]Cost_Code!$A:$G,5,0)</f>
        <v>FINANCE &amp; INFORMATION SERVICES</v>
      </c>
      <c r="R285" t="str">
        <f>VLOOKUP($A285,[1]Cost_Code!$A:$G,6,0)</f>
        <v>FINANCE</v>
      </c>
      <c r="S285" t="str">
        <f>VLOOKUP($A285,[1]Cost_Code!$A:$K,8,0)</f>
        <v>Simon</v>
      </c>
      <c r="T285">
        <f>VLOOKUP($A285,[1]Cost_Code!$A:$K,9,0)</f>
        <v>1000</v>
      </c>
      <c r="U285" t="str">
        <f>VLOOKUP(B285,[1]Ex_Code!A:J,2,0)</f>
        <v>Admin &amp; Clerical Band 5</v>
      </c>
      <c r="V285" t="str">
        <f>VLOOKUP(B285,[1]Ex_Code!A:J,7,0)</f>
        <v>NON CLINICAL STAFF</v>
      </c>
      <c r="W285" t="str">
        <f>VLOOKUP(B285,[1]Ex_Code!A:J,10,0)</f>
        <v>Pay</v>
      </c>
    </row>
    <row r="286" spans="1:23" x14ac:dyDescent="0.25">
      <c r="A286" s="5" t="s">
        <v>79</v>
      </c>
      <c r="B286" s="5" t="s">
        <v>58</v>
      </c>
      <c r="C286" s="5" t="s">
        <v>32</v>
      </c>
      <c r="D286" s="5" t="s">
        <v>33</v>
      </c>
      <c r="E286" s="5" t="s">
        <v>27</v>
      </c>
      <c r="F286" s="6">
        <v>0</v>
      </c>
      <c r="G286" s="6">
        <v>811.35</v>
      </c>
      <c r="H286" s="6">
        <v>0</v>
      </c>
      <c r="I286" s="6">
        <v>0</v>
      </c>
      <c r="J286" s="6">
        <v>0.23</v>
      </c>
      <c r="K286" s="6">
        <v>0.23</v>
      </c>
      <c r="L286" t="str">
        <f t="shared" si="4"/>
        <v>171804U07039299000</v>
      </c>
      <c r="M286" t="str">
        <f>VLOOKUP(A286,[1]Cost_Code!A:G,7,0)</f>
        <v>Management Accounts</v>
      </c>
      <c r="N286" t="str">
        <f>VLOOKUP(A286,[1]Cost_Code!A:G,2,0)</f>
        <v>Group 1</v>
      </c>
      <c r="O286" t="str">
        <f>VLOOKUP($A286,[1]Cost_Code!$A:$G,3,0)</f>
        <v>CORPORATE SERVICES</v>
      </c>
      <c r="P286" t="str">
        <f>VLOOKUP($A286,[1]Cost_Code!$A:$G,4,0)</f>
        <v>FINANCE &amp; INFORMATION SERVICES</v>
      </c>
      <c r="Q286" t="str">
        <f>VLOOKUP($A286,[1]Cost_Code!$A:$G,5,0)</f>
        <v>FINANCE &amp; INFORMATION SERVICES</v>
      </c>
      <c r="R286" t="str">
        <f>VLOOKUP($A286,[1]Cost_Code!$A:$G,6,0)</f>
        <v>FINANCE</v>
      </c>
      <c r="S286" t="str">
        <f>VLOOKUP($A286,[1]Cost_Code!$A:$K,8,0)</f>
        <v>Simon</v>
      </c>
      <c r="T286">
        <f>VLOOKUP($A286,[1]Cost_Code!$A:$K,9,0)</f>
        <v>1000</v>
      </c>
      <c r="U286" t="str">
        <f>VLOOKUP(B286,[1]Ex_Code!A:J,2,0)</f>
        <v>Admin &amp; Clerical - Non NHS</v>
      </c>
      <c r="V286" t="str">
        <f>VLOOKUP(B286,[1]Ex_Code!A:J,7,0)</f>
        <v>NON CLINICAL STAFF</v>
      </c>
      <c r="W286" t="str">
        <f>VLOOKUP(B286,[1]Ex_Code!A:J,10,0)</f>
        <v>Pay</v>
      </c>
    </row>
    <row r="287" spans="1:23" x14ac:dyDescent="0.25">
      <c r="A287" s="5" t="s">
        <v>79</v>
      </c>
      <c r="B287" s="5" t="s">
        <v>58</v>
      </c>
      <c r="C287" s="5" t="s">
        <v>34</v>
      </c>
      <c r="D287" s="5" t="s">
        <v>35</v>
      </c>
      <c r="E287" s="5" t="s">
        <v>27</v>
      </c>
      <c r="F287" s="6">
        <v>0</v>
      </c>
      <c r="G287" s="6">
        <v>2663.07</v>
      </c>
      <c r="H287" s="6">
        <v>0</v>
      </c>
      <c r="I287" s="6">
        <v>0.45</v>
      </c>
      <c r="J287" s="6">
        <v>1.0900000000000001</v>
      </c>
      <c r="K287" s="6">
        <v>1.0900000000000001</v>
      </c>
      <c r="L287" t="str">
        <f t="shared" si="4"/>
        <v>171805U07039299000</v>
      </c>
      <c r="M287" t="str">
        <f>VLOOKUP(A287,[1]Cost_Code!A:G,7,0)</f>
        <v>Management Accounts</v>
      </c>
      <c r="N287" t="str">
        <f>VLOOKUP(A287,[1]Cost_Code!A:G,2,0)</f>
        <v>Group 1</v>
      </c>
      <c r="O287" t="str">
        <f>VLOOKUP($A287,[1]Cost_Code!$A:$G,3,0)</f>
        <v>CORPORATE SERVICES</v>
      </c>
      <c r="P287" t="str">
        <f>VLOOKUP($A287,[1]Cost_Code!$A:$G,4,0)</f>
        <v>FINANCE &amp; INFORMATION SERVICES</v>
      </c>
      <c r="Q287" t="str">
        <f>VLOOKUP($A287,[1]Cost_Code!$A:$G,5,0)</f>
        <v>FINANCE &amp; INFORMATION SERVICES</v>
      </c>
      <c r="R287" t="str">
        <f>VLOOKUP($A287,[1]Cost_Code!$A:$G,6,0)</f>
        <v>FINANCE</v>
      </c>
      <c r="S287" t="str">
        <f>VLOOKUP($A287,[1]Cost_Code!$A:$K,8,0)</f>
        <v>Simon</v>
      </c>
      <c r="T287">
        <f>VLOOKUP($A287,[1]Cost_Code!$A:$K,9,0)</f>
        <v>1000</v>
      </c>
      <c r="U287" t="str">
        <f>VLOOKUP(B287,[1]Ex_Code!A:J,2,0)</f>
        <v>Admin &amp; Clerical - Non NHS</v>
      </c>
      <c r="V287" t="str">
        <f>VLOOKUP(B287,[1]Ex_Code!A:J,7,0)</f>
        <v>NON CLINICAL STAFF</v>
      </c>
      <c r="W287" t="str">
        <f>VLOOKUP(B287,[1]Ex_Code!A:J,10,0)</f>
        <v>Pay</v>
      </c>
    </row>
    <row r="288" spans="1:23" x14ac:dyDescent="0.25">
      <c r="A288" s="5" t="s">
        <v>79</v>
      </c>
      <c r="B288" s="5" t="s">
        <v>40</v>
      </c>
      <c r="C288" s="5" t="s">
        <v>25</v>
      </c>
      <c r="D288" s="5" t="s">
        <v>26</v>
      </c>
      <c r="E288" s="5" t="s">
        <v>27</v>
      </c>
      <c r="F288" s="6">
        <v>8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t="str">
        <f t="shared" si="4"/>
        <v>171801U07047018000</v>
      </c>
      <c r="M288" t="str">
        <f>VLOOKUP(A288,[1]Cost_Code!A:G,7,0)</f>
        <v>Management Accounts</v>
      </c>
      <c r="N288" t="str">
        <f>VLOOKUP(A288,[1]Cost_Code!A:G,2,0)</f>
        <v>Group 1</v>
      </c>
      <c r="O288" t="str">
        <f>VLOOKUP($A288,[1]Cost_Code!$A:$G,3,0)</f>
        <v>CORPORATE SERVICES</v>
      </c>
      <c r="P288" t="str">
        <f>VLOOKUP($A288,[1]Cost_Code!$A:$G,4,0)</f>
        <v>FINANCE &amp; INFORMATION SERVICES</v>
      </c>
      <c r="Q288" t="str">
        <f>VLOOKUP($A288,[1]Cost_Code!$A:$G,5,0)</f>
        <v>FINANCE &amp; INFORMATION SERVICES</v>
      </c>
      <c r="R288" t="str">
        <f>VLOOKUP($A288,[1]Cost_Code!$A:$G,6,0)</f>
        <v>FINANCE</v>
      </c>
      <c r="S288" t="str">
        <f>VLOOKUP($A288,[1]Cost_Code!$A:$K,8,0)</f>
        <v>Simon</v>
      </c>
      <c r="T288">
        <f>VLOOKUP($A288,[1]Cost_Code!$A:$K,9,0)</f>
        <v>1000</v>
      </c>
      <c r="U288" t="str">
        <f>VLOOKUP(B288,[1]Ex_Code!A:J,2,0)</f>
        <v>Travel Expenses</v>
      </c>
      <c r="V288" t="str">
        <f>VLOOKUP(B288,[1]Ex_Code!A:J,7,0)</f>
        <v>ESTABLISHMENT EXPENSES</v>
      </c>
      <c r="W288" t="str">
        <f>VLOOKUP(B288,[1]Ex_Code!A:J,10,0)</f>
        <v>Non Pay</v>
      </c>
    </row>
    <row r="289" spans="1:23" x14ac:dyDescent="0.25">
      <c r="A289" s="5" t="s">
        <v>79</v>
      </c>
      <c r="B289" s="5" t="s">
        <v>40</v>
      </c>
      <c r="C289" s="5" t="s">
        <v>28</v>
      </c>
      <c r="D289" s="5" t="s">
        <v>29</v>
      </c>
      <c r="E289" s="5" t="s">
        <v>27</v>
      </c>
      <c r="F289" s="6">
        <v>9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t="str">
        <f t="shared" si="4"/>
        <v>171802U07047018000</v>
      </c>
      <c r="M289" t="str">
        <f>VLOOKUP(A289,[1]Cost_Code!A:G,7,0)</f>
        <v>Management Accounts</v>
      </c>
      <c r="N289" t="str">
        <f>VLOOKUP(A289,[1]Cost_Code!A:G,2,0)</f>
        <v>Group 1</v>
      </c>
      <c r="O289" t="str">
        <f>VLOOKUP($A289,[1]Cost_Code!$A:$G,3,0)</f>
        <v>CORPORATE SERVICES</v>
      </c>
      <c r="P289" t="str">
        <f>VLOOKUP($A289,[1]Cost_Code!$A:$G,4,0)</f>
        <v>FINANCE &amp; INFORMATION SERVICES</v>
      </c>
      <c r="Q289" t="str">
        <f>VLOOKUP($A289,[1]Cost_Code!$A:$G,5,0)</f>
        <v>FINANCE &amp; INFORMATION SERVICES</v>
      </c>
      <c r="R289" t="str">
        <f>VLOOKUP($A289,[1]Cost_Code!$A:$G,6,0)</f>
        <v>FINANCE</v>
      </c>
      <c r="S289" t="str">
        <f>VLOOKUP($A289,[1]Cost_Code!$A:$K,8,0)</f>
        <v>Simon</v>
      </c>
      <c r="T289">
        <f>VLOOKUP($A289,[1]Cost_Code!$A:$K,9,0)</f>
        <v>1000</v>
      </c>
      <c r="U289" t="str">
        <f>VLOOKUP(B289,[1]Ex_Code!A:J,2,0)</f>
        <v>Travel Expenses</v>
      </c>
      <c r="V289" t="str">
        <f>VLOOKUP(B289,[1]Ex_Code!A:J,7,0)</f>
        <v>ESTABLISHMENT EXPENSES</v>
      </c>
      <c r="W289" t="str">
        <f>VLOOKUP(B289,[1]Ex_Code!A:J,10,0)</f>
        <v>Non Pay</v>
      </c>
    </row>
    <row r="290" spans="1:23" x14ac:dyDescent="0.25">
      <c r="A290" s="5" t="s">
        <v>79</v>
      </c>
      <c r="B290" s="5" t="s">
        <v>40</v>
      </c>
      <c r="C290" s="5" t="s">
        <v>30</v>
      </c>
      <c r="D290" s="5" t="s">
        <v>31</v>
      </c>
      <c r="E290" s="5" t="s">
        <v>27</v>
      </c>
      <c r="F290" s="6">
        <v>8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t="str">
        <f t="shared" si="4"/>
        <v>171803U07047018000</v>
      </c>
      <c r="M290" t="str">
        <f>VLOOKUP(A290,[1]Cost_Code!A:G,7,0)</f>
        <v>Management Accounts</v>
      </c>
      <c r="N290" t="str">
        <f>VLOOKUP(A290,[1]Cost_Code!A:G,2,0)</f>
        <v>Group 1</v>
      </c>
      <c r="O290" t="str">
        <f>VLOOKUP($A290,[1]Cost_Code!$A:$G,3,0)</f>
        <v>CORPORATE SERVICES</v>
      </c>
      <c r="P290" t="str">
        <f>VLOOKUP($A290,[1]Cost_Code!$A:$G,4,0)</f>
        <v>FINANCE &amp; INFORMATION SERVICES</v>
      </c>
      <c r="Q290" t="str">
        <f>VLOOKUP($A290,[1]Cost_Code!$A:$G,5,0)</f>
        <v>FINANCE &amp; INFORMATION SERVICES</v>
      </c>
      <c r="R290" t="str">
        <f>VLOOKUP($A290,[1]Cost_Code!$A:$G,6,0)</f>
        <v>FINANCE</v>
      </c>
      <c r="S290" t="str">
        <f>VLOOKUP($A290,[1]Cost_Code!$A:$K,8,0)</f>
        <v>Simon</v>
      </c>
      <c r="T290">
        <f>VLOOKUP($A290,[1]Cost_Code!$A:$K,9,0)</f>
        <v>1000</v>
      </c>
      <c r="U290" t="str">
        <f>VLOOKUP(B290,[1]Ex_Code!A:J,2,0)</f>
        <v>Travel Expenses</v>
      </c>
      <c r="V290" t="str">
        <f>VLOOKUP(B290,[1]Ex_Code!A:J,7,0)</f>
        <v>ESTABLISHMENT EXPENSES</v>
      </c>
      <c r="W290" t="str">
        <f>VLOOKUP(B290,[1]Ex_Code!A:J,10,0)</f>
        <v>Non Pay</v>
      </c>
    </row>
    <row r="291" spans="1:23" x14ac:dyDescent="0.25">
      <c r="A291" s="5" t="s">
        <v>79</v>
      </c>
      <c r="B291" s="5" t="s">
        <v>40</v>
      </c>
      <c r="C291" s="5" t="s">
        <v>32</v>
      </c>
      <c r="D291" s="5" t="s">
        <v>33</v>
      </c>
      <c r="E291" s="5" t="s">
        <v>27</v>
      </c>
      <c r="F291" s="6">
        <v>8</v>
      </c>
      <c r="G291" s="6">
        <v>25.08</v>
      </c>
      <c r="H291" s="6">
        <v>0</v>
      </c>
      <c r="I291" s="6">
        <v>0</v>
      </c>
      <c r="J291" s="6">
        <v>0</v>
      </c>
      <c r="K291" s="6">
        <v>0</v>
      </c>
      <c r="L291" t="str">
        <f t="shared" si="4"/>
        <v>171804U07047018000</v>
      </c>
      <c r="M291" t="str">
        <f>VLOOKUP(A291,[1]Cost_Code!A:G,7,0)</f>
        <v>Management Accounts</v>
      </c>
      <c r="N291" t="str">
        <f>VLOOKUP(A291,[1]Cost_Code!A:G,2,0)</f>
        <v>Group 1</v>
      </c>
      <c r="O291" t="str">
        <f>VLOOKUP($A291,[1]Cost_Code!$A:$G,3,0)</f>
        <v>CORPORATE SERVICES</v>
      </c>
      <c r="P291" t="str">
        <f>VLOOKUP($A291,[1]Cost_Code!$A:$G,4,0)</f>
        <v>FINANCE &amp; INFORMATION SERVICES</v>
      </c>
      <c r="Q291" t="str">
        <f>VLOOKUP($A291,[1]Cost_Code!$A:$G,5,0)</f>
        <v>FINANCE &amp; INFORMATION SERVICES</v>
      </c>
      <c r="R291" t="str">
        <f>VLOOKUP($A291,[1]Cost_Code!$A:$G,6,0)</f>
        <v>FINANCE</v>
      </c>
      <c r="S291" t="str">
        <f>VLOOKUP($A291,[1]Cost_Code!$A:$K,8,0)</f>
        <v>Simon</v>
      </c>
      <c r="T291">
        <f>VLOOKUP($A291,[1]Cost_Code!$A:$K,9,0)</f>
        <v>1000</v>
      </c>
      <c r="U291" t="str">
        <f>VLOOKUP(B291,[1]Ex_Code!A:J,2,0)</f>
        <v>Travel Expenses</v>
      </c>
      <c r="V291" t="str">
        <f>VLOOKUP(B291,[1]Ex_Code!A:J,7,0)</f>
        <v>ESTABLISHMENT EXPENSES</v>
      </c>
      <c r="W291" t="str">
        <f>VLOOKUP(B291,[1]Ex_Code!A:J,10,0)</f>
        <v>Non Pay</v>
      </c>
    </row>
    <row r="292" spans="1:23" x14ac:dyDescent="0.25">
      <c r="A292" s="5" t="s">
        <v>79</v>
      </c>
      <c r="B292" s="5" t="s">
        <v>40</v>
      </c>
      <c r="C292" s="5" t="s">
        <v>34</v>
      </c>
      <c r="D292" s="5" t="s">
        <v>35</v>
      </c>
      <c r="E292" s="5" t="s">
        <v>27</v>
      </c>
      <c r="F292" s="6">
        <v>9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t="str">
        <f t="shared" si="4"/>
        <v>171805U07047018000</v>
      </c>
      <c r="M292" t="str">
        <f>VLOOKUP(A292,[1]Cost_Code!A:G,7,0)</f>
        <v>Management Accounts</v>
      </c>
      <c r="N292" t="str">
        <f>VLOOKUP(A292,[1]Cost_Code!A:G,2,0)</f>
        <v>Group 1</v>
      </c>
      <c r="O292" t="str">
        <f>VLOOKUP($A292,[1]Cost_Code!$A:$G,3,0)</f>
        <v>CORPORATE SERVICES</v>
      </c>
      <c r="P292" t="str">
        <f>VLOOKUP($A292,[1]Cost_Code!$A:$G,4,0)</f>
        <v>FINANCE &amp; INFORMATION SERVICES</v>
      </c>
      <c r="Q292" t="str">
        <f>VLOOKUP($A292,[1]Cost_Code!$A:$G,5,0)</f>
        <v>FINANCE &amp; INFORMATION SERVICES</v>
      </c>
      <c r="R292" t="str">
        <f>VLOOKUP($A292,[1]Cost_Code!$A:$G,6,0)</f>
        <v>FINANCE</v>
      </c>
      <c r="S292" t="str">
        <f>VLOOKUP($A292,[1]Cost_Code!$A:$K,8,0)</f>
        <v>Simon</v>
      </c>
      <c r="T292">
        <f>VLOOKUP($A292,[1]Cost_Code!$A:$K,9,0)</f>
        <v>1000</v>
      </c>
      <c r="U292" t="str">
        <f>VLOOKUP(B292,[1]Ex_Code!A:J,2,0)</f>
        <v>Travel Expenses</v>
      </c>
      <c r="V292" t="str">
        <f>VLOOKUP(B292,[1]Ex_Code!A:J,7,0)</f>
        <v>ESTABLISHMENT EXPENSES</v>
      </c>
      <c r="W292" t="str">
        <f>VLOOKUP(B292,[1]Ex_Code!A:J,10,0)</f>
        <v>Non Pay</v>
      </c>
    </row>
    <row r="293" spans="1:23" x14ac:dyDescent="0.25">
      <c r="A293" s="5" t="s">
        <v>79</v>
      </c>
      <c r="B293" s="5" t="s">
        <v>41</v>
      </c>
      <c r="C293" s="5" t="s">
        <v>28</v>
      </c>
      <c r="D293" s="5" t="s">
        <v>29</v>
      </c>
      <c r="E293" s="5" t="s">
        <v>27</v>
      </c>
      <c r="F293" s="6">
        <v>-2600</v>
      </c>
      <c r="G293" s="6">
        <v>-2600</v>
      </c>
      <c r="H293" s="6">
        <v>0</v>
      </c>
      <c r="I293" s="6">
        <v>0</v>
      </c>
      <c r="J293" s="6">
        <v>0</v>
      </c>
      <c r="K293" s="6">
        <v>0</v>
      </c>
      <c r="L293" t="str">
        <f t="shared" si="4"/>
        <v>171802U07049047000</v>
      </c>
      <c r="M293" t="str">
        <f>VLOOKUP(A293,[1]Cost_Code!A:G,7,0)</f>
        <v>Management Accounts</v>
      </c>
      <c r="N293" t="str">
        <f>VLOOKUP(A293,[1]Cost_Code!A:G,2,0)</f>
        <v>Group 1</v>
      </c>
      <c r="O293" t="str">
        <f>VLOOKUP($A293,[1]Cost_Code!$A:$G,3,0)</f>
        <v>CORPORATE SERVICES</v>
      </c>
      <c r="P293" t="str">
        <f>VLOOKUP($A293,[1]Cost_Code!$A:$G,4,0)</f>
        <v>FINANCE &amp; INFORMATION SERVICES</v>
      </c>
      <c r="Q293" t="str">
        <f>VLOOKUP($A293,[1]Cost_Code!$A:$G,5,0)</f>
        <v>FINANCE &amp; INFORMATION SERVICES</v>
      </c>
      <c r="R293" t="str">
        <f>VLOOKUP($A293,[1]Cost_Code!$A:$G,6,0)</f>
        <v>FINANCE</v>
      </c>
      <c r="S293" t="str">
        <f>VLOOKUP($A293,[1]Cost_Code!$A:$K,8,0)</f>
        <v>Simon</v>
      </c>
      <c r="T293">
        <f>VLOOKUP($A293,[1]Cost_Code!$A:$K,9,0)</f>
        <v>1000</v>
      </c>
      <c r="U293" t="str">
        <f>VLOOKUP(B293,[1]Ex_Code!A:J,2,0)</f>
        <v>Servs Recd Oth NHS FT</v>
      </c>
      <c r="V293" t="str">
        <f>VLOOKUP(B293,[1]Ex_Code!A:J,7,0)</f>
        <v>OTHER OPERATING EXPENSES</v>
      </c>
      <c r="W293" t="str">
        <f>VLOOKUP(B293,[1]Ex_Code!A:J,10,0)</f>
        <v>Non Pay</v>
      </c>
    </row>
    <row r="294" spans="1:23" x14ac:dyDescent="0.25">
      <c r="A294" s="5" t="s">
        <v>79</v>
      </c>
      <c r="B294" s="5" t="s">
        <v>41</v>
      </c>
      <c r="C294" s="5" t="s">
        <v>30</v>
      </c>
      <c r="D294" s="5" t="s">
        <v>31</v>
      </c>
      <c r="E294" s="5" t="s">
        <v>27</v>
      </c>
      <c r="F294" s="6">
        <v>-2600</v>
      </c>
      <c r="G294" s="6">
        <v>-2600</v>
      </c>
      <c r="H294" s="6">
        <v>0</v>
      </c>
      <c r="I294" s="6">
        <v>0</v>
      </c>
      <c r="J294" s="6">
        <v>0</v>
      </c>
      <c r="K294" s="6">
        <v>0</v>
      </c>
      <c r="L294" t="str">
        <f t="shared" si="4"/>
        <v>171803U07049047000</v>
      </c>
      <c r="M294" t="str">
        <f>VLOOKUP(A294,[1]Cost_Code!A:G,7,0)</f>
        <v>Management Accounts</v>
      </c>
      <c r="N294" t="str">
        <f>VLOOKUP(A294,[1]Cost_Code!A:G,2,0)</f>
        <v>Group 1</v>
      </c>
      <c r="O294" t="str">
        <f>VLOOKUP($A294,[1]Cost_Code!$A:$G,3,0)</f>
        <v>CORPORATE SERVICES</v>
      </c>
      <c r="P294" t="str">
        <f>VLOOKUP($A294,[1]Cost_Code!$A:$G,4,0)</f>
        <v>FINANCE &amp; INFORMATION SERVICES</v>
      </c>
      <c r="Q294" t="str">
        <f>VLOOKUP($A294,[1]Cost_Code!$A:$G,5,0)</f>
        <v>FINANCE &amp; INFORMATION SERVICES</v>
      </c>
      <c r="R294" t="str">
        <f>VLOOKUP($A294,[1]Cost_Code!$A:$G,6,0)</f>
        <v>FINANCE</v>
      </c>
      <c r="S294" t="str">
        <f>VLOOKUP($A294,[1]Cost_Code!$A:$K,8,0)</f>
        <v>Simon</v>
      </c>
      <c r="T294">
        <f>VLOOKUP($A294,[1]Cost_Code!$A:$K,9,0)</f>
        <v>1000</v>
      </c>
      <c r="U294" t="str">
        <f>VLOOKUP(B294,[1]Ex_Code!A:J,2,0)</f>
        <v>Servs Recd Oth NHS FT</v>
      </c>
      <c r="V294" t="str">
        <f>VLOOKUP(B294,[1]Ex_Code!A:J,7,0)</f>
        <v>OTHER OPERATING EXPENSES</v>
      </c>
      <c r="W294" t="str">
        <f>VLOOKUP(B294,[1]Ex_Code!A:J,10,0)</f>
        <v>Non Pay</v>
      </c>
    </row>
    <row r="295" spans="1:23" x14ac:dyDescent="0.25">
      <c r="A295" s="5" t="s">
        <v>79</v>
      </c>
      <c r="B295" s="5" t="s">
        <v>41</v>
      </c>
      <c r="C295" s="5" t="s">
        <v>32</v>
      </c>
      <c r="D295" s="5" t="s">
        <v>33</v>
      </c>
      <c r="E295" s="5" t="s">
        <v>27</v>
      </c>
      <c r="F295" s="6">
        <v>-2600</v>
      </c>
      <c r="G295" s="6">
        <v>-2600</v>
      </c>
      <c r="H295" s="6">
        <v>0</v>
      </c>
      <c r="I295" s="6">
        <v>0</v>
      </c>
      <c r="J295" s="6">
        <v>0</v>
      </c>
      <c r="K295" s="6">
        <v>0</v>
      </c>
      <c r="L295" t="str">
        <f t="shared" si="4"/>
        <v>171804U07049047000</v>
      </c>
      <c r="M295" t="str">
        <f>VLOOKUP(A295,[1]Cost_Code!A:G,7,0)</f>
        <v>Management Accounts</v>
      </c>
      <c r="N295" t="str">
        <f>VLOOKUP(A295,[1]Cost_Code!A:G,2,0)</f>
        <v>Group 1</v>
      </c>
      <c r="O295" t="str">
        <f>VLOOKUP($A295,[1]Cost_Code!$A:$G,3,0)</f>
        <v>CORPORATE SERVICES</v>
      </c>
      <c r="P295" t="str">
        <f>VLOOKUP($A295,[1]Cost_Code!$A:$G,4,0)</f>
        <v>FINANCE &amp; INFORMATION SERVICES</v>
      </c>
      <c r="Q295" t="str">
        <f>VLOOKUP($A295,[1]Cost_Code!$A:$G,5,0)</f>
        <v>FINANCE &amp; INFORMATION SERVICES</v>
      </c>
      <c r="R295" t="str">
        <f>VLOOKUP($A295,[1]Cost_Code!$A:$G,6,0)</f>
        <v>FINANCE</v>
      </c>
      <c r="S295" t="str">
        <f>VLOOKUP($A295,[1]Cost_Code!$A:$K,8,0)</f>
        <v>Simon</v>
      </c>
      <c r="T295">
        <f>VLOOKUP($A295,[1]Cost_Code!$A:$K,9,0)</f>
        <v>1000</v>
      </c>
      <c r="U295" t="str">
        <f>VLOOKUP(B295,[1]Ex_Code!A:J,2,0)</f>
        <v>Servs Recd Oth NHS FT</v>
      </c>
      <c r="V295" t="str">
        <f>VLOOKUP(B295,[1]Ex_Code!A:J,7,0)</f>
        <v>OTHER OPERATING EXPENSES</v>
      </c>
      <c r="W295" t="str">
        <f>VLOOKUP(B295,[1]Ex_Code!A:J,10,0)</f>
        <v>Non Pay</v>
      </c>
    </row>
    <row r="296" spans="1:23" x14ac:dyDescent="0.25">
      <c r="A296" s="5" t="s">
        <v>79</v>
      </c>
      <c r="B296" s="5" t="s">
        <v>41</v>
      </c>
      <c r="C296" s="5" t="s">
        <v>34</v>
      </c>
      <c r="D296" s="5" t="s">
        <v>35</v>
      </c>
      <c r="E296" s="5" t="s">
        <v>27</v>
      </c>
      <c r="F296" s="6">
        <v>-2600</v>
      </c>
      <c r="G296" s="6">
        <v>-2526.0700000000002</v>
      </c>
      <c r="H296" s="6">
        <v>0</v>
      </c>
      <c r="I296" s="6">
        <v>0</v>
      </c>
      <c r="J296" s="6">
        <v>0</v>
      </c>
      <c r="K296" s="6">
        <v>0</v>
      </c>
      <c r="L296" t="str">
        <f t="shared" si="4"/>
        <v>171805U07049047000</v>
      </c>
      <c r="M296" t="str">
        <f>VLOOKUP(A296,[1]Cost_Code!A:G,7,0)</f>
        <v>Management Accounts</v>
      </c>
      <c r="N296" t="str">
        <f>VLOOKUP(A296,[1]Cost_Code!A:G,2,0)</f>
        <v>Group 1</v>
      </c>
      <c r="O296" t="str">
        <f>VLOOKUP($A296,[1]Cost_Code!$A:$G,3,0)</f>
        <v>CORPORATE SERVICES</v>
      </c>
      <c r="P296" t="str">
        <f>VLOOKUP($A296,[1]Cost_Code!$A:$G,4,0)</f>
        <v>FINANCE &amp; INFORMATION SERVICES</v>
      </c>
      <c r="Q296" t="str">
        <f>VLOOKUP($A296,[1]Cost_Code!$A:$G,5,0)</f>
        <v>FINANCE &amp; INFORMATION SERVICES</v>
      </c>
      <c r="R296" t="str">
        <f>VLOOKUP($A296,[1]Cost_Code!$A:$G,6,0)</f>
        <v>FINANCE</v>
      </c>
      <c r="S296" t="str">
        <f>VLOOKUP($A296,[1]Cost_Code!$A:$K,8,0)</f>
        <v>Simon</v>
      </c>
      <c r="T296">
        <f>VLOOKUP($A296,[1]Cost_Code!$A:$K,9,0)</f>
        <v>1000</v>
      </c>
      <c r="U296" t="str">
        <f>VLOOKUP(B296,[1]Ex_Code!A:J,2,0)</f>
        <v>Servs Recd Oth NHS FT</v>
      </c>
      <c r="V296" t="str">
        <f>VLOOKUP(B296,[1]Ex_Code!A:J,7,0)</f>
        <v>OTHER OPERATING EXPENSES</v>
      </c>
      <c r="W296" t="str">
        <f>VLOOKUP(B296,[1]Ex_Code!A:J,10,0)</f>
        <v>Non Pay</v>
      </c>
    </row>
    <row r="297" spans="1:23" x14ac:dyDescent="0.25">
      <c r="A297" s="5" t="s">
        <v>80</v>
      </c>
      <c r="B297" s="5" t="s">
        <v>55</v>
      </c>
      <c r="C297" s="5" t="s">
        <v>25</v>
      </c>
      <c r="D297" s="5" t="s">
        <v>26</v>
      </c>
      <c r="E297" s="5" t="s">
        <v>27</v>
      </c>
      <c r="F297" s="6">
        <v>-82</v>
      </c>
      <c r="G297" s="6">
        <v>-50</v>
      </c>
      <c r="H297" s="6">
        <v>0</v>
      </c>
      <c r="I297" s="6">
        <v>0</v>
      </c>
      <c r="J297" s="6">
        <v>0</v>
      </c>
      <c r="K297" s="6">
        <v>0</v>
      </c>
      <c r="L297" t="str">
        <f t="shared" si="4"/>
        <v>171801U08029014000</v>
      </c>
      <c r="M297" t="str">
        <f>VLOOKUP(A297,[1]Cost_Code!A:G,7,0)</f>
        <v>Financial Services</v>
      </c>
      <c r="N297" t="str">
        <f>VLOOKUP(A297,[1]Cost_Code!A:G,2,0)</f>
        <v>Group 1</v>
      </c>
      <c r="O297" t="str">
        <f>VLOOKUP($A297,[1]Cost_Code!$A:$G,3,0)</f>
        <v>CORPORATE SERVICES</v>
      </c>
      <c r="P297" t="str">
        <f>VLOOKUP($A297,[1]Cost_Code!$A:$G,4,0)</f>
        <v>FINANCE &amp; INFORMATION SERVICES</v>
      </c>
      <c r="Q297" t="str">
        <f>VLOOKUP($A297,[1]Cost_Code!$A:$G,5,0)</f>
        <v>FINANCE &amp; INFORMATION SERVICES</v>
      </c>
      <c r="R297" t="str">
        <f>VLOOKUP($A297,[1]Cost_Code!$A:$G,6,0)</f>
        <v>FINANCE</v>
      </c>
      <c r="S297" t="str">
        <f>VLOOKUP($A297,[1]Cost_Code!$A:$K,8,0)</f>
        <v>Simon</v>
      </c>
      <c r="T297">
        <f>VLOOKUP($A297,[1]Cost_Code!$A:$K,9,0)</f>
        <v>1000</v>
      </c>
      <c r="U297" t="str">
        <f>VLOOKUP(B297,[1]Ex_Code!A:J,2,0)</f>
        <v>Other Income</v>
      </c>
      <c r="V297" t="str">
        <f>VLOOKUP(B297,[1]Ex_Code!A:J,7,0)</f>
        <v>OTHER INCOME</v>
      </c>
      <c r="W297" t="str">
        <f>VLOOKUP(B297,[1]Ex_Code!A:J,10,0)</f>
        <v>Income</v>
      </c>
    </row>
    <row r="298" spans="1:23" x14ac:dyDescent="0.25">
      <c r="A298" s="5" t="s">
        <v>80</v>
      </c>
      <c r="B298" s="5" t="s">
        <v>55</v>
      </c>
      <c r="C298" s="5" t="s">
        <v>28</v>
      </c>
      <c r="D298" s="5" t="s">
        <v>29</v>
      </c>
      <c r="E298" s="5" t="s">
        <v>27</v>
      </c>
      <c r="F298" s="6">
        <v>-81</v>
      </c>
      <c r="G298" s="6">
        <v>-44.38</v>
      </c>
      <c r="H298" s="6">
        <v>0</v>
      </c>
      <c r="I298" s="6">
        <v>0</v>
      </c>
      <c r="J298" s="6">
        <v>0</v>
      </c>
      <c r="K298" s="6">
        <v>0</v>
      </c>
      <c r="L298" t="str">
        <f t="shared" si="4"/>
        <v>171802U08029014000</v>
      </c>
      <c r="M298" t="str">
        <f>VLOOKUP(A298,[1]Cost_Code!A:G,7,0)</f>
        <v>Financial Services</v>
      </c>
      <c r="N298" t="str">
        <f>VLOOKUP(A298,[1]Cost_Code!A:G,2,0)</f>
        <v>Group 1</v>
      </c>
      <c r="O298" t="str">
        <f>VLOOKUP($A298,[1]Cost_Code!$A:$G,3,0)</f>
        <v>CORPORATE SERVICES</v>
      </c>
      <c r="P298" t="str">
        <f>VLOOKUP($A298,[1]Cost_Code!$A:$G,4,0)</f>
        <v>FINANCE &amp; INFORMATION SERVICES</v>
      </c>
      <c r="Q298" t="str">
        <f>VLOOKUP($A298,[1]Cost_Code!$A:$G,5,0)</f>
        <v>FINANCE &amp; INFORMATION SERVICES</v>
      </c>
      <c r="R298" t="str">
        <f>VLOOKUP($A298,[1]Cost_Code!$A:$G,6,0)</f>
        <v>FINANCE</v>
      </c>
      <c r="S298" t="str">
        <f>VLOOKUP($A298,[1]Cost_Code!$A:$K,8,0)</f>
        <v>Simon</v>
      </c>
      <c r="T298">
        <f>VLOOKUP($A298,[1]Cost_Code!$A:$K,9,0)</f>
        <v>1000</v>
      </c>
      <c r="U298" t="str">
        <f>VLOOKUP(B298,[1]Ex_Code!A:J,2,0)</f>
        <v>Other Income</v>
      </c>
      <c r="V298" t="str">
        <f>VLOOKUP(B298,[1]Ex_Code!A:J,7,0)</f>
        <v>OTHER INCOME</v>
      </c>
      <c r="W298" t="str">
        <f>VLOOKUP(B298,[1]Ex_Code!A:J,10,0)</f>
        <v>Income</v>
      </c>
    </row>
    <row r="299" spans="1:23" x14ac:dyDescent="0.25">
      <c r="A299" s="5" t="s">
        <v>80</v>
      </c>
      <c r="B299" s="5" t="s">
        <v>55</v>
      </c>
      <c r="C299" s="5" t="s">
        <v>30</v>
      </c>
      <c r="D299" s="5" t="s">
        <v>31</v>
      </c>
      <c r="E299" s="5" t="s">
        <v>27</v>
      </c>
      <c r="F299" s="6">
        <v>-82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t="str">
        <f t="shared" si="4"/>
        <v>171803U08029014000</v>
      </c>
      <c r="M299" t="str">
        <f>VLOOKUP(A299,[1]Cost_Code!A:G,7,0)</f>
        <v>Financial Services</v>
      </c>
      <c r="N299" t="str">
        <f>VLOOKUP(A299,[1]Cost_Code!A:G,2,0)</f>
        <v>Group 1</v>
      </c>
      <c r="O299" t="str">
        <f>VLOOKUP($A299,[1]Cost_Code!$A:$G,3,0)</f>
        <v>CORPORATE SERVICES</v>
      </c>
      <c r="P299" t="str">
        <f>VLOOKUP($A299,[1]Cost_Code!$A:$G,4,0)</f>
        <v>FINANCE &amp; INFORMATION SERVICES</v>
      </c>
      <c r="Q299" t="str">
        <f>VLOOKUP($A299,[1]Cost_Code!$A:$G,5,0)</f>
        <v>FINANCE &amp; INFORMATION SERVICES</v>
      </c>
      <c r="R299" t="str">
        <f>VLOOKUP($A299,[1]Cost_Code!$A:$G,6,0)</f>
        <v>FINANCE</v>
      </c>
      <c r="S299" t="str">
        <f>VLOOKUP($A299,[1]Cost_Code!$A:$K,8,0)</f>
        <v>Simon</v>
      </c>
      <c r="T299">
        <f>VLOOKUP($A299,[1]Cost_Code!$A:$K,9,0)</f>
        <v>1000</v>
      </c>
      <c r="U299" t="str">
        <f>VLOOKUP(B299,[1]Ex_Code!A:J,2,0)</f>
        <v>Other Income</v>
      </c>
      <c r="V299" t="str">
        <f>VLOOKUP(B299,[1]Ex_Code!A:J,7,0)</f>
        <v>OTHER INCOME</v>
      </c>
      <c r="W299" t="str">
        <f>VLOOKUP(B299,[1]Ex_Code!A:J,10,0)</f>
        <v>Income</v>
      </c>
    </row>
    <row r="300" spans="1:23" x14ac:dyDescent="0.25">
      <c r="A300" s="5" t="s">
        <v>80</v>
      </c>
      <c r="B300" s="5" t="s">
        <v>55</v>
      </c>
      <c r="C300" s="5" t="s">
        <v>32</v>
      </c>
      <c r="D300" s="5" t="s">
        <v>33</v>
      </c>
      <c r="E300" s="5" t="s">
        <v>27</v>
      </c>
      <c r="F300" s="6">
        <v>-82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t="str">
        <f t="shared" si="4"/>
        <v>171804U08029014000</v>
      </c>
      <c r="M300" t="str">
        <f>VLOOKUP(A300,[1]Cost_Code!A:G,7,0)</f>
        <v>Financial Services</v>
      </c>
      <c r="N300" t="str">
        <f>VLOOKUP(A300,[1]Cost_Code!A:G,2,0)</f>
        <v>Group 1</v>
      </c>
      <c r="O300" t="str">
        <f>VLOOKUP($A300,[1]Cost_Code!$A:$G,3,0)</f>
        <v>CORPORATE SERVICES</v>
      </c>
      <c r="P300" t="str">
        <f>VLOOKUP($A300,[1]Cost_Code!$A:$G,4,0)</f>
        <v>FINANCE &amp; INFORMATION SERVICES</v>
      </c>
      <c r="Q300" t="str">
        <f>VLOOKUP($A300,[1]Cost_Code!$A:$G,5,0)</f>
        <v>FINANCE &amp; INFORMATION SERVICES</v>
      </c>
      <c r="R300" t="str">
        <f>VLOOKUP($A300,[1]Cost_Code!$A:$G,6,0)</f>
        <v>FINANCE</v>
      </c>
      <c r="S300" t="str">
        <f>VLOOKUP($A300,[1]Cost_Code!$A:$K,8,0)</f>
        <v>Simon</v>
      </c>
      <c r="T300">
        <f>VLOOKUP($A300,[1]Cost_Code!$A:$K,9,0)</f>
        <v>1000</v>
      </c>
      <c r="U300" t="str">
        <f>VLOOKUP(B300,[1]Ex_Code!A:J,2,0)</f>
        <v>Other Income</v>
      </c>
      <c r="V300" t="str">
        <f>VLOOKUP(B300,[1]Ex_Code!A:J,7,0)</f>
        <v>OTHER INCOME</v>
      </c>
      <c r="W300" t="str">
        <f>VLOOKUP(B300,[1]Ex_Code!A:J,10,0)</f>
        <v>Income</v>
      </c>
    </row>
    <row r="301" spans="1:23" x14ac:dyDescent="0.25">
      <c r="A301" s="5" t="s">
        <v>80</v>
      </c>
      <c r="B301" s="5" t="s">
        <v>55</v>
      </c>
      <c r="C301" s="5" t="s">
        <v>34</v>
      </c>
      <c r="D301" s="5" t="s">
        <v>35</v>
      </c>
      <c r="E301" s="5" t="s">
        <v>27</v>
      </c>
      <c r="F301" s="6">
        <v>-82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t="str">
        <f t="shared" si="4"/>
        <v>171805U08029014000</v>
      </c>
      <c r="M301" t="str">
        <f>VLOOKUP(A301,[1]Cost_Code!A:G,7,0)</f>
        <v>Financial Services</v>
      </c>
      <c r="N301" t="str">
        <f>VLOOKUP(A301,[1]Cost_Code!A:G,2,0)</f>
        <v>Group 1</v>
      </c>
      <c r="O301" t="str">
        <f>VLOOKUP($A301,[1]Cost_Code!$A:$G,3,0)</f>
        <v>CORPORATE SERVICES</v>
      </c>
      <c r="P301" t="str">
        <f>VLOOKUP($A301,[1]Cost_Code!$A:$G,4,0)</f>
        <v>FINANCE &amp; INFORMATION SERVICES</v>
      </c>
      <c r="Q301" t="str">
        <f>VLOOKUP($A301,[1]Cost_Code!$A:$G,5,0)</f>
        <v>FINANCE &amp; INFORMATION SERVICES</v>
      </c>
      <c r="R301" t="str">
        <f>VLOOKUP($A301,[1]Cost_Code!$A:$G,6,0)</f>
        <v>FINANCE</v>
      </c>
      <c r="S301" t="str">
        <f>VLOOKUP($A301,[1]Cost_Code!$A:$K,8,0)</f>
        <v>Simon</v>
      </c>
      <c r="T301">
        <f>VLOOKUP($A301,[1]Cost_Code!$A:$K,9,0)</f>
        <v>1000</v>
      </c>
      <c r="U301" t="str">
        <f>VLOOKUP(B301,[1]Ex_Code!A:J,2,0)</f>
        <v>Other Income</v>
      </c>
      <c r="V301" t="str">
        <f>VLOOKUP(B301,[1]Ex_Code!A:J,7,0)</f>
        <v>OTHER INCOME</v>
      </c>
      <c r="W301" t="str">
        <f>VLOOKUP(B301,[1]Ex_Code!A:J,10,0)</f>
        <v>Income</v>
      </c>
    </row>
    <row r="302" spans="1:23" x14ac:dyDescent="0.25">
      <c r="A302" s="5" t="s">
        <v>80</v>
      </c>
      <c r="B302" s="5" t="s">
        <v>81</v>
      </c>
      <c r="C302" s="5" t="s">
        <v>25</v>
      </c>
      <c r="D302" s="5" t="s">
        <v>26</v>
      </c>
      <c r="E302" s="5" t="s">
        <v>27</v>
      </c>
      <c r="F302" s="6">
        <v>747</v>
      </c>
      <c r="G302" s="6">
        <v>746.86</v>
      </c>
      <c r="H302" s="6">
        <v>0.5</v>
      </c>
      <c r="I302" s="6">
        <v>0.5</v>
      </c>
      <c r="J302" s="6">
        <v>0.5</v>
      </c>
      <c r="K302" s="6">
        <v>0.5</v>
      </c>
      <c r="L302" t="str">
        <f t="shared" si="4"/>
        <v>171801U08039201000</v>
      </c>
      <c r="M302" t="str">
        <f>VLOOKUP(A302,[1]Cost_Code!A:G,7,0)</f>
        <v>Financial Services</v>
      </c>
      <c r="N302" t="str">
        <f>VLOOKUP(A302,[1]Cost_Code!A:G,2,0)</f>
        <v>Group 1</v>
      </c>
      <c r="O302" t="str">
        <f>VLOOKUP($A302,[1]Cost_Code!$A:$G,3,0)</f>
        <v>CORPORATE SERVICES</v>
      </c>
      <c r="P302" t="str">
        <f>VLOOKUP($A302,[1]Cost_Code!$A:$G,4,0)</f>
        <v>FINANCE &amp; INFORMATION SERVICES</v>
      </c>
      <c r="Q302" t="str">
        <f>VLOOKUP($A302,[1]Cost_Code!$A:$G,5,0)</f>
        <v>FINANCE &amp; INFORMATION SERVICES</v>
      </c>
      <c r="R302" t="str">
        <f>VLOOKUP($A302,[1]Cost_Code!$A:$G,6,0)</f>
        <v>FINANCE</v>
      </c>
      <c r="S302" t="str">
        <f>VLOOKUP($A302,[1]Cost_Code!$A:$K,8,0)</f>
        <v>Simon</v>
      </c>
      <c r="T302">
        <f>VLOOKUP($A302,[1]Cost_Code!$A:$K,9,0)</f>
        <v>1000</v>
      </c>
      <c r="U302" t="str">
        <f>VLOOKUP(B302,[1]Ex_Code!A:J,2,0)</f>
        <v>Admin &amp; Clerical Band 1</v>
      </c>
      <c r="V302" t="str">
        <f>VLOOKUP(B302,[1]Ex_Code!A:J,7,0)</f>
        <v>NON CLINICAL STAFF</v>
      </c>
      <c r="W302" t="str">
        <f>VLOOKUP(B302,[1]Ex_Code!A:J,10,0)</f>
        <v>Pay</v>
      </c>
    </row>
    <row r="303" spans="1:23" x14ac:dyDescent="0.25">
      <c r="A303" s="5" t="s">
        <v>80</v>
      </c>
      <c r="B303" s="5" t="s">
        <v>81</v>
      </c>
      <c r="C303" s="5" t="s">
        <v>28</v>
      </c>
      <c r="D303" s="5" t="s">
        <v>29</v>
      </c>
      <c r="E303" s="5" t="s">
        <v>27</v>
      </c>
      <c r="F303" s="6">
        <v>747</v>
      </c>
      <c r="G303" s="6">
        <v>746.86</v>
      </c>
      <c r="H303" s="6">
        <v>0.5</v>
      </c>
      <c r="I303" s="6">
        <v>0.5</v>
      </c>
      <c r="J303" s="6">
        <v>0.5</v>
      </c>
      <c r="K303" s="6">
        <v>0.5</v>
      </c>
      <c r="L303" t="str">
        <f t="shared" si="4"/>
        <v>171802U08039201000</v>
      </c>
      <c r="M303" t="str">
        <f>VLOOKUP(A303,[1]Cost_Code!A:G,7,0)</f>
        <v>Financial Services</v>
      </c>
      <c r="N303" t="str">
        <f>VLOOKUP(A303,[1]Cost_Code!A:G,2,0)</f>
        <v>Group 1</v>
      </c>
      <c r="O303" t="str">
        <f>VLOOKUP($A303,[1]Cost_Code!$A:$G,3,0)</f>
        <v>CORPORATE SERVICES</v>
      </c>
      <c r="P303" t="str">
        <f>VLOOKUP($A303,[1]Cost_Code!$A:$G,4,0)</f>
        <v>FINANCE &amp; INFORMATION SERVICES</v>
      </c>
      <c r="Q303" t="str">
        <f>VLOOKUP($A303,[1]Cost_Code!$A:$G,5,0)</f>
        <v>FINANCE &amp; INFORMATION SERVICES</v>
      </c>
      <c r="R303" t="str">
        <f>VLOOKUP($A303,[1]Cost_Code!$A:$G,6,0)</f>
        <v>FINANCE</v>
      </c>
      <c r="S303" t="str">
        <f>VLOOKUP($A303,[1]Cost_Code!$A:$K,8,0)</f>
        <v>Simon</v>
      </c>
      <c r="T303">
        <f>VLOOKUP($A303,[1]Cost_Code!$A:$K,9,0)</f>
        <v>1000</v>
      </c>
      <c r="U303" t="str">
        <f>VLOOKUP(B303,[1]Ex_Code!A:J,2,0)</f>
        <v>Admin &amp; Clerical Band 1</v>
      </c>
      <c r="V303" t="str">
        <f>VLOOKUP(B303,[1]Ex_Code!A:J,7,0)</f>
        <v>NON CLINICAL STAFF</v>
      </c>
      <c r="W303" t="str">
        <f>VLOOKUP(B303,[1]Ex_Code!A:J,10,0)</f>
        <v>Pay</v>
      </c>
    </row>
    <row r="304" spans="1:23" x14ac:dyDescent="0.25">
      <c r="A304" s="5" t="s">
        <v>80</v>
      </c>
      <c r="B304" s="5" t="s">
        <v>81</v>
      </c>
      <c r="C304" s="5" t="s">
        <v>30</v>
      </c>
      <c r="D304" s="5" t="s">
        <v>31</v>
      </c>
      <c r="E304" s="5" t="s">
        <v>27</v>
      </c>
      <c r="F304" s="6">
        <v>747</v>
      </c>
      <c r="G304" s="6">
        <v>746.86</v>
      </c>
      <c r="H304" s="6">
        <v>0.5</v>
      </c>
      <c r="I304" s="6">
        <v>0.5</v>
      </c>
      <c r="J304" s="6">
        <v>0.5</v>
      </c>
      <c r="K304" s="6">
        <v>0.5</v>
      </c>
      <c r="L304" t="str">
        <f t="shared" si="4"/>
        <v>171803U08039201000</v>
      </c>
      <c r="M304" t="str">
        <f>VLOOKUP(A304,[1]Cost_Code!A:G,7,0)</f>
        <v>Financial Services</v>
      </c>
      <c r="N304" t="str">
        <f>VLOOKUP(A304,[1]Cost_Code!A:G,2,0)</f>
        <v>Group 1</v>
      </c>
      <c r="O304" t="str">
        <f>VLOOKUP($A304,[1]Cost_Code!$A:$G,3,0)</f>
        <v>CORPORATE SERVICES</v>
      </c>
      <c r="P304" t="str">
        <f>VLOOKUP($A304,[1]Cost_Code!$A:$G,4,0)</f>
        <v>FINANCE &amp; INFORMATION SERVICES</v>
      </c>
      <c r="Q304" t="str">
        <f>VLOOKUP($A304,[1]Cost_Code!$A:$G,5,0)</f>
        <v>FINANCE &amp; INFORMATION SERVICES</v>
      </c>
      <c r="R304" t="str">
        <f>VLOOKUP($A304,[1]Cost_Code!$A:$G,6,0)</f>
        <v>FINANCE</v>
      </c>
      <c r="S304" t="str">
        <f>VLOOKUP($A304,[1]Cost_Code!$A:$K,8,0)</f>
        <v>Simon</v>
      </c>
      <c r="T304">
        <f>VLOOKUP($A304,[1]Cost_Code!$A:$K,9,0)</f>
        <v>1000</v>
      </c>
      <c r="U304" t="str">
        <f>VLOOKUP(B304,[1]Ex_Code!A:J,2,0)</f>
        <v>Admin &amp; Clerical Band 1</v>
      </c>
      <c r="V304" t="str">
        <f>VLOOKUP(B304,[1]Ex_Code!A:J,7,0)</f>
        <v>NON CLINICAL STAFF</v>
      </c>
      <c r="W304" t="str">
        <f>VLOOKUP(B304,[1]Ex_Code!A:J,10,0)</f>
        <v>Pay</v>
      </c>
    </row>
    <row r="305" spans="1:23" x14ac:dyDescent="0.25">
      <c r="A305" s="5" t="s">
        <v>80</v>
      </c>
      <c r="B305" s="5" t="s">
        <v>81</v>
      </c>
      <c r="C305" s="5" t="s">
        <v>32</v>
      </c>
      <c r="D305" s="5" t="s">
        <v>33</v>
      </c>
      <c r="E305" s="5" t="s">
        <v>27</v>
      </c>
      <c r="F305" s="6">
        <v>747</v>
      </c>
      <c r="G305" s="6">
        <v>746.86</v>
      </c>
      <c r="H305" s="6">
        <v>0.5</v>
      </c>
      <c r="I305" s="6">
        <v>0.5</v>
      </c>
      <c r="J305" s="6">
        <v>0.5</v>
      </c>
      <c r="K305" s="6">
        <v>0.5</v>
      </c>
      <c r="L305" t="str">
        <f t="shared" si="4"/>
        <v>171804U08039201000</v>
      </c>
      <c r="M305" t="str">
        <f>VLOOKUP(A305,[1]Cost_Code!A:G,7,0)</f>
        <v>Financial Services</v>
      </c>
      <c r="N305" t="str">
        <f>VLOOKUP(A305,[1]Cost_Code!A:G,2,0)</f>
        <v>Group 1</v>
      </c>
      <c r="O305" t="str">
        <f>VLOOKUP($A305,[1]Cost_Code!$A:$G,3,0)</f>
        <v>CORPORATE SERVICES</v>
      </c>
      <c r="P305" t="str">
        <f>VLOOKUP($A305,[1]Cost_Code!$A:$G,4,0)</f>
        <v>FINANCE &amp; INFORMATION SERVICES</v>
      </c>
      <c r="Q305" t="str">
        <f>VLOOKUP($A305,[1]Cost_Code!$A:$G,5,0)</f>
        <v>FINANCE &amp; INFORMATION SERVICES</v>
      </c>
      <c r="R305" t="str">
        <f>VLOOKUP($A305,[1]Cost_Code!$A:$G,6,0)</f>
        <v>FINANCE</v>
      </c>
      <c r="S305" t="str">
        <f>VLOOKUP($A305,[1]Cost_Code!$A:$K,8,0)</f>
        <v>Simon</v>
      </c>
      <c r="T305">
        <f>VLOOKUP($A305,[1]Cost_Code!$A:$K,9,0)</f>
        <v>1000</v>
      </c>
      <c r="U305" t="str">
        <f>VLOOKUP(B305,[1]Ex_Code!A:J,2,0)</f>
        <v>Admin &amp; Clerical Band 1</v>
      </c>
      <c r="V305" t="str">
        <f>VLOOKUP(B305,[1]Ex_Code!A:J,7,0)</f>
        <v>NON CLINICAL STAFF</v>
      </c>
      <c r="W305" t="str">
        <f>VLOOKUP(B305,[1]Ex_Code!A:J,10,0)</f>
        <v>Pay</v>
      </c>
    </row>
    <row r="306" spans="1:23" x14ac:dyDescent="0.25">
      <c r="A306" s="5" t="s">
        <v>80</v>
      </c>
      <c r="B306" s="5" t="s">
        <v>81</v>
      </c>
      <c r="C306" s="5" t="s">
        <v>34</v>
      </c>
      <c r="D306" s="5" t="s">
        <v>35</v>
      </c>
      <c r="E306" s="5" t="s">
        <v>27</v>
      </c>
      <c r="F306" s="6">
        <v>747</v>
      </c>
      <c r="G306" s="6">
        <v>0</v>
      </c>
      <c r="H306" s="6">
        <v>0.5</v>
      </c>
      <c r="I306" s="6">
        <v>0</v>
      </c>
      <c r="J306" s="6">
        <v>0</v>
      </c>
      <c r="K306" s="6">
        <v>0</v>
      </c>
      <c r="L306" t="str">
        <f t="shared" si="4"/>
        <v>171805U08039201000</v>
      </c>
      <c r="M306" t="str">
        <f>VLOOKUP(A306,[1]Cost_Code!A:G,7,0)</f>
        <v>Financial Services</v>
      </c>
      <c r="N306" t="str">
        <f>VLOOKUP(A306,[1]Cost_Code!A:G,2,0)</f>
        <v>Group 1</v>
      </c>
      <c r="O306" t="str">
        <f>VLOOKUP($A306,[1]Cost_Code!$A:$G,3,0)</f>
        <v>CORPORATE SERVICES</v>
      </c>
      <c r="P306" t="str">
        <f>VLOOKUP($A306,[1]Cost_Code!$A:$G,4,0)</f>
        <v>FINANCE &amp; INFORMATION SERVICES</v>
      </c>
      <c r="Q306" t="str">
        <f>VLOOKUP($A306,[1]Cost_Code!$A:$G,5,0)</f>
        <v>FINANCE &amp; INFORMATION SERVICES</v>
      </c>
      <c r="R306" t="str">
        <f>VLOOKUP($A306,[1]Cost_Code!$A:$G,6,0)</f>
        <v>FINANCE</v>
      </c>
      <c r="S306" t="str">
        <f>VLOOKUP($A306,[1]Cost_Code!$A:$K,8,0)</f>
        <v>Simon</v>
      </c>
      <c r="T306">
        <f>VLOOKUP($A306,[1]Cost_Code!$A:$K,9,0)</f>
        <v>1000</v>
      </c>
      <c r="U306" t="str">
        <f>VLOOKUP(B306,[1]Ex_Code!A:J,2,0)</f>
        <v>Admin &amp; Clerical Band 1</v>
      </c>
      <c r="V306" t="str">
        <f>VLOOKUP(B306,[1]Ex_Code!A:J,7,0)</f>
        <v>NON CLINICAL STAFF</v>
      </c>
      <c r="W306" t="str">
        <f>VLOOKUP(B306,[1]Ex_Code!A:J,10,0)</f>
        <v>Pay</v>
      </c>
    </row>
    <row r="307" spans="1:23" x14ac:dyDescent="0.25">
      <c r="A307" s="5" t="s">
        <v>80</v>
      </c>
      <c r="B307" s="5" t="s">
        <v>82</v>
      </c>
      <c r="C307" s="5" t="s">
        <v>25</v>
      </c>
      <c r="D307" s="5" t="s">
        <v>26</v>
      </c>
      <c r="E307" s="5" t="s">
        <v>27</v>
      </c>
      <c r="F307" s="6">
        <v>9931</v>
      </c>
      <c r="G307" s="6">
        <v>9911.42</v>
      </c>
      <c r="H307" s="6">
        <v>6</v>
      </c>
      <c r="I307" s="6">
        <v>6</v>
      </c>
      <c r="J307" s="6">
        <v>6</v>
      </c>
      <c r="K307" s="6">
        <v>6</v>
      </c>
      <c r="L307" t="str">
        <f t="shared" si="4"/>
        <v>171801U08039202000</v>
      </c>
      <c r="M307" t="str">
        <f>VLOOKUP(A307,[1]Cost_Code!A:G,7,0)</f>
        <v>Financial Services</v>
      </c>
      <c r="N307" t="str">
        <f>VLOOKUP(A307,[1]Cost_Code!A:G,2,0)</f>
        <v>Group 1</v>
      </c>
      <c r="O307" t="str">
        <f>VLOOKUP($A307,[1]Cost_Code!$A:$G,3,0)</f>
        <v>CORPORATE SERVICES</v>
      </c>
      <c r="P307" t="str">
        <f>VLOOKUP($A307,[1]Cost_Code!$A:$G,4,0)</f>
        <v>FINANCE &amp; INFORMATION SERVICES</v>
      </c>
      <c r="Q307" t="str">
        <f>VLOOKUP($A307,[1]Cost_Code!$A:$G,5,0)</f>
        <v>FINANCE &amp; INFORMATION SERVICES</v>
      </c>
      <c r="R307" t="str">
        <f>VLOOKUP($A307,[1]Cost_Code!$A:$G,6,0)</f>
        <v>FINANCE</v>
      </c>
      <c r="S307" t="str">
        <f>VLOOKUP($A307,[1]Cost_Code!$A:$K,8,0)</f>
        <v>Simon</v>
      </c>
      <c r="T307">
        <f>VLOOKUP($A307,[1]Cost_Code!$A:$K,9,0)</f>
        <v>1000</v>
      </c>
      <c r="U307" t="str">
        <f>VLOOKUP(B307,[1]Ex_Code!A:J,2,0)</f>
        <v>Admin &amp; Clerical Band 2</v>
      </c>
      <c r="V307" t="str">
        <f>VLOOKUP(B307,[1]Ex_Code!A:J,7,0)</f>
        <v>NON CLINICAL STAFF</v>
      </c>
      <c r="W307" t="str">
        <f>VLOOKUP(B307,[1]Ex_Code!A:J,10,0)</f>
        <v>Pay</v>
      </c>
    </row>
    <row r="308" spans="1:23" x14ac:dyDescent="0.25">
      <c r="A308" s="5" t="s">
        <v>80</v>
      </c>
      <c r="B308" s="5" t="s">
        <v>82</v>
      </c>
      <c r="C308" s="5" t="s">
        <v>28</v>
      </c>
      <c r="D308" s="5" t="s">
        <v>29</v>
      </c>
      <c r="E308" s="5" t="s">
        <v>27</v>
      </c>
      <c r="F308" s="6">
        <v>9931</v>
      </c>
      <c r="G308" s="6">
        <v>9936.41</v>
      </c>
      <c r="H308" s="6">
        <v>6</v>
      </c>
      <c r="I308" s="6">
        <v>6</v>
      </c>
      <c r="J308" s="6">
        <v>6</v>
      </c>
      <c r="K308" s="6">
        <v>6</v>
      </c>
      <c r="L308" t="str">
        <f t="shared" si="4"/>
        <v>171802U08039202000</v>
      </c>
      <c r="M308" t="str">
        <f>VLOOKUP(A308,[1]Cost_Code!A:G,7,0)</f>
        <v>Financial Services</v>
      </c>
      <c r="N308" t="str">
        <f>VLOOKUP(A308,[1]Cost_Code!A:G,2,0)</f>
        <v>Group 1</v>
      </c>
      <c r="O308" t="str">
        <f>VLOOKUP($A308,[1]Cost_Code!$A:$G,3,0)</f>
        <v>CORPORATE SERVICES</v>
      </c>
      <c r="P308" t="str">
        <f>VLOOKUP($A308,[1]Cost_Code!$A:$G,4,0)</f>
        <v>FINANCE &amp; INFORMATION SERVICES</v>
      </c>
      <c r="Q308" t="str">
        <f>VLOOKUP($A308,[1]Cost_Code!$A:$G,5,0)</f>
        <v>FINANCE &amp; INFORMATION SERVICES</v>
      </c>
      <c r="R308" t="str">
        <f>VLOOKUP($A308,[1]Cost_Code!$A:$G,6,0)</f>
        <v>FINANCE</v>
      </c>
      <c r="S308" t="str">
        <f>VLOOKUP($A308,[1]Cost_Code!$A:$K,8,0)</f>
        <v>Simon</v>
      </c>
      <c r="T308">
        <f>VLOOKUP($A308,[1]Cost_Code!$A:$K,9,0)</f>
        <v>1000</v>
      </c>
      <c r="U308" t="str">
        <f>VLOOKUP(B308,[1]Ex_Code!A:J,2,0)</f>
        <v>Admin &amp; Clerical Band 2</v>
      </c>
      <c r="V308" t="str">
        <f>VLOOKUP(B308,[1]Ex_Code!A:J,7,0)</f>
        <v>NON CLINICAL STAFF</v>
      </c>
      <c r="W308" t="str">
        <f>VLOOKUP(B308,[1]Ex_Code!A:J,10,0)</f>
        <v>Pay</v>
      </c>
    </row>
    <row r="309" spans="1:23" x14ac:dyDescent="0.25">
      <c r="A309" s="5" t="s">
        <v>80</v>
      </c>
      <c r="B309" s="5" t="s">
        <v>82</v>
      </c>
      <c r="C309" s="5" t="s">
        <v>30</v>
      </c>
      <c r="D309" s="5" t="s">
        <v>31</v>
      </c>
      <c r="E309" s="5" t="s">
        <v>27</v>
      </c>
      <c r="F309" s="6">
        <v>13277</v>
      </c>
      <c r="G309" s="6">
        <v>9964.75</v>
      </c>
      <c r="H309" s="6">
        <v>8</v>
      </c>
      <c r="I309" s="6">
        <v>6</v>
      </c>
      <c r="J309" s="6">
        <v>6</v>
      </c>
      <c r="K309" s="6">
        <v>6</v>
      </c>
      <c r="L309" t="str">
        <f t="shared" si="4"/>
        <v>171803U08039202000</v>
      </c>
      <c r="M309" t="str">
        <f>VLOOKUP(A309,[1]Cost_Code!A:G,7,0)</f>
        <v>Financial Services</v>
      </c>
      <c r="N309" t="str">
        <f>VLOOKUP(A309,[1]Cost_Code!A:G,2,0)</f>
        <v>Group 1</v>
      </c>
      <c r="O309" t="str">
        <f>VLOOKUP($A309,[1]Cost_Code!$A:$G,3,0)</f>
        <v>CORPORATE SERVICES</v>
      </c>
      <c r="P309" t="str">
        <f>VLOOKUP($A309,[1]Cost_Code!$A:$G,4,0)</f>
        <v>FINANCE &amp; INFORMATION SERVICES</v>
      </c>
      <c r="Q309" t="str">
        <f>VLOOKUP($A309,[1]Cost_Code!$A:$G,5,0)</f>
        <v>FINANCE &amp; INFORMATION SERVICES</v>
      </c>
      <c r="R309" t="str">
        <f>VLOOKUP($A309,[1]Cost_Code!$A:$G,6,0)</f>
        <v>FINANCE</v>
      </c>
      <c r="S309" t="str">
        <f>VLOOKUP($A309,[1]Cost_Code!$A:$K,8,0)</f>
        <v>Simon</v>
      </c>
      <c r="T309">
        <f>VLOOKUP($A309,[1]Cost_Code!$A:$K,9,0)</f>
        <v>1000</v>
      </c>
      <c r="U309" t="str">
        <f>VLOOKUP(B309,[1]Ex_Code!A:J,2,0)</f>
        <v>Admin &amp; Clerical Band 2</v>
      </c>
      <c r="V309" t="str">
        <f>VLOOKUP(B309,[1]Ex_Code!A:J,7,0)</f>
        <v>NON CLINICAL STAFF</v>
      </c>
      <c r="W309" t="str">
        <f>VLOOKUP(B309,[1]Ex_Code!A:J,10,0)</f>
        <v>Pay</v>
      </c>
    </row>
    <row r="310" spans="1:23" x14ac:dyDescent="0.25">
      <c r="A310" s="5" t="s">
        <v>80</v>
      </c>
      <c r="B310" s="5" t="s">
        <v>82</v>
      </c>
      <c r="C310" s="5" t="s">
        <v>32</v>
      </c>
      <c r="D310" s="5" t="s">
        <v>33</v>
      </c>
      <c r="E310" s="5" t="s">
        <v>27</v>
      </c>
      <c r="F310" s="6">
        <v>13277</v>
      </c>
      <c r="G310" s="6">
        <v>9977.1</v>
      </c>
      <c r="H310" s="6">
        <v>8</v>
      </c>
      <c r="I310" s="6">
        <v>6</v>
      </c>
      <c r="J310" s="6">
        <v>6</v>
      </c>
      <c r="K310" s="6">
        <v>6</v>
      </c>
      <c r="L310" t="str">
        <f t="shared" si="4"/>
        <v>171804U08039202000</v>
      </c>
      <c r="M310" t="str">
        <f>VLOOKUP(A310,[1]Cost_Code!A:G,7,0)</f>
        <v>Financial Services</v>
      </c>
      <c r="N310" t="str">
        <f>VLOOKUP(A310,[1]Cost_Code!A:G,2,0)</f>
        <v>Group 1</v>
      </c>
      <c r="O310" t="str">
        <f>VLOOKUP($A310,[1]Cost_Code!$A:$G,3,0)</f>
        <v>CORPORATE SERVICES</v>
      </c>
      <c r="P310" t="str">
        <f>VLOOKUP($A310,[1]Cost_Code!$A:$G,4,0)</f>
        <v>FINANCE &amp; INFORMATION SERVICES</v>
      </c>
      <c r="Q310" t="str">
        <f>VLOOKUP($A310,[1]Cost_Code!$A:$G,5,0)</f>
        <v>FINANCE &amp; INFORMATION SERVICES</v>
      </c>
      <c r="R310" t="str">
        <f>VLOOKUP($A310,[1]Cost_Code!$A:$G,6,0)</f>
        <v>FINANCE</v>
      </c>
      <c r="S310" t="str">
        <f>VLOOKUP($A310,[1]Cost_Code!$A:$K,8,0)</f>
        <v>Simon</v>
      </c>
      <c r="T310">
        <f>VLOOKUP($A310,[1]Cost_Code!$A:$K,9,0)</f>
        <v>1000</v>
      </c>
      <c r="U310" t="str">
        <f>VLOOKUP(B310,[1]Ex_Code!A:J,2,0)</f>
        <v>Admin &amp; Clerical Band 2</v>
      </c>
      <c r="V310" t="str">
        <f>VLOOKUP(B310,[1]Ex_Code!A:J,7,0)</f>
        <v>NON CLINICAL STAFF</v>
      </c>
      <c r="W310" t="str">
        <f>VLOOKUP(B310,[1]Ex_Code!A:J,10,0)</f>
        <v>Pay</v>
      </c>
    </row>
    <row r="311" spans="1:23" x14ac:dyDescent="0.25">
      <c r="A311" s="5" t="s">
        <v>80</v>
      </c>
      <c r="B311" s="5" t="s">
        <v>82</v>
      </c>
      <c r="C311" s="5" t="s">
        <v>34</v>
      </c>
      <c r="D311" s="5" t="s">
        <v>35</v>
      </c>
      <c r="E311" s="5" t="s">
        <v>27</v>
      </c>
      <c r="F311" s="6">
        <v>13277</v>
      </c>
      <c r="G311" s="6">
        <v>11432.49</v>
      </c>
      <c r="H311" s="6">
        <v>8</v>
      </c>
      <c r="I311" s="6">
        <v>7</v>
      </c>
      <c r="J311" s="6">
        <v>6.9</v>
      </c>
      <c r="K311" s="6">
        <v>6.9</v>
      </c>
      <c r="L311" t="str">
        <f t="shared" si="4"/>
        <v>171805U08039202000</v>
      </c>
      <c r="M311" t="str">
        <f>VLOOKUP(A311,[1]Cost_Code!A:G,7,0)</f>
        <v>Financial Services</v>
      </c>
      <c r="N311" t="str">
        <f>VLOOKUP(A311,[1]Cost_Code!A:G,2,0)</f>
        <v>Group 1</v>
      </c>
      <c r="O311" t="str">
        <f>VLOOKUP($A311,[1]Cost_Code!$A:$G,3,0)</f>
        <v>CORPORATE SERVICES</v>
      </c>
      <c r="P311" t="str">
        <f>VLOOKUP($A311,[1]Cost_Code!$A:$G,4,0)</f>
        <v>FINANCE &amp; INFORMATION SERVICES</v>
      </c>
      <c r="Q311" t="str">
        <f>VLOOKUP($A311,[1]Cost_Code!$A:$G,5,0)</f>
        <v>FINANCE &amp; INFORMATION SERVICES</v>
      </c>
      <c r="R311" t="str">
        <f>VLOOKUP($A311,[1]Cost_Code!$A:$G,6,0)</f>
        <v>FINANCE</v>
      </c>
      <c r="S311" t="str">
        <f>VLOOKUP($A311,[1]Cost_Code!$A:$K,8,0)</f>
        <v>Simon</v>
      </c>
      <c r="T311">
        <f>VLOOKUP($A311,[1]Cost_Code!$A:$K,9,0)</f>
        <v>1000</v>
      </c>
      <c r="U311" t="str">
        <f>VLOOKUP(B311,[1]Ex_Code!A:J,2,0)</f>
        <v>Admin &amp; Clerical Band 2</v>
      </c>
      <c r="V311" t="str">
        <f>VLOOKUP(B311,[1]Ex_Code!A:J,7,0)</f>
        <v>NON CLINICAL STAFF</v>
      </c>
      <c r="W311" t="str">
        <f>VLOOKUP(B311,[1]Ex_Code!A:J,10,0)</f>
        <v>Pay</v>
      </c>
    </row>
    <row r="312" spans="1:23" x14ac:dyDescent="0.25">
      <c r="A312" s="5" t="s">
        <v>80</v>
      </c>
      <c r="B312" s="5" t="s">
        <v>78</v>
      </c>
      <c r="C312" s="5" t="s">
        <v>25</v>
      </c>
      <c r="D312" s="5" t="s">
        <v>26</v>
      </c>
      <c r="E312" s="5" t="s">
        <v>27</v>
      </c>
      <c r="F312" s="6">
        <v>1719</v>
      </c>
      <c r="G312" s="6">
        <v>1717.69</v>
      </c>
      <c r="H312" s="6">
        <v>1</v>
      </c>
      <c r="I312" s="6">
        <v>1</v>
      </c>
      <c r="J312" s="6">
        <v>1</v>
      </c>
      <c r="K312" s="6">
        <v>1</v>
      </c>
      <c r="L312" t="str">
        <f t="shared" si="4"/>
        <v>171801U08039203000</v>
      </c>
      <c r="M312" t="str">
        <f>VLOOKUP(A312,[1]Cost_Code!A:G,7,0)</f>
        <v>Financial Services</v>
      </c>
      <c r="N312" t="str">
        <f>VLOOKUP(A312,[1]Cost_Code!A:G,2,0)</f>
        <v>Group 1</v>
      </c>
      <c r="O312" t="str">
        <f>VLOOKUP($A312,[1]Cost_Code!$A:$G,3,0)</f>
        <v>CORPORATE SERVICES</v>
      </c>
      <c r="P312" t="str">
        <f>VLOOKUP($A312,[1]Cost_Code!$A:$G,4,0)</f>
        <v>FINANCE &amp; INFORMATION SERVICES</v>
      </c>
      <c r="Q312" t="str">
        <f>VLOOKUP($A312,[1]Cost_Code!$A:$G,5,0)</f>
        <v>FINANCE &amp; INFORMATION SERVICES</v>
      </c>
      <c r="R312" t="str">
        <f>VLOOKUP($A312,[1]Cost_Code!$A:$G,6,0)</f>
        <v>FINANCE</v>
      </c>
      <c r="S312" t="str">
        <f>VLOOKUP($A312,[1]Cost_Code!$A:$K,8,0)</f>
        <v>Simon</v>
      </c>
      <c r="T312">
        <f>VLOOKUP($A312,[1]Cost_Code!$A:$K,9,0)</f>
        <v>1000</v>
      </c>
      <c r="U312" t="str">
        <f>VLOOKUP(B312,[1]Ex_Code!A:J,2,0)</f>
        <v>Admin &amp; Clerical Band 3</v>
      </c>
      <c r="V312" t="str">
        <f>VLOOKUP(B312,[1]Ex_Code!A:J,7,0)</f>
        <v>NON CLINICAL STAFF</v>
      </c>
      <c r="W312" t="str">
        <f>VLOOKUP(B312,[1]Ex_Code!A:J,10,0)</f>
        <v>Pay</v>
      </c>
    </row>
    <row r="313" spans="1:23" x14ac:dyDescent="0.25">
      <c r="A313" s="5" t="s">
        <v>80</v>
      </c>
      <c r="B313" s="5" t="s">
        <v>78</v>
      </c>
      <c r="C313" s="5" t="s">
        <v>28</v>
      </c>
      <c r="D313" s="5" t="s">
        <v>29</v>
      </c>
      <c r="E313" s="5" t="s">
        <v>27</v>
      </c>
      <c r="F313" s="6">
        <v>1719</v>
      </c>
      <c r="G313" s="6">
        <v>1719.55</v>
      </c>
      <c r="H313" s="6">
        <v>1</v>
      </c>
      <c r="I313" s="6">
        <v>1</v>
      </c>
      <c r="J313" s="6">
        <v>1</v>
      </c>
      <c r="K313" s="6">
        <v>1</v>
      </c>
      <c r="L313" t="str">
        <f t="shared" si="4"/>
        <v>171802U08039203000</v>
      </c>
      <c r="M313" t="str">
        <f>VLOOKUP(A313,[1]Cost_Code!A:G,7,0)</f>
        <v>Financial Services</v>
      </c>
      <c r="N313" t="str">
        <f>VLOOKUP(A313,[1]Cost_Code!A:G,2,0)</f>
        <v>Group 1</v>
      </c>
      <c r="O313" t="str">
        <f>VLOOKUP($A313,[1]Cost_Code!$A:$G,3,0)</f>
        <v>CORPORATE SERVICES</v>
      </c>
      <c r="P313" t="str">
        <f>VLOOKUP($A313,[1]Cost_Code!$A:$G,4,0)</f>
        <v>FINANCE &amp; INFORMATION SERVICES</v>
      </c>
      <c r="Q313" t="str">
        <f>VLOOKUP($A313,[1]Cost_Code!$A:$G,5,0)</f>
        <v>FINANCE &amp; INFORMATION SERVICES</v>
      </c>
      <c r="R313" t="str">
        <f>VLOOKUP($A313,[1]Cost_Code!$A:$G,6,0)</f>
        <v>FINANCE</v>
      </c>
      <c r="S313" t="str">
        <f>VLOOKUP($A313,[1]Cost_Code!$A:$K,8,0)</f>
        <v>Simon</v>
      </c>
      <c r="T313">
        <f>VLOOKUP($A313,[1]Cost_Code!$A:$K,9,0)</f>
        <v>1000</v>
      </c>
      <c r="U313" t="str">
        <f>VLOOKUP(B313,[1]Ex_Code!A:J,2,0)</f>
        <v>Admin &amp; Clerical Band 3</v>
      </c>
      <c r="V313" t="str">
        <f>VLOOKUP(B313,[1]Ex_Code!A:J,7,0)</f>
        <v>NON CLINICAL STAFF</v>
      </c>
      <c r="W313" t="str">
        <f>VLOOKUP(B313,[1]Ex_Code!A:J,10,0)</f>
        <v>Pay</v>
      </c>
    </row>
    <row r="314" spans="1:23" x14ac:dyDescent="0.25">
      <c r="A314" s="5" t="s">
        <v>80</v>
      </c>
      <c r="B314" s="5" t="s">
        <v>78</v>
      </c>
      <c r="C314" s="5" t="s">
        <v>30</v>
      </c>
      <c r="D314" s="5" t="s">
        <v>31</v>
      </c>
      <c r="E314" s="5" t="s">
        <v>27</v>
      </c>
      <c r="F314" s="6">
        <v>1719</v>
      </c>
      <c r="G314" s="6">
        <v>1718.62</v>
      </c>
      <c r="H314" s="6">
        <v>1</v>
      </c>
      <c r="I314" s="6">
        <v>1</v>
      </c>
      <c r="J314" s="6">
        <v>1</v>
      </c>
      <c r="K314" s="6">
        <v>1</v>
      </c>
      <c r="L314" t="str">
        <f t="shared" si="4"/>
        <v>171803U08039203000</v>
      </c>
      <c r="M314" t="str">
        <f>VLOOKUP(A314,[1]Cost_Code!A:G,7,0)</f>
        <v>Financial Services</v>
      </c>
      <c r="N314" t="str">
        <f>VLOOKUP(A314,[1]Cost_Code!A:G,2,0)</f>
        <v>Group 1</v>
      </c>
      <c r="O314" t="str">
        <f>VLOOKUP($A314,[1]Cost_Code!$A:$G,3,0)</f>
        <v>CORPORATE SERVICES</v>
      </c>
      <c r="P314" t="str">
        <f>VLOOKUP($A314,[1]Cost_Code!$A:$G,4,0)</f>
        <v>FINANCE &amp; INFORMATION SERVICES</v>
      </c>
      <c r="Q314" t="str">
        <f>VLOOKUP($A314,[1]Cost_Code!$A:$G,5,0)</f>
        <v>FINANCE &amp; INFORMATION SERVICES</v>
      </c>
      <c r="R314" t="str">
        <f>VLOOKUP($A314,[1]Cost_Code!$A:$G,6,0)</f>
        <v>FINANCE</v>
      </c>
      <c r="S314" t="str">
        <f>VLOOKUP($A314,[1]Cost_Code!$A:$K,8,0)</f>
        <v>Simon</v>
      </c>
      <c r="T314">
        <f>VLOOKUP($A314,[1]Cost_Code!$A:$K,9,0)</f>
        <v>1000</v>
      </c>
      <c r="U314" t="str">
        <f>VLOOKUP(B314,[1]Ex_Code!A:J,2,0)</f>
        <v>Admin &amp; Clerical Band 3</v>
      </c>
      <c r="V314" t="str">
        <f>VLOOKUP(B314,[1]Ex_Code!A:J,7,0)</f>
        <v>NON CLINICAL STAFF</v>
      </c>
      <c r="W314" t="str">
        <f>VLOOKUP(B314,[1]Ex_Code!A:J,10,0)</f>
        <v>Pay</v>
      </c>
    </row>
    <row r="315" spans="1:23" x14ac:dyDescent="0.25">
      <c r="A315" s="5" t="s">
        <v>80</v>
      </c>
      <c r="B315" s="5" t="s">
        <v>78</v>
      </c>
      <c r="C315" s="5" t="s">
        <v>32</v>
      </c>
      <c r="D315" s="5" t="s">
        <v>33</v>
      </c>
      <c r="E315" s="5" t="s">
        <v>27</v>
      </c>
      <c r="F315" s="6">
        <v>1719</v>
      </c>
      <c r="G315" s="6">
        <v>1718.62</v>
      </c>
      <c r="H315" s="6">
        <v>1</v>
      </c>
      <c r="I315" s="6">
        <v>1</v>
      </c>
      <c r="J315" s="6">
        <v>1</v>
      </c>
      <c r="K315" s="6">
        <v>1</v>
      </c>
      <c r="L315" t="str">
        <f t="shared" si="4"/>
        <v>171804U08039203000</v>
      </c>
      <c r="M315" t="str">
        <f>VLOOKUP(A315,[1]Cost_Code!A:G,7,0)</f>
        <v>Financial Services</v>
      </c>
      <c r="N315" t="str">
        <f>VLOOKUP(A315,[1]Cost_Code!A:G,2,0)</f>
        <v>Group 1</v>
      </c>
      <c r="O315" t="str">
        <f>VLOOKUP($A315,[1]Cost_Code!$A:$G,3,0)</f>
        <v>CORPORATE SERVICES</v>
      </c>
      <c r="P315" t="str">
        <f>VLOOKUP($A315,[1]Cost_Code!$A:$G,4,0)</f>
        <v>FINANCE &amp; INFORMATION SERVICES</v>
      </c>
      <c r="Q315" t="str">
        <f>VLOOKUP($A315,[1]Cost_Code!$A:$G,5,0)</f>
        <v>FINANCE &amp; INFORMATION SERVICES</v>
      </c>
      <c r="R315" t="str">
        <f>VLOOKUP($A315,[1]Cost_Code!$A:$G,6,0)</f>
        <v>FINANCE</v>
      </c>
      <c r="S315" t="str">
        <f>VLOOKUP($A315,[1]Cost_Code!$A:$K,8,0)</f>
        <v>Simon</v>
      </c>
      <c r="T315">
        <f>VLOOKUP($A315,[1]Cost_Code!$A:$K,9,0)</f>
        <v>1000</v>
      </c>
      <c r="U315" t="str">
        <f>VLOOKUP(B315,[1]Ex_Code!A:J,2,0)</f>
        <v>Admin &amp; Clerical Band 3</v>
      </c>
      <c r="V315" t="str">
        <f>VLOOKUP(B315,[1]Ex_Code!A:J,7,0)</f>
        <v>NON CLINICAL STAFF</v>
      </c>
      <c r="W315" t="str">
        <f>VLOOKUP(B315,[1]Ex_Code!A:J,10,0)</f>
        <v>Pay</v>
      </c>
    </row>
    <row r="316" spans="1:23" x14ac:dyDescent="0.25">
      <c r="A316" s="5" t="s">
        <v>80</v>
      </c>
      <c r="B316" s="5" t="s">
        <v>78</v>
      </c>
      <c r="C316" s="5" t="s">
        <v>34</v>
      </c>
      <c r="D316" s="5" t="s">
        <v>35</v>
      </c>
      <c r="E316" s="5" t="s">
        <v>27</v>
      </c>
      <c r="F316" s="6">
        <v>1719</v>
      </c>
      <c r="G316" s="6">
        <v>1718.62</v>
      </c>
      <c r="H316" s="6">
        <v>1</v>
      </c>
      <c r="I316" s="6">
        <v>1</v>
      </c>
      <c r="J316" s="6">
        <v>1</v>
      </c>
      <c r="K316" s="6">
        <v>1</v>
      </c>
      <c r="L316" t="str">
        <f t="shared" si="4"/>
        <v>171805U08039203000</v>
      </c>
      <c r="M316" t="str">
        <f>VLOOKUP(A316,[1]Cost_Code!A:G,7,0)</f>
        <v>Financial Services</v>
      </c>
      <c r="N316" t="str">
        <f>VLOOKUP(A316,[1]Cost_Code!A:G,2,0)</f>
        <v>Group 1</v>
      </c>
      <c r="O316" t="str">
        <f>VLOOKUP($A316,[1]Cost_Code!$A:$G,3,0)</f>
        <v>CORPORATE SERVICES</v>
      </c>
      <c r="P316" t="str">
        <f>VLOOKUP($A316,[1]Cost_Code!$A:$G,4,0)</f>
        <v>FINANCE &amp; INFORMATION SERVICES</v>
      </c>
      <c r="Q316" t="str">
        <f>VLOOKUP($A316,[1]Cost_Code!$A:$G,5,0)</f>
        <v>FINANCE &amp; INFORMATION SERVICES</v>
      </c>
      <c r="R316" t="str">
        <f>VLOOKUP($A316,[1]Cost_Code!$A:$G,6,0)</f>
        <v>FINANCE</v>
      </c>
      <c r="S316" t="str">
        <f>VLOOKUP($A316,[1]Cost_Code!$A:$K,8,0)</f>
        <v>Simon</v>
      </c>
      <c r="T316">
        <f>VLOOKUP($A316,[1]Cost_Code!$A:$K,9,0)</f>
        <v>1000</v>
      </c>
      <c r="U316" t="str">
        <f>VLOOKUP(B316,[1]Ex_Code!A:J,2,0)</f>
        <v>Admin &amp; Clerical Band 3</v>
      </c>
      <c r="V316" t="str">
        <f>VLOOKUP(B316,[1]Ex_Code!A:J,7,0)</f>
        <v>NON CLINICAL STAFF</v>
      </c>
      <c r="W316" t="str">
        <f>VLOOKUP(B316,[1]Ex_Code!A:J,10,0)</f>
        <v>Pay</v>
      </c>
    </row>
    <row r="317" spans="1:23" x14ac:dyDescent="0.25">
      <c r="A317" s="5" t="s">
        <v>80</v>
      </c>
      <c r="B317" s="5" t="s">
        <v>57</v>
      </c>
      <c r="C317" s="5" t="s">
        <v>25</v>
      </c>
      <c r="D317" s="5" t="s">
        <v>26</v>
      </c>
      <c r="E317" s="5" t="s">
        <v>27</v>
      </c>
      <c r="F317" s="6">
        <v>4585</v>
      </c>
      <c r="G317" s="6">
        <v>4470.87</v>
      </c>
      <c r="H317" s="6">
        <v>2</v>
      </c>
      <c r="I317" s="6">
        <v>2</v>
      </c>
      <c r="J317" s="6">
        <v>2</v>
      </c>
      <c r="K317" s="6">
        <v>2</v>
      </c>
      <c r="L317" t="str">
        <f t="shared" si="4"/>
        <v>171801U08039204000</v>
      </c>
      <c r="M317" t="str">
        <f>VLOOKUP(A317,[1]Cost_Code!A:G,7,0)</f>
        <v>Financial Services</v>
      </c>
      <c r="N317" t="str">
        <f>VLOOKUP(A317,[1]Cost_Code!A:G,2,0)</f>
        <v>Group 1</v>
      </c>
      <c r="O317" t="str">
        <f>VLOOKUP($A317,[1]Cost_Code!$A:$G,3,0)</f>
        <v>CORPORATE SERVICES</v>
      </c>
      <c r="P317" t="str">
        <f>VLOOKUP($A317,[1]Cost_Code!$A:$G,4,0)</f>
        <v>FINANCE &amp; INFORMATION SERVICES</v>
      </c>
      <c r="Q317" t="str">
        <f>VLOOKUP($A317,[1]Cost_Code!$A:$G,5,0)</f>
        <v>FINANCE &amp; INFORMATION SERVICES</v>
      </c>
      <c r="R317" t="str">
        <f>VLOOKUP($A317,[1]Cost_Code!$A:$G,6,0)</f>
        <v>FINANCE</v>
      </c>
      <c r="S317" t="str">
        <f>VLOOKUP($A317,[1]Cost_Code!$A:$K,8,0)</f>
        <v>Simon</v>
      </c>
      <c r="T317">
        <f>VLOOKUP($A317,[1]Cost_Code!$A:$K,9,0)</f>
        <v>1000</v>
      </c>
      <c r="U317" t="str">
        <f>VLOOKUP(B317,[1]Ex_Code!A:J,2,0)</f>
        <v>Admin &amp; Clerical Band 4</v>
      </c>
      <c r="V317" t="str">
        <f>VLOOKUP(B317,[1]Ex_Code!A:J,7,0)</f>
        <v>NON CLINICAL STAFF</v>
      </c>
      <c r="W317" t="str">
        <f>VLOOKUP(B317,[1]Ex_Code!A:J,10,0)</f>
        <v>Pay</v>
      </c>
    </row>
    <row r="318" spans="1:23" x14ac:dyDescent="0.25">
      <c r="A318" s="5" t="s">
        <v>80</v>
      </c>
      <c r="B318" s="5" t="s">
        <v>57</v>
      </c>
      <c r="C318" s="5" t="s">
        <v>28</v>
      </c>
      <c r="D318" s="5" t="s">
        <v>29</v>
      </c>
      <c r="E318" s="5" t="s">
        <v>27</v>
      </c>
      <c r="F318" s="6">
        <v>4585</v>
      </c>
      <c r="G318" s="6">
        <v>4477.2</v>
      </c>
      <c r="H318" s="6">
        <v>2</v>
      </c>
      <c r="I318" s="6">
        <v>2</v>
      </c>
      <c r="J318" s="6">
        <v>2</v>
      </c>
      <c r="K318" s="6">
        <v>2</v>
      </c>
      <c r="L318" t="str">
        <f t="shared" si="4"/>
        <v>171802U08039204000</v>
      </c>
      <c r="M318" t="str">
        <f>VLOOKUP(A318,[1]Cost_Code!A:G,7,0)</f>
        <v>Financial Services</v>
      </c>
      <c r="N318" t="str">
        <f>VLOOKUP(A318,[1]Cost_Code!A:G,2,0)</f>
        <v>Group 1</v>
      </c>
      <c r="O318" t="str">
        <f>VLOOKUP($A318,[1]Cost_Code!$A:$G,3,0)</f>
        <v>CORPORATE SERVICES</v>
      </c>
      <c r="P318" t="str">
        <f>VLOOKUP($A318,[1]Cost_Code!$A:$G,4,0)</f>
        <v>FINANCE &amp; INFORMATION SERVICES</v>
      </c>
      <c r="Q318" t="str">
        <f>VLOOKUP($A318,[1]Cost_Code!$A:$G,5,0)</f>
        <v>FINANCE &amp; INFORMATION SERVICES</v>
      </c>
      <c r="R318" t="str">
        <f>VLOOKUP($A318,[1]Cost_Code!$A:$G,6,0)</f>
        <v>FINANCE</v>
      </c>
      <c r="S318" t="str">
        <f>VLOOKUP($A318,[1]Cost_Code!$A:$K,8,0)</f>
        <v>Simon</v>
      </c>
      <c r="T318">
        <f>VLOOKUP($A318,[1]Cost_Code!$A:$K,9,0)</f>
        <v>1000</v>
      </c>
      <c r="U318" t="str">
        <f>VLOOKUP(B318,[1]Ex_Code!A:J,2,0)</f>
        <v>Admin &amp; Clerical Band 4</v>
      </c>
      <c r="V318" t="str">
        <f>VLOOKUP(B318,[1]Ex_Code!A:J,7,0)</f>
        <v>NON CLINICAL STAFF</v>
      </c>
      <c r="W318" t="str">
        <f>VLOOKUP(B318,[1]Ex_Code!A:J,10,0)</f>
        <v>Pay</v>
      </c>
    </row>
    <row r="319" spans="1:23" x14ac:dyDescent="0.25">
      <c r="A319" s="5" t="s">
        <v>80</v>
      </c>
      <c r="B319" s="5" t="s">
        <v>57</v>
      </c>
      <c r="C319" s="5" t="s">
        <v>30</v>
      </c>
      <c r="D319" s="5" t="s">
        <v>31</v>
      </c>
      <c r="E319" s="5" t="s">
        <v>27</v>
      </c>
      <c r="F319" s="6">
        <v>4585</v>
      </c>
      <c r="G319" s="6">
        <v>4416.03</v>
      </c>
      <c r="H319" s="6">
        <v>2</v>
      </c>
      <c r="I319" s="6">
        <v>2</v>
      </c>
      <c r="J319" s="6">
        <v>2</v>
      </c>
      <c r="K319" s="6">
        <v>2</v>
      </c>
      <c r="L319" t="str">
        <f t="shared" si="4"/>
        <v>171803U08039204000</v>
      </c>
      <c r="M319" t="str">
        <f>VLOOKUP(A319,[1]Cost_Code!A:G,7,0)</f>
        <v>Financial Services</v>
      </c>
      <c r="N319" t="str">
        <f>VLOOKUP(A319,[1]Cost_Code!A:G,2,0)</f>
        <v>Group 1</v>
      </c>
      <c r="O319" t="str">
        <f>VLOOKUP($A319,[1]Cost_Code!$A:$G,3,0)</f>
        <v>CORPORATE SERVICES</v>
      </c>
      <c r="P319" t="str">
        <f>VLOOKUP($A319,[1]Cost_Code!$A:$G,4,0)</f>
        <v>FINANCE &amp; INFORMATION SERVICES</v>
      </c>
      <c r="Q319" t="str">
        <f>VLOOKUP($A319,[1]Cost_Code!$A:$G,5,0)</f>
        <v>FINANCE &amp; INFORMATION SERVICES</v>
      </c>
      <c r="R319" t="str">
        <f>VLOOKUP($A319,[1]Cost_Code!$A:$G,6,0)</f>
        <v>FINANCE</v>
      </c>
      <c r="S319" t="str">
        <f>VLOOKUP($A319,[1]Cost_Code!$A:$K,8,0)</f>
        <v>Simon</v>
      </c>
      <c r="T319">
        <f>VLOOKUP($A319,[1]Cost_Code!$A:$K,9,0)</f>
        <v>1000</v>
      </c>
      <c r="U319" t="str">
        <f>VLOOKUP(B319,[1]Ex_Code!A:J,2,0)</f>
        <v>Admin &amp; Clerical Band 4</v>
      </c>
      <c r="V319" t="str">
        <f>VLOOKUP(B319,[1]Ex_Code!A:J,7,0)</f>
        <v>NON CLINICAL STAFF</v>
      </c>
      <c r="W319" t="str">
        <f>VLOOKUP(B319,[1]Ex_Code!A:J,10,0)</f>
        <v>Pay</v>
      </c>
    </row>
    <row r="320" spans="1:23" x14ac:dyDescent="0.25">
      <c r="A320" s="5" t="s">
        <v>80</v>
      </c>
      <c r="B320" s="5" t="s">
        <v>57</v>
      </c>
      <c r="C320" s="5" t="s">
        <v>32</v>
      </c>
      <c r="D320" s="5" t="s">
        <v>33</v>
      </c>
      <c r="E320" s="5" t="s">
        <v>27</v>
      </c>
      <c r="F320" s="6">
        <v>4585</v>
      </c>
      <c r="G320" s="6">
        <v>4474.03</v>
      </c>
      <c r="H320" s="6">
        <v>2</v>
      </c>
      <c r="I320" s="6">
        <v>2</v>
      </c>
      <c r="J320" s="6">
        <v>2</v>
      </c>
      <c r="K320" s="6">
        <v>2</v>
      </c>
      <c r="L320" t="str">
        <f t="shared" si="4"/>
        <v>171804U08039204000</v>
      </c>
      <c r="M320" t="str">
        <f>VLOOKUP(A320,[1]Cost_Code!A:G,7,0)</f>
        <v>Financial Services</v>
      </c>
      <c r="N320" t="str">
        <f>VLOOKUP(A320,[1]Cost_Code!A:G,2,0)</f>
        <v>Group 1</v>
      </c>
      <c r="O320" t="str">
        <f>VLOOKUP($A320,[1]Cost_Code!$A:$G,3,0)</f>
        <v>CORPORATE SERVICES</v>
      </c>
      <c r="P320" t="str">
        <f>VLOOKUP($A320,[1]Cost_Code!$A:$G,4,0)</f>
        <v>FINANCE &amp; INFORMATION SERVICES</v>
      </c>
      <c r="Q320" t="str">
        <f>VLOOKUP($A320,[1]Cost_Code!$A:$G,5,0)</f>
        <v>FINANCE &amp; INFORMATION SERVICES</v>
      </c>
      <c r="R320" t="str">
        <f>VLOOKUP($A320,[1]Cost_Code!$A:$G,6,0)</f>
        <v>FINANCE</v>
      </c>
      <c r="S320" t="str">
        <f>VLOOKUP($A320,[1]Cost_Code!$A:$K,8,0)</f>
        <v>Simon</v>
      </c>
      <c r="T320">
        <f>VLOOKUP($A320,[1]Cost_Code!$A:$K,9,0)</f>
        <v>1000</v>
      </c>
      <c r="U320" t="str">
        <f>VLOOKUP(B320,[1]Ex_Code!A:J,2,0)</f>
        <v>Admin &amp; Clerical Band 4</v>
      </c>
      <c r="V320" t="str">
        <f>VLOOKUP(B320,[1]Ex_Code!A:J,7,0)</f>
        <v>NON CLINICAL STAFF</v>
      </c>
      <c r="W320" t="str">
        <f>VLOOKUP(B320,[1]Ex_Code!A:J,10,0)</f>
        <v>Pay</v>
      </c>
    </row>
    <row r="321" spans="1:23" x14ac:dyDescent="0.25">
      <c r="A321" s="5" t="s">
        <v>80</v>
      </c>
      <c r="B321" s="5" t="s">
        <v>57</v>
      </c>
      <c r="C321" s="5" t="s">
        <v>34</v>
      </c>
      <c r="D321" s="5" t="s">
        <v>35</v>
      </c>
      <c r="E321" s="5" t="s">
        <v>27</v>
      </c>
      <c r="F321" s="6">
        <v>4585</v>
      </c>
      <c r="G321" s="6">
        <v>4474.03</v>
      </c>
      <c r="H321" s="6">
        <v>2</v>
      </c>
      <c r="I321" s="6">
        <v>2</v>
      </c>
      <c r="J321" s="6">
        <v>2</v>
      </c>
      <c r="K321" s="6">
        <v>2</v>
      </c>
      <c r="L321" t="str">
        <f t="shared" si="4"/>
        <v>171805U08039204000</v>
      </c>
      <c r="M321" t="str">
        <f>VLOOKUP(A321,[1]Cost_Code!A:G,7,0)</f>
        <v>Financial Services</v>
      </c>
      <c r="N321" t="str">
        <f>VLOOKUP(A321,[1]Cost_Code!A:G,2,0)</f>
        <v>Group 1</v>
      </c>
      <c r="O321" t="str">
        <f>VLOOKUP($A321,[1]Cost_Code!$A:$G,3,0)</f>
        <v>CORPORATE SERVICES</v>
      </c>
      <c r="P321" t="str">
        <f>VLOOKUP($A321,[1]Cost_Code!$A:$G,4,0)</f>
        <v>FINANCE &amp; INFORMATION SERVICES</v>
      </c>
      <c r="Q321" t="str">
        <f>VLOOKUP($A321,[1]Cost_Code!$A:$G,5,0)</f>
        <v>FINANCE &amp; INFORMATION SERVICES</v>
      </c>
      <c r="R321" t="str">
        <f>VLOOKUP($A321,[1]Cost_Code!$A:$G,6,0)</f>
        <v>FINANCE</v>
      </c>
      <c r="S321" t="str">
        <f>VLOOKUP($A321,[1]Cost_Code!$A:$K,8,0)</f>
        <v>Simon</v>
      </c>
      <c r="T321">
        <f>VLOOKUP($A321,[1]Cost_Code!$A:$K,9,0)</f>
        <v>1000</v>
      </c>
      <c r="U321" t="str">
        <f>VLOOKUP(B321,[1]Ex_Code!A:J,2,0)</f>
        <v>Admin &amp; Clerical Band 4</v>
      </c>
      <c r="V321" t="str">
        <f>VLOOKUP(B321,[1]Ex_Code!A:J,7,0)</f>
        <v>NON CLINICAL STAFF</v>
      </c>
      <c r="W321" t="str">
        <f>VLOOKUP(B321,[1]Ex_Code!A:J,10,0)</f>
        <v>Pay</v>
      </c>
    </row>
    <row r="322" spans="1:23" x14ac:dyDescent="0.25">
      <c r="A322" s="5" t="s">
        <v>80</v>
      </c>
      <c r="B322" s="5" t="s">
        <v>48</v>
      </c>
      <c r="C322" s="5" t="s">
        <v>25</v>
      </c>
      <c r="D322" s="5" t="s">
        <v>26</v>
      </c>
      <c r="E322" s="5" t="s">
        <v>27</v>
      </c>
      <c r="F322" s="6">
        <v>3706</v>
      </c>
      <c r="G322" s="6">
        <v>3705.47</v>
      </c>
      <c r="H322" s="6">
        <v>1</v>
      </c>
      <c r="I322" s="6">
        <v>1</v>
      </c>
      <c r="J322" s="6">
        <v>1</v>
      </c>
      <c r="K322" s="6">
        <v>1</v>
      </c>
      <c r="L322" t="str">
        <f t="shared" ref="L322:L385" si="5">CONCATENATE(C322,A322,B322)</f>
        <v>171801U08039206000</v>
      </c>
      <c r="M322" t="str">
        <f>VLOOKUP(A322,[1]Cost_Code!A:G,7,0)</f>
        <v>Financial Services</v>
      </c>
      <c r="N322" t="str">
        <f>VLOOKUP(A322,[1]Cost_Code!A:G,2,0)</f>
        <v>Group 1</v>
      </c>
      <c r="O322" t="str">
        <f>VLOOKUP($A322,[1]Cost_Code!$A:$G,3,0)</f>
        <v>CORPORATE SERVICES</v>
      </c>
      <c r="P322" t="str">
        <f>VLOOKUP($A322,[1]Cost_Code!$A:$G,4,0)</f>
        <v>FINANCE &amp; INFORMATION SERVICES</v>
      </c>
      <c r="Q322" t="str">
        <f>VLOOKUP($A322,[1]Cost_Code!$A:$G,5,0)</f>
        <v>FINANCE &amp; INFORMATION SERVICES</v>
      </c>
      <c r="R322" t="str">
        <f>VLOOKUP($A322,[1]Cost_Code!$A:$G,6,0)</f>
        <v>FINANCE</v>
      </c>
      <c r="S322" t="str">
        <f>VLOOKUP($A322,[1]Cost_Code!$A:$K,8,0)</f>
        <v>Simon</v>
      </c>
      <c r="T322">
        <f>VLOOKUP($A322,[1]Cost_Code!$A:$K,9,0)</f>
        <v>1000</v>
      </c>
      <c r="U322" t="str">
        <f>VLOOKUP(B322,[1]Ex_Code!A:J,2,0)</f>
        <v>Admin &amp; Clerical Band 6</v>
      </c>
      <c r="V322" t="str">
        <f>VLOOKUP(B322,[1]Ex_Code!A:J,7,0)</f>
        <v>NON CLINICAL STAFF</v>
      </c>
      <c r="W322" t="str">
        <f>VLOOKUP(B322,[1]Ex_Code!A:J,10,0)</f>
        <v>Pay</v>
      </c>
    </row>
    <row r="323" spans="1:23" x14ac:dyDescent="0.25">
      <c r="A323" s="5" t="s">
        <v>80</v>
      </c>
      <c r="B323" s="5" t="s">
        <v>48</v>
      </c>
      <c r="C323" s="5" t="s">
        <v>28</v>
      </c>
      <c r="D323" s="5" t="s">
        <v>29</v>
      </c>
      <c r="E323" s="5" t="s">
        <v>27</v>
      </c>
      <c r="F323" s="6">
        <v>3706</v>
      </c>
      <c r="G323" s="6">
        <v>3707.28</v>
      </c>
      <c r="H323" s="6">
        <v>1</v>
      </c>
      <c r="I323" s="6">
        <v>1</v>
      </c>
      <c r="J323" s="6">
        <v>1</v>
      </c>
      <c r="K323" s="6">
        <v>1</v>
      </c>
      <c r="L323" t="str">
        <f t="shared" si="5"/>
        <v>171802U08039206000</v>
      </c>
      <c r="M323" t="str">
        <f>VLOOKUP(A323,[1]Cost_Code!A:G,7,0)</f>
        <v>Financial Services</v>
      </c>
      <c r="N323" t="str">
        <f>VLOOKUP(A323,[1]Cost_Code!A:G,2,0)</f>
        <v>Group 1</v>
      </c>
      <c r="O323" t="str">
        <f>VLOOKUP($A323,[1]Cost_Code!$A:$G,3,0)</f>
        <v>CORPORATE SERVICES</v>
      </c>
      <c r="P323" t="str">
        <f>VLOOKUP($A323,[1]Cost_Code!$A:$G,4,0)</f>
        <v>FINANCE &amp; INFORMATION SERVICES</v>
      </c>
      <c r="Q323" t="str">
        <f>VLOOKUP($A323,[1]Cost_Code!$A:$G,5,0)</f>
        <v>FINANCE &amp; INFORMATION SERVICES</v>
      </c>
      <c r="R323" t="str">
        <f>VLOOKUP($A323,[1]Cost_Code!$A:$G,6,0)</f>
        <v>FINANCE</v>
      </c>
      <c r="S323" t="str">
        <f>VLOOKUP($A323,[1]Cost_Code!$A:$K,8,0)</f>
        <v>Simon</v>
      </c>
      <c r="T323">
        <f>VLOOKUP($A323,[1]Cost_Code!$A:$K,9,0)</f>
        <v>1000</v>
      </c>
      <c r="U323" t="str">
        <f>VLOOKUP(B323,[1]Ex_Code!A:J,2,0)</f>
        <v>Admin &amp; Clerical Band 6</v>
      </c>
      <c r="V323" t="str">
        <f>VLOOKUP(B323,[1]Ex_Code!A:J,7,0)</f>
        <v>NON CLINICAL STAFF</v>
      </c>
      <c r="W323" t="str">
        <f>VLOOKUP(B323,[1]Ex_Code!A:J,10,0)</f>
        <v>Pay</v>
      </c>
    </row>
    <row r="324" spans="1:23" x14ac:dyDescent="0.25">
      <c r="A324" s="5" t="s">
        <v>80</v>
      </c>
      <c r="B324" s="5" t="s">
        <v>48</v>
      </c>
      <c r="C324" s="5" t="s">
        <v>30</v>
      </c>
      <c r="D324" s="5" t="s">
        <v>31</v>
      </c>
      <c r="E324" s="5" t="s">
        <v>27</v>
      </c>
      <c r="F324" s="6">
        <v>3706</v>
      </c>
      <c r="G324" s="6">
        <v>3706.37</v>
      </c>
      <c r="H324" s="6">
        <v>1</v>
      </c>
      <c r="I324" s="6">
        <v>1</v>
      </c>
      <c r="J324" s="6">
        <v>1</v>
      </c>
      <c r="K324" s="6">
        <v>1</v>
      </c>
      <c r="L324" t="str">
        <f t="shared" si="5"/>
        <v>171803U08039206000</v>
      </c>
      <c r="M324" t="str">
        <f>VLOOKUP(A324,[1]Cost_Code!A:G,7,0)</f>
        <v>Financial Services</v>
      </c>
      <c r="N324" t="str">
        <f>VLOOKUP(A324,[1]Cost_Code!A:G,2,0)</f>
        <v>Group 1</v>
      </c>
      <c r="O324" t="str">
        <f>VLOOKUP($A324,[1]Cost_Code!$A:$G,3,0)</f>
        <v>CORPORATE SERVICES</v>
      </c>
      <c r="P324" t="str">
        <f>VLOOKUP($A324,[1]Cost_Code!$A:$G,4,0)</f>
        <v>FINANCE &amp; INFORMATION SERVICES</v>
      </c>
      <c r="Q324" t="str">
        <f>VLOOKUP($A324,[1]Cost_Code!$A:$G,5,0)</f>
        <v>FINANCE &amp; INFORMATION SERVICES</v>
      </c>
      <c r="R324" t="str">
        <f>VLOOKUP($A324,[1]Cost_Code!$A:$G,6,0)</f>
        <v>FINANCE</v>
      </c>
      <c r="S324" t="str">
        <f>VLOOKUP($A324,[1]Cost_Code!$A:$K,8,0)</f>
        <v>Simon</v>
      </c>
      <c r="T324">
        <f>VLOOKUP($A324,[1]Cost_Code!$A:$K,9,0)</f>
        <v>1000</v>
      </c>
      <c r="U324" t="str">
        <f>VLOOKUP(B324,[1]Ex_Code!A:J,2,0)</f>
        <v>Admin &amp; Clerical Band 6</v>
      </c>
      <c r="V324" t="str">
        <f>VLOOKUP(B324,[1]Ex_Code!A:J,7,0)</f>
        <v>NON CLINICAL STAFF</v>
      </c>
      <c r="W324" t="str">
        <f>VLOOKUP(B324,[1]Ex_Code!A:J,10,0)</f>
        <v>Pay</v>
      </c>
    </row>
    <row r="325" spans="1:23" x14ac:dyDescent="0.25">
      <c r="A325" s="5" t="s">
        <v>80</v>
      </c>
      <c r="B325" s="5" t="s">
        <v>48</v>
      </c>
      <c r="C325" s="5" t="s">
        <v>32</v>
      </c>
      <c r="D325" s="5" t="s">
        <v>33</v>
      </c>
      <c r="E325" s="5" t="s">
        <v>27</v>
      </c>
      <c r="F325" s="6">
        <v>3706</v>
      </c>
      <c r="G325" s="6">
        <v>3706.37</v>
      </c>
      <c r="H325" s="6">
        <v>1</v>
      </c>
      <c r="I325" s="6">
        <v>1</v>
      </c>
      <c r="J325" s="6">
        <v>1</v>
      </c>
      <c r="K325" s="6">
        <v>1</v>
      </c>
      <c r="L325" t="str">
        <f t="shared" si="5"/>
        <v>171804U08039206000</v>
      </c>
      <c r="M325" t="str">
        <f>VLOOKUP(A325,[1]Cost_Code!A:G,7,0)</f>
        <v>Financial Services</v>
      </c>
      <c r="N325" t="str">
        <f>VLOOKUP(A325,[1]Cost_Code!A:G,2,0)</f>
        <v>Group 1</v>
      </c>
      <c r="O325" t="str">
        <f>VLOOKUP($A325,[1]Cost_Code!$A:$G,3,0)</f>
        <v>CORPORATE SERVICES</v>
      </c>
      <c r="P325" t="str">
        <f>VLOOKUP($A325,[1]Cost_Code!$A:$G,4,0)</f>
        <v>FINANCE &amp; INFORMATION SERVICES</v>
      </c>
      <c r="Q325" t="str">
        <f>VLOOKUP($A325,[1]Cost_Code!$A:$G,5,0)</f>
        <v>FINANCE &amp; INFORMATION SERVICES</v>
      </c>
      <c r="R325" t="str">
        <f>VLOOKUP($A325,[1]Cost_Code!$A:$G,6,0)</f>
        <v>FINANCE</v>
      </c>
      <c r="S325" t="str">
        <f>VLOOKUP($A325,[1]Cost_Code!$A:$K,8,0)</f>
        <v>Simon</v>
      </c>
      <c r="T325">
        <f>VLOOKUP($A325,[1]Cost_Code!$A:$K,9,0)</f>
        <v>1000</v>
      </c>
      <c r="U325" t="str">
        <f>VLOOKUP(B325,[1]Ex_Code!A:J,2,0)</f>
        <v>Admin &amp; Clerical Band 6</v>
      </c>
      <c r="V325" t="str">
        <f>VLOOKUP(B325,[1]Ex_Code!A:J,7,0)</f>
        <v>NON CLINICAL STAFF</v>
      </c>
      <c r="W325" t="str">
        <f>VLOOKUP(B325,[1]Ex_Code!A:J,10,0)</f>
        <v>Pay</v>
      </c>
    </row>
    <row r="326" spans="1:23" x14ac:dyDescent="0.25">
      <c r="A326" s="5" t="s">
        <v>80</v>
      </c>
      <c r="B326" s="5" t="s">
        <v>48</v>
      </c>
      <c r="C326" s="5" t="s">
        <v>34</v>
      </c>
      <c r="D326" s="5" t="s">
        <v>35</v>
      </c>
      <c r="E326" s="5" t="s">
        <v>27</v>
      </c>
      <c r="F326" s="6">
        <v>3706</v>
      </c>
      <c r="G326" s="6">
        <v>3706.37</v>
      </c>
      <c r="H326" s="6">
        <v>1</v>
      </c>
      <c r="I326" s="6">
        <v>1</v>
      </c>
      <c r="J326" s="6">
        <v>1</v>
      </c>
      <c r="K326" s="6">
        <v>1</v>
      </c>
      <c r="L326" t="str">
        <f t="shared" si="5"/>
        <v>171805U08039206000</v>
      </c>
      <c r="M326" t="str">
        <f>VLOOKUP(A326,[1]Cost_Code!A:G,7,0)</f>
        <v>Financial Services</v>
      </c>
      <c r="N326" t="str">
        <f>VLOOKUP(A326,[1]Cost_Code!A:G,2,0)</f>
        <v>Group 1</v>
      </c>
      <c r="O326" t="str">
        <f>VLOOKUP($A326,[1]Cost_Code!$A:$G,3,0)</f>
        <v>CORPORATE SERVICES</v>
      </c>
      <c r="P326" t="str">
        <f>VLOOKUP($A326,[1]Cost_Code!$A:$G,4,0)</f>
        <v>FINANCE &amp; INFORMATION SERVICES</v>
      </c>
      <c r="Q326" t="str">
        <f>VLOOKUP($A326,[1]Cost_Code!$A:$G,5,0)</f>
        <v>FINANCE &amp; INFORMATION SERVICES</v>
      </c>
      <c r="R326" t="str">
        <f>VLOOKUP($A326,[1]Cost_Code!$A:$G,6,0)</f>
        <v>FINANCE</v>
      </c>
      <c r="S326" t="str">
        <f>VLOOKUP($A326,[1]Cost_Code!$A:$K,8,0)</f>
        <v>Simon</v>
      </c>
      <c r="T326">
        <f>VLOOKUP($A326,[1]Cost_Code!$A:$K,9,0)</f>
        <v>1000</v>
      </c>
      <c r="U326" t="str">
        <f>VLOOKUP(B326,[1]Ex_Code!A:J,2,0)</f>
        <v>Admin &amp; Clerical Band 6</v>
      </c>
      <c r="V326" t="str">
        <f>VLOOKUP(B326,[1]Ex_Code!A:J,7,0)</f>
        <v>NON CLINICAL STAFF</v>
      </c>
      <c r="W326" t="str">
        <f>VLOOKUP(B326,[1]Ex_Code!A:J,10,0)</f>
        <v>Pay</v>
      </c>
    </row>
    <row r="327" spans="1:23" x14ac:dyDescent="0.25">
      <c r="A327" s="5" t="s">
        <v>80</v>
      </c>
      <c r="B327" s="5" t="s">
        <v>59</v>
      </c>
      <c r="C327" s="5" t="s">
        <v>25</v>
      </c>
      <c r="D327" s="5" t="s">
        <v>26</v>
      </c>
      <c r="E327" s="5" t="s">
        <v>27</v>
      </c>
      <c r="F327" s="6">
        <v>37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t="str">
        <f t="shared" si="5"/>
        <v>171801U08043001000</v>
      </c>
      <c r="M327" t="str">
        <f>VLOOKUP(A327,[1]Cost_Code!A:G,7,0)</f>
        <v>Financial Services</v>
      </c>
      <c r="N327" t="str">
        <f>VLOOKUP(A327,[1]Cost_Code!A:G,2,0)</f>
        <v>Group 1</v>
      </c>
      <c r="O327" t="str">
        <f>VLOOKUP($A327,[1]Cost_Code!$A:$G,3,0)</f>
        <v>CORPORATE SERVICES</v>
      </c>
      <c r="P327" t="str">
        <f>VLOOKUP($A327,[1]Cost_Code!$A:$G,4,0)</f>
        <v>FINANCE &amp; INFORMATION SERVICES</v>
      </c>
      <c r="Q327" t="str">
        <f>VLOOKUP($A327,[1]Cost_Code!$A:$G,5,0)</f>
        <v>FINANCE &amp; INFORMATION SERVICES</v>
      </c>
      <c r="R327" t="str">
        <f>VLOOKUP($A327,[1]Cost_Code!$A:$G,6,0)</f>
        <v>FINANCE</v>
      </c>
      <c r="S327" t="str">
        <f>VLOOKUP($A327,[1]Cost_Code!$A:$K,8,0)</f>
        <v>Simon</v>
      </c>
      <c r="T327">
        <f>VLOOKUP($A327,[1]Cost_Code!$A:$K,9,0)</f>
        <v>1000</v>
      </c>
      <c r="U327" t="str">
        <f>VLOOKUP(B327,[1]Ex_Code!A:J,2,0)</f>
        <v>Catering Provisions</v>
      </c>
      <c r="V327" t="str">
        <f>VLOOKUP(B327,[1]Ex_Code!A:J,7,0)</f>
        <v>NON CLINICAL SUPPLIES</v>
      </c>
      <c r="W327" t="str">
        <f>VLOOKUP(B327,[1]Ex_Code!A:J,10,0)</f>
        <v>Non Pay</v>
      </c>
    </row>
    <row r="328" spans="1:23" x14ac:dyDescent="0.25">
      <c r="A328" s="5" t="s">
        <v>80</v>
      </c>
      <c r="B328" s="5" t="s">
        <v>59</v>
      </c>
      <c r="C328" s="5" t="s">
        <v>28</v>
      </c>
      <c r="D328" s="5" t="s">
        <v>29</v>
      </c>
      <c r="E328" s="5" t="s">
        <v>27</v>
      </c>
      <c r="F328" s="6">
        <v>39</v>
      </c>
      <c r="G328" s="6">
        <v>33.6</v>
      </c>
      <c r="H328" s="6">
        <v>0</v>
      </c>
      <c r="I328" s="6">
        <v>0</v>
      </c>
      <c r="J328" s="6">
        <v>0</v>
      </c>
      <c r="K328" s="6">
        <v>0</v>
      </c>
      <c r="L328" t="str">
        <f t="shared" si="5"/>
        <v>171802U08043001000</v>
      </c>
      <c r="M328" t="str">
        <f>VLOOKUP(A328,[1]Cost_Code!A:G,7,0)</f>
        <v>Financial Services</v>
      </c>
      <c r="N328" t="str">
        <f>VLOOKUP(A328,[1]Cost_Code!A:G,2,0)</f>
        <v>Group 1</v>
      </c>
      <c r="O328" t="str">
        <f>VLOOKUP($A328,[1]Cost_Code!$A:$G,3,0)</f>
        <v>CORPORATE SERVICES</v>
      </c>
      <c r="P328" t="str">
        <f>VLOOKUP($A328,[1]Cost_Code!$A:$G,4,0)</f>
        <v>FINANCE &amp; INFORMATION SERVICES</v>
      </c>
      <c r="Q328" t="str">
        <f>VLOOKUP($A328,[1]Cost_Code!$A:$G,5,0)</f>
        <v>FINANCE &amp; INFORMATION SERVICES</v>
      </c>
      <c r="R328" t="str">
        <f>VLOOKUP($A328,[1]Cost_Code!$A:$G,6,0)</f>
        <v>FINANCE</v>
      </c>
      <c r="S328" t="str">
        <f>VLOOKUP($A328,[1]Cost_Code!$A:$K,8,0)</f>
        <v>Simon</v>
      </c>
      <c r="T328">
        <f>VLOOKUP($A328,[1]Cost_Code!$A:$K,9,0)</f>
        <v>1000</v>
      </c>
      <c r="U328" t="str">
        <f>VLOOKUP(B328,[1]Ex_Code!A:J,2,0)</f>
        <v>Catering Provisions</v>
      </c>
      <c r="V328" t="str">
        <f>VLOOKUP(B328,[1]Ex_Code!A:J,7,0)</f>
        <v>NON CLINICAL SUPPLIES</v>
      </c>
      <c r="W328" t="str">
        <f>VLOOKUP(B328,[1]Ex_Code!A:J,10,0)</f>
        <v>Non Pay</v>
      </c>
    </row>
    <row r="329" spans="1:23" x14ac:dyDescent="0.25">
      <c r="A329" s="5" t="s">
        <v>80</v>
      </c>
      <c r="B329" s="5" t="s">
        <v>59</v>
      </c>
      <c r="C329" s="5" t="s">
        <v>30</v>
      </c>
      <c r="D329" s="5" t="s">
        <v>31</v>
      </c>
      <c r="E329" s="5" t="s">
        <v>27</v>
      </c>
      <c r="F329" s="6">
        <v>38</v>
      </c>
      <c r="G329" s="6">
        <v>33.6</v>
      </c>
      <c r="H329" s="6">
        <v>0</v>
      </c>
      <c r="I329" s="6">
        <v>0</v>
      </c>
      <c r="J329" s="6">
        <v>0</v>
      </c>
      <c r="K329" s="6">
        <v>0</v>
      </c>
      <c r="L329" t="str">
        <f t="shared" si="5"/>
        <v>171803U08043001000</v>
      </c>
      <c r="M329" t="str">
        <f>VLOOKUP(A329,[1]Cost_Code!A:G,7,0)</f>
        <v>Financial Services</v>
      </c>
      <c r="N329" t="str">
        <f>VLOOKUP(A329,[1]Cost_Code!A:G,2,0)</f>
        <v>Group 1</v>
      </c>
      <c r="O329" t="str">
        <f>VLOOKUP($A329,[1]Cost_Code!$A:$G,3,0)</f>
        <v>CORPORATE SERVICES</v>
      </c>
      <c r="P329" t="str">
        <f>VLOOKUP($A329,[1]Cost_Code!$A:$G,4,0)</f>
        <v>FINANCE &amp; INFORMATION SERVICES</v>
      </c>
      <c r="Q329" t="str">
        <f>VLOOKUP($A329,[1]Cost_Code!$A:$G,5,0)</f>
        <v>FINANCE &amp; INFORMATION SERVICES</v>
      </c>
      <c r="R329" t="str">
        <f>VLOOKUP($A329,[1]Cost_Code!$A:$G,6,0)</f>
        <v>FINANCE</v>
      </c>
      <c r="S329" t="str">
        <f>VLOOKUP($A329,[1]Cost_Code!$A:$K,8,0)</f>
        <v>Simon</v>
      </c>
      <c r="T329">
        <f>VLOOKUP($A329,[1]Cost_Code!$A:$K,9,0)</f>
        <v>1000</v>
      </c>
      <c r="U329" t="str">
        <f>VLOOKUP(B329,[1]Ex_Code!A:J,2,0)</f>
        <v>Catering Provisions</v>
      </c>
      <c r="V329" t="str">
        <f>VLOOKUP(B329,[1]Ex_Code!A:J,7,0)</f>
        <v>NON CLINICAL SUPPLIES</v>
      </c>
      <c r="W329" t="str">
        <f>VLOOKUP(B329,[1]Ex_Code!A:J,10,0)</f>
        <v>Non Pay</v>
      </c>
    </row>
    <row r="330" spans="1:23" x14ac:dyDescent="0.25">
      <c r="A330" s="5" t="s">
        <v>80</v>
      </c>
      <c r="B330" s="5" t="s">
        <v>59</v>
      </c>
      <c r="C330" s="5" t="s">
        <v>32</v>
      </c>
      <c r="D330" s="5" t="s">
        <v>33</v>
      </c>
      <c r="E330" s="5" t="s">
        <v>27</v>
      </c>
      <c r="F330" s="6">
        <v>39</v>
      </c>
      <c r="G330" s="6">
        <v>33.6</v>
      </c>
      <c r="H330" s="6">
        <v>0</v>
      </c>
      <c r="I330" s="6">
        <v>0</v>
      </c>
      <c r="J330" s="6">
        <v>0</v>
      </c>
      <c r="K330" s="6">
        <v>0</v>
      </c>
      <c r="L330" t="str">
        <f t="shared" si="5"/>
        <v>171804U08043001000</v>
      </c>
      <c r="M330" t="str">
        <f>VLOOKUP(A330,[1]Cost_Code!A:G,7,0)</f>
        <v>Financial Services</v>
      </c>
      <c r="N330" t="str">
        <f>VLOOKUP(A330,[1]Cost_Code!A:G,2,0)</f>
        <v>Group 1</v>
      </c>
      <c r="O330" t="str">
        <f>VLOOKUP($A330,[1]Cost_Code!$A:$G,3,0)</f>
        <v>CORPORATE SERVICES</v>
      </c>
      <c r="P330" t="str">
        <f>VLOOKUP($A330,[1]Cost_Code!$A:$G,4,0)</f>
        <v>FINANCE &amp; INFORMATION SERVICES</v>
      </c>
      <c r="Q330" t="str">
        <f>VLOOKUP($A330,[1]Cost_Code!$A:$G,5,0)</f>
        <v>FINANCE &amp; INFORMATION SERVICES</v>
      </c>
      <c r="R330" t="str">
        <f>VLOOKUP($A330,[1]Cost_Code!$A:$G,6,0)</f>
        <v>FINANCE</v>
      </c>
      <c r="S330" t="str">
        <f>VLOOKUP($A330,[1]Cost_Code!$A:$K,8,0)</f>
        <v>Simon</v>
      </c>
      <c r="T330">
        <f>VLOOKUP($A330,[1]Cost_Code!$A:$K,9,0)</f>
        <v>1000</v>
      </c>
      <c r="U330" t="str">
        <f>VLOOKUP(B330,[1]Ex_Code!A:J,2,0)</f>
        <v>Catering Provisions</v>
      </c>
      <c r="V330" t="str">
        <f>VLOOKUP(B330,[1]Ex_Code!A:J,7,0)</f>
        <v>NON CLINICAL SUPPLIES</v>
      </c>
      <c r="W330" t="str">
        <f>VLOOKUP(B330,[1]Ex_Code!A:J,10,0)</f>
        <v>Non Pay</v>
      </c>
    </row>
    <row r="331" spans="1:23" x14ac:dyDescent="0.25">
      <c r="A331" s="5" t="s">
        <v>80</v>
      </c>
      <c r="B331" s="5" t="s">
        <v>59</v>
      </c>
      <c r="C331" s="5" t="s">
        <v>34</v>
      </c>
      <c r="D331" s="5" t="s">
        <v>35</v>
      </c>
      <c r="E331" s="5" t="s">
        <v>27</v>
      </c>
      <c r="F331" s="6">
        <v>1</v>
      </c>
      <c r="G331" s="6">
        <v>33.6</v>
      </c>
      <c r="H331" s="6">
        <v>0</v>
      </c>
      <c r="I331" s="6">
        <v>0</v>
      </c>
      <c r="J331" s="6">
        <v>0</v>
      </c>
      <c r="K331" s="6">
        <v>0</v>
      </c>
      <c r="L331" t="str">
        <f t="shared" si="5"/>
        <v>171805U08043001000</v>
      </c>
      <c r="M331" t="str">
        <f>VLOOKUP(A331,[1]Cost_Code!A:G,7,0)</f>
        <v>Financial Services</v>
      </c>
      <c r="N331" t="str">
        <f>VLOOKUP(A331,[1]Cost_Code!A:G,2,0)</f>
        <v>Group 1</v>
      </c>
      <c r="O331" t="str">
        <f>VLOOKUP($A331,[1]Cost_Code!$A:$G,3,0)</f>
        <v>CORPORATE SERVICES</v>
      </c>
      <c r="P331" t="str">
        <f>VLOOKUP($A331,[1]Cost_Code!$A:$G,4,0)</f>
        <v>FINANCE &amp; INFORMATION SERVICES</v>
      </c>
      <c r="Q331" t="str">
        <f>VLOOKUP($A331,[1]Cost_Code!$A:$G,5,0)</f>
        <v>FINANCE &amp; INFORMATION SERVICES</v>
      </c>
      <c r="R331" t="str">
        <f>VLOOKUP($A331,[1]Cost_Code!$A:$G,6,0)</f>
        <v>FINANCE</v>
      </c>
      <c r="S331" t="str">
        <f>VLOOKUP($A331,[1]Cost_Code!$A:$K,8,0)</f>
        <v>Simon</v>
      </c>
      <c r="T331">
        <f>VLOOKUP($A331,[1]Cost_Code!$A:$K,9,0)</f>
        <v>1000</v>
      </c>
      <c r="U331" t="str">
        <f>VLOOKUP(B331,[1]Ex_Code!A:J,2,0)</f>
        <v>Catering Provisions</v>
      </c>
      <c r="V331" t="str">
        <f>VLOOKUP(B331,[1]Ex_Code!A:J,7,0)</f>
        <v>NON CLINICAL SUPPLIES</v>
      </c>
      <c r="W331" t="str">
        <f>VLOOKUP(B331,[1]Ex_Code!A:J,10,0)</f>
        <v>Non Pay</v>
      </c>
    </row>
    <row r="332" spans="1:23" x14ac:dyDescent="0.25">
      <c r="A332" s="5" t="s">
        <v>80</v>
      </c>
      <c r="B332" s="5" t="s">
        <v>39</v>
      </c>
      <c r="C332" s="5" t="s">
        <v>25</v>
      </c>
      <c r="D332" s="5" t="s">
        <v>26</v>
      </c>
      <c r="E332" s="5" t="s">
        <v>27</v>
      </c>
      <c r="F332" s="6">
        <v>12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t="str">
        <f t="shared" si="5"/>
        <v>171801U08047001000</v>
      </c>
      <c r="M332" t="str">
        <f>VLOOKUP(A332,[1]Cost_Code!A:G,7,0)</f>
        <v>Financial Services</v>
      </c>
      <c r="N332" t="str">
        <f>VLOOKUP(A332,[1]Cost_Code!A:G,2,0)</f>
        <v>Group 1</v>
      </c>
      <c r="O332" t="str">
        <f>VLOOKUP($A332,[1]Cost_Code!$A:$G,3,0)</f>
        <v>CORPORATE SERVICES</v>
      </c>
      <c r="P332" t="str">
        <f>VLOOKUP($A332,[1]Cost_Code!$A:$G,4,0)</f>
        <v>FINANCE &amp; INFORMATION SERVICES</v>
      </c>
      <c r="Q332" t="str">
        <f>VLOOKUP($A332,[1]Cost_Code!$A:$G,5,0)</f>
        <v>FINANCE &amp; INFORMATION SERVICES</v>
      </c>
      <c r="R332" t="str">
        <f>VLOOKUP($A332,[1]Cost_Code!$A:$G,6,0)</f>
        <v>FINANCE</v>
      </c>
      <c r="S332" t="str">
        <f>VLOOKUP($A332,[1]Cost_Code!$A:$K,8,0)</f>
        <v>Simon</v>
      </c>
      <c r="T332">
        <f>VLOOKUP($A332,[1]Cost_Code!$A:$K,9,0)</f>
        <v>1000</v>
      </c>
      <c r="U332" t="str">
        <f>VLOOKUP(B332,[1]Ex_Code!A:J,2,0)</f>
        <v>Printing &amp; Stationery</v>
      </c>
      <c r="V332" t="str">
        <f>VLOOKUP(B332,[1]Ex_Code!A:J,7,0)</f>
        <v>ESTABLISHMENT EXPENSES</v>
      </c>
      <c r="W332" t="str">
        <f>VLOOKUP(B332,[1]Ex_Code!A:J,10,0)</f>
        <v>Non Pay</v>
      </c>
    </row>
    <row r="333" spans="1:23" x14ac:dyDescent="0.25">
      <c r="A333" s="5" t="s">
        <v>80</v>
      </c>
      <c r="B333" s="5" t="s">
        <v>39</v>
      </c>
      <c r="C333" s="5" t="s">
        <v>28</v>
      </c>
      <c r="D333" s="5" t="s">
        <v>29</v>
      </c>
      <c r="E333" s="5" t="s">
        <v>27</v>
      </c>
      <c r="F333" s="6">
        <v>12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t="str">
        <f t="shared" si="5"/>
        <v>171802U08047001000</v>
      </c>
      <c r="M333" t="str">
        <f>VLOOKUP(A333,[1]Cost_Code!A:G,7,0)</f>
        <v>Financial Services</v>
      </c>
      <c r="N333" t="str">
        <f>VLOOKUP(A333,[1]Cost_Code!A:G,2,0)</f>
        <v>Group 1</v>
      </c>
      <c r="O333" t="str">
        <f>VLOOKUP($A333,[1]Cost_Code!$A:$G,3,0)</f>
        <v>CORPORATE SERVICES</v>
      </c>
      <c r="P333" t="str">
        <f>VLOOKUP($A333,[1]Cost_Code!$A:$G,4,0)</f>
        <v>FINANCE &amp; INFORMATION SERVICES</v>
      </c>
      <c r="Q333" t="str">
        <f>VLOOKUP($A333,[1]Cost_Code!$A:$G,5,0)</f>
        <v>FINANCE &amp; INFORMATION SERVICES</v>
      </c>
      <c r="R333" t="str">
        <f>VLOOKUP($A333,[1]Cost_Code!$A:$G,6,0)</f>
        <v>FINANCE</v>
      </c>
      <c r="S333" t="str">
        <f>VLOOKUP($A333,[1]Cost_Code!$A:$K,8,0)</f>
        <v>Simon</v>
      </c>
      <c r="T333">
        <f>VLOOKUP($A333,[1]Cost_Code!$A:$K,9,0)</f>
        <v>1000</v>
      </c>
      <c r="U333" t="str">
        <f>VLOOKUP(B333,[1]Ex_Code!A:J,2,0)</f>
        <v>Printing &amp; Stationery</v>
      </c>
      <c r="V333" t="str">
        <f>VLOOKUP(B333,[1]Ex_Code!A:J,7,0)</f>
        <v>ESTABLISHMENT EXPENSES</v>
      </c>
      <c r="W333" t="str">
        <f>VLOOKUP(B333,[1]Ex_Code!A:J,10,0)</f>
        <v>Non Pay</v>
      </c>
    </row>
    <row r="334" spans="1:23" x14ac:dyDescent="0.25">
      <c r="A334" s="5" t="s">
        <v>80</v>
      </c>
      <c r="B334" s="5" t="s">
        <v>39</v>
      </c>
      <c r="C334" s="5" t="s">
        <v>30</v>
      </c>
      <c r="D334" s="5" t="s">
        <v>31</v>
      </c>
      <c r="E334" s="5" t="s">
        <v>27</v>
      </c>
      <c r="F334" s="6">
        <v>13</v>
      </c>
      <c r="G334" s="6">
        <v>174.59</v>
      </c>
      <c r="H334" s="6">
        <v>0</v>
      </c>
      <c r="I334" s="6">
        <v>0</v>
      </c>
      <c r="J334" s="6">
        <v>0</v>
      </c>
      <c r="K334" s="6">
        <v>0</v>
      </c>
      <c r="L334" t="str">
        <f t="shared" si="5"/>
        <v>171803U08047001000</v>
      </c>
      <c r="M334" t="str">
        <f>VLOOKUP(A334,[1]Cost_Code!A:G,7,0)</f>
        <v>Financial Services</v>
      </c>
      <c r="N334" t="str">
        <f>VLOOKUP(A334,[1]Cost_Code!A:G,2,0)</f>
        <v>Group 1</v>
      </c>
      <c r="O334" t="str">
        <f>VLOOKUP($A334,[1]Cost_Code!$A:$G,3,0)</f>
        <v>CORPORATE SERVICES</v>
      </c>
      <c r="P334" t="str">
        <f>VLOOKUP($A334,[1]Cost_Code!$A:$G,4,0)</f>
        <v>FINANCE &amp; INFORMATION SERVICES</v>
      </c>
      <c r="Q334" t="str">
        <f>VLOOKUP($A334,[1]Cost_Code!$A:$G,5,0)</f>
        <v>FINANCE &amp; INFORMATION SERVICES</v>
      </c>
      <c r="R334" t="str">
        <f>VLOOKUP($A334,[1]Cost_Code!$A:$G,6,0)</f>
        <v>FINANCE</v>
      </c>
      <c r="S334" t="str">
        <f>VLOOKUP($A334,[1]Cost_Code!$A:$K,8,0)</f>
        <v>Simon</v>
      </c>
      <c r="T334">
        <f>VLOOKUP($A334,[1]Cost_Code!$A:$K,9,0)</f>
        <v>1000</v>
      </c>
      <c r="U334" t="str">
        <f>VLOOKUP(B334,[1]Ex_Code!A:J,2,0)</f>
        <v>Printing &amp; Stationery</v>
      </c>
      <c r="V334" t="str">
        <f>VLOOKUP(B334,[1]Ex_Code!A:J,7,0)</f>
        <v>ESTABLISHMENT EXPENSES</v>
      </c>
      <c r="W334" t="str">
        <f>VLOOKUP(B334,[1]Ex_Code!A:J,10,0)</f>
        <v>Non Pay</v>
      </c>
    </row>
    <row r="335" spans="1:23" x14ac:dyDescent="0.25">
      <c r="A335" s="5" t="s">
        <v>80</v>
      </c>
      <c r="B335" s="5" t="s">
        <v>39</v>
      </c>
      <c r="C335" s="5" t="s">
        <v>32</v>
      </c>
      <c r="D335" s="5" t="s">
        <v>33</v>
      </c>
      <c r="E335" s="5" t="s">
        <v>27</v>
      </c>
      <c r="F335" s="6">
        <v>13</v>
      </c>
      <c r="G335" s="6">
        <v>17.48</v>
      </c>
      <c r="H335" s="6">
        <v>0</v>
      </c>
      <c r="I335" s="6">
        <v>0</v>
      </c>
      <c r="J335" s="6">
        <v>0</v>
      </c>
      <c r="K335" s="6">
        <v>0</v>
      </c>
      <c r="L335" t="str">
        <f t="shared" si="5"/>
        <v>171804U08047001000</v>
      </c>
      <c r="M335" t="str">
        <f>VLOOKUP(A335,[1]Cost_Code!A:G,7,0)</f>
        <v>Financial Services</v>
      </c>
      <c r="N335" t="str">
        <f>VLOOKUP(A335,[1]Cost_Code!A:G,2,0)</f>
        <v>Group 1</v>
      </c>
      <c r="O335" t="str">
        <f>VLOOKUP($A335,[1]Cost_Code!$A:$G,3,0)</f>
        <v>CORPORATE SERVICES</v>
      </c>
      <c r="P335" t="str">
        <f>VLOOKUP($A335,[1]Cost_Code!$A:$G,4,0)</f>
        <v>FINANCE &amp; INFORMATION SERVICES</v>
      </c>
      <c r="Q335" t="str">
        <f>VLOOKUP($A335,[1]Cost_Code!$A:$G,5,0)</f>
        <v>FINANCE &amp; INFORMATION SERVICES</v>
      </c>
      <c r="R335" t="str">
        <f>VLOOKUP($A335,[1]Cost_Code!$A:$G,6,0)</f>
        <v>FINANCE</v>
      </c>
      <c r="S335" t="str">
        <f>VLOOKUP($A335,[1]Cost_Code!$A:$K,8,0)</f>
        <v>Simon</v>
      </c>
      <c r="T335">
        <f>VLOOKUP($A335,[1]Cost_Code!$A:$K,9,0)</f>
        <v>1000</v>
      </c>
      <c r="U335" t="str">
        <f>VLOOKUP(B335,[1]Ex_Code!A:J,2,0)</f>
        <v>Printing &amp; Stationery</v>
      </c>
      <c r="V335" t="str">
        <f>VLOOKUP(B335,[1]Ex_Code!A:J,7,0)</f>
        <v>ESTABLISHMENT EXPENSES</v>
      </c>
      <c r="W335" t="str">
        <f>VLOOKUP(B335,[1]Ex_Code!A:J,10,0)</f>
        <v>Non Pay</v>
      </c>
    </row>
    <row r="336" spans="1:23" x14ac:dyDescent="0.25">
      <c r="A336" s="5" t="s">
        <v>80</v>
      </c>
      <c r="B336" s="5" t="s">
        <v>39</v>
      </c>
      <c r="C336" s="5" t="s">
        <v>34</v>
      </c>
      <c r="D336" s="5" t="s">
        <v>35</v>
      </c>
      <c r="E336" s="5" t="s">
        <v>27</v>
      </c>
      <c r="F336" s="6">
        <v>11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t="str">
        <f t="shared" si="5"/>
        <v>171805U08047001000</v>
      </c>
      <c r="M336" t="str">
        <f>VLOOKUP(A336,[1]Cost_Code!A:G,7,0)</f>
        <v>Financial Services</v>
      </c>
      <c r="N336" t="str">
        <f>VLOOKUP(A336,[1]Cost_Code!A:G,2,0)</f>
        <v>Group 1</v>
      </c>
      <c r="O336" t="str">
        <f>VLOOKUP($A336,[1]Cost_Code!$A:$G,3,0)</f>
        <v>CORPORATE SERVICES</v>
      </c>
      <c r="P336" t="str">
        <f>VLOOKUP($A336,[1]Cost_Code!$A:$G,4,0)</f>
        <v>FINANCE &amp; INFORMATION SERVICES</v>
      </c>
      <c r="Q336" t="str">
        <f>VLOOKUP($A336,[1]Cost_Code!$A:$G,5,0)</f>
        <v>FINANCE &amp; INFORMATION SERVICES</v>
      </c>
      <c r="R336" t="str">
        <f>VLOOKUP($A336,[1]Cost_Code!$A:$G,6,0)</f>
        <v>FINANCE</v>
      </c>
      <c r="S336" t="str">
        <f>VLOOKUP($A336,[1]Cost_Code!$A:$K,8,0)</f>
        <v>Simon</v>
      </c>
      <c r="T336">
        <f>VLOOKUP($A336,[1]Cost_Code!$A:$K,9,0)</f>
        <v>1000</v>
      </c>
      <c r="U336" t="str">
        <f>VLOOKUP(B336,[1]Ex_Code!A:J,2,0)</f>
        <v>Printing &amp; Stationery</v>
      </c>
      <c r="V336" t="str">
        <f>VLOOKUP(B336,[1]Ex_Code!A:J,7,0)</f>
        <v>ESTABLISHMENT EXPENSES</v>
      </c>
      <c r="W336" t="str">
        <f>VLOOKUP(B336,[1]Ex_Code!A:J,10,0)</f>
        <v>Non Pay</v>
      </c>
    </row>
    <row r="337" spans="1:23" x14ac:dyDescent="0.25">
      <c r="A337" s="5" t="s">
        <v>80</v>
      </c>
      <c r="B337" s="5" t="s">
        <v>61</v>
      </c>
      <c r="C337" s="5" t="s">
        <v>25</v>
      </c>
      <c r="D337" s="5" t="s">
        <v>26</v>
      </c>
      <c r="E337" s="5" t="s">
        <v>27</v>
      </c>
      <c r="F337" s="6">
        <v>2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t="str">
        <f t="shared" si="5"/>
        <v>171801U08047003000</v>
      </c>
      <c r="M337" t="str">
        <f>VLOOKUP(A337,[1]Cost_Code!A:G,7,0)</f>
        <v>Financial Services</v>
      </c>
      <c r="N337" t="str">
        <f>VLOOKUP(A337,[1]Cost_Code!A:G,2,0)</f>
        <v>Group 1</v>
      </c>
      <c r="O337" t="str">
        <f>VLOOKUP($A337,[1]Cost_Code!$A:$G,3,0)</f>
        <v>CORPORATE SERVICES</v>
      </c>
      <c r="P337" t="str">
        <f>VLOOKUP($A337,[1]Cost_Code!$A:$G,4,0)</f>
        <v>FINANCE &amp; INFORMATION SERVICES</v>
      </c>
      <c r="Q337" t="str">
        <f>VLOOKUP($A337,[1]Cost_Code!$A:$G,5,0)</f>
        <v>FINANCE &amp; INFORMATION SERVICES</v>
      </c>
      <c r="R337" t="str">
        <f>VLOOKUP($A337,[1]Cost_Code!$A:$G,6,0)</f>
        <v>FINANCE</v>
      </c>
      <c r="S337" t="str">
        <f>VLOOKUP($A337,[1]Cost_Code!$A:$K,8,0)</f>
        <v>Simon</v>
      </c>
      <c r="T337">
        <f>VLOOKUP($A337,[1]Cost_Code!$A:$K,9,0)</f>
        <v>1000</v>
      </c>
      <c r="U337" t="str">
        <f>VLOOKUP(B337,[1]Ex_Code!A:J,2,0)</f>
        <v>Postage &amp; Courier Services</v>
      </c>
      <c r="V337" t="str">
        <f>VLOOKUP(B337,[1]Ex_Code!A:J,7,0)</f>
        <v>ESTABLISHMENT EXPENSES</v>
      </c>
      <c r="W337" t="str">
        <f>VLOOKUP(B337,[1]Ex_Code!A:J,10,0)</f>
        <v>Non Pay</v>
      </c>
    </row>
    <row r="338" spans="1:23" x14ac:dyDescent="0.25">
      <c r="A338" s="5" t="s">
        <v>80</v>
      </c>
      <c r="B338" s="5" t="s">
        <v>61</v>
      </c>
      <c r="C338" s="5" t="s">
        <v>28</v>
      </c>
      <c r="D338" s="5" t="s">
        <v>29</v>
      </c>
      <c r="E338" s="5" t="s">
        <v>27</v>
      </c>
      <c r="F338" s="6">
        <v>1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t="str">
        <f t="shared" si="5"/>
        <v>171802U08047003000</v>
      </c>
      <c r="M338" t="str">
        <f>VLOOKUP(A338,[1]Cost_Code!A:G,7,0)</f>
        <v>Financial Services</v>
      </c>
      <c r="N338" t="str">
        <f>VLOOKUP(A338,[1]Cost_Code!A:G,2,0)</f>
        <v>Group 1</v>
      </c>
      <c r="O338" t="str">
        <f>VLOOKUP($A338,[1]Cost_Code!$A:$G,3,0)</f>
        <v>CORPORATE SERVICES</v>
      </c>
      <c r="P338" t="str">
        <f>VLOOKUP($A338,[1]Cost_Code!$A:$G,4,0)</f>
        <v>FINANCE &amp; INFORMATION SERVICES</v>
      </c>
      <c r="Q338" t="str">
        <f>VLOOKUP($A338,[1]Cost_Code!$A:$G,5,0)</f>
        <v>FINANCE &amp; INFORMATION SERVICES</v>
      </c>
      <c r="R338" t="str">
        <f>VLOOKUP($A338,[1]Cost_Code!$A:$G,6,0)</f>
        <v>FINANCE</v>
      </c>
      <c r="S338" t="str">
        <f>VLOOKUP($A338,[1]Cost_Code!$A:$K,8,0)</f>
        <v>Simon</v>
      </c>
      <c r="T338">
        <f>VLOOKUP($A338,[1]Cost_Code!$A:$K,9,0)</f>
        <v>1000</v>
      </c>
      <c r="U338" t="str">
        <f>VLOOKUP(B338,[1]Ex_Code!A:J,2,0)</f>
        <v>Postage &amp; Courier Services</v>
      </c>
      <c r="V338" t="str">
        <f>VLOOKUP(B338,[1]Ex_Code!A:J,7,0)</f>
        <v>ESTABLISHMENT EXPENSES</v>
      </c>
      <c r="W338" t="str">
        <f>VLOOKUP(B338,[1]Ex_Code!A:J,10,0)</f>
        <v>Non Pay</v>
      </c>
    </row>
    <row r="339" spans="1:23" x14ac:dyDescent="0.25">
      <c r="A339" s="5" t="s">
        <v>80</v>
      </c>
      <c r="B339" s="5" t="s">
        <v>61</v>
      </c>
      <c r="C339" s="5" t="s">
        <v>30</v>
      </c>
      <c r="D339" s="5" t="s">
        <v>31</v>
      </c>
      <c r="E339" s="5" t="s">
        <v>27</v>
      </c>
      <c r="F339" s="6">
        <v>1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t="str">
        <f t="shared" si="5"/>
        <v>171803U08047003000</v>
      </c>
      <c r="M339" t="str">
        <f>VLOOKUP(A339,[1]Cost_Code!A:G,7,0)</f>
        <v>Financial Services</v>
      </c>
      <c r="N339" t="str">
        <f>VLOOKUP(A339,[1]Cost_Code!A:G,2,0)</f>
        <v>Group 1</v>
      </c>
      <c r="O339" t="str">
        <f>VLOOKUP($A339,[1]Cost_Code!$A:$G,3,0)</f>
        <v>CORPORATE SERVICES</v>
      </c>
      <c r="P339" t="str">
        <f>VLOOKUP($A339,[1]Cost_Code!$A:$G,4,0)</f>
        <v>FINANCE &amp; INFORMATION SERVICES</v>
      </c>
      <c r="Q339" t="str">
        <f>VLOOKUP($A339,[1]Cost_Code!$A:$G,5,0)</f>
        <v>FINANCE &amp; INFORMATION SERVICES</v>
      </c>
      <c r="R339" t="str">
        <f>VLOOKUP($A339,[1]Cost_Code!$A:$G,6,0)</f>
        <v>FINANCE</v>
      </c>
      <c r="S339" t="str">
        <f>VLOOKUP($A339,[1]Cost_Code!$A:$K,8,0)</f>
        <v>Simon</v>
      </c>
      <c r="T339">
        <f>VLOOKUP($A339,[1]Cost_Code!$A:$K,9,0)</f>
        <v>1000</v>
      </c>
      <c r="U339" t="str">
        <f>VLOOKUP(B339,[1]Ex_Code!A:J,2,0)</f>
        <v>Postage &amp; Courier Services</v>
      </c>
      <c r="V339" t="str">
        <f>VLOOKUP(B339,[1]Ex_Code!A:J,7,0)</f>
        <v>ESTABLISHMENT EXPENSES</v>
      </c>
      <c r="W339" t="str">
        <f>VLOOKUP(B339,[1]Ex_Code!A:J,10,0)</f>
        <v>Non Pay</v>
      </c>
    </row>
    <row r="340" spans="1:23" x14ac:dyDescent="0.25">
      <c r="A340" s="5" t="s">
        <v>80</v>
      </c>
      <c r="B340" s="5" t="s">
        <v>61</v>
      </c>
      <c r="C340" s="5" t="s">
        <v>32</v>
      </c>
      <c r="D340" s="5" t="s">
        <v>33</v>
      </c>
      <c r="E340" s="5" t="s">
        <v>27</v>
      </c>
      <c r="F340" s="6">
        <v>2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t="str">
        <f t="shared" si="5"/>
        <v>171804U08047003000</v>
      </c>
      <c r="M340" t="str">
        <f>VLOOKUP(A340,[1]Cost_Code!A:G,7,0)</f>
        <v>Financial Services</v>
      </c>
      <c r="N340" t="str">
        <f>VLOOKUP(A340,[1]Cost_Code!A:G,2,0)</f>
        <v>Group 1</v>
      </c>
      <c r="O340" t="str">
        <f>VLOOKUP($A340,[1]Cost_Code!$A:$G,3,0)</f>
        <v>CORPORATE SERVICES</v>
      </c>
      <c r="P340" t="str">
        <f>VLOOKUP($A340,[1]Cost_Code!$A:$G,4,0)</f>
        <v>FINANCE &amp; INFORMATION SERVICES</v>
      </c>
      <c r="Q340" t="str">
        <f>VLOOKUP($A340,[1]Cost_Code!$A:$G,5,0)</f>
        <v>FINANCE &amp; INFORMATION SERVICES</v>
      </c>
      <c r="R340" t="str">
        <f>VLOOKUP($A340,[1]Cost_Code!$A:$G,6,0)</f>
        <v>FINANCE</v>
      </c>
      <c r="S340" t="str">
        <f>VLOOKUP($A340,[1]Cost_Code!$A:$K,8,0)</f>
        <v>Simon</v>
      </c>
      <c r="T340">
        <f>VLOOKUP($A340,[1]Cost_Code!$A:$K,9,0)</f>
        <v>1000</v>
      </c>
      <c r="U340" t="str">
        <f>VLOOKUP(B340,[1]Ex_Code!A:J,2,0)</f>
        <v>Postage &amp; Courier Services</v>
      </c>
      <c r="V340" t="str">
        <f>VLOOKUP(B340,[1]Ex_Code!A:J,7,0)</f>
        <v>ESTABLISHMENT EXPENSES</v>
      </c>
      <c r="W340" t="str">
        <f>VLOOKUP(B340,[1]Ex_Code!A:J,10,0)</f>
        <v>Non Pay</v>
      </c>
    </row>
    <row r="341" spans="1:23" x14ac:dyDescent="0.25">
      <c r="A341" s="5" t="s">
        <v>80</v>
      </c>
      <c r="B341" s="5" t="s">
        <v>61</v>
      </c>
      <c r="C341" s="5" t="s">
        <v>34</v>
      </c>
      <c r="D341" s="5" t="s">
        <v>35</v>
      </c>
      <c r="E341" s="5" t="s">
        <v>27</v>
      </c>
      <c r="F341" s="6">
        <v>1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t="str">
        <f t="shared" si="5"/>
        <v>171805U08047003000</v>
      </c>
      <c r="M341" t="str">
        <f>VLOOKUP(A341,[1]Cost_Code!A:G,7,0)</f>
        <v>Financial Services</v>
      </c>
      <c r="N341" t="str">
        <f>VLOOKUP(A341,[1]Cost_Code!A:G,2,0)</f>
        <v>Group 1</v>
      </c>
      <c r="O341" t="str">
        <f>VLOOKUP($A341,[1]Cost_Code!$A:$G,3,0)</f>
        <v>CORPORATE SERVICES</v>
      </c>
      <c r="P341" t="str">
        <f>VLOOKUP($A341,[1]Cost_Code!$A:$G,4,0)</f>
        <v>FINANCE &amp; INFORMATION SERVICES</v>
      </c>
      <c r="Q341" t="str">
        <f>VLOOKUP($A341,[1]Cost_Code!$A:$G,5,0)</f>
        <v>FINANCE &amp; INFORMATION SERVICES</v>
      </c>
      <c r="R341" t="str">
        <f>VLOOKUP($A341,[1]Cost_Code!$A:$G,6,0)</f>
        <v>FINANCE</v>
      </c>
      <c r="S341" t="str">
        <f>VLOOKUP($A341,[1]Cost_Code!$A:$K,8,0)</f>
        <v>Simon</v>
      </c>
      <c r="T341">
        <f>VLOOKUP($A341,[1]Cost_Code!$A:$K,9,0)</f>
        <v>1000</v>
      </c>
      <c r="U341" t="str">
        <f>VLOOKUP(B341,[1]Ex_Code!A:J,2,0)</f>
        <v>Postage &amp; Courier Services</v>
      </c>
      <c r="V341" t="str">
        <f>VLOOKUP(B341,[1]Ex_Code!A:J,7,0)</f>
        <v>ESTABLISHMENT EXPENSES</v>
      </c>
      <c r="W341" t="str">
        <f>VLOOKUP(B341,[1]Ex_Code!A:J,10,0)</f>
        <v>Non Pay</v>
      </c>
    </row>
    <row r="342" spans="1:23" x14ac:dyDescent="0.25">
      <c r="A342" s="5" t="s">
        <v>80</v>
      </c>
      <c r="B342" s="5" t="s">
        <v>62</v>
      </c>
      <c r="C342" s="5" t="s">
        <v>25</v>
      </c>
      <c r="D342" s="5" t="s">
        <v>26</v>
      </c>
      <c r="E342" s="5" t="s">
        <v>27</v>
      </c>
      <c r="F342" s="6">
        <v>16</v>
      </c>
      <c r="G342" s="6">
        <v>15.16</v>
      </c>
      <c r="H342" s="6">
        <v>0</v>
      </c>
      <c r="I342" s="6">
        <v>0</v>
      </c>
      <c r="J342" s="6">
        <v>0</v>
      </c>
      <c r="K342" s="6">
        <v>0</v>
      </c>
      <c r="L342" t="str">
        <f t="shared" si="5"/>
        <v>171801U08047007000</v>
      </c>
      <c r="M342" t="str">
        <f>VLOOKUP(A342,[1]Cost_Code!A:G,7,0)</f>
        <v>Financial Services</v>
      </c>
      <c r="N342" t="str">
        <f>VLOOKUP(A342,[1]Cost_Code!A:G,2,0)</f>
        <v>Group 1</v>
      </c>
      <c r="O342" t="str">
        <f>VLOOKUP($A342,[1]Cost_Code!$A:$G,3,0)</f>
        <v>CORPORATE SERVICES</v>
      </c>
      <c r="P342" t="str">
        <f>VLOOKUP($A342,[1]Cost_Code!$A:$G,4,0)</f>
        <v>FINANCE &amp; INFORMATION SERVICES</v>
      </c>
      <c r="Q342" t="str">
        <f>VLOOKUP($A342,[1]Cost_Code!$A:$G,5,0)</f>
        <v>FINANCE &amp; INFORMATION SERVICES</v>
      </c>
      <c r="R342" t="str">
        <f>VLOOKUP($A342,[1]Cost_Code!$A:$G,6,0)</f>
        <v>FINANCE</v>
      </c>
      <c r="S342" t="str">
        <f>VLOOKUP($A342,[1]Cost_Code!$A:$K,8,0)</f>
        <v>Simon</v>
      </c>
      <c r="T342">
        <f>VLOOKUP($A342,[1]Cost_Code!$A:$K,9,0)</f>
        <v>1000</v>
      </c>
      <c r="U342" t="str">
        <f>VLOOKUP(B342,[1]Ex_Code!A:J,2,0)</f>
        <v>Telephone Rental</v>
      </c>
      <c r="V342" t="str">
        <f>VLOOKUP(B342,[1]Ex_Code!A:J,7,0)</f>
        <v>ESTABLISHMENT EXPENSES</v>
      </c>
      <c r="W342" t="str">
        <f>VLOOKUP(B342,[1]Ex_Code!A:J,10,0)</f>
        <v>Non Pay</v>
      </c>
    </row>
    <row r="343" spans="1:23" x14ac:dyDescent="0.25">
      <c r="A343" s="5" t="s">
        <v>80</v>
      </c>
      <c r="B343" s="5" t="s">
        <v>62</v>
      </c>
      <c r="C343" s="5" t="s">
        <v>28</v>
      </c>
      <c r="D343" s="5" t="s">
        <v>29</v>
      </c>
      <c r="E343" s="5" t="s">
        <v>27</v>
      </c>
      <c r="F343" s="6">
        <v>15</v>
      </c>
      <c r="G343" s="6">
        <v>15.16</v>
      </c>
      <c r="H343" s="6">
        <v>0</v>
      </c>
      <c r="I343" s="6">
        <v>0</v>
      </c>
      <c r="J343" s="6">
        <v>0</v>
      </c>
      <c r="K343" s="6">
        <v>0</v>
      </c>
      <c r="L343" t="str">
        <f t="shared" si="5"/>
        <v>171802U08047007000</v>
      </c>
      <c r="M343" t="str">
        <f>VLOOKUP(A343,[1]Cost_Code!A:G,7,0)</f>
        <v>Financial Services</v>
      </c>
      <c r="N343" t="str">
        <f>VLOOKUP(A343,[1]Cost_Code!A:G,2,0)</f>
        <v>Group 1</v>
      </c>
      <c r="O343" t="str">
        <f>VLOOKUP($A343,[1]Cost_Code!$A:$G,3,0)</f>
        <v>CORPORATE SERVICES</v>
      </c>
      <c r="P343" t="str">
        <f>VLOOKUP($A343,[1]Cost_Code!$A:$G,4,0)</f>
        <v>FINANCE &amp; INFORMATION SERVICES</v>
      </c>
      <c r="Q343" t="str">
        <f>VLOOKUP($A343,[1]Cost_Code!$A:$G,5,0)</f>
        <v>FINANCE &amp; INFORMATION SERVICES</v>
      </c>
      <c r="R343" t="str">
        <f>VLOOKUP($A343,[1]Cost_Code!$A:$G,6,0)</f>
        <v>FINANCE</v>
      </c>
      <c r="S343" t="str">
        <f>VLOOKUP($A343,[1]Cost_Code!$A:$K,8,0)</f>
        <v>Simon</v>
      </c>
      <c r="T343">
        <f>VLOOKUP($A343,[1]Cost_Code!$A:$K,9,0)</f>
        <v>1000</v>
      </c>
      <c r="U343" t="str">
        <f>VLOOKUP(B343,[1]Ex_Code!A:J,2,0)</f>
        <v>Telephone Rental</v>
      </c>
      <c r="V343" t="str">
        <f>VLOOKUP(B343,[1]Ex_Code!A:J,7,0)</f>
        <v>ESTABLISHMENT EXPENSES</v>
      </c>
      <c r="W343" t="str">
        <f>VLOOKUP(B343,[1]Ex_Code!A:J,10,0)</f>
        <v>Non Pay</v>
      </c>
    </row>
    <row r="344" spans="1:23" x14ac:dyDescent="0.25">
      <c r="A344" s="5" t="s">
        <v>80</v>
      </c>
      <c r="B344" s="5" t="s">
        <v>62</v>
      </c>
      <c r="C344" s="5" t="s">
        <v>30</v>
      </c>
      <c r="D344" s="5" t="s">
        <v>31</v>
      </c>
      <c r="E344" s="5" t="s">
        <v>27</v>
      </c>
      <c r="F344" s="6">
        <v>15</v>
      </c>
      <c r="G344" s="6">
        <v>15.15</v>
      </c>
      <c r="H344" s="6">
        <v>0</v>
      </c>
      <c r="I344" s="6">
        <v>0</v>
      </c>
      <c r="J344" s="6">
        <v>0</v>
      </c>
      <c r="K344" s="6">
        <v>0</v>
      </c>
      <c r="L344" t="str">
        <f t="shared" si="5"/>
        <v>171803U08047007000</v>
      </c>
      <c r="M344" t="str">
        <f>VLOOKUP(A344,[1]Cost_Code!A:G,7,0)</f>
        <v>Financial Services</v>
      </c>
      <c r="N344" t="str">
        <f>VLOOKUP(A344,[1]Cost_Code!A:G,2,0)</f>
        <v>Group 1</v>
      </c>
      <c r="O344" t="str">
        <f>VLOOKUP($A344,[1]Cost_Code!$A:$G,3,0)</f>
        <v>CORPORATE SERVICES</v>
      </c>
      <c r="P344" t="str">
        <f>VLOOKUP($A344,[1]Cost_Code!$A:$G,4,0)</f>
        <v>FINANCE &amp; INFORMATION SERVICES</v>
      </c>
      <c r="Q344" t="str">
        <f>VLOOKUP($A344,[1]Cost_Code!$A:$G,5,0)</f>
        <v>FINANCE &amp; INFORMATION SERVICES</v>
      </c>
      <c r="R344" t="str">
        <f>VLOOKUP($A344,[1]Cost_Code!$A:$G,6,0)</f>
        <v>FINANCE</v>
      </c>
      <c r="S344" t="str">
        <f>VLOOKUP($A344,[1]Cost_Code!$A:$K,8,0)</f>
        <v>Simon</v>
      </c>
      <c r="T344">
        <f>VLOOKUP($A344,[1]Cost_Code!$A:$K,9,0)</f>
        <v>1000</v>
      </c>
      <c r="U344" t="str">
        <f>VLOOKUP(B344,[1]Ex_Code!A:J,2,0)</f>
        <v>Telephone Rental</v>
      </c>
      <c r="V344" t="str">
        <f>VLOOKUP(B344,[1]Ex_Code!A:J,7,0)</f>
        <v>ESTABLISHMENT EXPENSES</v>
      </c>
      <c r="W344" t="str">
        <f>VLOOKUP(B344,[1]Ex_Code!A:J,10,0)</f>
        <v>Non Pay</v>
      </c>
    </row>
    <row r="345" spans="1:23" x14ac:dyDescent="0.25">
      <c r="A345" s="5" t="s">
        <v>80</v>
      </c>
      <c r="B345" s="5" t="s">
        <v>62</v>
      </c>
      <c r="C345" s="5" t="s">
        <v>32</v>
      </c>
      <c r="D345" s="5" t="s">
        <v>33</v>
      </c>
      <c r="E345" s="5" t="s">
        <v>27</v>
      </c>
      <c r="F345" s="6">
        <v>15</v>
      </c>
      <c r="G345" s="6">
        <v>15.16</v>
      </c>
      <c r="H345" s="6">
        <v>0</v>
      </c>
      <c r="I345" s="6">
        <v>0</v>
      </c>
      <c r="J345" s="6">
        <v>0</v>
      </c>
      <c r="K345" s="6">
        <v>0</v>
      </c>
      <c r="L345" t="str">
        <f t="shared" si="5"/>
        <v>171804U08047007000</v>
      </c>
      <c r="M345" t="str">
        <f>VLOOKUP(A345,[1]Cost_Code!A:G,7,0)</f>
        <v>Financial Services</v>
      </c>
      <c r="N345" t="str">
        <f>VLOOKUP(A345,[1]Cost_Code!A:G,2,0)</f>
        <v>Group 1</v>
      </c>
      <c r="O345" t="str">
        <f>VLOOKUP($A345,[1]Cost_Code!$A:$G,3,0)</f>
        <v>CORPORATE SERVICES</v>
      </c>
      <c r="P345" t="str">
        <f>VLOOKUP($A345,[1]Cost_Code!$A:$G,4,0)</f>
        <v>FINANCE &amp; INFORMATION SERVICES</v>
      </c>
      <c r="Q345" t="str">
        <f>VLOOKUP($A345,[1]Cost_Code!$A:$G,5,0)</f>
        <v>FINANCE &amp; INFORMATION SERVICES</v>
      </c>
      <c r="R345" t="str">
        <f>VLOOKUP($A345,[1]Cost_Code!$A:$G,6,0)</f>
        <v>FINANCE</v>
      </c>
      <c r="S345" t="str">
        <f>VLOOKUP($A345,[1]Cost_Code!$A:$K,8,0)</f>
        <v>Simon</v>
      </c>
      <c r="T345">
        <f>VLOOKUP($A345,[1]Cost_Code!$A:$K,9,0)</f>
        <v>1000</v>
      </c>
      <c r="U345" t="str">
        <f>VLOOKUP(B345,[1]Ex_Code!A:J,2,0)</f>
        <v>Telephone Rental</v>
      </c>
      <c r="V345" t="str">
        <f>VLOOKUP(B345,[1]Ex_Code!A:J,7,0)</f>
        <v>ESTABLISHMENT EXPENSES</v>
      </c>
      <c r="W345" t="str">
        <f>VLOOKUP(B345,[1]Ex_Code!A:J,10,0)</f>
        <v>Non Pay</v>
      </c>
    </row>
    <row r="346" spans="1:23" x14ac:dyDescent="0.25">
      <c r="A346" s="5" t="s">
        <v>80</v>
      </c>
      <c r="B346" s="5" t="s">
        <v>62</v>
      </c>
      <c r="C346" s="5" t="s">
        <v>34</v>
      </c>
      <c r="D346" s="5" t="s">
        <v>35</v>
      </c>
      <c r="E346" s="5" t="s">
        <v>27</v>
      </c>
      <c r="F346" s="6">
        <v>16</v>
      </c>
      <c r="G346" s="6">
        <v>15.16</v>
      </c>
      <c r="H346" s="6">
        <v>0</v>
      </c>
      <c r="I346" s="6">
        <v>0</v>
      </c>
      <c r="J346" s="6">
        <v>0</v>
      </c>
      <c r="K346" s="6">
        <v>0</v>
      </c>
      <c r="L346" t="str">
        <f t="shared" si="5"/>
        <v>171805U08047007000</v>
      </c>
      <c r="M346" t="str">
        <f>VLOOKUP(A346,[1]Cost_Code!A:G,7,0)</f>
        <v>Financial Services</v>
      </c>
      <c r="N346" t="str">
        <f>VLOOKUP(A346,[1]Cost_Code!A:G,2,0)</f>
        <v>Group 1</v>
      </c>
      <c r="O346" t="str">
        <f>VLOOKUP($A346,[1]Cost_Code!$A:$G,3,0)</f>
        <v>CORPORATE SERVICES</v>
      </c>
      <c r="P346" t="str">
        <f>VLOOKUP($A346,[1]Cost_Code!$A:$G,4,0)</f>
        <v>FINANCE &amp; INFORMATION SERVICES</v>
      </c>
      <c r="Q346" t="str">
        <f>VLOOKUP($A346,[1]Cost_Code!$A:$G,5,0)</f>
        <v>FINANCE &amp; INFORMATION SERVICES</v>
      </c>
      <c r="R346" t="str">
        <f>VLOOKUP($A346,[1]Cost_Code!$A:$G,6,0)</f>
        <v>FINANCE</v>
      </c>
      <c r="S346" t="str">
        <f>VLOOKUP($A346,[1]Cost_Code!$A:$K,8,0)</f>
        <v>Simon</v>
      </c>
      <c r="T346">
        <f>VLOOKUP($A346,[1]Cost_Code!$A:$K,9,0)</f>
        <v>1000</v>
      </c>
      <c r="U346" t="str">
        <f>VLOOKUP(B346,[1]Ex_Code!A:J,2,0)</f>
        <v>Telephone Rental</v>
      </c>
      <c r="V346" t="str">
        <f>VLOOKUP(B346,[1]Ex_Code!A:J,7,0)</f>
        <v>ESTABLISHMENT EXPENSES</v>
      </c>
      <c r="W346" t="str">
        <f>VLOOKUP(B346,[1]Ex_Code!A:J,10,0)</f>
        <v>Non Pay</v>
      </c>
    </row>
    <row r="347" spans="1:23" x14ac:dyDescent="0.25">
      <c r="A347" s="5" t="s">
        <v>80</v>
      </c>
      <c r="B347" s="5" t="s">
        <v>49</v>
      </c>
      <c r="C347" s="5" t="s">
        <v>34</v>
      </c>
      <c r="D347" s="5" t="s">
        <v>35</v>
      </c>
      <c r="E347" s="5" t="s">
        <v>27</v>
      </c>
      <c r="F347" s="6">
        <v>0</v>
      </c>
      <c r="G347" s="6">
        <v>480</v>
      </c>
      <c r="H347" s="6">
        <v>0</v>
      </c>
      <c r="I347" s="6">
        <v>0</v>
      </c>
      <c r="J347" s="6">
        <v>0</v>
      </c>
      <c r="K347" s="6">
        <v>0</v>
      </c>
      <c r="L347" t="str">
        <f t="shared" si="5"/>
        <v>171805U08047516000</v>
      </c>
      <c r="M347" t="str">
        <f>VLOOKUP(A347,[1]Cost_Code!A:G,7,0)</f>
        <v>Financial Services</v>
      </c>
      <c r="N347" t="str">
        <f>VLOOKUP(A347,[1]Cost_Code!A:G,2,0)</f>
        <v>Group 1</v>
      </c>
      <c r="O347" t="str">
        <f>VLOOKUP($A347,[1]Cost_Code!$A:$G,3,0)</f>
        <v>CORPORATE SERVICES</v>
      </c>
      <c r="P347" t="str">
        <f>VLOOKUP($A347,[1]Cost_Code!$A:$G,4,0)</f>
        <v>FINANCE &amp; INFORMATION SERVICES</v>
      </c>
      <c r="Q347" t="str">
        <f>VLOOKUP($A347,[1]Cost_Code!$A:$G,5,0)</f>
        <v>FINANCE &amp; INFORMATION SERVICES</v>
      </c>
      <c r="R347" t="str">
        <f>VLOOKUP($A347,[1]Cost_Code!$A:$G,6,0)</f>
        <v>FINANCE</v>
      </c>
      <c r="S347" t="str">
        <f>VLOOKUP($A347,[1]Cost_Code!$A:$K,8,0)</f>
        <v>Simon</v>
      </c>
      <c r="T347">
        <f>VLOOKUP($A347,[1]Cost_Code!$A:$K,9,0)</f>
        <v>1000</v>
      </c>
      <c r="U347" t="str">
        <f>VLOOKUP(B347,[1]Ex_Code!A:J,2,0)</f>
        <v>IT &amp; Telecomms Recharges</v>
      </c>
      <c r="V347" t="str">
        <f>VLOOKUP(B347,[1]Ex_Code!A:J,7,0)</f>
        <v>ESTABLISHMENT EXPENSES</v>
      </c>
      <c r="W347" t="str">
        <f>VLOOKUP(B347,[1]Ex_Code!A:J,10,0)</f>
        <v>Non Pay</v>
      </c>
    </row>
    <row r="348" spans="1:23" x14ac:dyDescent="0.25">
      <c r="A348" s="5" t="s">
        <v>80</v>
      </c>
      <c r="B348" s="5" t="s">
        <v>83</v>
      </c>
      <c r="C348" s="5" t="s">
        <v>25</v>
      </c>
      <c r="D348" s="5" t="s">
        <v>26</v>
      </c>
      <c r="E348" s="5" t="s">
        <v>27</v>
      </c>
      <c r="F348" s="6">
        <v>38</v>
      </c>
      <c r="G348" s="6">
        <v>37.92</v>
      </c>
      <c r="H348" s="6">
        <v>0</v>
      </c>
      <c r="I348" s="6">
        <v>0</v>
      </c>
      <c r="J348" s="6">
        <v>0</v>
      </c>
      <c r="K348" s="6">
        <v>0</v>
      </c>
      <c r="L348" t="str">
        <f t="shared" si="5"/>
        <v>171801U08048014000</v>
      </c>
      <c r="M348" t="str">
        <f>VLOOKUP(A348,[1]Cost_Code!A:G,7,0)</f>
        <v>Financial Services</v>
      </c>
      <c r="N348" t="str">
        <f>VLOOKUP(A348,[1]Cost_Code!A:G,2,0)</f>
        <v>Group 1</v>
      </c>
      <c r="O348" t="str">
        <f>VLOOKUP($A348,[1]Cost_Code!$A:$G,3,0)</f>
        <v>CORPORATE SERVICES</v>
      </c>
      <c r="P348" t="str">
        <f>VLOOKUP($A348,[1]Cost_Code!$A:$G,4,0)</f>
        <v>FINANCE &amp; INFORMATION SERVICES</v>
      </c>
      <c r="Q348" t="str">
        <f>VLOOKUP($A348,[1]Cost_Code!$A:$G,5,0)</f>
        <v>FINANCE &amp; INFORMATION SERVICES</v>
      </c>
      <c r="R348" t="str">
        <f>VLOOKUP($A348,[1]Cost_Code!$A:$G,6,0)</f>
        <v>FINANCE</v>
      </c>
      <c r="S348" t="str">
        <f>VLOOKUP($A348,[1]Cost_Code!$A:$K,8,0)</f>
        <v>Simon</v>
      </c>
      <c r="T348">
        <f>VLOOKUP($A348,[1]Cost_Code!$A:$K,9,0)</f>
        <v>1000</v>
      </c>
      <c r="U348" t="str">
        <f>VLOOKUP(B348,[1]Ex_Code!A:J,2,0)</f>
        <v>Office Equipment &amp; Maint</v>
      </c>
      <c r="V348" t="str">
        <f>VLOOKUP(B348,[1]Ex_Code!A:J,7,0)</f>
        <v>PREMISES &amp; FIXED PLANT</v>
      </c>
      <c r="W348" t="str">
        <f>VLOOKUP(B348,[1]Ex_Code!A:J,10,0)</f>
        <v>Non Pay</v>
      </c>
    </row>
    <row r="349" spans="1:23" x14ac:dyDescent="0.25">
      <c r="A349" s="5" t="s">
        <v>80</v>
      </c>
      <c r="B349" s="5" t="s">
        <v>83</v>
      </c>
      <c r="C349" s="5" t="s">
        <v>28</v>
      </c>
      <c r="D349" s="5" t="s">
        <v>29</v>
      </c>
      <c r="E349" s="5" t="s">
        <v>27</v>
      </c>
      <c r="F349" s="6">
        <v>39</v>
      </c>
      <c r="G349" s="6">
        <v>37.92</v>
      </c>
      <c r="H349" s="6">
        <v>0</v>
      </c>
      <c r="I349" s="6">
        <v>0</v>
      </c>
      <c r="J349" s="6">
        <v>0</v>
      </c>
      <c r="K349" s="6">
        <v>0</v>
      </c>
      <c r="L349" t="str">
        <f t="shared" si="5"/>
        <v>171802U08048014000</v>
      </c>
      <c r="M349" t="str">
        <f>VLOOKUP(A349,[1]Cost_Code!A:G,7,0)</f>
        <v>Financial Services</v>
      </c>
      <c r="N349" t="str">
        <f>VLOOKUP(A349,[1]Cost_Code!A:G,2,0)</f>
        <v>Group 1</v>
      </c>
      <c r="O349" t="str">
        <f>VLOOKUP($A349,[1]Cost_Code!$A:$G,3,0)</f>
        <v>CORPORATE SERVICES</v>
      </c>
      <c r="P349" t="str">
        <f>VLOOKUP($A349,[1]Cost_Code!$A:$G,4,0)</f>
        <v>FINANCE &amp; INFORMATION SERVICES</v>
      </c>
      <c r="Q349" t="str">
        <f>VLOOKUP($A349,[1]Cost_Code!$A:$G,5,0)</f>
        <v>FINANCE &amp; INFORMATION SERVICES</v>
      </c>
      <c r="R349" t="str">
        <f>VLOOKUP($A349,[1]Cost_Code!$A:$G,6,0)</f>
        <v>FINANCE</v>
      </c>
      <c r="S349" t="str">
        <f>VLOOKUP($A349,[1]Cost_Code!$A:$K,8,0)</f>
        <v>Simon</v>
      </c>
      <c r="T349">
        <f>VLOOKUP($A349,[1]Cost_Code!$A:$K,9,0)</f>
        <v>1000</v>
      </c>
      <c r="U349" t="str">
        <f>VLOOKUP(B349,[1]Ex_Code!A:J,2,0)</f>
        <v>Office Equipment &amp; Maint</v>
      </c>
      <c r="V349" t="str">
        <f>VLOOKUP(B349,[1]Ex_Code!A:J,7,0)</f>
        <v>PREMISES &amp; FIXED PLANT</v>
      </c>
      <c r="W349" t="str">
        <f>VLOOKUP(B349,[1]Ex_Code!A:J,10,0)</f>
        <v>Non Pay</v>
      </c>
    </row>
    <row r="350" spans="1:23" x14ac:dyDescent="0.25">
      <c r="A350" s="5" t="s">
        <v>80</v>
      </c>
      <c r="B350" s="5" t="s">
        <v>83</v>
      </c>
      <c r="C350" s="5" t="s">
        <v>30</v>
      </c>
      <c r="D350" s="5" t="s">
        <v>31</v>
      </c>
      <c r="E350" s="5" t="s">
        <v>27</v>
      </c>
      <c r="F350" s="6">
        <v>37</v>
      </c>
      <c r="G350" s="6">
        <v>169.91</v>
      </c>
      <c r="H350" s="6">
        <v>0</v>
      </c>
      <c r="I350" s="6">
        <v>0</v>
      </c>
      <c r="J350" s="6">
        <v>0</v>
      </c>
      <c r="K350" s="6">
        <v>0</v>
      </c>
      <c r="L350" t="str">
        <f t="shared" si="5"/>
        <v>171803U08048014000</v>
      </c>
      <c r="M350" t="str">
        <f>VLOOKUP(A350,[1]Cost_Code!A:G,7,0)</f>
        <v>Financial Services</v>
      </c>
      <c r="N350" t="str">
        <f>VLOOKUP(A350,[1]Cost_Code!A:G,2,0)</f>
        <v>Group 1</v>
      </c>
      <c r="O350" t="str">
        <f>VLOOKUP($A350,[1]Cost_Code!$A:$G,3,0)</f>
        <v>CORPORATE SERVICES</v>
      </c>
      <c r="P350" t="str">
        <f>VLOOKUP($A350,[1]Cost_Code!$A:$G,4,0)</f>
        <v>FINANCE &amp; INFORMATION SERVICES</v>
      </c>
      <c r="Q350" t="str">
        <f>VLOOKUP($A350,[1]Cost_Code!$A:$G,5,0)</f>
        <v>FINANCE &amp; INFORMATION SERVICES</v>
      </c>
      <c r="R350" t="str">
        <f>VLOOKUP($A350,[1]Cost_Code!$A:$G,6,0)</f>
        <v>FINANCE</v>
      </c>
      <c r="S350" t="str">
        <f>VLOOKUP($A350,[1]Cost_Code!$A:$K,8,0)</f>
        <v>Simon</v>
      </c>
      <c r="T350">
        <f>VLOOKUP($A350,[1]Cost_Code!$A:$K,9,0)</f>
        <v>1000</v>
      </c>
      <c r="U350" t="str">
        <f>VLOOKUP(B350,[1]Ex_Code!A:J,2,0)</f>
        <v>Office Equipment &amp; Maint</v>
      </c>
      <c r="V350" t="str">
        <f>VLOOKUP(B350,[1]Ex_Code!A:J,7,0)</f>
        <v>PREMISES &amp; FIXED PLANT</v>
      </c>
      <c r="W350" t="str">
        <f>VLOOKUP(B350,[1]Ex_Code!A:J,10,0)</f>
        <v>Non Pay</v>
      </c>
    </row>
    <row r="351" spans="1:23" x14ac:dyDescent="0.25">
      <c r="A351" s="5" t="s">
        <v>80</v>
      </c>
      <c r="B351" s="5" t="s">
        <v>83</v>
      </c>
      <c r="C351" s="5" t="s">
        <v>32</v>
      </c>
      <c r="D351" s="5" t="s">
        <v>33</v>
      </c>
      <c r="E351" s="5" t="s">
        <v>27</v>
      </c>
      <c r="F351" s="6">
        <v>38</v>
      </c>
      <c r="G351" s="6">
        <v>37.92</v>
      </c>
      <c r="H351" s="6">
        <v>0</v>
      </c>
      <c r="I351" s="6">
        <v>0</v>
      </c>
      <c r="J351" s="6">
        <v>0</v>
      </c>
      <c r="K351" s="6">
        <v>0</v>
      </c>
      <c r="L351" t="str">
        <f t="shared" si="5"/>
        <v>171804U08048014000</v>
      </c>
      <c r="M351" t="str">
        <f>VLOOKUP(A351,[1]Cost_Code!A:G,7,0)</f>
        <v>Financial Services</v>
      </c>
      <c r="N351" t="str">
        <f>VLOOKUP(A351,[1]Cost_Code!A:G,2,0)</f>
        <v>Group 1</v>
      </c>
      <c r="O351" t="str">
        <f>VLOOKUP($A351,[1]Cost_Code!$A:$G,3,0)</f>
        <v>CORPORATE SERVICES</v>
      </c>
      <c r="P351" t="str">
        <f>VLOOKUP($A351,[1]Cost_Code!$A:$G,4,0)</f>
        <v>FINANCE &amp; INFORMATION SERVICES</v>
      </c>
      <c r="Q351" t="str">
        <f>VLOOKUP($A351,[1]Cost_Code!$A:$G,5,0)</f>
        <v>FINANCE &amp; INFORMATION SERVICES</v>
      </c>
      <c r="R351" t="str">
        <f>VLOOKUP($A351,[1]Cost_Code!$A:$G,6,0)</f>
        <v>FINANCE</v>
      </c>
      <c r="S351" t="str">
        <f>VLOOKUP($A351,[1]Cost_Code!$A:$K,8,0)</f>
        <v>Simon</v>
      </c>
      <c r="T351">
        <f>VLOOKUP($A351,[1]Cost_Code!$A:$K,9,0)</f>
        <v>1000</v>
      </c>
      <c r="U351" t="str">
        <f>VLOOKUP(B351,[1]Ex_Code!A:J,2,0)</f>
        <v>Office Equipment &amp; Maint</v>
      </c>
      <c r="V351" t="str">
        <f>VLOOKUP(B351,[1]Ex_Code!A:J,7,0)</f>
        <v>PREMISES &amp; FIXED PLANT</v>
      </c>
      <c r="W351" t="str">
        <f>VLOOKUP(B351,[1]Ex_Code!A:J,10,0)</f>
        <v>Non Pay</v>
      </c>
    </row>
    <row r="352" spans="1:23" x14ac:dyDescent="0.25">
      <c r="A352" s="5" t="s">
        <v>80</v>
      </c>
      <c r="B352" s="5" t="s">
        <v>83</v>
      </c>
      <c r="C352" s="5" t="s">
        <v>34</v>
      </c>
      <c r="D352" s="5" t="s">
        <v>35</v>
      </c>
      <c r="E352" s="5" t="s">
        <v>27</v>
      </c>
      <c r="F352" s="6">
        <v>37</v>
      </c>
      <c r="G352" s="6">
        <v>37.92</v>
      </c>
      <c r="H352" s="6">
        <v>0</v>
      </c>
      <c r="I352" s="6">
        <v>0</v>
      </c>
      <c r="J352" s="6">
        <v>0</v>
      </c>
      <c r="K352" s="6">
        <v>0</v>
      </c>
      <c r="L352" t="str">
        <f t="shared" si="5"/>
        <v>171805U08048014000</v>
      </c>
      <c r="M352" t="str">
        <f>VLOOKUP(A352,[1]Cost_Code!A:G,7,0)</f>
        <v>Financial Services</v>
      </c>
      <c r="N352" t="str">
        <f>VLOOKUP(A352,[1]Cost_Code!A:G,2,0)</f>
        <v>Group 1</v>
      </c>
      <c r="O352" t="str">
        <f>VLOOKUP($A352,[1]Cost_Code!$A:$G,3,0)</f>
        <v>CORPORATE SERVICES</v>
      </c>
      <c r="P352" t="str">
        <f>VLOOKUP($A352,[1]Cost_Code!$A:$G,4,0)</f>
        <v>FINANCE &amp; INFORMATION SERVICES</v>
      </c>
      <c r="Q352" t="str">
        <f>VLOOKUP($A352,[1]Cost_Code!$A:$G,5,0)</f>
        <v>FINANCE &amp; INFORMATION SERVICES</v>
      </c>
      <c r="R352" t="str">
        <f>VLOOKUP($A352,[1]Cost_Code!$A:$G,6,0)</f>
        <v>FINANCE</v>
      </c>
      <c r="S352" t="str">
        <f>VLOOKUP($A352,[1]Cost_Code!$A:$K,8,0)</f>
        <v>Simon</v>
      </c>
      <c r="T352">
        <f>VLOOKUP($A352,[1]Cost_Code!$A:$K,9,0)</f>
        <v>1000</v>
      </c>
      <c r="U352" t="str">
        <f>VLOOKUP(B352,[1]Ex_Code!A:J,2,0)</f>
        <v>Office Equipment &amp; Maint</v>
      </c>
      <c r="V352" t="str">
        <f>VLOOKUP(B352,[1]Ex_Code!A:J,7,0)</f>
        <v>PREMISES &amp; FIXED PLANT</v>
      </c>
      <c r="W352" t="str">
        <f>VLOOKUP(B352,[1]Ex_Code!A:J,10,0)</f>
        <v>Non Pay</v>
      </c>
    </row>
    <row r="353" spans="1:23" x14ac:dyDescent="0.25">
      <c r="A353" s="5" t="s">
        <v>80</v>
      </c>
      <c r="B353" s="5" t="s">
        <v>50</v>
      </c>
      <c r="C353" s="5" t="s">
        <v>25</v>
      </c>
      <c r="D353" s="5" t="s">
        <v>26</v>
      </c>
      <c r="E353" s="5" t="s">
        <v>27</v>
      </c>
      <c r="F353" s="6">
        <v>0</v>
      </c>
      <c r="G353" s="6">
        <v>94.32</v>
      </c>
      <c r="H353" s="6">
        <v>0</v>
      </c>
      <c r="I353" s="6">
        <v>0</v>
      </c>
      <c r="J353" s="6">
        <v>0</v>
      </c>
      <c r="K353" s="6">
        <v>0</v>
      </c>
      <c r="L353" t="str">
        <f t="shared" si="5"/>
        <v>171801U08048016000</v>
      </c>
      <c r="M353" t="str">
        <f>VLOOKUP(A353,[1]Cost_Code!A:G,7,0)</f>
        <v>Financial Services</v>
      </c>
      <c r="N353" t="str">
        <f>VLOOKUP(A353,[1]Cost_Code!A:G,2,0)</f>
        <v>Group 1</v>
      </c>
      <c r="O353" t="str">
        <f>VLOOKUP($A353,[1]Cost_Code!$A:$G,3,0)</f>
        <v>CORPORATE SERVICES</v>
      </c>
      <c r="P353" t="str">
        <f>VLOOKUP($A353,[1]Cost_Code!$A:$G,4,0)</f>
        <v>FINANCE &amp; INFORMATION SERVICES</v>
      </c>
      <c r="Q353" t="str">
        <f>VLOOKUP($A353,[1]Cost_Code!$A:$G,5,0)</f>
        <v>FINANCE &amp; INFORMATION SERVICES</v>
      </c>
      <c r="R353" t="str">
        <f>VLOOKUP($A353,[1]Cost_Code!$A:$G,6,0)</f>
        <v>FINANCE</v>
      </c>
      <c r="S353" t="str">
        <f>VLOOKUP($A353,[1]Cost_Code!$A:$K,8,0)</f>
        <v>Simon</v>
      </c>
      <c r="T353">
        <f>VLOOKUP($A353,[1]Cost_Code!$A:$K,9,0)</f>
        <v>1000</v>
      </c>
      <c r="U353" t="str">
        <f>VLOOKUP(B353,[1]Ex_Code!A:J,2,0)</f>
        <v>Computer Hardware</v>
      </c>
      <c r="V353" t="str">
        <f>VLOOKUP(B353,[1]Ex_Code!A:J,7,0)</f>
        <v>PREMISES &amp; FIXED PLANT</v>
      </c>
      <c r="W353" t="str">
        <f>VLOOKUP(B353,[1]Ex_Code!A:J,10,0)</f>
        <v>Non Pay</v>
      </c>
    </row>
    <row r="354" spans="1:23" x14ac:dyDescent="0.25">
      <c r="A354" s="5" t="s">
        <v>80</v>
      </c>
      <c r="B354" s="5" t="s">
        <v>50</v>
      </c>
      <c r="C354" s="5" t="s">
        <v>34</v>
      </c>
      <c r="D354" s="5" t="s">
        <v>35</v>
      </c>
      <c r="E354" s="5" t="s">
        <v>27</v>
      </c>
      <c r="F354" s="6">
        <v>0</v>
      </c>
      <c r="G354" s="6">
        <v>658.08</v>
      </c>
      <c r="H354" s="6">
        <v>0</v>
      </c>
      <c r="I354" s="6">
        <v>0</v>
      </c>
      <c r="J354" s="6">
        <v>0</v>
      </c>
      <c r="K354" s="6">
        <v>0</v>
      </c>
      <c r="L354" t="str">
        <f t="shared" si="5"/>
        <v>171805U08048016000</v>
      </c>
      <c r="M354" t="str">
        <f>VLOOKUP(A354,[1]Cost_Code!A:G,7,0)</f>
        <v>Financial Services</v>
      </c>
      <c r="N354" t="str">
        <f>VLOOKUP(A354,[1]Cost_Code!A:G,2,0)</f>
        <v>Group 1</v>
      </c>
      <c r="O354" t="str">
        <f>VLOOKUP($A354,[1]Cost_Code!$A:$G,3,0)</f>
        <v>CORPORATE SERVICES</v>
      </c>
      <c r="P354" t="str">
        <f>VLOOKUP($A354,[1]Cost_Code!$A:$G,4,0)</f>
        <v>FINANCE &amp; INFORMATION SERVICES</v>
      </c>
      <c r="Q354" t="str">
        <f>VLOOKUP($A354,[1]Cost_Code!$A:$G,5,0)</f>
        <v>FINANCE &amp; INFORMATION SERVICES</v>
      </c>
      <c r="R354" t="str">
        <f>VLOOKUP($A354,[1]Cost_Code!$A:$G,6,0)</f>
        <v>FINANCE</v>
      </c>
      <c r="S354" t="str">
        <f>VLOOKUP($A354,[1]Cost_Code!$A:$K,8,0)</f>
        <v>Simon</v>
      </c>
      <c r="T354">
        <f>VLOOKUP($A354,[1]Cost_Code!$A:$K,9,0)</f>
        <v>1000</v>
      </c>
      <c r="U354" t="str">
        <f>VLOOKUP(B354,[1]Ex_Code!A:J,2,0)</f>
        <v>Computer Hardware</v>
      </c>
      <c r="V354" t="str">
        <f>VLOOKUP(B354,[1]Ex_Code!A:J,7,0)</f>
        <v>PREMISES &amp; FIXED PLANT</v>
      </c>
      <c r="W354" t="str">
        <f>VLOOKUP(B354,[1]Ex_Code!A:J,10,0)</f>
        <v>Non Pay</v>
      </c>
    </row>
    <row r="355" spans="1:23" x14ac:dyDescent="0.25">
      <c r="A355" s="5" t="s">
        <v>80</v>
      </c>
      <c r="B355" s="5" t="s">
        <v>51</v>
      </c>
      <c r="C355" s="5" t="s">
        <v>34</v>
      </c>
      <c r="D355" s="5" t="s">
        <v>35</v>
      </c>
      <c r="E355" s="5" t="s">
        <v>27</v>
      </c>
      <c r="F355" s="6">
        <v>0</v>
      </c>
      <c r="G355" s="6">
        <v>292.98</v>
      </c>
      <c r="H355" s="6">
        <v>0</v>
      </c>
      <c r="I355" s="6">
        <v>0</v>
      </c>
      <c r="J355" s="6">
        <v>0</v>
      </c>
      <c r="K355" s="6">
        <v>0</v>
      </c>
      <c r="L355" t="str">
        <f t="shared" si="5"/>
        <v>171805U08048017000</v>
      </c>
      <c r="M355" t="str">
        <f>VLOOKUP(A355,[1]Cost_Code!A:G,7,0)</f>
        <v>Financial Services</v>
      </c>
      <c r="N355" t="str">
        <f>VLOOKUP(A355,[1]Cost_Code!A:G,2,0)</f>
        <v>Group 1</v>
      </c>
      <c r="O355" t="str">
        <f>VLOOKUP($A355,[1]Cost_Code!$A:$G,3,0)</f>
        <v>CORPORATE SERVICES</v>
      </c>
      <c r="P355" t="str">
        <f>VLOOKUP($A355,[1]Cost_Code!$A:$G,4,0)</f>
        <v>FINANCE &amp; INFORMATION SERVICES</v>
      </c>
      <c r="Q355" t="str">
        <f>VLOOKUP($A355,[1]Cost_Code!$A:$G,5,0)</f>
        <v>FINANCE &amp; INFORMATION SERVICES</v>
      </c>
      <c r="R355" t="str">
        <f>VLOOKUP($A355,[1]Cost_Code!$A:$G,6,0)</f>
        <v>FINANCE</v>
      </c>
      <c r="S355" t="str">
        <f>VLOOKUP($A355,[1]Cost_Code!$A:$K,8,0)</f>
        <v>Simon</v>
      </c>
      <c r="T355">
        <f>VLOOKUP($A355,[1]Cost_Code!$A:$K,9,0)</f>
        <v>1000</v>
      </c>
      <c r="U355" t="str">
        <f>VLOOKUP(B355,[1]Ex_Code!A:J,2,0)</f>
        <v>Computer Software</v>
      </c>
      <c r="V355" t="str">
        <f>VLOOKUP(B355,[1]Ex_Code!A:J,7,0)</f>
        <v>PREMISES &amp; FIXED PLANT</v>
      </c>
      <c r="W355" t="str">
        <f>VLOOKUP(B355,[1]Ex_Code!A:J,10,0)</f>
        <v>Non Pay</v>
      </c>
    </row>
    <row r="356" spans="1:23" x14ac:dyDescent="0.25">
      <c r="A356" s="5" t="s">
        <v>80</v>
      </c>
      <c r="B356" s="5" t="s">
        <v>68</v>
      </c>
      <c r="C356" s="5" t="s">
        <v>25</v>
      </c>
      <c r="D356" s="5" t="s">
        <v>26</v>
      </c>
      <c r="E356" s="5" t="s">
        <v>27</v>
      </c>
      <c r="F356" s="6">
        <v>1050</v>
      </c>
      <c r="G356" s="6">
        <v>779.27</v>
      </c>
      <c r="H356" s="6">
        <v>0</v>
      </c>
      <c r="I356" s="6">
        <v>0</v>
      </c>
      <c r="J356" s="6">
        <v>0</v>
      </c>
      <c r="K356" s="6">
        <v>0</v>
      </c>
      <c r="L356" t="str">
        <f t="shared" si="5"/>
        <v>171801U08049010000</v>
      </c>
      <c r="M356" t="str">
        <f>VLOOKUP(A356,[1]Cost_Code!A:G,7,0)</f>
        <v>Financial Services</v>
      </c>
      <c r="N356" t="str">
        <f>VLOOKUP(A356,[1]Cost_Code!A:G,2,0)</f>
        <v>Group 1</v>
      </c>
      <c r="O356" t="str">
        <f>VLOOKUP($A356,[1]Cost_Code!$A:$G,3,0)</f>
        <v>CORPORATE SERVICES</v>
      </c>
      <c r="P356" t="str">
        <f>VLOOKUP($A356,[1]Cost_Code!$A:$G,4,0)</f>
        <v>FINANCE &amp; INFORMATION SERVICES</v>
      </c>
      <c r="Q356" t="str">
        <f>VLOOKUP($A356,[1]Cost_Code!$A:$G,5,0)</f>
        <v>FINANCE &amp; INFORMATION SERVICES</v>
      </c>
      <c r="R356" t="str">
        <f>VLOOKUP($A356,[1]Cost_Code!$A:$G,6,0)</f>
        <v>FINANCE</v>
      </c>
      <c r="S356" t="str">
        <f>VLOOKUP($A356,[1]Cost_Code!$A:$K,8,0)</f>
        <v>Simon</v>
      </c>
      <c r="T356">
        <f>VLOOKUP($A356,[1]Cost_Code!$A:$K,9,0)</f>
        <v>1000</v>
      </c>
      <c r="U356" t="str">
        <f>VLOOKUP(B356,[1]Ex_Code!A:J,2,0)</f>
        <v>Professional Services</v>
      </c>
      <c r="V356" t="str">
        <f>VLOOKUP(B356,[1]Ex_Code!A:J,7,0)</f>
        <v>OTHER OPERATING EXPENSES</v>
      </c>
      <c r="W356" t="str">
        <f>VLOOKUP(B356,[1]Ex_Code!A:J,10,0)</f>
        <v>Non Pay</v>
      </c>
    </row>
    <row r="357" spans="1:23" x14ac:dyDescent="0.25">
      <c r="A357" s="5" t="s">
        <v>80</v>
      </c>
      <c r="B357" s="5" t="s">
        <v>68</v>
      </c>
      <c r="C357" s="5" t="s">
        <v>28</v>
      </c>
      <c r="D357" s="5" t="s">
        <v>29</v>
      </c>
      <c r="E357" s="5" t="s">
        <v>27</v>
      </c>
      <c r="F357" s="6">
        <v>1050</v>
      </c>
      <c r="G357" s="6">
        <v>1140.31</v>
      </c>
      <c r="H357" s="6">
        <v>0</v>
      </c>
      <c r="I357" s="6">
        <v>0</v>
      </c>
      <c r="J357" s="6">
        <v>0</v>
      </c>
      <c r="K357" s="6">
        <v>0</v>
      </c>
      <c r="L357" t="str">
        <f t="shared" si="5"/>
        <v>171802U08049010000</v>
      </c>
      <c r="M357" t="str">
        <f>VLOOKUP(A357,[1]Cost_Code!A:G,7,0)</f>
        <v>Financial Services</v>
      </c>
      <c r="N357" t="str">
        <f>VLOOKUP(A357,[1]Cost_Code!A:G,2,0)</f>
        <v>Group 1</v>
      </c>
      <c r="O357" t="str">
        <f>VLOOKUP($A357,[1]Cost_Code!$A:$G,3,0)</f>
        <v>CORPORATE SERVICES</v>
      </c>
      <c r="P357" t="str">
        <f>VLOOKUP($A357,[1]Cost_Code!$A:$G,4,0)</f>
        <v>FINANCE &amp; INFORMATION SERVICES</v>
      </c>
      <c r="Q357" t="str">
        <f>VLOOKUP($A357,[1]Cost_Code!$A:$G,5,0)</f>
        <v>FINANCE &amp; INFORMATION SERVICES</v>
      </c>
      <c r="R357" t="str">
        <f>VLOOKUP($A357,[1]Cost_Code!$A:$G,6,0)</f>
        <v>FINANCE</v>
      </c>
      <c r="S357" t="str">
        <f>VLOOKUP($A357,[1]Cost_Code!$A:$K,8,0)</f>
        <v>Simon</v>
      </c>
      <c r="T357">
        <f>VLOOKUP($A357,[1]Cost_Code!$A:$K,9,0)</f>
        <v>1000</v>
      </c>
      <c r="U357" t="str">
        <f>VLOOKUP(B357,[1]Ex_Code!A:J,2,0)</f>
        <v>Professional Services</v>
      </c>
      <c r="V357" t="str">
        <f>VLOOKUP(B357,[1]Ex_Code!A:J,7,0)</f>
        <v>OTHER OPERATING EXPENSES</v>
      </c>
      <c r="W357" t="str">
        <f>VLOOKUP(B357,[1]Ex_Code!A:J,10,0)</f>
        <v>Non Pay</v>
      </c>
    </row>
    <row r="358" spans="1:23" x14ac:dyDescent="0.25">
      <c r="A358" s="5" t="s">
        <v>80</v>
      </c>
      <c r="B358" s="5" t="s">
        <v>68</v>
      </c>
      <c r="C358" s="5" t="s">
        <v>30</v>
      </c>
      <c r="D358" s="5" t="s">
        <v>31</v>
      </c>
      <c r="E358" s="5" t="s">
        <v>27</v>
      </c>
      <c r="F358" s="6">
        <v>1050</v>
      </c>
      <c r="G358" s="6">
        <v>509.47</v>
      </c>
      <c r="H358" s="6">
        <v>0</v>
      </c>
      <c r="I358" s="6">
        <v>0</v>
      </c>
      <c r="J358" s="6">
        <v>0</v>
      </c>
      <c r="K358" s="6">
        <v>0</v>
      </c>
      <c r="L358" t="str">
        <f t="shared" si="5"/>
        <v>171803U08049010000</v>
      </c>
      <c r="M358" t="str">
        <f>VLOOKUP(A358,[1]Cost_Code!A:G,7,0)</f>
        <v>Financial Services</v>
      </c>
      <c r="N358" t="str">
        <f>VLOOKUP(A358,[1]Cost_Code!A:G,2,0)</f>
        <v>Group 1</v>
      </c>
      <c r="O358" t="str">
        <f>VLOOKUP($A358,[1]Cost_Code!$A:$G,3,0)</f>
        <v>CORPORATE SERVICES</v>
      </c>
      <c r="P358" t="str">
        <f>VLOOKUP($A358,[1]Cost_Code!$A:$G,4,0)</f>
        <v>FINANCE &amp; INFORMATION SERVICES</v>
      </c>
      <c r="Q358" t="str">
        <f>VLOOKUP($A358,[1]Cost_Code!$A:$G,5,0)</f>
        <v>FINANCE &amp; INFORMATION SERVICES</v>
      </c>
      <c r="R358" t="str">
        <f>VLOOKUP($A358,[1]Cost_Code!$A:$G,6,0)</f>
        <v>FINANCE</v>
      </c>
      <c r="S358" t="str">
        <f>VLOOKUP($A358,[1]Cost_Code!$A:$K,8,0)</f>
        <v>Simon</v>
      </c>
      <c r="T358">
        <f>VLOOKUP($A358,[1]Cost_Code!$A:$K,9,0)</f>
        <v>1000</v>
      </c>
      <c r="U358" t="str">
        <f>VLOOKUP(B358,[1]Ex_Code!A:J,2,0)</f>
        <v>Professional Services</v>
      </c>
      <c r="V358" t="str">
        <f>VLOOKUP(B358,[1]Ex_Code!A:J,7,0)</f>
        <v>OTHER OPERATING EXPENSES</v>
      </c>
      <c r="W358" t="str">
        <f>VLOOKUP(B358,[1]Ex_Code!A:J,10,0)</f>
        <v>Non Pay</v>
      </c>
    </row>
    <row r="359" spans="1:23" x14ac:dyDescent="0.25">
      <c r="A359" s="5" t="s">
        <v>80</v>
      </c>
      <c r="B359" s="5" t="s">
        <v>68</v>
      </c>
      <c r="C359" s="5" t="s">
        <v>32</v>
      </c>
      <c r="D359" s="5" t="s">
        <v>33</v>
      </c>
      <c r="E359" s="5" t="s">
        <v>27</v>
      </c>
      <c r="F359" s="6">
        <v>1050</v>
      </c>
      <c r="G359" s="6">
        <v>785.43</v>
      </c>
      <c r="H359" s="6">
        <v>0</v>
      </c>
      <c r="I359" s="6">
        <v>0</v>
      </c>
      <c r="J359" s="6">
        <v>0</v>
      </c>
      <c r="K359" s="6">
        <v>0</v>
      </c>
      <c r="L359" t="str">
        <f t="shared" si="5"/>
        <v>171804U08049010000</v>
      </c>
      <c r="M359" t="str">
        <f>VLOOKUP(A359,[1]Cost_Code!A:G,7,0)</f>
        <v>Financial Services</v>
      </c>
      <c r="N359" t="str">
        <f>VLOOKUP(A359,[1]Cost_Code!A:G,2,0)</f>
        <v>Group 1</v>
      </c>
      <c r="O359" t="str">
        <f>VLOOKUP($A359,[1]Cost_Code!$A:$G,3,0)</f>
        <v>CORPORATE SERVICES</v>
      </c>
      <c r="P359" t="str">
        <f>VLOOKUP($A359,[1]Cost_Code!$A:$G,4,0)</f>
        <v>FINANCE &amp; INFORMATION SERVICES</v>
      </c>
      <c r="Q359" t="str">
        <f>VLOOKUP($A359,[1]Cost_Code!$A:$G,5,0)</f>
        <v>FINANCE &amp; INFORMATION SERVICES</v>
      </c>
      <c r="R359" t="str">
        <f>VLOOKUP($A359,[1]Cost_Code!$A:$G,6,0)</f>
        <v>FINANCE</v>
      </c>
      <c r="S359" t="str">
        <f>VLOOKUP($A359,[1]Cost_Code!$A:$K,8,0)</f>
        <v>Simon</v>
      </c>
      <c r="T359">
        <f>VLOOKUP($A359,[1]Cost_Code!$A:$K,9,0)</f>
        <v>1000</v>
      </c>
      <c r="U359" t="str">
        <f>VLOOKUP(B359,[1]Ex_Code!A:J,2,0)</f>
        <v>Professional Services</v>
      </c>
      <c r="V359" t="str">
        <f>VLOOKUP(B359,[1]Ex_Code!A:J,7,0)</f>
        <v>OTHER OPERATING EXPENSES</v>
      </c>
      <c r="W359" t="str">
        <f>VLOOKUP(B359,[1]Ex_Code!A:J,10,0)</f>
        <v>Non Pay</v>
      </c>
    </row>
    <row r="360" spans="1:23" x14ac:dyDescent="0.25">
      <c r="A360" s="5" t="s">
        <v>80</v>
      </c>
      <c r="B360" s="5" t="s">
        <v>68</v>
      </c>
      <c r="C360" s="5" t="s">
        <v>34</v>
      </c>
      <c r="D360" s="5" t="s">
        <v>35</v>
      </c>
      <c r="E360" s="5" t="s">
        <v>27</v>
      </c>
      <c r="F360" s="6">
        <v>1050</v>
      </c>
      <c r="G360" s="6">
        <v>1056.69</v>
      </c>
      <c r="H360" s="6">
        <v>0</v>
      </c>
      <c r="I360" s="6">
        <v>0</v>
      </c>
      <c r="J360" s="6">
        <v>0</v>
      </c>
      <c r="K360" s="6">
        <v>0</v>
      </c>
      <c r="L360" t="str">
        <f t="shared" si="5"/>
        <v>171805U08049010000</v>
      </c>
      <c r="M360" t="str">
        <f>VLOOKUP(A360,[1]Cost_Code!A:G,7,0)</f>
        <v>Financial Services</v>
      </c>
      <c r="N360" t="str">
        <f>VLOOKUP(A360,[1]Cost_Code!A:G,2,0)</f>
        <v>Group 1</v>
      </c>
      <c r="O360" t="str">
        <f>VLOOKUP($A360,[1]Cost_Code!$A:$G,3,0)</f>
        <v>CORPORATE SERVICES</v>
      </c>
      <c r="P360" t="str">
        <f>VLOOKUP($A360,[1]Cost_Code!$A:$G,4,0)</f>
        <v>FINANCE &amp; INFORMATION SERVICES</v>
      </c>
      <c r="Q360" t="str">
        <f>VLOOKUP($A360,[1]Cost_Code!$A:$G,5,0)</f>
        <v>FINANCE &amp; INFORMATION SERVICES</v>
      </c>
      <c r="R360" t="str">
        <f>VLOOKUP($A360,[1]Cost_Code!$A:$G,6,0)</f>
        <v>FINANCE</v>
      </c>
      <c r="S360" t="str">
        <f>VLOOKUP($A360,[1]Cost_Code!$A:$K,8,0)</f>
        <v>Simon</v>
      </c>
      <c r="T360">
        <f>VLOOKUP($A360,[1]Cost_Code!$A:$K,9,0)</f>
        <v>1000</v>
      </c>
      <c r="U360" t="str">
        <f>VLOOKUP(B360,[1]Ex_Code!A:J,2,0)</f>
        <v>Professional Services</v>
      </c>
      <c r="V360" t="str">
        <f>VLOOKUP(B360,[1]Ex_Code!A:J,7,0)</f>
        <v>OTHER OPERATING EXPENSES</v>
      </c>
      <c r="W360" t="str">
        <f>VLOOKUP(B360,[1]Ex_Code!A:J,10,0)</f>
        <v>Non Pay</v>
      </c>
    </row>
    <row r="361" spans="1:23" x14ac:dyDescent="0.25">
      <c r="A361" s="5" t="s">
        <v>80</v>
      </c>
      <c r="B361" s="5" t="s">
        <v>84</v>
      </c>
      <c r="C361" s="5" t="s">
        <v>25</v>
      </c>
      <c r="D361" s="5" t="s">
        <v>26</v>
      </c>
      <c r="E361" s="5" t="s">
        <v>27</v>
      </c>
      <c r="F361" s="6">
        <v>13</v>
      </c>
      <c r="G361" s="6">
        <v>64.95</v>
      </c>
      <c r="H361" s="6">
        <v>0</v>
      </c>
      <c r="I361" s="6">
        <v>0</v>
      </c>
      <c r="J361" s="6">
        <v>0</v>
      </c>
      <c r="K361" s="6">
        <v>0</v>
      </c>
      <c r="L361" t="str">
        <f t="shared" si="5"/>
        <v>171801U08049041000</v>
      </c>
      <c r="M361" t="str">
        <f>VLOOKUP(A361,[1]Cost_Code!A:G,7,0)</f>
        <v>Financial Services</v>
      </c>
      <c r="N361" t="str">
        <f>VLOOKUP(A361,[1]Cost_Code!A:G,2,0)</f>
        <v>Group 1</v>
      </c>
      <c r="O361" t="str">
        <f>VLOOKUP($A361,[1]Cost_Code!$A:$G,3,0)</f>
        <v>CORPORATE SERVICES</v>
      </c>
      <c r="P361" t="str">
        <f>VLOOKUP($A361,[1]Cost_Code!$A:$G,4,0)</f>
        <v>FINANCE &amp; INFORMATION SERVICES</v>
      </c>
      <c r="Q361" t="str">
        <f>VLOOKUP($A361,[1]Cost_Code!$A:$G,5,0)</f>
        <v>FINANCE &amp; INFORMATION SERVICES</v>
      </c>
      <c r="R361" t="str">
        <f>VLOOKUP($A361,[1]Cost_Code!$A:$G,6,0)</f>
        <v>FINANCE</v>
      </c>
      <c r="S361" t="str">
        <f>VLOOKUP($A361,[1]Cost_Code!$A:$K,8,0)</f>
        <v>Simon</v>
      </c>
      <c r="T361">
        <f>VLOOKUP($A361,[1]Cost_Code!$A:$K,9,0)</f>
        <v>1000</v>
      </c>
      <c r="U361" t="str">
        <f>VLOOKUP(B361,[1]Ex_Code!A:J,2,0)</f>
        <v>Staff Eye Tests</v>
      </c>
      <c r="V361" t="str">
        <f>VLOOKUP(B361,[1]Ex_Code!A:J,7,0)</f>
        <v>OTHER OPERATING EXPENSES</v>
      </c>
      <c r="W361" t="str">
        <f>VLOOKUP(B361,[1]Ex_Code!A:J,10,0)</f>
        <v>Non Pay</v>
      </c>
    </row>
    <row r="362" spans="1:23" x14ac:dyDescent="0.25">
      <c r="A362" s="5" t="s">
        <v>80</v>
      </c>
      <c r="B362" s="5" t="s">
        <v>84</v>
      </c>
      <c r="C362" s="5" t="s">
        <v>28</v>
      </c>
      <c r="D362" s="5" t="s">
        <v>29</v>
      </c>
      <c r="E362" s="5" t="s">
        <v>27</v>
      </c>
      <c r="F362" s="6">
        <v>12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t="str">
        <f t="shared" si="5"/>
        <v>171802U08049041000</v>
      </c>
      <c r="M362" t="str">
        <f>VLOOKUP(A362,[1]Cost_Code!A:G,7,0)</f>
        <v>Financial Services</v>
      </c>
      <c r="N362" t="str">
        <f>VLOOKUP(A362,[1]Cost_Code!A:G,2,0)</f>
        <v>Group 1</v>
      </c>
      <c r="O362" t="str">
        <f>VLOOKUP($A362,[1]Cost_Code!$A:$G,3,0)</f>
        <v>CORPORATE SERVICES</v>
      </c>
      <c r="P362" t="str">
        <f>VLOOKUP($A362,[1]Cost_Code!$A:$G,4,0)</f>
        <v>FINANCE &amp; INFORMATION SERVICES</v>
      </c>
      <c r="Q362" t="str">
        <f>VLOOKUP($A362,[1]Cost_Code!$A:$G,5,0)</f>
        <v>FINANCE &amp; INFORMATION SERVICES</v>
      </c>
      <c r="R362" t="str">
        <f>VLOOKUP($A362,[1]Cost_Code!$A:$G,6,0)</f>
        <v>FINANCE</v>
      </c>
      <c r="S362" t="str">
        <f>VLOOKUP($A362,[1]Cost_Code!$A:$K,8,0)</f>
        <v>Simon</v>
      </c>
      <c r="T362">
        <f>VLOOKUP($A362,[1]Cost_Code!$A:$K,9,0)</f>
        <v>1000</v>
      </c>
      <c r="U362" t="str">
        <f>VLOOKUP(B362,[1]Ex_Code!A:J,2,0)</f>
        <v>Staff Eye Tests</v>
      </c>
      <c r="V362" t="str">
        <f>VLOOKUP(B362,[1]Ex_Code!A:J,7,0)</f>
        <v>OTHER OPERATING EXPENSES</v>
      </c>
      <c r="W362" t="str">
        <f>VLOOKUP(B362,[1]Ex_Code!A:J,10,0)</f>
        <v>Non Pay</v>
      </c>
    </row>
    <row r="363" spans="1:23" x14ac:dyDescent="0.25">
      <c r="A363" s="5" t="s">
        <v>80</v>
      </c>
      <c r="B363" s="5" t="s">
        <v>84</v>
      </c>
      <c r="C363" s="5" t="s">
        <v>30</v>
      </c>
      <c r="D363" s="5" t="s">
        <v>31</v>
      </c>
      <c r="E363" s="5" t="s">
        <v>27</v>
      </c>
      <c r="F363" s="6">
        <v>13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t="str">
        <f t="shared" si="5"/>
        <v>171803U08049041000</v>
      </c>
      <c r="M363" t="str">
        <f>VLOOKUP(A363,[1]Cost_Code!A:G,7,0)</f>
        <v>Financial Services</v>
      </c>
      <c r="N363" t="str">
        <f>VLOOKUP(A363,[1]Cost_Code!A:G,2,0)</f>
        <v>Group 1</v>
      </c>
      <c r="O363" t="str">
        <f>VLOOKUP($A363,[1]Cost_Code!$A:$G,3,0)</f>
        <v>CORPORATE SERVICES</v>
      </c>
      <c r="P363" t="str">
        <f>VLOOKUP($A363,[1]Cost_Code!$A:$G,4,0)</f>
        <v>FINANCE &amp; INFORMATION SERVICES</v>
      </c>
      <c r="Q363" t="str">
        <f>VLOOKUP($A363,[1]Cost_Code!$A:$G,5,0)</f>
        <v>FINANCE &amp; INFORMATION SERVICES</v>
      </c>
      <c r="R363" t="str">
        <f>VLOOKUP($A363,[1]Cost_Code!$A:$G,6,0)</f>
        <v>FINANCE</v>
      </c>
      <c r="S363" t="str">
        <f>VLOOKUP($A363,[1]Cost_Code!$A:$K,8,0)</f>
        <v>Simon</v>
      </c>
      <c r="T363">
        <f>VLOOKUP($A363,[1]Cost_Code!$A:$K,9,0)</f>
        <v>1000</v>
      </c>
      <c r="U363" t="str">
        <f>VLOOKUP(B363,[1]Ex_Code!A:J,2,0)</f>
        <v>Staff Eye Tests</v>
      </c>
      <c r="V363" t="str">
        <f>VLOOKUP(B363,[1]Ex_Code!A:J,7,0)</f>
        <v>OTHER OPERATING EXPENSES</v>
      </c>
      <c r="W363" t="str">
        <f>VLOOKUP(B363,[1]Ex_Code!A:J,10,0)</f>
        <v>Non Pay</v>
      </c>
    </row>
    <row r="364" spans="1:23" x14ac:dyDescent="0.25">
      <c r="A364" s="5" t="s">
        <v>80</v>
      </c>
      <c r="B364" s="5" t="s">
        <v>84</v>
      </c>
      <c r="C364" s="5" t="s">
        <v>32</v>
      </c>
      <c r="D364" s="5" t="s">
        <v>33</v>
      </c>
      <c r="E364" s="5" t="s">
        <v>27</v>
      </c>
      <c r="F364" s="6">
        <v>12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t="str">
        <f t="shared" si="5"/>
        <v>171804U08049041000</v>
      </c>
      <c r="M364" t="str">
        <f>VLOOKUP(A364,[1]Cost_Code!A:G,7,0)</f>
        <v>Financial Services</v>
      </c>
      <c r="N364" t="str">
        <f>VLOOKUP(A364,[1]Cost_Code!A:G,2,0)</f>
        <v>Group 1</v>
      </c>
      <c r="O364" t="str">
        <f>VLOOKUP($A364,[1]Cost_Code!$A:$G,3,0)</f>
        <v>CORPORATE SERVICES</v>
      </c>
      <c r="P364" t="str">
        <f>VLOOKUP($A364,[1]Cost_Code!$A:$G,4,0)</f>
        <v>FINANCE &amp; INFORMATION SERVICES</v>
      </c>
      <c r="Q364" t="str">
        <f>VLOOKUP($A364,[1]Cost_Code!$A:$G,5,0)</f>
        <v>FINANCE &amp; INFORMATION SERVICES</v>
      </c>
      <c r="R364" t="str">
        <f>VLOOKUP($A364,[1]Cost_Code!$A:$G,6,0)</f>
        <v>FINANCE</v>
      </c>
      <c r="S364" t="str">
        <f>VLOOKUP($A364,[1]Cost_Code!$A:$K,8,0)</f>
        <v>Simon</v>
      </c>
      <c r="T364">
        <f>VLOOKUP($A364,[1]Cost_Code!$A:$K,9,0)</f>
        <v>1000</v>
      </c>
      <c r="U364" t="str">
        <f>VLOOKUP(B364,[1]Ex_Code!A:J,2,0)</f>
        <v>Staff Eye Tests</v>
      </c>
      <c r="V364" t="str">
        <f>VLOOKUP(B364,[1]Ex_Code!A:J,7,0)</f>
        <v>OTHER OPERATING EXPENSES</v>
      </c>
      <c r="W364" t="str">
        <f>VLOOKUP(B364,[1]Ex_Code!A:J,10,0)</f>
        <v>Non Pay</v>
      </c>
    </row>
    <row r="365" spans="1:23" x14ac:dyDescent="0.25">
      <c r="A365" s="5" t="s">
        <v>80</v>
      </c>
      <c r="B365" s="5" t="s">
        <v>84</v>
      </c>
      <c r="C365" s="5" t="s">
        <v>34</v>
      </c>
      <c r="D365" s="5" t="s">
        <v>35</v>
      </c>
      <c r="E365" s="5" t="s">
        <v>27</v>
      </c>
      <c r="F365" s="6">
        <v>13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t="str">
        <f t="shared" si="5"/>
        <v>171805U08049041000</v>
      </c>
      <c r="M365" t="str">
        <f>VLOOKUP(A365,[1]Cost_Code!A:G,7,0)</f>
        <v>Financial Services</v>
      </c>
      <c r="N365" t="str">
        <f>VLOOKUP(A365,[1]Cost_Code!A:G,2,0)</f>
        <v>Group 1</v>
      </c>
      <c r="O365" t="str">
        <f>VLOOKUP($A365,[1]Cost_Code!$A:$G,3,0)</f>
        <v>CORPORATE SERVICES</v>
      </c>
      <c r="P365" t="str">
        <f>VLOOKUP($A365,[1]Cost_Code!$A:$G,4,0)</f>
        <v>FINANCE &amp; INFORMATION SERVICES</v>
      </c>
      <c r="Q365" t="str">
        <f>VLOOKUP($A365,[1]Cost_Code!$A:$G,5,0)</f>
        <v>FINANCE &amp; INFORMATION SERVICES</v>
      </c>
      <c r="R365" t="str">
        <f>VLOOKUP($A365,[1]Cost_Code!$A:$G,6,0)</f>
        <v>FINANCE</v>
      </c>
      <c r="S365" t="str">
        <f>VLOOKUP($A365,[1]Cost_Code!$A:$K,8,0)</f>
        <v>Simon</v>
      </c>
      <c r="T365">
        <f>VLOOKUP($A365,[1]Cost_Code!$A:$K,9,0)</f>
        <v>1000</v>
      </c>
      <c r="U365" t="str">
        <f>VLOOKUP(B365,[1]Ex_Code!A:J,2,0)</f>
        <v>Staff Eye Tests</v>
      </c>
      <c r="V365" t="str">
        <f>VLOOKUP(B365,[1]Ex_Code!A:J,7,0)</f>
        <v>OTHER OPERATING EXPENSES</v>
      </c>
      <c r="W365" t="str">
        <f>VLOOKUP(B365,[1]Ex_Code!A:J,10,0)</f>
        <v>Non Pay</v>
      </c>
    </row>
    <row r="366" spans="1:23" x14ac:dyDescent="0.25">
      <c r="A366" s="5" t="s">
        <v>80</v>
      </c>
      <c r="B366" s="5" t="s">
        <v>41</v>
      </c>
      <c r="C366" s="5" t="s">
        <v>30</v>
      </c>
      <c r="D366" s="5" t="s">
        <v>31</v>
      </c>
      <c r="E366" s="5" t="s">
        <v>27</v>
      </c>
      <c r="F366" s="6">
        <v>-3300</v>
      </c>
      <c r="G366" s="6">
        <v>-3300</v>
      </c>
      <c r="H366" s="6">
        <v>0</v>
      </c>
      <c r="I366" s="6">
        <v>0</v>
      </c>
      <c r="J366" s="6">
        <v>0</v>
      </c>
      <c r="K366" s="6">
        <v>0</v>
      </c>
      <c r="L366" t="str">
        <f t="shared" si="5"/>
        <v>171803U08049047000</v>
      </c>
      <c r="M366" t="str">
        <f>VLOOKUP(A366,[1]Cost_Code!A:G,7,0)</f>
        <v>Financial Services</v>
      </c>
      <c r="N366" t="str">
        <f>VLOOKUP(A366,[1]Cost_Code!A:G,2,0)</f>
        <v>Group 1</v>
      </c>
      <c r="O366" t="str">
        <f>VLOOKUP($A366,[1]Cost_Code!$A:$G,3,0)</f>
        <v>CORPORATE SERVICES</v>
      </c>
      <c r="P366" t="str">
        <f>VLOOKUP($A366,[1]Cost_Code!$A:$G,4,0)</f>
        <v>FINANCE &amp; INFORMATION SERVICES</v>
      </c>
      <c r="Q366" t="str">
        <f>VLOOKUP($A366,[1]Cost_Code!$A:$G,5,0)</f>
        <v>FINANCE &amp; INFORMATION SERVICES</v>
      </c>
      <c r="R366" t="str">
        <f>VLOOKUP($A366,[1]Cost_Code!$A:$G,6,0)</f>
        <v>FINANCE</v>
      </c>
      <c r="S366" t="str">
        <f>VLOOKUP($A366,[1]Cost_Code!$A:$K,8,0)</f>
        <v>Simon</v>
      </c>
      <c r="T366">
        <f>VLOOKUP($A366,[1]Cost_Code!$A:$K,9,0)</f>
        <v>1000</v>
      </c>
      <c r="U366" t="str">
        <f>VLOOKUP(B366,[1]Ex_Code!A:J,2,0)</f>
        <v>Servs Recd Oth NHS FT</v>
      </c>
      <c r="V366" t="str">
        <f>VLOOKUP(B366,[1]Ex_Code!A:J,7,0)</f>
        <v>OTHER OPERATING EXPENSES</v>
      </c>
      <c r="W366" t="str">
        <f>VLOOKUP(B366,[1]Ex_Code!A:J,10,0)</f>
        <v>Non Pay</v>
      </c>
    </row>
    <row r="367" spans="1:23" x14ac:dyDescent="0.25">
      <c r="A367" s="5" t="s">
        <v>80</v>
      </c>
      <c r="B367" s="5" t="s">
        <v>41</v>
      </c>
      <c r="C367" s="5" t="s">
        <v>32</v>
      </c>
      <c r="D367" s="5" t="s">
        <v>33</v>
      </c>
      <c r="E367" s="5" t="s">
        <v>27</v>
      </c>
      <c r="F367" s="6">
        <v>-3300</v>
      </c>
      <c r="G367" s="6">
        <v>-3300</v>
      </c>
      <c r="H367" s="6">
        <v>0</v>
      </c>
      <c r="I367" s="6">
        <v>0</v>
      </c>
      <c r="J367" s="6">
        <v>0</v>
      </c>
      <c r="K367" s="6">
        <v>0</v>
      </c>
      <c r="L367" t="str">
        <f t="shared" si="5"/>
        <v>171804U08049047000</v>
      </c>
      <c r="M367" t="str">
        <f>VLOOKUP(A367,[1]Cost_Code!A:G,7,0)</f>
        <v>Financial Services</v>
      </c>
      <c r="N367" t="str">
        <f>VLOOKUP(A367,[1]Cost_Code!A:G,2,0)</f>
        <v>Group 1</v>
      </c>
      <c r="O367" t="str">
        <f>VLOOKUP($A367,[1]Cost_Code!$A:$G,3,0)</f>
        <v>CORPORATE SERVICES</v>
      </c>
      <c r="P367" t="str">
        <f>VLOOKUP($A367,[1]Cost_Code!$A:$G,4,0)</f>
        <v>FINANCE &amp; INFORMATION SERVICES</v>
      </c>
      <c r="Q367" t="str">
        <f>VLOOKUP($A367,[1]Cost_Code!$A:$G,5,0)</f>
        <v>FINANCE &amp; INFORMATION SERVICES</v>
      </c>
      <c r="R367" t="str">
        <f>VLOOKUP($A367,[1]Cost_Code!$A:$G,6,0)</f>
        <v>FINANCE</v>
      </c>
      <c r="S367" t="str">
        <f>VLOOKUP($A367,[1]Cost_Code!$A:$K,8,0)</f>
        <v>Simon</v>
      </c>
      <c r="T367">
        <f>VLOOKUP($A367,[1]Cost_Code!$A:$K,9,0)</f>
        <v>1000</v>
      </c>
      <c r="U367" t="str">
        <f>VLOOKUP(B367,[1]Ex_Code!A:J,2,0)</f>
        <v>Servs Recd Oth NHS FT</v>
      </c>
      <c r="V367" t="str">
        <f>VLOOKUP(B367,[1]Ex_Code!A:J,7,0)</f>
        <v>OTHER OPERATING EXPENSES</v>
      </c>
      <c r="W367" t="str">
        <f>VLOOKUP(B367,[1]Ex_Code!A:J,10,0)</f>
        <v>Non Pay</v>
      </c>
    </row>
    <row r="368" spans="1:23" x14ac:dyDescent="0.25">
      <c r="A368" s="5" t="s">
        <v>80</v>
      </c>
      <c r="B368" s="5" t="s">
        <v>41</v>
      </c>
      <c r="C368" s="5" t="s">
        <v>34</v>
      </c>
      <c r="D368" s="5" t="s">
        <v>35</v>
      </c>
      <c r="E368" s="5" t="s">
        <v>27</v>
      </c>
      <c r="F368" s="6">
        <v>-3300</v>
      </c>
      <c r="G368" s="6">
        <v>-3109.82</v>
      </c>
      <c r="H368" s="6">
        <v>0</v>
      </c>
      <c r="I368" s="6">
        <v>0</v>
      </c>
      <c r="J368" s="6">
        <v>0</v>
      </c>
      <c r="K368" s="6">
        <v>0</v>
      </c>
      <c r="L368" t="str">
        <f t="shared" si="5"/>
        <v>171805U08049047000</v>
      </c>
      <c r="M368" t="str">
        <f>VLOOKUP(A368,[1]Cost_Code!A:G,7,0)</f>
        <v>Financial Services</v>
      </c>
      <c r="N368" t="str">
        <f>VLOOKUP(A368,[1]Cost_Code!A:G,2,0)</f>
        <v>Group 1</v>
      </c>
      <c r="O368" t="str">
        <f>VLOOKUP($A368,[1]Cost_Code!$A:$G,3,0)</f>
        <v>CORPORATE SERVICES</v>
      </c>
      <c r="P368" t="str">
        <f>VLOOKUP($A368,[1]Cost_Code!$A:$G,4,0)</f>
        <v>FINANCE &amp; INFORMATION SERVICES</v>
      </c>
      <c r="Q368" t="str">
        <f>VLOOKUP($A368,[1]Cost_Code!$A:$G,5,0)</f>
        <v>FINANCE &amp; INFORMATION SERVICES</v>
      </c>
      <c r="R368" t="str">
        <f>VLOOKUP($A368,[1]Cost_Code!$A:$G,6,0)</f>
        <v>FINANCE</v>
      </c>
      <c r="S368" t="str">
        <f>VLOOKUP($A368,[1]Cost_Code!$A:$K,8,0)</f>
        <v>Simon</v>
      </c>
      <c r="T368">
        <f>VLOOKUP($A368,[1]Cost_Code!$A:$K,9,0)</f>
        <v>1000</v>
      </c>
      <c r="U368" t="str">
        <f>VLOOKUP(B368,[1]Ex_Code!A:J,2,0)</f>
        <v>Servs Recd Oth NHS FT</v>
      </c>
      <c r="V368" t="str">
        <f>VLOOKUP(B368,[1]Ex_Code!A:J,7,0)</f>
        <v>OTHER OPERATING EXPENSES</v>
      </c>
      <c r="W368" t="str">
        <f>VLOOKUP(B368,[1]Ex_Code!A:J,10,0)</f>
        <v>Non Pay</v>
      </c>
    </row>
    <row r="369" spans="1:23" x14ac:dyDescent="0.25">
      <c r="A369" s="5" t="s">
        <v>85</v>
      </c>
      <c r="B369" s="5" t="s">
        <v>45</v>
      </c>
      <c r="C369" s="5" t="s">
        <v>25</v>
      </c>
      <c r="D369" s="5" t="s">
        <v>26</v>
      </c>
      <c r="E369" s="5" t="s">
        <v>27</v>
      </c>
      <c r="F369" s="6">
        <v>-3817</v>
      </c>
      <c r="G369" s="6">
        <v>-7288.24</v>
      </c>
      <c r="H369" s="6">
        <v>0</v>
      </c>
      <c r="I369" s="6">
        <v>0</v>
      </c>
      <c r="J369" s="6">
        <v>0</v>
      </c>
      <c r="K369" s="6">
        <v>0</v>
      </c>
      <c r="L369" t="str">
        <f t="shared" si="5"/>
        <v>171801U09026004000</v>
      </c>
      <c r="M369" t="str">
        <f>VLOOKUP(A369,[1]Cost_Code!A:G,7,0)</f>
        <v>Supplies Department</v>
      </c>
      <c r="N369" t="str">
        <f>VLOOKUP(A369,[1]Cost_Code!A:G,2,0)</f>
        <v>Group 1</v>
      </c>
      <c r="O369" t="str">
        <f>VLOOKUP($A369,[1]Cost_Code!$A:$G,3,0)</f>
        <v>CORPORATE SERVICES</v>
      </c>
      <c r="P369" t="str">
        <f>VLOOKUP($A369,[1]Cost_Code!$A:$G,4,0)</f>
        <v>FINANCE &amp; INFORMATION SERVICES</v>
      </c>
      <c r="Q369" t="str">
        <f>VLOOKUP($A369,[1]Cost_Code!$A:$G,5,0)</f>
        <v>FINANCE &amp; INFORMATION SERVICES</v>
      </c>
      <c r="R369" t="str">
        <f>VLOOKUP($A369,[1]Cost_Code!$A:$G,6,0)</f>
        <v>FINANCE</v>
      </c>
      <c r="S369" t="str">
        <f>VLOOKUP($A369,[1]Cost_Code!$A:$K,8,0)</f>
        <v>Simon</v>
      </c>
      <c r="T369">
        <f>VLOOKUP($A369,[1]Cost_Code!$A:$K,9,0)</f>
        <v>1000</v>
      </c>
      <c r="U369" t="str">
        <f>VLOOKUP(B369,[1]Ex_Code!A:J,2,0)</f>
        <v>Other Non Patient Income</v>
      </c>
      <c r="V369" t="str">
        <f>VLOOKUP(B369,[1]Ex_Code!A:J,7,0)</f>
        <v>NON-PATIENT SERVS - OTH BODIES</v>
      </c>
      <c r="W369" t="str">
        <f>VLOOKUP(B369,[1]Ex_Code!A:J,10,0)</f>
        <v>Income</v>
      </c>
    </row>
    <row r="370" spans="1:23" x14ac:dyDescent="0.25">
      <c r="A370" s="5" t="s">
        <v>85</v>
      </c>
      <c r="B370" s="5" t="s">
        <v>45</v>
      </c>
      <c r="C370" s="5" t="s">
        <v>28</v>
      </c>
      <c r="D370" s="5" t="s">
        <v>29</v>
      </c>
      <c r="E370" s="5" t="s">
        <v>27</v>
      </c>
      <c r="F370" s="6">
        <v>-3817</v>
      </c>
      <c r="G370" s="6">
        <v>-5741.83</v>
      </c>
      <c r="H370" s="6">
        <v>0</v>
      </c>
      <c r="I370" s="6">
        <v>0</v>
      </c>
      <c r="J370" s="6">
        <v>0</v>
      </c>
      <c r="K370" s="6">
        <v>0</v>
      </c>
      <c r="L370" t="str">
        <f t="shared" si="5"/>
        <v>171802U09026004000</v>
      </c>
      <c r="M370" t="str">
        <f>VLOOKUP(A370,[1]Cost_Code!A:G,7,0)</f>
        <v>Supplies Department</v>
      </c>
      <c r="N370" t="str">
        <f>VLOOKUP(A370,[1]Cost_Code!A:G,2,0)</f>
        <v>Group 1</v>
      </c>
      <c r="O370" t="str">
        <f>VLOOKUP($A370,[1]Cost_Code!$A:$G,3,0)</f>
        <v>CORPORATE SERVICES</v>
      </c>
      <c r="P370" t="str">
        <f>VLOOKUP($A370,[1]Cost_Code!$A:$G,4,0)</f>
        <v>FINANCE &amp; INFORMATION SERVICES</v>
      </c>
      <c r="Q370" t="str">
        <f>VLOOKUP($A370,[1]Cost_Code!$A:$G,5,0)</f>
        <v>FINANCE &amp; INFORMATION SERVICES</v>
      </c>
      <c r="R370" t="str">
        <f>VLOOKUP($A370,[1]Cost_Code!$A:$G,6,0)</f>
        <v>FINANCE</v>
      </c>
      <c r="S370" t="str">
        <f>VLOOKUP($A370,[1]Cost_Code!$A:$K,8,0)</f>
        <v>Simon</v>
      </c>
      <c r="T370">
        <f>VLOOKUP($A370,[1]Cost_Code!$A:$K,9,0)</f>
        <v>1000</v>
      </c>
      <c r="U370" t="str">
        <f>VLOOKUP(B370,[1]Ex_Code!A:J,2,0)</f>
        <v>Other Non Patient Income</v>
      </c>
      <c r="V370" t="str">
        <f>VLOOKUP(B370,[1]Ex_Code!A:J,7,0)</f>
        <v>NON-PATIENT SERVS - OTH BODIES</v>
      </c>
      <c r="W370" t="str">
        <f>VLOOKUP(B370,[1]Ex_Code!A:J,10,0)</f>
        <v>Income</v>
      </c>
    </row>
    <row r="371" spans="1:23" x14ac:dyDescent="0.25">
      <c r="A371" s="5" t="s">
        <v>85</v>
      </c>
      <c r="B371" s="5" t="s">
        <v>45</v>
      </c>
      <c r="C371" s="5" t="s">
        <v>30</v>
      </c>
      <c r="D371" s="5" t="s">
        <v>31</v>
      </c>
      <c r="E371" s="5" t="s">
        <v>27</v>
      </c>
      <c r="F371" s="6">
        <v>-3817</v>
      </c>
      <c r="G371" s="6">
        <v>-3764.46</v>
      </c>
      <c r="H371" s="6">
        <v>0</v>
      </c>
      <c r="I371" s="6">
        <v>0</v>
      </c>
      <c r="J371" s="6">
        <v>0</v>
      </c>
      <c r="K371" s="6">
        <v>0</v>
      </c>
      <c r="L371" t="str">
        <f t="shared" si="5"/>
        <v>171803U09026004000</v>
      </c>
      <c r="M371" t="str">
        <f>VLOOKUP(A371,[1]Cost_Code!A:G,7,0)</f>
        <v>Supplies Department</v>
      </c>
      <c r="N371" t="str">
        <f>VLOOKUP(A371,[1]Cost_Code!A:G,2,0)</f>
        <v>Group 1</v>
      </c>
      <c r="O371" t="str">
        <f>VLOOKUP($A371,[1]Cost_Code!$A:$G,3,0)</f>
        <v>CORPORATE SERVICES</v>
      </c>
      <c r="P371" t="str">
        <f>VLOOKUP($A371,[1]Cost_Code!$A:$G,4,0)</f>
        <v>FINANCE &amp; INFORMATION SERVICES</v>
      </c>
      <c r="Q371" t="str">
        <f>VLOOKUP($A371,[1]Cost_Code!$A:$G,5,0)</f>
        <v>FINANCE &amp; INFORMATION SERVICES</v>
      </c>
      <c r="R371" t="str">
        <f>VLOOKUP($A371,[1]Cost_Code!$A:$G,6,0)</f>
        <v>FINANCE</v>
      </c>
      <c r="S371" t="str">
        <f>VLOOKUP($A371,[1]Cost_Code!$A:$K,8,0)</f>
        <v>Simon</v>
      </c>
      <c r="T371">
        <f>VLOOKUP($A371,[1]Cost_Code!$A:$K,9,0)</f>
        <v>1000</v>
      </c>
      <c r="U371" t="str">
        <f>VLOOKUP(B371,[1]Ex_Code!A:J,2,0)</f>
        <v>Other Non Patient Income</v>
      </c>
      <c r="V371" t="str">
        <f>VLOOKUP(B371,[1]Ex_Code!A:J,7,0)</f>
        <v>NON-PATIENT SERVS - OTH BODIES</v>
      </c>
      <c r="W371" t="str">
        <f>VLOOKUP(B371,[1]Ex_Code!A:J,10,0)</f>
        <v>Income</v>
      </c>
    </row>
    <row r="372" spans="1:23" x14ac:dyDescent="0.25">
      <c r="A372" s="5" t="s">
        <v>85</v>
      </c>
      <c r="B372" s="5" t="s">
        <v>45</v>
      </c>
      <c r="C372" s="5" t="s">
        <v>32</v>
      </c>
      <c r="D372" s="5" t="s">
        <v>33</v>
      </c>
      <c r="E372" s="5" t="s">
        <v>27</v>
      </c>
      <c r="F372" s="6">
        <v>-3817</v>
      </c>
      <c r="G372" s="6">
        <v>-3757.5</v>
      </c>
      <c r="H372" s="6">
        <v>0</v>
      </c>
      <c r="I372" s="6">
        <v>0</v>
      </c>
      <c r="J372" s="6">
        <v>0</v>
      </c>
      <c r="K372" s="6">
        <v>0</v>
      </c>
      <c r="L372" t="str">
        <f t="shared" si="5"/>
        <v>171804U09026004000</v>
      </c>
      <c r="M372" t="str">
        <f>VLOOKUP(A372,[1]Cost_Code!A:G,7,0)</f>
        <v>Supplies Department</v>
      </c>
      <c r="N372" t="str">
        <f>VLOOKUP(A372,[1]Cost_Code!A:G,2,0)</f>
        <v>Group 1</v>
      </c>
      <c r="O372" t="str">
        <f>VLOOKUP($A372,[1]Cost_Code!$A:$G,3,0)</f>
        <v>CORPORATE SERVICES</v>
      </c>
      <c r="P372" t="str">
        <f>VLOOKUP($A372,[1]Cost_Code!$A:$G,4,0)</f>
        <v>FINANCE &amp; INFORMATION SERVICES</v>
      </c>
      <c r="Q372" t="str">
        <f>VLOOKUP($A372,[1]Cost_Code!$A:$G,5,0)</f>
        <v>FINANCE &amp; INFORMATION SERVICES</v>
      </c>
      <c r="R372" t="str">
        <f>VLOOKUP($A372,[1]Cost_Code!$A:$G,6,0)</f>
        <v>FINANCE</v>
      </c>
      <c r="S372" t="str">
        <f>VLOOKUP($A372,[1]Cost_Code!$A:$K,8,0)</f>
        <v>Simon</v>
      </c>
      <c r="T372">
        <f>VLOOKUP($A372,[1]Cost_Code!$A:$K,9,0)</f>
        <v>1000</v>
      </c>
      <c r="U372" t="str">
        <f>VLOOKUP(B372,[1]Ex_Code!A:J,2,0)</f>
        <v>Other Non Patient Income</v>
      </c>
      <c r="V372" t="str">
        <f>VLOOKUP(B372,[1]Ex_Code!A:J,7,0)</f>
        <v>NON-PATIENT SERVS - OTH BODIES</v>
      </c>
      <c r="W372" t="str">
        <f>VLOOKUP(B372,[1]Ex_Code!A:J,10,0)</f>
        <v>Income</v>
      </c>
    </row>
    <row r="373" spans="1:23" x14ac:dyDescent="0.25">
      <c r="A373" s="5" t="s">
        <v>85</v>
      </c>
      <c r="B373" s="5" t="s">
        <v>45</v>
      </c>
      <c r="C373" s="5" t="s">
        <v>34</v>
      </c>
      <c r="D373" s="5" t="s">
        <v>35</v>
      </c>
      <c r="E373" s="5" t="s">
        <v>27</v>
      </c>
      <c r="F373" s="6">
        <v>-3817</v>
      </c>
      <c r="G373" s="6">
        <v>-3757.5</v>
      </c>
      <c r="H373" s="6">
        <v>0</v>
      </c>
      <c r="I373" s="6">
        <v>0</v>
      </c>
      <c r="J373" s="6">
        <v>0</v>
      </c>
      <c r="K373" s="6">
        <v>0</v>
      </c>
      <c r="L373" t="str">
        <f t="shared" si="5"/>
        <v>171805U09026004000</v>
      </c>
      <c r="M373" t="str">
        <f>VLOOKUP(A373,[1]Cost_Code!A:G,7,0)</f>
        <v>Supplies Department</v>
      </c>
      <c r="N373" t="str">
        <f>VLOOKUP(A373,[1]Cost_Code!A:G,2,0)</f>
        <v>Group 1</v>
      </c>
      <c r="O373" t="str">
        <f>VLOOKUP($A373,[1]Cost_Code!$A:$G,3,0)</f>
        <v>CORPORATE SERVICES</v>
      </c>
      <c r="P373" t="str">
        <f>VLOOKUP($A373,[1]Cost_Code!$A:$G,4,0)</f>
        <v>FINANCE &amp; INFORMATION SERVICES</v>
      </c>
      <c r="Q373" t="str">
        <f>VLOOKUP($A373,[1]Cost_Code!$A:$G,5,0)</f>
        <v>FINANCE &amp; INFORMATION SERVICES</v>
      </c>
      <c r="R373" t="str">
        <f>VLOOKUP($A373,[1]Cost_Code!$A:$G,6,0)</f>
        <v>FINANCE</v>
      </c>
      <c r="S373" t="str">
        <f>VLOOKUP($A373,[1]Cost_Code!$A:$K,8,0)</f>
        <v>Simon</v>
      </c>
      <c r="T373">
        <f>VLOOKUP($A373,[1]Cost_Code!$A:$K,9,0)</f>
        <v>1000</v>
      </c>
      <c r="U373" t="str">
        <f>VLOOKUP(B373,[1]Ex_Code!A:J,2,0)</f>
        <v>Other Non Patient Income</v>
      </c>
      <c r="V373" t="str">
        <f>VLOOKUP(B373,[1]Ex_Code!A:J,7,0)</f>
        <v>NON-PATIENT SERVS - OTH BODIES</v>
      </c>
      <c r="W373" t="str">
        <f>VLOOKUP(B373,[1]Ex_Code!A:J,10,0)</f>
        <v>Income</v>
      </c>
    </row>
    <row r="374" spans="1:23" ht="25.5" x14ac:dyDescent="0.25">
      <c r="A374" s="5" t="s">
        <v>85</v>
      </c>
      <c r="B374" s="5" t="s">
        <v>24</v>
      </c>
      <c r="C374" s="5" t="s">
        <v>25</v>
      </c>
      <c r="D374" s="5" t="s">
        <v>26</v>
      </c>
      <c r="E374" s="5" t="s">
        <v>27</v>
      </c>
      <c r="F374" s="6">
        <v>4729</v>
      </c>
      <c r="G374" s="6">
        <v>7837.28</v>
      </c>
      <c r="H374" s="6">
        <v>1</v>
      </c>
      <c r="I374" s="6">
        <v>1.6</v>
      </c>
      <c r="J374" s="6">
        <v>1.6</v>
      </c>
      <c r="K374" s="6">
        <v>1.6</v>
      </c>
      <c r="L374" t="str">
        <f t="shared" si="5"/>
        <v>171801U0903918A000</v>
      </c>
      <c r="M374" t="str">
        <f>VLOOKUP(A374,[1]Cost_Code!A:G,7,0)</f>
        <v>Supplies Department</v>
      </c>
      <c r="N374" t="str">
        <f>VLOOKUP(A374,[1]Cost_Code!A:G,2,0)</f>
        <v>Group 1</v>
      </c>
      <c r="O374" t="str">
        <f>VLOOKUP($A374,[1]Cost_Code!$A:$G,3,0)</f>
        <v>CORPORATE SERVICES</v>
      </c>
      <c r="P374" t="str">
        <f>VLOOKUP($A374,[1]Cost_Code!$A:$G,4,0)</f>
        <v>FINANCE &amp; INFORMATION SERVICES</v>
      </c>
      <c r="Q374" t="str">
        <f>VLOOKUP($A374,[1]Cost_Code!$A:$G,5,0)</f>
        <v>FINANCE &amp; INFORMATION SERVICES</v>
      </c>
      <c r="R374" t="str">
        <f>VLOOKUP($A374,[1]Cost_Code!$A:$G,6,0)</f>
        <v>FINANCE</v>
      </c>
      <c r="S374" t="str">
        <f>VLOOKUP($A374,[1]Cost_Code!$A:$K,8,0)</f>
        <v>Simon</v>
      </c>
      <c r="T374">
        <f>VLOOKUP($A374,[1]Cost_Code!$A:$K,9,0)</f>
        <v>1000</v>
      </c>
      <c r="U374" t="str">
        <f>VLOOKUP(B374,[1]Ex_Code!A:J,2,0)</f>
        <v>Senior Managers Band 8A</v>
      </c>
      <c r="V374" t="str">
        <f>VLOOKUP(B374,[1]Ex_Code!A:J,7,0)</f>
        <v>NON CLINICAL STAFF</v>
      </c>
      <c r="W374" t="str">
        <f>VLOOKUP(B374,[1]Ex_Code!A:J,10,0)</f>
        <v>Pay</v>
      </c>
    </row>
    <row r="375" spans="1:23" ht="25.5" x14ac:dyDescent="0.25">
      <c r="A375" s="5" t="s">
        <v>85</v>
      </c>
      <c r="B375" s="5" t="s">
        <v>24</v>
      </c>
      <c r="C375" s="5" t="s">
        <v>28</v>
      </c>
      <c r="D375" s="5" t="s">
        <v>29</v>
      </c>
      <c r="E375" s="5" t="s">
        <v>27</v>
      </c>
      <c r="F375" s="6">
        <v>4656</v>
      </c>
      <c r="G375" s="6">
        <v>5387.73</v>
      </c>
      <c r="H375" s="6">
        <v>1</v>
      </c>
      <c r="I375" s="6">
        <v>1.6</v>
      </c>
      <c r="J375" s="6">
        <v>1.17</v>
      </c>
      <c r="K375" s="6">
        <v>1.17</v>
      </c>
      <c r="L375" t="str">
        <f t="shared" si="5"/>
        <v>171802U0903918A000</v>
      </c>
      <c r="M375" t="str">
        <f>VLOOKUP(A375,[1]Cost_Code!A:G,7,0)</f>
        <v>Supplies Department</v>
      </c>
      <c r="N375" t="str">
        <f>VLOOKUP(A375,[1]Cost_Code!A:G,2,0)</f>
        <v>Group 1</v>
      </c>
      <c r="O375" t="str">
        <f>VLOOKUP($A375,[1]Cost_Code!$A:$G,3,0)</f>
        <v>CORPORATE SERVICES</v>
      </c>
      <c r="P375" t="str">
        <f>VLOOKUP($A375,[1]Cost_Code!$A:$G,4,0)</f>
        <v>FINANCE &amp; INFORMATION SERVICES</v>
      </c>
      <c r="Q375" t="str">
        <f>VLOOKUP($A375,[1]Cost_Code!$A:$G,5,0)</f>
        <v>FINANCE &amp; INFORMATION SERVICES</v>
      </c>
      <c r="R375" t="str">
        <f>VLOOKUP($A375,[1]Cost_Code!$A:$G,6,0)</f>
        <v>FINANCE</v>
      </c>
      <c r="S375" t="str">
        <f>VLOOKUP($A375,[1]Cost_Code!$A:$K,8,0)</f>
        <v>Simon</v>
      </c>
      <c r="T375">
        <f>VLOOKUP($A375,[1]Cost_Code!$A:$K,9,0)</f>
        <v>1000</v>
      </c>
      <c r="U375" t="str">
        <f>VLOOKUP(B375,[1]Ex_Code!A:J,2,0)</f>
        <v>Senior Managers Band 8A</v>
      </c>
      <c r="V375" t="str">
        <f>VLOOKUP(B375,[1]Ex_Code!A:J,7,0)</f>
        <v>NON CLINICAL STAFF</v>
      </c>
      <c r="W375" t="str">
        <f>VLOOKUP(B375,[1]Ex_Code!A:J,10,0)</f>
        <v>Pay</v>
      </c>
    </row>
    <row r="376" spans="1:23" ht="25.5" x14ac:dyDescent="0.25">
      <c r="A376" s="5" t="s">
        <v>85</v>
      </c>
      <c r="B376" s="5" t="s">
        <v>24</v>
      </c>
      <c r="C376" s="5" t="s">
        <v>30</v>
      </c>
      <c r="D376" s="5" t="s">
        <v>31</v>
      </c>
      <c r="E376" s="5" t="s">
        <v>27</v>
      </c>
      <c r="F376" s="6">
        <v>4656</v>
      </c>
      <c r="G376" s="6">
        <v>3519.55</v>
      </c>
      <c r="H376" s="6">
        <v>1</v>
      </c>
      <c r="I376" s="6">
        <v>0.8</v>
      </c>
      <c r="J376" s="6">
        <v>0.8</v>
      </c>
      <c r="K376" s="6">
        <v>0.8</v>
      </c>
      <c r="L376" t="str">
        <f t="shared" si="5"/>
        <v>171803U0903918A000</v>
      </c>
      <c r="M376" t="str">
        <f>VLOOKUP(A376,[1]Cost_Code!A:G,7,0)</f>
        <v>Supplies Department</v>
      </c>
      <c r="N376" t="str">
        <f>VLOOKUP(A376,[1]Cost_Code!A:G,2,0)</f>
        <v>Group 1</v>
      </c>
      <c r="O376" t="str">
        <f>VLOOKUP($A376,[1]Cost_Code!$A:$G,3,0)</f>
        <v>CORPORATE SERVICES</v>
      </c>
      <c r="P376" t="str">
        <f>VLOOKUP($A376,[1]Cost_Code!$A:$G,4,0)</f>
        <v>FINANCE &amp; INFORMATION SERVICES</v>
      </c>
      <c r="Q376" t="str">
        <f>VLOOKUP($A376,[1]Cost_Code!$A:$G,5,0)</f>
        <v>FINANCE &amp; INFORMATION SERVICES</v>
      </c>
      <c r="R376" t="str">
        <f>VLOOKUP($A376,[1]Cost_Code!$A:$G,6,0)</f>
        <v>FINANCE</v>
      </c>
      <c r="S376" t="str">
        <f>VLOOKUP($A376,[1]Cost_Code!$A:$K,8,0)</f>
        <v>Simon</v>
      </c>
      <c r="T376">
        <f>VLOOKUP($A376,[1]Cost_Code!$A:$K,9,0)</f>
        <v>1000</v>
      </c>
      <c r="U376" t="str">
        <f>VLOOKUP(B376,[1]Ex_Code!A:J,2,0)</f>
        <v>Senior Managers Band 8A</v>
      </c>
      <c r="V376" t="str">
        <f>VLOOKUP(B376,[1]Ex_Code!A:J,7,0)</f>
        <v>NON CLINICAL STAFF</v>
      </c>
      <c r="W376" t="str">
        <f>VLOOKUP(B376,[1]Ex_Code!A:J,10,0)</f>
        <v>Pay</v>
      </c>
    </row>
    <row r="377" spans="1:23" ht="25.5" x14ac:dyDescent="0.25">
      <c r="A377" s="5" t="s">
        <v>85</v>
      </c>
      <c r="B377" s="5" t="s">
        <v>24</v>
      </c>
      <c r="C377" s="5" t="s">
        <v>32</v>
      </c>
      <c r="D377" s="5" t="s">
        <v>33</v>
      </c>
      <c r="E377" s="5" t="s">
        <v>27</v>
      </c>
      <c r="F377" s="6">
        <v>4462</v>
      </c>
      <c r="G377" s="6">
        <v>3519.55</v>
      </c>
      <c r="H377" s="6">
        <v>1</v>
      </c>
      <c r="I377" s="6">
        <v>0.8</v>
      </c>
      <c r="J377" s="6">
        <v>0.8</v>
      </c>
      <c r="K377" s="6">
        <v>0.8</v>
      </c>
      <c r="L377" t="str">
        <f t="shared" si="5"/>
        <v>171804U0903918A000</v>
      </c>
      <c r="M377" t="str">
        <f>VLOOKUP(A377,[1]Cost_Code!A:G,7,0)</f>
        <v>Supplies Department</v>
      </c>
      <c r="N377" t="str">
        <f>VLOOKUP(A377,[1]Cost_Code!A:G,2,0)</f>
        <v>Group 1</v>
      </c>
      <c r="O377" t="str">
        <f>VLOOKUP($A377,[1]Cost_Code!$A:$G,3,0)</f>
        <v>CORPORATE SERVICES</v>
      </c>
      <c r="P377" t="str">
        <f>VLOOKUP($A377,[1]Cost_Code!$A:$G,4,0)</f>
        <v>FINANCE &amp; INFORMATION SERVICES</v>
      </c>
      <c r="Q377" t="str">
        <f>VLOOKUP($A377,[1]Cost_Code!$A:$G,5,0)</f>
        <v>FINANCE &amp; INFORMATION SERVICES</v>
      </c>
      <c r="R377" t="str">
        <f>VLOOKUP($A377,[1]Cost_Code!$A:$G,6,0)</f>
        <v>FINANCE</v>
      </c>
      <c r="S377" t="str">
        <f>VLOOKUP($A377,[1]Cost_Code!$A:$K,8,0)</f>
        <v>Simon</v>
      </c>
      <c r="T377">
        <f>VLOOKUP($A377,[1]Cost_Code!$A:$K,9,0)</f>
        <v>1000</v>
      </c>
      <c r="U377" t="str">
        <f>VLOOKUP(B377,[1]Ex_Code!A:J,2,0)</f>
        <v>Senior Managers Band 8A</v>
      </c>
      <c r="V377" t="str">
        <f>VLOOKUP(B377,[1]Ex_Code!A:J,7,0)</f>
        <v>NON CLINICAL STAFF</v>
      </c>
      <c r="W377" t="str">
        <f>VLOOKUP(B377,[1]Ex_Code!A:J,10,0)</f>
        <v>Pay</v>
      </c>
    </row>
    <row r="378" spans="1:23" ht="25.5" x14ac:dyDescent="0.25">
      <c r="A378" s="5" t="s">
        <v>85</v>
      </c>
      <c r="B378" s="5" t="s">
        <v>24</v>
      </c>
      <c r="C378" s="5" t="s">
        <v>34</v>
      </c>
      <c r="D378" s="5" t="s">
        <v>35</v>
      </c>
      <c r="E378" s="5" t="s">
        <v>27</v>
      </c>
      <c r="F378" s="6">
        <v>4462</v>
      </c>
      <c r="G378" s="6">
        <v>3519.55</v>
      </c>
      <c r="H378" s="6">
        <v>1</v>
      </c>
      <c r="I378" s="6">
        <v>0.8</v>
      </c>
      <c r="J378" s="6">
        <v>0.8</v>
      </c>
      <c r="K378" s="6">
        <v>0.8</v>
      </c>
      <c r="L378" t="str">
        <f t="shared" si="5"/>
        <v>171805U0903918A000</v>
      </c>
      <c r="M378" t="str">
        <f>VLOOKUP(A378,[1]Cost_Code!A:G,7,0)</f>
        <v>Supplies Department</v>
      </c>
      <c r="N378" t="str">
        <f>VLOOKUP(A378,[1]Cost_Code!A:G,2,0)</f>
        <v>Group 1</v>
      </c>
      <c r="O378" t="str">
        <f>VLOOKUP($A378,[1]Cost_Code!$A:$G,3,0)</f>
        <v>CORPORATE SERVICES</v>
      </c>
      <c r="P378" t="str">
        <f>VLOOKUP($A378,[1]Cost_Code!$A:$G,4,0)</f>
        <v>FINANCE &amp; INFORMATION SERVICES</v>
      </c>
      <c r="Q378" t="str">
        <f>VLOOKUP($A378,[1]Cost_Code!$A:$G,5,0)</f>
        <v>FINANCE &amp; INFORMATION SERVICES</v>
      </c>
      <c r="R378" t="str">
        <f>VLOOKUP($A378,[1]Cost_Code!$A:$G,6,0)</f>
        <v>FINANCE</v>
      </c>
      <c r="S378" t="str">
        <f>VLOOKUP($A378,[1]Cost_Code!$A:$K,8,0)</f>
        <v>Simon</v>
      </c>
      <c r="T378">
        <f>VLOOKUP($A378,[1]Cost_Code!$A:$K,9,0)</f>
        <v>1000</v>
      </c>
      <c r="U378" t="str">
        <f>VLOOKUP(B378,[1]Ex_Code!A:J,2,0)</f>
        <v>Senior Managers Band 8A</v>
      </c>
      <c r="V378" t="str">
        <f>VLOOKUP(B378,[1]Ex_Code!A:J,7,0)</f>
        <v>NON CLINICAL STAFF</v>
      </c>
      <c r="W378" t="str">
        <f>VLOOKUP(B378,[1]Ex_Code!A:J,10,0)</f>
        <v>Pay</v>
      </c>
    </row>
    <row r="379" spans="1:23" ht="25.5" x14ac:dyDescent="0.25">
      <c r="A379" s="5" t="s">
        <v>85</v>
      </c>
      <c r="B379" s="5" t="s">
        <v>86</v>
      </c>
      <c r="C379" s="5" t="s">
        <v>25</v>
      </c>
      <c r="D379" s="5" t="s">
        <v>26</v>
      </c>
      <c r="E379" s="5" t="s">
        <v>27</v>
      </c>
      <c r="F379" s="6">
        <v>12250</v>
      </c>
      <c r="G379" s="6">
        <v>9236.17</v>
      </c>
      <c r="H379" s="6">
        <v>2</v>
      </c>
      <c r="I379" s="6">
        <v>1.5</v>
      </c>
      <c r="J379" s="6">
        <v>1.5</v>
      </c>
      <c r="K379" s="6">
        <v>1.5</v>
      </c>
      <c r="L379" t="str">
        <f t="shared" si="5"/>
        <v>171801U0903918B000</v>
      </c>
      <c r="M379" t="str">
        <f>VLOOKUP(A379,[1]Cost_Code!A:G,7,0)</f>
        <v>Supplies Department</v>
      </c>
      <c r="N379" t="str">
        <f>VLOOKUP(A379,[1]Cost_Code!A:G,2,0)</f>
        <v>Group 1</v>
      </c>
      <c r="O379" t="str">
        <f>VLOOKUP($A379,[1]Cost_Code!$A:$G,3,0)</f>
        <v>CORPORATE SERVICES</v>
      </c>
      <c r="P379" t="str">
        <f>VLOOKUP($A379,[1]Cost_Code!$A:$G,4,0)</f>
        <v>FINANCE &amp; INFORMATION SERVICES</v>
      </c>
      <c r="Q379" t="str">
        <f>VLOOKUP($A379,[1]Cost_Code!$A:$G,5,0)</f>
        <v>FINANCE &amp; INFORMATION SERVICES</v>
      </c>
      <c r="R379" t="str">
        <f>VLOOKUP($A379,[1]Cost_Code!$A:$G,6,0)</f>
        <v>FINANCE</v>
      </c>
      <c r="S379" t="str">
        <f>VLOOKUP($A379,[1]Cost_Code!$A:$K,8,0)</f>
        <v>Simon</v>
      </c>
      <c r="T379">
        <f>VLOOKUP($A379,[1]Cost_Code!$A:$K,9,0)</f>
        <v>1000</v>
      </c>
      <c r="U379" t="str">
        <f>VLOOKUP(B379,[1]Ex_Code!A:J,2,0)</f>
        <v>Senior Managers Band 8B</v>
      </c>
      <c r="V379" t="str">
        <f>VLOOKUP(B379,[1]Ex_Code!A:J,7,0)</f>
        <v>NON CLINICAL STAFF</v>
      </c>
      <c r="W379" t="str">
        <f>VLOOKUP(B379,[1]Ex_Code!A:J,10,0)</f>
        <v>Pay</v>
      </c>
    </row>
    <row r="380" spans="1:23" ht="25.5" x14ac:dyDescent="0.25">
      <c r="A380" s="5" t="s">
        <v>85</v>
      </c>
      <c r="B380" s="5" t="s">
        <v>86</v>
      </c>
      <c r="C380" s="5" t="s">
        <v>28</v>
      </c>
      <c r="D380" s="5" t="s">
        <v>29</v>
      </c>
      <c r="E380" s="5" t="s">
        <v>27</v>
      </c>
      <c r="F380" s="6">
        <v>12250</v>
      </c>
      <c r="G380" s="6">
        <v>10418.780000000001</v>
      </c>
      <c r="H380" s="6">
        <v>2</v>
      </c>
      <c r="I380" s="6">
        <v>1.69</v>
      </c>
      <c r="J380" s="6">
        <v>1.68</v>
      </c>
      <c r="K380" s="6">
        <v>1.68</v>
      </c>
      <c r="L380" t="str">
        <f t="shared" si="5"/>
        <v>171802U0903918B000</v>
      </c>
      <c r="M380" t="str">
        <f>VLOOKUP(A380,[1]Cost_Code!A:G,7,0)</f>
        <v>Supplies Department</v>
      </c>
      <c r="N380" t="str">
        <f>VLOOKUP(A380,[1]Cost_Code!A:G,2,0)</f>
        <v>Group 1</v>
      </c>
      <c r="O380" t="str">
        <f>VLOOKUP($A380,[1]Cost_Code!$A:$G,3,0)</f>
        <v>CORPORATE SERVICES</v>
      </c>
      <c r="P380" t="str">
        <f>VLOOKUP($A380,[1]Cost_Code!$A:$G,4,0)</f>
        <v>FINANCE &amp; INFORMATION SERVICES</v>
      </c>
      <c r="Q380" t="str">
        <f>VLOOKUP($A380,[1]Cost_Code!$A:$G,5,0)</f>
        <v>FINANCE &amp; INFORMATION SERVICES</v>
      </c>
      <c r="R380" t="str">
        <f>VLOOKUP($A380,[1]Cost_Code!$A:$G,6,0)</f>
        <v>FINANCE</v>
      </c>
      <c r="S380" t="str">
        <f>VLOOKUP($A380,[1]Cost_Code!$A:$K,8,0)</f>
        <v>Simon</v>
      </c>
      <c r="T380">
        <f>VLOOKUP($A380,[1]Cost_Code!$A:$K,9,0)</f>
        <v>1000</v>
      </c>
      <c r="U380" t="str">
        <f>VLOOKUP(B380,[1]Ex_Code!A:J,2,0)</f>
        <v>Senior Managers Band 8B</v>
      </c>
      <c r="V380" t="str">
        <f>VLOOKUP(B380,[1]Ex_Code!A:J,7,0)</f>
        <v>NON CLINICAL STAFF</v>
      </c>
      <c r="W380" t="str">
        <f>VLOOKUP(B380,[1]Ex_Code!A:J,10,0)</f>
        <v>Pay</v>
      </c>
    </row>
    <row r="381" spans="1:23" ht="25.5" x14ac:dyDescent="0.25">
      <c r="A381" s="5" t="s">
        <v>85</v>
      </c>
      <c r="B381" s="5" t="s">
        <v>86</v>
      </c>
      <c r="C381" s="5" t="s">
        <v>30</v>
      </c>
      <c r="D381" s="5" t="s">
        <v>31</v>
      </c>
      <c r="E381" s="5" t="s">
        <v>27</v>
      </c>
      <c r="F381" s="6">
        <v>12250</v>
      </c>
      <c r="G381" s="6">
        <v>12269.97</v>
      </c>
      <c r="H381" s="6">
        <v>2</v>
      </c>
      <c r="I381" s="6">
        <v>2</v>
      </c>
      <c r="J381" s="6">
        <v>2</v>
      </c>
      <c r="K381" s="6">
        <v>2</v>
      </c>
      <c r="L381" t="str">
        <f t="shared" si="5"/>
        <v>171803U0903918B000</v>
      </c>
      <c r="M381" t="str">
        <f>VLOOKUP(A381,[1]Cost_Code!A:G,7,0)</f>
        <v>Supplies Department</v>
      </c>
      <c r="N381" t="str">
        <f>VLOOKUP(A381,[1]Cost_Code!A:G,2,0)</f>
        <v>Group 1</v>
      </c>
      <c r="O381" t="str">
        <f>VLOOKUP($A381,[1]Cost_Code!$A:$G,3,0)</f>
        <v>CORPORATE SERVICES</v>
      </c>
      <c r="P381" t="str">
        <f>VLOOKUP($A381,[1]Cost_Code!$A:$G,4,0)</f>
        <v>FINANCE &amp; INFORMATION SERVICES</v>
      </c>
      <c r="Q381" t="str">
        <f>VLOOKUP($A381,[1]Cost_Code!$A:$G,5,0)</f>
        <v>FINANCE &amp; INFORMATION SERVICES</v>
      </c>
      <c r="R381" t="str">
        <f>VLOOKUP($A381,[1]Cost_Code!$A:$G,6,0)</f>
        <v>FINANCE</v>
      </c>
      <c r="S381" t="str">
        <f>VLOOKUP($A381,[1]Cost_Code!$A:$K,8,0)</f>
        <v>Simon</v>
      </c>
      <c r="T381">
        <f>VLOOKUP($A381,[1]Cost_Code!$A:$K,9,0)</f>
        <v>1000</v>
      </c>
      <c r="U381" t="str">
        <f>VLOOKUP(B381,[1]Ex_Code!A:J,2,0)</f>
        <v>Senior Managers Band 8B</v>
      </c>
      <c r="V381" t="str">
        <f>VLOOKUP(B381,[1]Ex_Code!A:J,7,0)</f>
        <v>NON CLINICAL STAFF</v>
      </c>
      <c r="W381" t="str">
        <f>VLOOKUP(B381,[1]Ex_Code!A:J,10,0)</f>
        <v>Pay</v>
      </c>
    </row>
    <row r="382" spans="1:23" ht="25.5" x14ac:dyDescent="0.25">
      <c r="A382" s="5" t="s">
        <v>85</v>
      </c>
      <c r="B382" s="5" t="s">
        <v>86</v>
      </c>
      <c r="C382" s="5" t="s">
        <v>32</v>
      </c>
      <c r="D382" s="5" t="s">
        <v>33</v>
      </c>
      <c r="E382" s="5" t="s">
        <v>27</v>
      </c>
      <c r="F382" s="6">
        <v>12250</v>
      </c>
      <c r="G382" s="6">
        <v>12251.82</v>
      </c>
      <c r="H382" s="6">
        <v>2</v>
      </c>
      <c r="I382" s="6">
        <v>2</v>
      </c>
      <c r="J382" s="6">
        <v>2</v>
      </c>
      <c r="K382" s="6">
        <v>2</v>
      </c>
      <c r="L382" t="str">
        <f t="shared" si="5"/>
        <v>171804U0903918B000</v>
      </c>
      <c r="M382" t="str">
        <f>VLOOKUP(A382,[1]Cost_Code!A:G,7,0)</f>
        <v>Supplies Department</v>
      </c>
      <c r="N382" t="str">
        <f>VLOOKUP(A382,[1]Cost_Code!A:G,2,0)</f>
        <v>Group 1</v>
      </c>
      <c r="O382" t="str">
        <f>VLOOKUP($A382,[1]Cost_Code!$A:$G,3,0)</f>
        <v>CORPORATE SERVICES</v>
      </c>
      <c r="P382" t="str">
        <f>VLOOKUP($A382,[1]Cost_Code!$A:$G,4,0)</f>
        <v>FINANCE &amp; INFORMATION SERVICES</v>
      </c>
      <c r="Q382" t="str">
        <f>VLOOKUP($A382,[1]Cost_Code!$A:$G,5,0)</f>
        <v>FINANCE &amp; INFORMATION SERVICES</v>
      </c>
      <c r="R382" t="str">
        <f>VLOOKUP($A382,[1]Cost_Code!$A:$G,6,0)</f>
        <v>FINANCE</v>
      </c>
      <c r="S382" t="str">
        <f>VLOOKUP($A382,[1]Cost_Code!$A:$K,8,0)</f>
        <v>Simon</v>
      </c>
      <c r="T382">
        <f>VLOOKUP($A382,[1]Cost_Code!$A:$K,9,0)</f>
        <v>1000</v>
      </c>
      <c r="U382" t="str">
        <f>VLOOKUP(B382,[1]Ex_Code!A:J,2,0)</f>
        <v>Senior Managers Band 8B</v>
      </c>
      <c r="V382" t="str">
        <f>VLOOKUP(B382,[1]Ex_Code!A:J,7,0)</f>
        <v>NON CLINICAL STAFF</v>
      </c>
      <c r="W382" t="str">
        <f>VLOOKUP(B382,[1]Ex_Code!A:J,10,0)</f>
        <v>Pay</v>
      </c>
    </row>
    <row r="383" spans="1:23" ht="25.5" x14ac:dyDescent="0.25">
      <c r="A383" s="5" t="s">
        <v>85</v>
      </c>
      <c r="B383" s="5" t="s">
        <v>86</v>
      </c>
      <c r="C383" s="5" t="s">
        <v>34</v>
      </c>
      <c r="D383" s="5" t="s">
        <v>35</v>
      </c>
      <c r="E383" s="5" t="s">
        <v>27</v>
      </c>
      <c r="F383" s="6">
        <v>12250</v>
      </c>
      <c r="G383" s="6">
        <v>12249.98</v>
      </c>
      <c r="H383" s="6">
        <v>2</v>
      </c>
      <c r="I383" s="6">
        <v>2</v>
      </c>
      <c r="J383" s="6">
        <v>2</v>
      </c>
      <c r="K383" s="6">
        <v>2</v>
      </c>
      <c r="L383" t="str">
        <f t="shared" si="5"/>
        <v>171805U0903918B000</v>
      </c>
      <c r="M383" t="str">
        <f>VLOOKUP(A383,[1]Cost_Code!A:G,7,0)</f>
        <v>Supplies Department</v>
      </c>
      <c r="N383" t="str">
        <f>VLOOKUP(A383,[1]Cost_Code!A:G,2,0)</f>
        <v>Group 1</v>
      </c>
      <c r="O383" t="str">
        <f>VLOOKUP($A383,[1]Cost_Code!$A:$G,3,0)</f>
        <v>CORPORATE SERVICES</v>
      </c>
      <c r="P383" t="str">
        <f>VLOOKUP($A383,[1]Cost_Code!$A:$G,4,0)</f>
        <v>FINANCE &amp; INFORMATION SERVICES</v>
      </c>
      <c r="Q383" t="str">
        <f>VLOOKUP($A383,[1]Cost_Code!$A:$G,5,0)</f>
        <v>FINANCE &amp; INFORMATION SERVICES</v>
      </c>
      <c r="R383" t="str">
        <f>VLOOKUP($A383,[1]Cost_Code!$A:$G,6,0)</f>
        <v>FINANCE</v>
      </c>
      <c r="S383" t="str">
        <f>VLOOKUP($A383,[1]Cost_Code!$A:$K,8,0)</f>
        <v>Simon</v>
      </c>
      <c r="T383">
        <f>VLOOKUP($A383,[1]Cost_Code!$A:$K,9,0)</f>
        <v>1000</v>
      </c>
      <c r="U383" t="str">
        <f>VLOOKUP(B383,[1]Ex_Code!A:J,2,0)</f>
        <v>Senior Managers Band 8B</v>
      </c>
      <c r="V383" t="str">
        <f>VLOOKUP(B383,[1]Ex_Code!A:J,7,0)</f>
        <v>NON CLINICAL STAFF</v>
      </c>
      <c r="W383" t="str">
        <f>VLOOKUP(B383,[1]Ex_Code!A:J,10,0)</f>
        <v>Pay</v>
      </c>
    </row>
    <row r="384" spans="1:23" ht="25.5" x14ac:dyDescent="0.25">
      <c r="A384" s="5" t="s">
        <v>85</v>
      </c>
      <c r="B384" s="5" t="s">
        <v>36</v>
      </c>
      <c r="C384" s="5" t="s">
        <v>25</v>
      </c>
      <c r="D384" s="5" t="s">
        <v>26</v>
      </c>
      <c r="E384" s="5" t="s">
        <v>27</v>
      </c>
      <c r="F384" s="6">
        <v>0</v>
      </c>
      <c r="G384" s="6">
        <v>3271.06</v>
      </c>
      <c r="H384" s="6">
        <v>0</v>
      </c>
      <c r="I384" s="6">
        <v>0.5</v>
      </c>
      <c r="J384" s="6">
        <v>0.5</v>
      </c>
      <c r="K384" s="6">
        <v>0.5</v>
      </c>
      <c r="L384" t="str">
        <f t="shared" si="5"/>
        <v>171801U0903918C000</v>
      </c>
      <c r="M384" t="str">
        <f>VLOOKUP(A384,[1]Cost_Code!A:G,7,0)</f>
        <v>Supplies Department</v>
      </c>
      <c r="N384" t="str">
        <f>VLOOKUP(A384,[1]Cost_Code!A:G,2,0)</f>
        <v>Group 1</v>
      </c>
      <c r="O384" t="str">
        <f>VLOOKUP($A384,[1]Cost_Code!$A:$G,3,0)</f>
        <v>CORPORATE SERVICES</v>
      </c>
      <c r="P384" t="str">
        <f>VLOOKUP($A384,[1]Cost_Code!$A:$G,4,0)</f>
        <v>FINANCE &amp; INFORMATION SERVICES</v>
      </c>
      <c r="Q384" t="str">
        <f>VLOOKUP($A384,[1]Cost_Code!$A:$G,5,0)</f>
        <v>FINANCE &amp; INFORMATION SERVICES</v>
      </c>
      <c r="R384" t="str">
        <f>VLOOKUP($A384,[1]Cost_Code!$A:$G,6,0)</f>
        <v>FINANCE</v>
      </c>
      <c r="S384" t="str">
        <f>VLOOKUP($A384,[1]Cost_Code!$A:$K,8,0)</f>
        <v>Simon</v>
      </c>
      <c r="T384">
        <f>VLOOKUP($A384,[1]Cost_Code!$A:$K,9,0)</f>
        <v>1000</v>
      </c>
      <c r="U384" t="str">
        <f>VLOOKUP(B384,[1]Ex_Code!A:J,2,0)</f>
        <v>Senior Managers Band 8C</v>
      </c>
      <c r="V384" t="str">
        <f>VLOOKUP(B384,[1]Ex_Code!A:J,7,0)</f>
        <v>NON CLINICAL STAFF</v>
      </c>
      <c r="W384" t="str">
        <f>VLOOKUP(B384,[1]Ex_Code!A:J,10,0)</f>
        <v>Pay</v>
      </c>
    </row>
    <row r="385" spans="1:23" ht="25.5" x14ac:dyDescent="0.25">
      <c r="A385" s="5" t="s">
        <v>85</v>
      </c>
      <c r="B385" s="5" t="s">
        <v>36</v>
      </c>
      <c r="C385" s="5" t="s">
        <v>28</v>
      </c>
      <c r="D385" s="5" t="s">
        <v>29</v>
      </c>
      <c r="E385" s="5" t="s">
        <v>27</v>
      </c>
      <c r="F385" s="6">
        <v>0</v>
      </c>
      <c r="G385" s="6">
        <v>1928.49</v>
      </c>
      <c r="H385" s="6">
        <v>0</v>
      </c>
      <c r="I385" s="6">
        <v>0.31</v>
      </c>
      <c r="J385" s="6">
        <v>0.31</v>
      </c>
      <c r="K385" s="6">
        <v>0.31</v>
      </c>
      <c r="L385" t="str">
        <f t="shared" si="5"/>
        <v>171802U0903918C000</v>
      </c>
      <c r="M385" t="str">
        <f>VLOOKUP(A385,[1]Cost_Code!A:G,7,0)</f>
        <v>Supplies Department</v>
      </c>
      <c r="N385" t="str">
        <f>VLOOKUP(A385,[1]Cost_Code!A:G,2,0)</f>
        <v>Group 1</v>
      </c>
      <c r="O385" t="str">
        <f>VLOOKUP($A385,[1]Cost_Code!$A:$G,3,0)</f>
        <v>CORPORATE SERVICES</v>
      </c>
      <c r="P385" t="str">
        <f>VLOOKUP($A385,[1]Cost_Code!$A:$G,4,0)</f>
        <v>FINANCE &amp; INFORMATION SERVICES</v>
      </c>
      <c r="Q385" t="str">
        <f>VLOOKUP($A385,[1]Cost_Code!$A:$G,5,0)</f>
        <v>FINANCE &amp; INFORMATION SERVICES</v>
      </c>
      <c r="R385" t="str">
        <f>VLOOKUP($A385,[1]Cost_Code!$A:$G,6,0)</f>
        <v>FINANCE</v>
      </c>
      <c r="S385" t="str">
        <f>VLOOKUP($A385,[1]Cost_Code!$A:$K,8,0)</f>
        <v>Simon</v>
      </c>
      <c r="T385">
        <f>VLOOKUP($A385,[1]Cost_Code!$A:$K,9,0)</f>
        <v>1000</v>
      </c>
      <c r="U385" t="str">
        <f>VLOOKUP(B385,[1]Ex_Code!A:J,2,0)</f>
        <v>Senior Managers Band 8C</v>
      </c>
      <c r="V385" t="str">
        <f>VLOOKUP(B385,[1]Ex_Code!A:J,7,0)</f>
        <v>NON CLINICAL STAFF</v>
      </c>
      <c r="W385" t="str">
        <f>VLOOKUP(B385,[1]Ex_Code!A:J,10,0)</f>
        <v>Pay</v>
      </c>
    </row>
    <row r="386" spans="1:23" x14ac:dyDescent="0.25">
      <c r="A386" s="5" t="s">
        <v>85</v>
      </c>
      <c r="B386" s="5" t="s">
        <v>82</v>
      </c>
      <c r="C386" s="5" t="s">
        <v>25</v>
      </c>
      <c r="D386" s="5" t="s">
        <v>26</v>
      </c>
      <c r="E386" s="5" t="s">
        <v>27</v>
      </c>
      <c r="F386" s="6">
        <v>8847</v>
      </c>
      <c r="G386" s="6">
        <v>8756.9699999999993</v>
      </c>
      <c r="H386" s="6">
        <v>5.28</v>
      </c>
      <c r="I386" s="6">
        <v>5.28</v>
      </c>
      <c r="J386" s="6">
        <v>5.28</v>
      </c>
      <c r="K386" s="6">
        <v>5.28</v>
      </c>
      <c r="L386" t="str">
        <f t="shared" ref="L386:L449" si="6">CONCATENATE(C386,A386,B386)</f>
        <v>171801U09039202000</v>
      </c>
      <c r="M386" t="str">
        <f>VLOOKUP(A386,[1]Cost_Code!A:G,7,0)</f>
        <v>Supplies Department</v>
      </c>
      <c r="N386" t="str">
        <f>VLOOKUP(A386,[1]Cost_Code!A:G,2,0)</f>
        <v>Group 1</v>
      </c>
      <c r="O386" t="str">
        <f>VLOOKUP($A386,[1]Cost_Code!$A:$G,3,0)</f>
        <v>CORPORATE SERVICES</v>
      </c>
      <c r="P386" t="str">
        <f>VLOOKUP($A386,[1]Cost_Code!$A:$G,4,0)</f>
        <v>FINANCE &amp; INFORMATION SERVICES</v>
      </c>
      <c r="Q386" t="str">
        <f>VLOOKUP($A386,[1]Cost_Code!$A:$G,5,0)</f>
        <v>FINANCE &amp; INFORMATION SERVICES</v>
      </c>
      <c r="R386" t="str">
        <f>VLOOKUP($A386,[1]Cost_Code!$A:$G,6,0)</f>
        <v>FINANCE</v>
      </c>
      <c r="S386" t="str">
        <f>VLOOKUP($A386,[1]Cost_Code!$A:$K,8,0)</f>
        <v>Simon</v>
      </c>
      <c r="T386">
        <f>VLOOKUP($A386,[1]Cost_Code!$A:$K,9,0)</f>
        <v>1000</v>
      </c>
      <c r="U386" t="str">
        <f>VLOOKUP(B386,[1]Ex_Code!A:J,2,0)</f>
        <v>Admin &amp; Clerical Band 2</v>
      </c>
      <c r="V386" t="str">
        <f>VLOOKUP(B386,[1]Ex_Code!A:J,7,0)</f>
        <v>NON CLINICAL STAFF</v>
      </c>
      <c r="W386" t="str">
        <f>VLOOKUP(B386,[1]Ex_Code!A:J,10,0)</f>
        <v>Pay</v>
      </c>
    </row>
    <row r="387" spans="1:23" x14ac:dyDescent="0.25">
      <c r="A387" s="5" t="s">
        <v>85</v>
      </c>
      <c r="B387" s="5" t="s">
        <v>82</v>
      </c>
      <c r="C387" s="5" t="s">
        <v>28</v>
      </c>
      <c r="D387" s="5" t="s">
        <v>29</v>
      </c>
      <c r="E387" s="5" t="s">
        <v>27</v>
      </c>
      <c r="F387" s="6">
        <v>8847</v>
      </c>
      <c r="G387" s="6">
        <v>8765.7800000000007</v>
      </c>
      <c r="H387" s="6">
        <v>5.28</v>
      </c>
      <c r="I387" s="6">
        <v>5.28</v>
      </c>
      <c r="J387" s="6">
        <v>5.28</v>
      </c>
      <c r="K387" s="6">
        <v>5.28</v>
      </c>
      <c r="L387" t="str">
        <f t="shared" si="6"/>
        <v>171802U09039202000</v>
      </c>
      <c r="M387" t="str">
        <f>VLOOKUP(A387,[1]Cost_Code!A:G,7,0)</f>
        <v>Supplies Department</v>
      </c>
      <c r="N387" t="str">
        <f>VLOOKUP(A387,[1]Cost_Code!A:G,2,0)</f>
        <v>Group 1</v>
      </c>
      <c r="O387" t="str">
        <f>VLOOKUP($A387,[1]Cost_Code!$A:$G,3,0)</f>
        <v>CORPORATE SERVICES</v>
      </c>
      <c r="P387" t="str">
        <f>VLOOKUP($A387,[1]Cost_Code!$A:$G,4,0)</f>
        <v>FINANCE &amp; INFORMATION SERVICES</v>
      </c>
      <c r="Q387" t="str">
        <f>VLOOKUP($A387,[1]Cost_Code!$A:$G,5,0)</f>
        <v>FINANCE &amp; INFORMATION SERVICES</v>
      </c>
      <c r="R387" t="str">
        <f>VLOOKUP($A387,[1]Cost_Code!$A:$G,6,0)</f>
        <v>FINANCE</v>
      </c>
      <c r="S387" t="str">
        <f>VLOOKUP($A387,[1]Cost_Code!$A:$K,8,0)</f>
        <v>Simon</v>
      </c>
      <c r="T387">
        <f>VLOOKUP($A387,[1]Cost_Code!$A:$K,9,0)</f>
        <v>1000</v>
      </c>
      <c r="U387" t="str">
        <f>VLOOKUP(B387,[1]Ex_Code!A:J,2,0)</f>
        <v>Admin &amp; Clerical Band 2</v>
      </c>
      <c r="V387" t="str">
        <f>VLOOKUP(B387,[1]Ex_Code!A:J,7,0)</f>
        <v>NON CLINICAL STAFF</v>
      </c>
      <c r="W387" t="str">
        <f>VLOOKUP(B387,[1]Ex_Code!A:J,10,0)</f>
        <v>Pay</v>
      </c>
    </row>
    <row r="388" spans="1:23" x14ac:dyDescent="0.25">
      <c r="A388" s="5" t="s">
        <v>85</v>
      </c>
      <c r="B388" s="5" t="s">
        <v>82</v>
      </c>
      <c r="C388" s="5" t="s">
        <v>30</v>
      </c>
      <c r="D388" s="5" t="s">
        <v>31</v>
      </c>
      <c r="E388" s="5" t="s">
        <v>27</v>
      </c>
      <c r="F388" s="6">
        <v>8847</v>
      </c>
      <c r="G388" s="6">
        <v>8761.36</v>
      </c>
      <c r="H388" s="6">
        <v>5.28</v>
      </c>
      <c r="I388" s="6">
        <v>5.28</v>
      </c>
      <c r="J388" s="6">
        <v>5.28</v>
      </c>
      <c r="K388" s="6">
        <v>5.28</v>
      </c>
      <c r="L388" t="str">
        <f t="shared" si="6"/>
        <v>171803U09039202000</v>
      </c>
      <c r="M388" t="str">
        <f>VLOOKUP(A388,[1]Cost_Code!A:G,7,0)</f>
        <v>Supplies Department</v>
      </c>
      <c r="N388" t="str">
        <f>VLOOKUP(A388,[1]Cost_Code!A:G,2,0)</f>
        <v>Group 1</v>
      </c>
      <c r="O388" t="str">
        <f>VLOOKUP($A388,[1]Cost_Code!$A:$G,3,0)</f>
        <v>CORPORATE SERVICES</v>
      </c>
      <c r="P388" t="str">
        <f>VLOOKUP($A388,[1]Cost_Code!$A:$G,4,0)</f>
        <v>FINANCE &amp; INFORMATION SERVICES</v>
      </c>
      <c r="Q388" t="str">
        <f>VLOOKUP($A388,[1]Cost_Code!$A:$G,5,0)</f>
        <v>FINANCE &amp; INFORMATION SERVICES</v>
      </c>
      <c r="R388" t="str">
        <f>VLOOKUP($A388,[1]Cost_Code!$A:$G,6,0)</f>
        <v>FINANCE</v>
      </c>
      <c r="S388" t="str">
        <f>VLOOKUP($A388,[1]Cost_Code!$A:$K,8,0)</f>
        <v>Simon</v>
      </c>
      <c r="T388">
        <f>VLOOKUP($A388,[1]Cost_Code!$A:$K,9,0)</f>
        <v>1000</v>
      </c>
      <c r="U388" t="str">
        <f>VLOOKUP(B388,[1]Ex_Code!A:J,2,0)</f>
        <v>Admin &amp; Clerical Band 2</v>
      </c>
      <c r="V388" t="str">
        <f>VLOOKUP(B388,[1]Ex_Code!A:J,7,0)</f>
        <v>NON CLINICAL STAFF</v>
      </c>
      <c r="W388" t="str">
        <f>VLOOKUP(B388,[1]Ex_Code!A:J,10,0)</f>
        <v>Pay</v>
      </c>
    </row>
    <row r="389" spans="1:23" x14ac:dyDescent="0.25">
      <c r="A389" s="5" t="s">
        <v>85</v>
      </c>
      <c r="B389" s="5" t="s">
        <v>82</v>
      </c>
      <c r="C389" s="5" t="s">
        <v>32</v>
      </c>
      <c r="D389" s="5" t="s">
        <v>33</v>
      </c>
      <c r="E389" s="5" t="s">
        <v>27</v>
      </c>
      <c r="F389" s="6">
        <v>8847</v>
      </c>
      <c r="G389" s="6">
        <v>8761.36</v>
      </c>
      <c r="H389" s="6">
        <v>5.28</v>
      </c>
      <c r="I389" s="6">
        <v>5.28</v>
      </c>
      <c r="J389" s="6">
        <v>5.28</v>
      </c>
      <c r="K389" s="6">
        <v>5.28</v>
      </c>
      <c r="L389" t="str">
        <f t="shared" si="6"/>
        <v>171804U09039202000</v>
      </c>
      <c r="M389" t="str">
        <f>VLOOKUP(A389,[1]Cost_Code!A:G,7,0)</f>
        <v>Supplies Department</v>
      </c>
      <c r="N389" t="str">
        <f>VLOOKUP(A389,[1]Cost_Code!A:G,2,0)</f>
        <v>Group 1</v>
      </c>
      <c r="O389" t="str">
        <f>VLOOKUP($A389,[1]Cost_Code!$A:$G,3,0)</f>
        <v>CORPORATE SERVICES</v>
      </c>
      <c r="P389" t="str">
        <f>VLOOKUP($A389,[1]Cost_Code!$A:$G,4,0)</f>
        <v>FINANCE &amp; INFORMATION SERVICES</v>
      </c>
      <c r="Q389" t="str">
        <f>VLOOKUP($A389,[1]Cost_Code!$A:$G,5,0)</f>
        <v>FINANCE &amp; INFORMATION SERVICES</v>
      </c>
      <c r="R389" t="str">
        <f>VLOOKUP($A389,[1]Cost_Code!$A:$G,6,0)</f>
        <v>FINANCE</v>
      </c>
      <c r="S389" t="str">
        <f>VLOOKUP($A389,[1]Cost_Code!$A:$K,8,0)</f>
        <v>Simon</v>
      </c>
      <c r="T389">
        <f>VLOOKUP($A389,[1]Cost_Code!$A:$K,9,0)</f>
        <v>1000</v>
      </c>
      <c r="U389" t="str">
        <f>VLOOKUP(B389,[1]Ex_Code!A:J,2,0)</f>
        <v>Admin &amp; Clerical Band 2</v>
      </c>
      <c r="V389" t="str">
        <f>VLOOKUP(B389,[1]Ex_Code!A:J,7,0)</f>
        <v>NON CLINICAL STAFF</v>
      </c>
      <c r="W389" t="str">
        <f>VLOOKUP(B389,[1]Ex_Code!A:J,10,0)</f>
        <v>Pay</v>
      </c>
    </row>
    <row r="390" spans="1:23" x14ac:dyDescent="0.25">
      <c r="A390" s="5" t="s">
        <v>85</v>
      </c>
      <c r="B390" s="5" t="s">
        <v>82</v>
      </c>
      <c r="C390" s="5" t="s">
        <v>34</v>
      </c>
      <c r="D390" s="5" t="s">
        <v>35</v>
      </c>
      <c r="E390" s="5" t="s">
        <v>27</v>
      </c>
      <c r="F390" s="6">
        <v>8979</v>
      </c>
      <c r="G390" s="6">
        <v>8863.82</v>
      </c>
      <c r="H390" s="6">
        <v>5.28</v>
      </c>
      <c r="I390" s="6">
        <v>5.28</v>
      </c>
      <c r="J390" s="6">
        <v>5.28</v>
      </c>
      <c r="K390" s="6">
        <v>5.28</v>
      </c>
      <c r="L390" t="str">
        <f t="shared" si="6"/>
        <v>171805U09039202000</v>
      </c>
      <c r="M390" t="str">
        <f>VLOOKUP(A390,[1]Cost_Code!A:G,7,0)</f>
        <v>Supplies Department</v>
      </c>
      <c r="N390" t="str">
        <f>VLOOKUP(A390,[1]Cost_Code!A:G,2,0)</f>
        <v>Group 1</v>
      </c>
      <c r="O390" t="str">
        <f>VLOOKUP($A390,[1]Cost_Code!$A:$G,3,0)</f>
        <v>CORPORATE SERVICES</v>
      </c>
      <c r="P390" t="str">
        <f>VLOOKUP($A390,[1]Cost_Code!$A:$G,4,0)</f>
        <v>FINANCE &amp; INFORMATION SERVICES</v>
      </c>
      <c r="Q390" t="str">
        <f>VLOOKUP($A390,[1]Cost_Code!$A:$G,5,0)</f>
        <v>FINANCE &amp; INFORMATION SERVICES</v>
      </c>
      <c r="R390" t="str">
        <f>VLOOKUP($A390,[1]Cost_Code!$A:$G,6,0)</f>
        <v>FINANCE</v>
      </c>
      <c r="S390" t="str">
        <f>VLOOKUP($A390,[1]Cost_Code!$A:$K,8,0)</f>
        <v>Simon</v>
      </c>
      <c r="T390">
        <f>VLOOKUP($A390,[1]Cost_Code!$A:$K,9,0)</f>
        <v>1000</v>
      </c>
      <c r="U390" t="str">
        <f>VLOOKUP(B390,[1]Ex_Code!A:J,2,0)</f>
        <v>Admin &amp; Clerical Band 2</v>
      </c>
      <c r="V390" t="str">
        <f>VLOOKUP(B390,[1]Ex_Code!A:J,7,0)</f>
        <v>NON CLINICAL STAFF</v>
      </c>
      <c r="W390" t="str">
        <f>VLOOKUP(B390,[1]Ex_Code!A:J,10,0)</f>
        <v>Pay</v>
      </c>
    </row>
    <row r="391" spans="1:23" x14ac:dyDescent="0.25">
      <c r="A391" s="5" t="s">
        <v>85</v>
      </c>
      <c r="B391" s="5" t="s">
        <v>78</v>
      </c>
      <c r="C391" s="5" t="s">
        <v>25</v>
      </c>
      <c r="D391" s="5" t="s">
        <v>26</v>
      </c>
      <c r="E391" s="5" t="s">
        <v>27</v>
      </c>
      <c r="F391" s="6">
        <v>2027</v>
      </c>
      <c r="G391" s="6">
        <v>2025.7</v>
      </c>
      <c r="H391" s="6">
        <v>1</v>
      </c>
      <c r="I391" s="6">
        <v>1</v>
      </c>
      <c r="J391" s="6">
        <v>1</v>
      </c>
      <c r="K391" s="6">
        <v>1</v>
      </c>
      <c r="L391" t="str">
        <f t="shared" si="6"/>
        <v>171801U09039203000</v>
      </c>
      <c r="M391" t="str">
        <f>VLOOKUP(A391,[1]Cost_Code!A:G,7,0)</f>
        <v>Supplies Department</v>
      </c>
      <c r="N391" t="str">
        <f>VLOOKUP(A391,[1]Cost_Code!A:G,2,0)</f>
        <v>Group 1</v>
      </c>
      <c r="O391" t="str">
        <f>VLOOKUP($A391,[1]Cost_Code!$A:$G,3,0)</f>
        <v>CORPORATE SERVICES</v>
      </c>
      <c r="P391" t="str">
        <f>VLOOKUP($A391,[1]Cost_Code!$A:$G,4,0)</f>
        <v>FINANCE &amp; INFORMATION SERVICES</v>
      </c>
      <c r="Q391" t="str">
        <f>VLOOKUP($A391,[1]Cost_Code!$A:$G,5,0)</f>
        <v>FINANCE &amp; INFORMATION SERVICES</v>
      </c>
      <c r="R391" t="str">
        <f>VLOOKUP($A391,[1]Cost_Code!$A:$G,6,0)</f>
        <v>FINANCE</v>
      </c>
      <c r="S391" t="str">
        <f>VLOOKUP($A391,[1]Cost_Code!$A:$K,8,0)</f>
        <v>Simon</v>
      </c>
      <c r="T391">
        <f>VLOOKUP($A391,[1]Cost_Code!$A:$K,9,0)</f>
        <v>1000</v>
      </c>
      <c r="U391" t="str">
        <f>VLOOKUP(B391,[1]Ex_Code!A:J,2,0)</f>
        <v>Admin &amp; Clerical Band 3</v>
      </c>
      <c r="V391" t="str">
        <f>VLOOKUP(B391,[1]Ex_Code!A:J,7,0)</f>
        <v>NON CLINICAL STAFF</v>
      </c>
      <c r="W391" t="str">
        <f>VLOOKUP(B391,[1]Ex_Code!A:J,10,0)</f>
        <v>Pay</v>
      </c>
    </row>
    <row r="392" spans="1:23" x14ac:dyDescent="0.25">
      <c r="A392" s="5" t="s">
        <v>85</v>
      </c>
      <c r="B392" s="5" t="s">
        <v>78</v>
      </c>
      <c r="C392" s="5" t="s">
        <v>28</v>
      </c>
      <c r="D392" s="5" t="s">
        <v>29</v>
      </c>
      <c r="E392" s="5" t="s">
        <v>27</v>
      </c>
      <c r="F392" s="6">
        <v>2027</v>
      </c>
      <c r="G392" s="6">
        <v>2027.65</v>
      </c>
      <c r="H392" s="6">
        <v>1</v>
      </c>
      <c r="I392" s="6">
        <v>1</v>
      </c>
      <c r="J392" s="6">
        <v>1</v>
      </c>
      <c r="K392" s="6">
        <v>1</v>
      </c>
      <c r="L392" t="str">
        <f t="shared" si="6"/>
        <v>171802U09039203000</v>
      </c>
      <c r="M392" t="str">
        <f>VLOOKUP(A392,[1]Cost_Code!A:G,7,0)</f>
        <v>Supplies Department</v>
      </c>
      <c r="N392" t="str">
        <f>VLOOKUP(A392,[1]Cost_Code!A:G,2,0)</f>
        <v>Group 1</v>
      </c>
      <c r="O392" t="str">
        <f>VLOOKUP($A392,[1]Cost_Code!$A:$G,3,0)</f>
        <v>CORPORATE SERVICES</v>
      </c>
      <c r="P392" t="str">
        <f>VLOOKUP($A392,[1]Cost_Code!$A:$G,4,0)</f>
        <v>FINANCE &amp; INFORMATION SERVICES</v>
      </c>
      <c r="Q392" t="str">
        <f>VLOOKUP($A392,[1]Cost_Code!$A:$G,5,0)</f>
        <v>FINANCE &amp; INFORMATION SERVICES</v>
      </c>
      <c r="R392" t="str">
        <f>VLOOKUP($A392,[1]Cost_Code!$A:$G,6,0)</f>
        <v>FINANCE</v>
      </c>
      <c r="S392" t="str">
        <f>VLOOKUP($A392,[1]Cost_Code!$A:$K,8,0)</f>
        <v>Simon</v>
      </c>
      <c r="T392">
        <f>VLOOKUP($A392,[1]Cost_Code!$A:$K,9,0)</f>
        <v>1000</v>
      </c>
      <c r="U392" t="str">
        <f>VLOOKUP(B392,[1]Ex_Code!A:J,2,0)</f>
        <v>Admin &amp; Clerical Band 3</v>
      </c>
      <c r="V392" t="str">
        <f>VLOOKUP(B392,[1]Ex_Code!A:J,7,0)</f>
        <v>NON CLINICAL STAFF</v>
      </c>
      <c r="W392" t="str">
        <f>VLOOKUP(B392,[1]Ex_Code!A:J,10,0)</f>
        <v>Pay</v>
      </c>
    </row>
    <row r="393" spans="1:23" x14ac:dyDescent="0.25">
      <c r="A393" s="5" t="s">
        <v>85</v>
      </c>
      <c r="B393" s="5" t="s">
        <v>78</v>
      </c>
      <c r="C393" s="5" t="s">
        <v>30</v>
      </c>
      <c r="D393" s="5" t="s">
        <v>31</v>
      </c>
      <c r="E393" s="5" t="s">
        <v>27</v>
      </c>
      <c r="F393" s="6">
        <v>2027</v>
      </c>
      <c r="G393" s="6">
        <v>2026.68</v>
      </c>
      <c r="H393" s="6">
        <v>1</v>
      </c>
      <c r="I393" s="6">
        <v>1</v>
      </c>
      <c r="J393" s="6">
        <v>1</v>
      </c>
      <c r="K393" s="6">
        <v>1</v>
      </c>
      <c r="L393" t="str">
        <f t="shared" si="6"/>
        <v>171803U09039203000</v>
      </c>
      <c r="M393" t="str">
        <f>VLOOKUP(A393,[1]Cost_Code!A:G,7,0)</f>
        <v>Supplies Department</v>
      </c>
      <c r="N393" t="str">
        <f>VLOOKUP(A393,[1]Cost_Code!A:G,2,0)</f>
        <v>Group 1</v>
      </c>
      <c r="O393" t="str">
        <f>VLOOKUP($A393,[1]Cost_Code!$A:$G,3,0)</f>
        <v>CORPORATE SERVICES</v>
      </c>
      <c r="P393" t="str">
        <f>VLOOKUP($A393,[1]Cost_Code!$A:$G,4,0)</f>
        <v>FINANCE &amp; INFORMATION SERVICES</v>
      </c>
      <c r="Q393" t="str">
        <f>VLOOKUP($A393,[1]Cost_Code!$A:$G,5,0)</f>
        <v>FINANCE &amp; INFORMATION SERVICES</v>
      </c>
      <c r="R393" t="str">
        <f>VLOOKUP($A393,[1]Cost_Code!$A:$G,6,0)</f>
        <v>FINANCE</v>
      </c>
      <c r="S393" t="str">
        <f>VLOOKUP($A393,[1]Cost_Code!$A:$K,8,0)</f>
        <v>Simon</v>
      </c>
      <c r="T393">
        <f>VLOOKUP($A393,[1]Cost_Code!$A:$K,9,0)</f>
        <v>1000</v>
      </c>
      <c r="U393" t="str">
        <f>VLOOKUP(B393,[1]Ex_Code!A:J,2,0)</f>
        <v>Admin &amp; Clerical Band 3</v>
      </c>
      <c r="V393" t="str">
        <f>VLOOKUP(B393,[1]Ex_Code!A:J,7,0)</f>
        <v>NON CLINICAL STAFF</v>
      </c>
      <c r="W393" t="str">
        <f>VLOOKUP(B393,[1]Ex_Code!A:J,10,0)</f>
        <v>Pay</v>
      </c>
    </row>
    <row r="394" spans="1:23" x14ac:dyDescent="0.25">
      <c r="A394" s="5" t="s">
        <v>85</v>
      </c>
      <c r="B394" s="5" t="s">
        <v>78</v>
      </c>
      <c r="C394" s="5" t="s">
        <v>32</v>
      </c>
      <c r="D394" s="5" t="s">
        <v>33</v>
      </c>
      <c r="E394" s="5" t="s">
        <v>27</v>
      </c>
      <c r="F394" s="6">
        <v>2027</v>
      </c>
      <c r="G394" s="6">
        <v>2026.68</v>
      </c>
      <c r="H394" s="6">
        <v>1</v>
      </c>
      <c r="I394" s="6">
        <v>1</v>
      </c>
      <c r="J394" s="6">
        <v>1</v>
      </c>
      <c r="K394" s="6">
        <v>1</v>
      </c>
      <c r="L394" t="str">
        <f t="shared" si="6"/>
        <v>171804U09039203000</v>
      </c>
      <c r="M394" t="str">
        <f>VLOOKUP(A394,[1]Cost_Code!A:G,7,0)</f>
        <v>Supplies Department</v>
      </c>
      <c r="N394" t="str">
        <f>VLOOKUP(A394,[1]Cost_Code!A:G,2,0)</f>
        <v>Group 1</v>
      </c>
      <c r="O394" t="str">
        <f>VLOOKUP($A394,[1]Cost_Code!$A:$G,3,0)</f>
        <v>CORPORATE SERVICES</v>
      </c>
      <c r="P394" t="str">
        <f>VLOOKUP($A394,[1]Cost_Code!$A:$G,4,0)</f>
        <v>FINANCE &amp; INFORMATION SERVICES</v>
      </c>
      <c r="Q394" t="str">
        <f>VLOOKUP($A394,[1]Cost_Code!$A:$G,5,0)</f>
        <v>FINANCE &amp; INFORMATION SERVICES</v>
      </c>
      <c r="R394" t="str">
        <f>VLOOKUP($A394,[1]Cost_Code!$A:$G,6,0)</f>
        <v>FINANCE</v>
      </c>
      <c r="S394" t="str">
        <f>VLOOKUP($A394,[1]Cost_Code!$A:$K,8,0)</f>
        <v>Simon</v>
      </c>
      <c r="T394">
        <f>VLOOKUP($A394,[1]Cost_Code!$A:$K,9,0)</f>
        <v>1000</v>
      </c>
      <c r="U394" t="str">
        <f>VLOOKUP(B394,[1]Ex_Code!A:J,2,0)</f>
        <v>Admin &amp; Clerical Band 3</v>
      </c>
      <c r="V394" t="str">
        <f>VLOOKUP(B394,[1]Ex_Code!A:J,7,0)</f>
        <v>NON CLINICAL STAFF</v>
      </c>
      <c r="W394" t="str">
        <f>VLOOKUP(B394,[1]Ex_Code!A:J,10,0)</f>
        <v>Pay</v>
      </c>
    </row>
    <row r="395" spans="1:23" x14ac:dyDescent="0.25">
      <c r="A395" s="5" t="s">
        <v>85</v>
      </c>
      <c r="B395" s="5" t="s">
        <v>78</v>
      </c>
      <c r="C395" s="5" t="s">
        <v>34</v>
      </c>
      <c r="D395" s="5" t="s">
        <v>35</v>
      </c>
      <c r="E395" s="5" t="s">
        <v>27</v>
      </c>
      <c r="F395" s="6">
        <v>2027</v>
      </c>
      <c r="G395" s="6">
        <v>2026.68</v>
      </c>
      <c r="H395" s="6">
        <v>1</v>
      </c>
      <c r="I395" s="6">
        <v>1</v>
      </c>
      <c r="J395" s="6">
        <v>1</v>
      </c>
      <c r="K395" s="6">
        <v>1</v>
      </c>
      <c r="L395" t="str">
        <f t="shared" si="6"/>
        <v>171805U09039203000</v>
      </c>
      <c r="M395" t="str">
        <f>VLOOKUP(A395,[1]Cost_Code!A:G,7,0)</f>
        <v>Supplies Department</v>
      </c>
      <c r="N395" t="str">
        <f>VLOOKUP(A395,[1]Cost_Code!A:G,2,0)</f>
        <v>Group 1</v>
      </c>
      <c r="O395" t="str">
        <f>VLOOKUP($A395,[1]Cost_Code!$A:$G,3,0)</f>
        <v>CORPORATE SERVICES</v>
      </c>
      <c r="P395" t="str">
        <f>VLOOKUP($A395,[1]Cost_Code!$A:$G,4,0)</f>
        <v>FINANCE &amp; INFORMATION SERVICES</v>
      </c>
      <c r="Q395" t="str">
        <f>VLOOKUP($A395,[1]Cost_Code!$A:$G,5,0)</f>
        <v>FINANCE &amp; INFORMATION SERVICES</v>
      </c>
      <c r="R395" t="str">
        <f>VLOOKUP($A395,[1]Cost_Code!$A:$G,6,0)</f>
        <v>FINANCE</v>
      </c>
      <c r="S395" t="str">
        <f>VLOOKUP($A395,[1]Cost_Code!$A:$K,8,0)</f>
        <v>Simon</v>
      </c>
      <c r="T395">
        <f>VLOOKUP($A395,[1]Cost_Code!$A:$K,9,0)</f>
        <v>1000</v>
      </c>
      <c r="U395" t="str">
        <f>VLOOKUP(B395,[1]Ex_Code!A:J,2,0)</f>
        <v>Admin &amp; Clerical Band 3</v>
      </c>
      <c r="V395" t="str">
        <f>VLOOKUP(B395,[1]Ex_Code!A:J,7,0)</f>
        <v>NON CLINICAL STAFF</v>
      </c>
      <c r="W395" t="str">
        <f>VLOOKUP(B395,[1]Ex_Code!A:J,10,0)</f>
        <v>Pay</v>
      </c>
    </row>
    <row r="396" spans="1:23" x14ac:dyDescent="0.25">
      <c r="A396" s="5" t="s">
        <v>85</v>
      </c>
      <c r="B396" s="5" t="s">
        <v>57</v>
      </c>
      <c r="C396" s="5" t="s">
        <v>25</v>
      </c>
      <c r="D396" s="5" t="s">
        <v>26</v>
      </c>
      <c r="E396" s="5" t="s">
        <v>27</v>
      </c>
      <c r="F396" s="6">
        <v>9090</v>
      </c>
      <c r="G396" s="6">
        <v>7730.27</v>
      </c>
      <c r="H396" s="6">
        <v>4.2699999999999996</v>
      </c>
      <c r="I396" s="6">
        <v>3.6</v>
      </c>
      <c r="J396" s="6">
        <v>3.6</v>
      </c>
      <c r="K396" s="6">
        <v>3.6</v>
      </c>
      <c r="L396" t="str">
        <f t="shared" si="6"/>
        <v>171801U09039204000</v>
      </c>
      <c r="M396" t="str">
        <f>VLOOKUP(A396,[1]Cost_Code!A:G,7,0)</f>
        <v>Supplies Department</v>
      </c>
      <c r="N396" t="str">
        <f>VLOOKUP(A396,[1]Cost_Code!A:G,2,0)</f>
        <v>Group 1</v>
      </c>
      <c r="O396" t="str">
        <f>VLOOKUP($A396,[1]Cost_Code!$A:$G,3,0)</f>
        <v>CORPORATE SERVICES</v>
      </c>
      <c r="P396" t="str">
        <f>VLOOKUP($A396,[1]Cost_Code!$A:$G,4,0)</f>
        <v>FINANCE &amp; INFORMATION SERVICES</v>
      </c>
      <c r="Q396" t="str">
        <f>VLOOKUP($A396,[1]Cost_Code!$A:$G,5,0)</f>
        <v>FINANCE &amp; INFORMATION SERVICES</v>
      </c>
      <c r="R396" t="str">
        <f>VLOOKUP($A396,[1]Cost_Code!$A:$G,6,0)</f>
        <v>FINANCE</v>
      </c>
      <c r="S396" t="str">
        <f>VLOOKUP($A396,[1]Cost_Code!$A:$K,8,0)</f>
        <v>Simon</v>
      </c>
      <c r="T396">
        <f>VLOOKUP($A396,[1]Cost_Code!$A:$K,9,0)</f>
        <v>1000</v>
      </c>
      <c r="U396" t="str">
        <f>VLOOKUP(B396,[1]Ex_Code!A:J,2,0)</f>
        <v>Admin &amp; Clerical Band 4</v>
      </c>
      <c r="V396" t="str">
        <f>VLOOKUP(B396,[1]Ex_Code!A:J,7,0)</f>
        <v>NON CLINICAL STAFF</v>
      </c>
      <c r="W396" t="str">
        <f>VLOOKUP(B396,[1]Ex_Code!A:J,10,0)</f>
        <v>Pay</v>
      </c>
    </row>
    <row r="397" spans="1:23" x14ac:dyDescent="0.25">
      <c r="A397" s="5" t="s">
        <v>85</v>
      </c>
      <c r="B397" s="5" t="s">
        <v>57</v>
      </c>
      <c r="C397" s="5" t="s">
        <v>28</v>
      </c>
      <c r="D397" s="5" t="s">
        <v>29</v>
      </c>
      <c r="E397" s="5" t="s">
        <v>27</v>
      </c>
      <c r="F397" s="6">
        <v>9090</v>
      </c>
      <c r="G397" s="6">
        <v>7740.36</v>
      </c>
      <c r="H397" s="6">
        <v>4.2699999999999996</v>
      </c>
      <c r="I397" s="6">
        <v>3.6</v>
      </c>
      <c r="J397" s="6">
        <v>3.6</v>
      </c>
      <c r="K397" s="6">
        <v>3.6</v>
      </c>
      <c r="L397" t="str">
        <f t="shared" si="6"/>
        <v>171802U09039204000</v>
      </c>
      <c r="M397" t="str">
        <f>VLOOKUP(A397,[1]Cost_Code!A:G,7,0)</f>
        <v>Supplies Department</v>
      </c>
      <c r="N397" t="str">
        <f>VLOOKUP(A397,[1]Cost_Code!A:G,2,0)</f>
        <v>Group 1</v>
      </c>
      <c r="O397" t="str">
        <f>VLOOKUP($A397,[1]Cost_Code!$A:$G,3,0)</f>
        <v>CORPORATE SERVICES</v>
      </c>
      <c r="P397" t="str">
        <f>VLOOKUP($A397,[1]Cost_Code!$A:$G,4,0)</f>
        <v>FINANCE &amp; INFORMATION SERVICES</v>
      </c>
      <c r="Q397" t="str">
        <f>VLOOKUP($A397,[1]Cost_Code!$A:$G,5,0)</f>
        <v>FINANCE &amp; INFORMATION SERVICES</v>
      </c>
      <c r="R397" t="str">
        <f>VLOOKUP($A397,[1]Cost_Code!$A:$G,6,0)</f>
        <v>FINANCE</v>
      </c>
      <c r="S397" t="str">
        <f>VLOOKUP($A397,[1]Cost_Code!$A:$K,8,0)</f>
        <v>Simon</v>
      </c>
      <c r="T397">
        <f>VLOOKUP($A397,[1]Cost_Code!$A:$K,9,0)</f>
        <v>1000</v>
      </c>
      <c r="U397" t="str">
        <f>VLOOKUP(B397,[1]Ex_Code!A:J,2,0)</f>
        <v>Admin &amp; Clerical Band 4</v>
      </c>
      <c r="V397" t="str">
        <f>VLOOKUP(B397,[1]Ex_Code!A:J,7,0)</f>
        <v>NON CLINICAL STAFF</v>
      </c>
      <c r="W397" t="str">
        <f>VLOOKUP(B397,[1]Ex_Code!A:J,10,0)</f>
        <v>Pay</v>
      </c>
    </row>
    <row r="398" spans="1:23" x14ac:dyDescent="0.25">
      <c r="A398" s="5" t="s">
        <v>85</v>
      </c>
      <c r="B398" s="5" t="s">
        <v>57</v>
      </c>
      <c r="C398" s="5" t="s">
        <v>30</v>
      </c>
      <c r="D398" s="5" t="s">
        <v>31</v>
      </c>
      <c r="E398" s="5" t="s">
        <v>27</v>
      </c>
      <c r="F398" s="6">
        <v>9159</v>
      </c>
      <c r="G398" s="6">
        <v>7878.08</v>
      </c>
      <c r="H398" s="6">
        <v>4.2699999999999996</v>
      </c>
      <c r="I398" s="6">
        <v>3.6</v>
      </c>
      <c r="J398" s="6">
        <v>3.6</v>
      </c>
      <c r="K398" s="6">
        <v>3.6</v>
      </c>
      <c r="L398" t="str">
        <f t="shared" si="6"/>
        <v>171803U09039204000</v>
      </c>
      <c r="M398" t="str">
        <f>VLOOKUP(A398,[1]Cost_Code!A:G,7,0)</f>
        <v>Supplies Department</v>
      </c>
      <c r="N398" t="str">
        <f>VLOOKUP(A398,[1]Cost_Code!A:G,2,0)</f>
        <v>Group 1</v>
      </c>
      <c r="O398" t="str">
        <f>VLOOKUP($A398,[1]Cost_Code!$A:$G,3,0)</f>
        <v>CORPORATE SERVICES</v>
      </c>
      <c r="P398" t="str">
        <f>VLOOKUP($A398,[1]Cost_Code!$A:$G,4,0)</f>
        <v>FINANCE &amp; INFORMATION SERVICES</v>
      </c>
      <c r="Q398" t="str">
        <f>VLOOKUP($A398,[1]Cost_Code!$A:$G,5,0)</f>
        <v>FINANCE &amp; INFORMATION SERVICES</v>
      </c>
      <c r="R398" t="str">
        <f>VLOOKUP($A398,[1]Cost_Code!$A:$G,6,0)</f>
        <v>FINANCE</v>
      </c>
      <c r="S398" t="str">
        <f>VLOOKUP($A398,[1]Cost_Code!$A:$K,8,0)</f>
        <v>Simon</v>
      </c>
      <c r="T398">
        <f>VLOOKUP($A398,[1]Cost_Code!$A:$K,9,0)</f>
        <v>1000</v>
      </c>
      <c r="U398" t="str">
        <f>VLOOKUP(B398,[1]Ex_Code!A:J,2,0)</f>
        <v>Admin &amp; Clerical Band 4</v>
      </c>
      <c r="V398" t="str">
        <f>VLOOKUP(B398,[1]Ex_Code!A:J,7,0)</f>
        <v>NON CLINICAL STAFF</v>
      </c>
      <c r="W398" t="str">
        <f>VLOOKUP(B398,[1]Ex_Code!A:J,10,0)</f>
        <v>Pay</v>
      </c>
    </row>
    <row r="399" spans="1:23" x14ac:dyDescent="0.25">
      <c r="A399" s="5" t="s">
        <v>85</v>
      </c>
      <c r="B399" s="5" t="s">
        <v>57</v>
      </c>
      <c r="C399" s="5" t="s">
        <v>32</v>
      </c>
      <c r="D399" s="5" t="s">
        <v>33</v>
      </c>
      <c r="E399" s="5" t="s">
        <v>27</v>
      </c>
      <c r="F399" s="6">
        <v>9159</v>
      </c>
      <c r="G399" s="6">
        <v>7804.3</v>
      </c>
      <c r="H399" s="6">
        <v>4.2699999999999996</v>
      </c>
      <c r="I399" s="6">
        <v>3.6</v>
      </c>
      <c r="J399" s="6">
        <v>3.6</v>
      </c>
      <c r="K399" s="6">
        <v>3.6</v>
      </c>
      <c r="L399" t="str">
        <f t="shared" si="6"/>
        <v>171804U09039204000</v>
      </c>
      <c r="M399" t="str">
        <f>VLOOKUP(A399,[1]Cost_Code!A:G,7,0)</f>
        <v>Supplies Department</v>
      </c>
      <c r="N399" t="str">
        <f>VLOOKUP(A399,[1]Cost_Code!A:G,2,0)</f>
        <v>Group 1</v>
      </c>
      <c r="O399" t="str">
        <f>VLOOKUP($A399,[1]Cost_Code!$A:$G,3,0)</f>
        <v>CORPORATE SERVICES</v>
      </c>
      <c r="P399" t="str">
        <f>VLOOKUP($A399,[1]Cost_Code!$A:$G,4,0)</f>
        <v>FINANCE &amp; INFORMATION SERVICES</v>
      </c>
      <c r="Q399" t="str">
        <f>VLOOKUP($A399,[1]Cost_Code!$A:$G,5,0)</f>
        <v>FINANCE &amp; INFORMATION SERVICES</v>
      </c>
      <c r="R399" t="str">
        <f>VLOOKUP($A399,[1]Cost_Code!$A:$G,6,0)</f>
        <v>FINANCE</v>
      </c>
      <c r="S399" t="str">
        <f>VLOOKUP($A399,[1]Cost_Code!$A:$K,8,0)</f>
        <v>Simon</v>
      </c>
      <c r="T399">
        <f>VLOOKUP($A399,[1]Cost_Code!$A:$K,9,0)</f>
        <v>1000</v>
      </c>
      <c r="U399" t="str">
        <f>VLOOKUP(B399,[1]Ex_Code!A:J,2,0)</f>
        <v>Admin &amp; Clerical Band 4</v>
      </c>
      <c r="V399" t="str">
        <f>VLOOKUP(B399,[1]Ex_Code!A:J,7,0)</f>
        <v>NON CLINICAL STAFF</v>
      </c>
      <c r="W399" t="str">
        <f>VLOOKUP(B399,[1]Ex_Code!A:J,10,0)</f>
        <v>Pay</v>
      </c>
    </row>
    <row r="400" spans="1:23" x14ac:dyDescent="0.25">
      <c r="A400" s="5" t="s">
        <v>85</v>
      </c>
      <c r="B400" s="5" t="s">
        <v>57</v>
      </c>
      <c r="C400" s="5" t="s">
        <v>34</v>
      </c>
      <c r="D400" s="5" t="s">
        <v>35</v>
      </c>
      <c r="E400" s="5" t="s">
        <v>27</v>
      </c>
      <c r="F400" s="6">
        <v>9159</v>
      </c>
      <c r="G400" s="6">
        <v>7804.3</v>
      </c>
      <c r="H400" s="6">
        <v>4.2699999999999996</v>
      </c>
      <c r="I400" s="6">
        <v>3.6</v>
      </c>
      <c r="J400" s="6">
        <v>3.6</v>
      </c>
      <c r="K400" s="6">
        <v>3.6</v>
      </c>
      <c r="L400" t="str">
        <f t="shared" si="6"/>
        <v>171805U09039204000</v>
      </c>
      <c r="M400" t="str">
        <f>VLOOKUP(A400,[1]Cost_Code!A:G,7,0)</f>
        <v>Supplies Department</v>
      </c>
      <c r="N400" t="str">
        <f>VLOOKUP(A400,[1]Cost_Code!A:G,2,0)</f>
        <v>Group 1</v>
      </c>
      <c r="O400" t="str">
        <f>VLOOKUP($A400,[1]Cost_Code!$A:$G,3,0)</f>
        <v>CORPORATE SERVICES</v>
      </c>
      <c r="P400" t="str">
        <f>VLOOKUP($A400,[1]Cost_Code!$A:$G,4,0)</f>
        <v>FINANCE &amp; INFORMATION SERVICES</v>
      </c>
      <c r="Q400" t="str">
        <f>VLOOKUP($A400,[1]Cost_Code!$A:$G,5,0)</f>
        <v>FINANCE &amp; INFORMATION SERVICES</v>
      </c>
      <c r="R400" t="str">
        <f>VLOOKUP($A400,[1]Cost_Code!$A:$G,6,0)</f>
        <v>FINANCE</v>
      </c>
      <c r="S400" t="str">
        <f>VLOOKUP($A400,[1]Cost_Code!$A:$K,8,0)</f>
        <v>Simon</v>
      </c>
      <c r="T400">
        <f>VLOOKUP($A400,[1]Cost_Code!$A:$K,9,0)</f>
        <v>1000</v>
      </c>
      <c r="U400" t="str">
        <f>VLOOKUP(B400,[1]Ex_Code!A:J,2,0)</f>
        <v>Admin &amp; Clerical Band 4</v>
      </c>
      <c r="V400" t="str">
        <f>VLOOKUP(B400,[1]Ex_Code!A:J,7,0)</f>
        <v>NON CLINICAL STAFF</v>
      </c>
      <c r="W400" t="str">
        <f>VLOOKUP(B400,[1]Ex_Code!A:J,10,0)</f>
        <v>Pay</v>
      </c>
    </row>
    <row r="401" spans="1:23" x14ac:dyDescent="0.25">
      <c r="A401" s="5" t="s">
        <v>85</v>
      </c>
      <c r="B401" s="5" t="s">
        <v>38</v>
      </c>
      <c r="C401" s="5" t="s">
        <v>25</v>
      </c>
      <c r="D401" s="5" t="s">
        <v>26</v>
      </c>
      <c r="E401" s="5" t="s">
        <v>27</v>
      </c>
      <c r="F401" s="6">
        <v>2819</v>
      </c>
      <c r="G401" s="6">
        <v>2750.76</v>
      </c>
      <c r="H401" s="6">
        <v>1</v>
      </c>
      <c r="I401" s="6">
        <v>1</v>
      </c>
      <c r="J401" s="6">
        <v>1</v>
      </c>
      <c r="K401" s="6">
        <v>1</v>
      </c>
      <c r="L401" t="str">
        <f t="shared" si="6"/>
        <v>171801U09039205000</v>
      </c>
      <c r="M401" t="str">
        <f>VLOOKUP(A401,[1]Cost_Code!A:G,7,0)</f>
        <v>Supplies Department</v>
      </c>
      <c r="N401" t="str">
        <f>VLOOKUP(A401,[1]Cost_Code!A:G,2,0)</f>
        <v>Group 1</v>
      </c>
      <c r="O401" t="str">
        <f>VLOOKUP($A401,[1]Cost_Code!$A:$G,3,0)</f>
        <v>CORPORATE SERVICES</v>
      </c>
      <c r="P401" t="str">
        <f>VLOOKUP($A401,[1]Cost_Code!$A:$G,4,0)</f>
        <v>FINANCE &amp; INFORMATION SERVICES</v>
      </c>
      <c r="Q401" t="str">
        <f>VLOOKUP($A401,[1]Cost_Code!$A:$G,5,0)</f>
        <v>FINANCE &amp; INFORMATION SERVICES</v>
      </c>
      <c r="R401" t="str">
        <f>VLOOKUP($A401,[1]Cost_Code!$A:$G,6,0)</f>
        <v>FINANCE</v>
      </c>
      <c r="S401" t="str">
        <f>VLOOKUP($A401,[1]Cost_Code!$A:$K,8,0)</f>
        <v>Simon</v>
      </c>
      <c r="T401">
        <f>VLOOKUP($A401,[1]Cost_Code!$A:$K,9,0)</f>
        <v>1000</v>
      </c>
      <c r="U401" t="str">
        <f>VLOOKUP(B401,[1]Ex_Code!A:J,2,0)</f>
        <v>Admin &amp; Clerical Band 5</v>
      </c>
      <c r="V401" t="str">
        <f>VLOOKUP(B401,[1]Ex_Code!A:J,7,0)</f>
        <v>NON CLINICAL STAFF</v>
      </c>
      <c r="W401" t="str">
        <f>VLOOKUP(B401,[1]Ex_Code!A:J,10,0)</f>
        <v>Pay</v>
      </c>
    </row>
    <row r="402" spans="1:23" x14ac:dyDescent="0.25">
      <c r="A402" s="5" t="s">
        <v>85</v>
      </c>
      <c r="B402" s="5" t="s">
        <v>38</v>
      </c>
      <c r="C402" s="5" t="s">
        <v>28</v>
      </c>
      <c r="D402" s="5" t="s">
        <v>29</v>
      </c>
      <c r="E402" s="5" t="s">
        <v>27</v>
      </c>
      <c r="F402" s="6">
        <v>2977</v>
      </c>
      <c r="G402" s="6">
        <v>2873.5</v>
      </c>
      <c r="H402" s="6">
        <v>1</v>
      </c>
      <c r="I402" s="6">
        <v>1</v>
      </c>
      <c r="J402" s="6">
        <v>1</v>
      </c>
      <c r="K402" s="6">
        <v>1</v>
      </c>
      <c r="L402" t="str">
        <f t="shared" si="6"/>
        <v>171802U09039205000</v>
      </c>
      <c r="M402" t="str">
        <f>VLOOKUP(A402,[1]Cost_Code!A:G,7,0)</f>
        <v>Supplies Department</v>
      </c>
      <c r="N402" t="str">
        <f>VLOOKUP(A402,[1]Cost_Code!A:G,2,0)</f>
        <v>Group 1</v>
      </c>
      <c r="O402" t="str">
        <f>VLOOKUP($A402,[1]Cost_Code!$A:$G,3,0)</f>
        <v>CORPORATE SERVICES</v>
      </c>
      <c r="P402" t="str">
        <f>VLOOKUP($A402,[1]Cost_Code!$A:$G,4,0)</f>
        <v>FINANCE &amp; INFORMATION SERVICES</v>
      </c>
      <c r="Q402" t="str">
        <f>VLOOKUP($A402,[1]Cost_Code!$A:$G,5,0)</f>
        <v>FINANCE &amp; INFORMATION SERVICES</v>
      </c>
      <c r="R402" t="str">
        <f>VLOOKUP($A402,[1]Cost_Code!$A:$G,6,0)</f>
        <v>FINANCE</v>
      </c>
      <c r="S402" t="str">
        <f>VLOOKUP($A402,[1]Cost_Code!$A:$K,8,0)</f>
        <v>Simon</v>
      </c>
      <c r="T402">
        <f>VLOOKUP($A402,[1]Cost_Code!$A:$K,9,0)</f>
        <v>1000</v>
      </c>
      <c r="U402" t="str">
        <f>VLOOKUP(B402,[1]Ex_Code!A:J,2,0)</f>
        <v>Admin &amp; Clerical Band 5</v>
      </c>
      <c r="V402" t="str">
        <f>VLOOKUP(B402,[1]Ex_Code!A:J,7,0)</f>
        <v>NON CLINICAL STAFF</v>
      </c>
      <c r="W402" t="str">
        <f>VLOOKUP(B402,[1]Ex_Code!A:J,10,0)</f>
        <v>Pay</v>
      </c>
    </row>
    <row r="403" spans="1:23" x14ac:dyDescent="0.25">
      <c r="A403" s="5" t="s">
        <v>85</v>
      </c>
      <c r="B403" s="5" t="s">
        <v>38</v>
      </c>
      <c r="C403" s="5" t="s">
        <v>30</v>
      </c>
      <c r="D403" s="5" t="s">
        <v>31</v>
      </c>
      <c r="E403" s="5" t="s">
        <v>27</v>
      </c>
      <c r="F403" s="6">
        <v>2949</v>
      </c>
      <c r="G403" s="6">
        <v>3082.83</v>
      </c>
      <c r="H403" s="6">
        <v>1</v>
      </c>
      <c r="I403" s="6">
        <v>1</v>
      </c>
      <c r="J403" s="6">
        <v>1</v>
      </c>
      <c r="K403" s="6">
        <v>1</v>
      </c>
      <c r="L403" t="str">
        <f t="shared" si="6"/>
        <v>171803U09039205000</v>
      </c>
      <c r="M403" t="str">
        <f>VLOOKUP(A403,[1]Cost_Code!A:G,7,0)</f>
        <v>Supplies Department</v>
      </c>
      <c r="N403" t="str">
        <f>VLOOKUP(A403,[1]Cost_Code!A:G,2,0)</f>
        <v>Group 1</v>
      </c>
      <c r="O403" t="str">
        <f>VLOOKUP($A403,[1]Cost_Code!$A:$G,3,0)</f>
        <v>CORPORATE SERVICES</v>
      </c>
      <c r="P403" t="str">
        <f>VLOOKUP($A403,[1]Cost_Code!$A:$G,4,0)</f>
        <v>FINANCE &amp; INFORMATION SERVICES</v>
      </c>
      <c r="Q403" t="str">
        <f>VLOOKUP($A403,[1]Cost_Code!$A:$G,5,0)</f>
        <v>FINANCE &amp; INFORMATION SERVICES</v>
      </c>
      <c r="R403" t="str">
        <f>VLOOKUP($A403,[1]Cost_Code!$A:$G,6,0)</f>
        <v>FINANCE</v>
      </c>
      <c r="S403" t="str">
        <f>VLOOKUP($A403,[1]Cost_Code!$A:$K,8,0)</f>
        <v>Simon</v>
      </c>
      <c r="T403">
        <f>VLOOKUP($A403,[1]Cost_Code!$A:$K,9,0)</f>
        <v>1000</v>
      </c>
      <c r="U403" t="str">
        <f>VLOOKUP(B403,[1]Ex_Code!A:J,2,0)</f>
        <v>Admin &amp; Clerical Band 5</v>
      </c>
      <c r="V403" t="str">
        <f>VLOOKUP(B403,[1]Ex_Code!A:J,7,0)</f>
        <v>NON CLINICAL STAFF</v>
      </c>
      <c r="W403" t="str">
        <f>VLOOKUP(B403,[1]Ex_Code!A:J,10,0)</f>
        <v>Pay</v>
      </c>
    </row>
    <row r="404" spans="1:23" x14ac:dyDescent="0.25">
      <c r="A404" s="5" t="s">
        <v>85</v>
      </c>
      <c r="B404" s="5" t="s">
        <v>38</v>
      </c>
      <c r="C404" s="5" t="s">
        <v>32</v>
      </c>
      <c r="D404" s="5" t="s">
        <v>33</v>
      </c>
      <c r="E404" s="5" t="s">
        <v>27</v>
      </c>
      <c r="F404" s="6">
        <v>2977</v>
      </c>
      <c r="G404" s="6">
        <v>2976.71</v>
      </c>
      <c r="H404" s="6">
        <v>1</v>
      </c>
      <c r="I404" s="6">
        <v>1</v>
      </c>
      <c r="J404" s="6">
        <v>1</v>
      </c>
      <c r="K404" s="6">
        <v>1</v>
      </c>
      <c r="L404" t="str">
        <f t="shared" si="6"/>
        <v>171804U09039205000</v>
      </c>
      <c r="M404" t="str">
        <f>VLOOKUP(A404,[1]Cost_Code!A:G,7,0)</f>
        <v>Supplies Department</v>
      </c>
      <c r="N404" t="str">
        <f>VLOOKUP(A404,[1]Cost_Code!A:G,2,0)</f>
        <v>Group 1</v>
      </c>
      <c r="O404" t="str">
        <f>VLOOKUP($A404,[1]Cost_Code!$A:$G,3,0)</f>
        <v>CORPORATE SERVICES</v>
      </c>
      <c r="P404" t="str">
        <f>VLOOKUP($A404,[1]Cost_Code!$A:$G,4,0)</f>
        <v>FINANCE &amp; INFORMATION SERVICES</v>
      </c>
      <c r="Q404" t="str">
        <f>VLOOKUP($A404,[1]Cost_Code!$A:$G,5,0)</f>
        <v>FINANCE &amp; INFORMATION SERVICES</v>
      </c>
      <c r="R404" t="str">
        <f>VLOOKUP($A404,[1]Cost_Code!$A:$G,6,0)</f>
        <v>FINANCE</v>
      </c>
      <c r="S404" t="str">
        <f>VLOOKUP($A404,[1]Cost_Code!$A:$K,8,0)</f>
        <v>Simon</v>
      </c>
      <c r="T404">
        <f>VLOOKUP($A404,[1]Cost_Code!$A:$K,9,0)</f>
        <v>1000</v>
      </c>
      <c r="U404" t="str">
        <f>VLOOKUP(B404,[1]Ex_Code!A:J,2,0)</f>
        <v>Admin &amp; Clerical Band 5</v>
      </c>
      <c r="V404" t="str">
        <f>VLOOKUP(B404,[1]Ex_Code!A:J,7,0)</f>
        <v>NON CLINICAL STAFF</v>
      </c>
      <c r="W404" t="str">
        <f>VLOOKUP(B404,[1]Ex_Code!A:J,10,0)</f>
        <v>Pay</v>
      </c>
    </row>
    <row r="405" spans="1:23" x14ac:dyDescent="0.25">
      <c r="A405" s="5" t="s">
        <v>85</v>
      </c>
      <c r="B405" s="5" t="s">
        <v>38</v>
      </c>
      <c r="C405" s="5" t="s">
        <v>34</v>
      </c>
      <c r="D405" s="5" t="s">
        <v>35</v>
      </c>
      <c r="E405" s="5" t="s">
        <v>27</v>
      </c>
      <c r="F405" s="6">
        <v>2977</v>
      </c>
      <c r="G405" s="6">
        <v>2976.71</v>
      </c>
      <c r="H405" s="6">
        <v>1</v>
      </c>
      <c r="I405" s="6">
        <v>1</v>
      </c>
      <c r="J405" s="6">
        <v>1</v>
      </c>
      <c r="K405" s="6">
        <v>1</v>
      </c>
      <c r="L405" t="str">
        <f t="shared" si="6"/>
        <v>171805U09039205000</v>
      </c>
      <c r="M405" t="str">
        <f>VLOOKUP(A405,[1]Cost_Code!A:G,7,0)</f>
        <v>Supplies Department</v>
      </c>
      <c r="N405" t="str">
        <f>VLOOKUP(A405,[1]Cost_Code!A:G,2,0)</f>
        <v>Group 1</v>
      </c>
      <c r="O405" t="str">
        <f>VLOOKUP($A405,[1]Cost_Code!$A:$G,3,0)</f>
        <v>CORPORATE SERVICES</v>
      </c>
      <c r="P405" t="str">
        <f>VLOOKUP($A405,[1]Cost_Code!$A:$G,4,0)</f>
        <v>FINANCE &amp; INFORMATION SERVICES</v>
      </c>
      <c r="Q405" t="str">
        <f>VLOOKUP($A405,[1]Cost_Code!$A:$G,5,0)</f>
        <v>FINANCE &amp; INFORMATION SERVICES</v>
      </c>
      <c r="R405" t="str">
        <f>VLOOKUP($A405,[1]Cost_Code!$A:$G,6,0)</f>
        <v>FINANCE</v>
      </c>
      <c r="S405" t="str">
        <f>VLOOKUP($A405,[1]Cost_Code!$A:$K,8,0)</f>
        <v>Simon</v>
      </c>
      <c r="T405">
        <f>VLOOKUP($A405,[1]Cost_Code!$A:$K,9,0)</f>
        <v>1000</v>
      </c>
      <c r="U405" t="str">
        <f>VLOOKUP(B405,[1]Ex_Code!A:J,2,0)</f>
        <v>Admin &amp; Clerical Band 5</v>
      </c>
      <c r="V405" t="str">
        <f>VLOOKUP(B405,[1]Ex_Code!A:J,7,0)</f>
        <v>NON CLINICAL STAFF</v>
      </c>
      <c r="W405" t="str">
        <f>VLOOKUP(B405,[1]Ex_Code!A:J,10,0)</f>
        <v>Pay</v>
      </c>
    </row>
    <row r="406" spans="1:23" x14ac:dyDescent="0.25">
      <c r="A406" s="5" t="s">
        <v>85</v>
      </c>
      <c r="B406" s="5" t="s">
        <v>87</v>
      </c>
      <c r="C406" s="5" t="s">
        <v>25</v>
      </c>
      <c r="D406" s="5" t="s">
        <v>26</v>
      </c>
      <c r="E406" s="5" t="s">
        <v>27</v>
      </c>
      <c r="F406" s="6">
        <v>4013</v>
      </c>
      <c r="G406" s="6">
        <v>4011.66</v>
      </c>
      <c r="H406" s="6">
        <v>0.92</v>
      </c>
      <c r="I406" s="6">
        <v>0.92</v>
      </c>
      <c r="J406" s="6">
        <v>0.92</v>
      </c>
      <c r="K406" s="6">
        <v>0.92</v>
      </c>
      <c r="L406" t="str">
        <f t="shared" si="6"/>
        <v>171801U09039207000</v>
      </c>
      <c r="M406" t="str">
        <f>VLOOKUP(A406,[1]Cost_Code!A:G,7,0)</f>
        <v>Supplies Department</v>
      </c>
      <c r="N406" t="str">
        <f>VLOOKUP(A406,[1]Cost_Code!A:G,2,0)</f>
        <v>Group 1</v>
      </c>
      <c r="O406" t="str">
        <f>VLOOKUP($A406,[1]Cost_Code!$A:$G,3,0)</f>
        <v>CORPORATE SERVICES</v>
      </c>
      <c r="P406" t="str">
        <f>VLOOKUP($A406,[1]Cost_Code!$A:$G,4,0)</f>
        <v>FINANCE &amp; INFORMATION SERVICES</v>
      </c>
      <c r="Q406" t="str">
        <f>VLOOKUP($A406,[1]Cost_Code!$A:$G,5,0)</f>
        <v>FINANCE &amp; INFORMATION SERVICES</v>
      </c>
      <c r="R406" t="str">
        <f>VLOOKUP($A406,[1]Cost_Code!$A:$G,6,0)</f>
        <v>FINANCE</v>
      </c>
      <c r="S406" t="str">
        <f>VLOOKUP($A406,[1]Cost_Code!$A:$K,8,0)</f>
        <v>Simon</v>
      </c>
      <c r="T406">
        <f>VLOOKUP($A406,[1]Cost_Code!$A:$K,9,0)</f>
        <v>1000</v>
      </c>
      <c r="U406" t="str">
        <f>VLOOKUP(B406,[1]Ex_Code!A:J,2,0)</f>
        <v>Admin &amp; Clerical Band 7</v>
      </c>
      <c r="V406" t="str">
        <f>VLOOKUP(B406,[1]Ex_Code!A:J,7,0)</f>
        <v>NON CLINICAL STAFF</v>
      </c>
      <c r="W406" t="str">
        <f>VLOOKUP(B406,[1]Ex_Code!A:J,10,0)</f>
        <v>Pay</v>
      </c>
    </row>
    <row r="407" spans="1:23" x14ac:dyDescent="0.25">
      <c r="A407" s="5" t="s">
        <v>85</v>
      </c>
      <c r="B407" s="5" t="s">
        <v>87</v>
      </c>
      <c r="C407" s="5" t="s">
        <v>28</v>
      </c>
      <c r="D407" s="5" t="s">
        <v>29</v>
      </c>
      <c r="E407" s="5" t="s">
        <v>27</v>
      </c>
      <c r="F407" s="6">
        <v>4013</v>
      </c>
      <c r="G407" s="6">
        <v>4013.6</v>
      </c>
      <c r="H407" s="6">
        <v>0.92</v>
      </c>
      <c r="I407" s="6">
        <v>0.92</v>
      </c>
      <c r="J407" s="6">
        <v>0.92</v>
      </c>
      <c r="K407" s="6">
        <v>0.92</v>
      </c>
      <c r="L407" t="str">
        <f t="shared" si="6"/>
        <v>171802U09039207000</v>
      </c>
      <c r="M407" t="str">
        <f>VLOOKUP(A407,[1]Cost_Code!A:G,7,0)</f>
        <v>Supplies Department</v>
      </c>
      <c r="N407" t="str">
        <f>VLOOKUP(A407,[1]Cost_Code!A:G,2,0)</f>
        <v>Group 1</v>
      </c>
      <c r="O407" t="str">
        <f>VLOOKUP($A407,[1]Cost_Code!$A:$G,3,0)</f>
        <v>CORPORATE SERVICES</v>
      </c>
      <c r="P407" t="str">
        <f>VLOOKUP($A407,[1]Cost_Code!$A:$G,4,0)</f>
        <v>FINANCE &amp; INFORMATION SERVICES</v>
      </c>
      <c r="Q407" t="str">
        <f>VLOOKUP($A407,[1]Cost_Code!$A:$G,5,0)</f>
        <v>FINANCE &amp; INFORMATION SERVICES</v>
      </c>
      <c r="R407" t="str">
        <f>VLOOKUP($A407,[1]Cost_Code!$A:$G,6,0)</f>
        <v>FINANCE</v>
      </c>
      <c r="S407" t="str">
        <f>VLOOKUP($A407,[1]Cost_Code!$A:$K,8,0)</f>
        <v>Simon</v>
      </c>
      <c r="T407">
        <f>VLOOKUP($A407,[1]Cost_Code!$A:$K,9,0)</f>
        <v>1000</v>
      </c>
      <c r="U407" t="str">
        <f>VLOOKUP(B407,[1]Ex_Code!A:J,2,0)</f>
        <v>Admin &amp; Clerical Band 7</v>
      </c>
      <c r="V407" t="str">
        <f>VLOOKUP(B407,[1]Ex_Code!A:J,7,0)</f>
        <v>NON CLINICAL STAFF</v>
      </c>
      <c r="W407" t="str">
        <f>VLOOKUP(B407,[1]Ex_Code!A:J,10,0)</f>
        <v>Pay</v>
      </c>
    </row>
    <row r="408" spans="1:23" x14ac:dyDescent="0.25">
      <c r="A408" s="5" t="s">
        <v>85</v>
      </c>
      <c r="B408" s="5" t="s">
        <v>87</v>
      </c>
      <c r="C408" s="5" t="s">
        <v>30</v>
      </c>
      <c r="D408" s="5" t="s">
        <v>31</v>
      </c>
      <c r="E408" s="5" t="s">
        <v>27</v>
      </c>
      <c r="F408" s="6">
        <v>4013</v>
      </c>
      <c r="G408" s="6">
        <v>4012.63</v>
      </c>
      <c r="H408" s="6">
        <v>0.92</v>
      </c>
      <c r="I408" s="6">
        <v>0.92</v>
      </c>
      <c r="J408" s="6">
        <v>0.92</v>
      </c>
      <c r="K408" s="6">
        <v>0.92</v>
      </c>
      <c r="L408" t="str">
        <f t="shared" si="6"/>
        <v>171803U09039207000</v>
      </c>
      <c r="M408" t="str">
        <f>VLOOKUP(A408,[1]Cost_Code!A:G,7,0)</f>
        <v>Supplies Department</v>
      </c>
      <c r="N408" t="str">
        <f>VLOOKUP(A408,[1]Cost_Code!A:G,2,0)</f>
        <v>Group 1</v>
      </c>
      <c r="O408" t="str">
        <f>VLOOKUP($A408,[1]Cost_Code!$A:$G,3,0)</f>
        <v>CORPORATE SERVICES</v>
      </c>
      <c r="P408" t="str">
        <f>VLOOKUP($A408,[1]Cost_Code!$A:$G,4,0)</f>
        <v>FINANCE &amp; INFORMATION SERVICES</v>
      </c>
      <c r="Q408" t="str">
        <f>VLOOKUP($A408,[1]Cost_Code!$A:$G,5,0)</f>
        <v>FINANCE &amp; INFORMATION SERVICES</v>
      </c>
      <c r="R408" t="str">
        <f>VLOOKUP($A408,[1]Cost_Code!$A:$G,6,0)</f>
        <v>FINANCE</v>
      </c>
      <c r="S408" t="str">
        <f>VLOOKUP($A408,[1]Cost_Code!$A:$K,8,0)</f>
        <v>Simon</v>
      </c>
      <c r="T408">
        <f>VLOOKUP($A408,[1]Cost_Code!$A:$K,9,0)</f>
        <v>1000</v>
      </c>
      <c r="U408" t="str">
        <f>VLOOKUP(B408,[1]Ex_Code!A:J,2,0)</f>
        <v>Admin &amp; Clerical Band 7</v>
      </c>
      <c r="V408" t="str">
        <f>VLOOKUP(B408,[1]Ex_Code!A:J,7,0)</f>
        <v>NON CLINICAL STAFF</v>
      </c>
      <c r="W408" t="str">
        <f>VLOOKUP(B408,[1]Ex_Code!A:J,10,0)</f>
        <v>Pay</v>
      </c>
    </row>
    <row r="409" spans="1:23" x14ac:dyDescent="0.25">
      <c r="A409" s="5" t="s">
        <v>85</v>
      </c>
      <c r="B409" s="5" t="s">
        <v>87</v>
      </c>
      <c r="C409" s="5" t="s">
        <v>32</v>
      </c>
      <c r="D409" s="5" t="s">
        <v>33</v>
      </c>
      <c r="E409" s="5" t="s">
        <v>27</v>
      </c>
      <c r="F409" s="6">
        <v>4013</v>
      </c>
      <c r="G409" s="6">
        <v>4012.63</v>
      </c>
      <c r="H409" s="6">
        <v>0.92</v>
      </c>
      <c r="I409" s="6">
        <v>0.92</v>
      </c>
      <c r="J409" s="6">
        <v>0.92</v>
      </c>
      <c r="K409" s="6">
        <v>0.92</v>
      </c>
      <c r="L409" t="str">
        <f t="shared" si="6"/>
        <v>171804U09039207000</v>
      </c>
      <c r="M409" t="str">
        <f>VLOOKUP(A409,[1]Cost_Code!A:G,7,0)</f>
        <v>Supplies Department</v>
      </c>
      <c r="N409" t="str">
        <f>VLOOKUP(A409,[1]Cost_Code!A:G,2,0)</f>
        <v>Group 1</v>
      </c>
      <c r="O409" t="str">
        <f>VLOOKUP($A409,[1]Cost_Code!$A:$G,3,0)</f>
        <v>CORPORATE SERVICES</v>
      </c>
      <c r="P409" t="str">
        <f>VLOOKUP($A409,[1]Cost_Code!$A:$G,4,0)</f>
        <v>FINANCE &amp; INFORMATION SERVICES</v>
      </c>
      <c r="Q409" t="str">
        <f>VLOOKUP($A409,[1]Cost_Code!$A:$G,5,0)</f>
        <v>FINANCE &amp; INFORMATION SERVICES</v>
      </c>
      <c r="R409" t="str">
        <f>VLOOKUP($A409,[1]Cost_Code!$A:$G,6,0)</f>
        <v>FINANCE</v>
      </c>
      <c r="S409" t="str">
        <f>VLOOKUP($A409,[1]Cost_Code!$A:$K,8,0)</f>
        <v>Simon</v>
      </c>
      <c r="T409">
        <f>VLOOKUP($A409,[1]Cost_Code!$A:$K,9,0)</f>
        <v>1000</v>
      </c>
      <c r="U409" t="str">
        <f>VLOOKUP(B409,[1]Ex_Code!A:J,2,0)</f>
        <v>Admin &amp; Clerical Band 7</v>
      </c>
      <c r="V409" t="str">
        <f>VLOOKUP(B409,[1]Ex_Code!A:J,7,0)</f>
        <v>NON CLINICAL STAFF</v>
      </c>
      <c r="W409" t="str">
        <f>VLOOKUP(B409,[1]Ex_Code!A:J,10,0)</f>
        <v>Pay</v>
      </c>
    </row>
    <row r="410" spans="1:23" x14ac:dyDescent="0.25">
      <c r="A410" s="5" t="s">
        <v>85</v>
      </c>
      <c r="B410" s="5" t="s">
        <v>87</v>
      </c>
      <c r="C410" s="5" t="s">
        <v>34</v>
      </c>
      <c r="D410" s="5" t="s">
        <v>35</v>
      </c>
      <c r="E410" s="5" t="s">
        <v>27</v>
      </c>
      <c r="F410" s="6">
        <v>4013</v>
      </c>
      <c r="G410" s="6">
        <v>4012.63</v>
      </c>
      <c r="H410" s="6">
        <v>0.92</v>
      </c>
      <c r="I410" s="6">
        <v>0.92</v>
      </c>
      <c r="J410" s="6">
        <v>0.92</v>
      </c>
      <c r="K410" s="6">
        <v>0.92</v>
      </c>
      <c r="L410" t="str">
        <f t="shared" si="6"/>
        <v>171805U09039207000</v>
      </c>
      <c r="M410" t="str">
        <f>VLOOKUP(A410,[1]Cost_Code!A:G,7,0)</f>
        <v>Supplies Department</v>
      </c>
      <c r="N410" t="str">
        <f>VLOOKUP(A410,[1]Cost_Code!A:G,2,0)</f>
        <v>Group 1</v>
      </c>
      <c r="O410" t="str">
        <f>VLOOKUP($A410,[1]Cost_Code!$A:$G,3,0)</f>
        <v>CORPORATE SERVICES</v>
      </c>
      <c r="P410" t="str">
        <f>VLOOKUP($A410,[1]Cost_Code!$A:$G,4,0)</f>
        <v>FINANCE &amp; INFORMATION SERVICES</v>
      </c>
      <c r="Q410" t="str">
        <f>VLOOKUP($A410,[1]Cost_Code!$A:$G,5,0)</f>
        <v>FINANCE &amp; INFORMATION SERVICES</v>
      </c>
      <c r="R410" t="str">
        <f>VLOOKUP($A410,[1]Cost_Code!$A:$G,6,0)</f>
        <v>FINANCE</v>
      </c>
      <c r="S410" t="str">
        <f>VLOOKUP($A410,[1]Cost_Code!$A:$K,8,0)</f>
        <v>Simon</v>
      </c>
      <c r="T410">
        <f>VLOOKUP($A410,[1]Cost_Code!$A:$K,9,0)</f>
        <v>1000</v>
      </c>
      <c r="U410" t="str">
        <f>VLOOKUP(B410,[1]Ex_Code!A:J,2,0)</f>
        <v>Admin &amp; Clerical Band 7</v>
      </c>
      <c r="V410" t="str">
        <f>VLOOKUP(B410,[1]Ex_Code!A:J,7,0)</f>
        <v>NON CLINICAL STAFF</v>
      </c>
      <c r="W410" t="str">
        <f>VLOOKUP(B410,[1]Ex_Code!A:J,10,0)</f>
        <v>Pay</v>
      </c>
    </row>
    <row r="411" spans="1:23" x14ac:dyDescent="0.25">
      <c r="A411" s="5" t="s">
        <v>85</v>
      </c>
      <c r="B411" s="5" t="s">
        <v>58</v>
      </c>
      <c r="C411" s="5" t="s">
        <v>25</v>
      </c>
      <c r="D411" s="5" t="s">
        <v>26</v>
      </c>
      <c r="E411" s="5" t="s">
        <v>27</v>
      </c>
      <c r="F411" s="6">
        <v>235</v>
      </c>
      <c r="G411" s="6">
        <v>0</v>
      </c>
      <c r="H411" s="6">
        <v>0.16</v>
      </c>
      <c r="I411" s="6">
        <v>0</v>
      </c>
      <c r="J411" s="6">
        <v>0</v>
      </c>
      <c r="K411" s="6">
        <v>0</v>
      </c>
      <c r="L411" t="str">
        <f t="shared" si="6"/>
        <v>171801U09039299000</v>
      </c>
      <c r="M411" t="str">
        <f>VLOOKUP(A411,[1]Cost_Code!A:G,7,0)</f>
        <v>Supplies Department</v>
      </c>
      <c r="N411" t="str">
        <f>VLOOKUP(A411,[1]Cost_Code!A:G,2,0)</f>
        <v>Group 1</v>
      </c>
      <c r="O411" t="str">
        <f>VLOOKUP($A411,[1]Cost_Code!$A:$G,3,0)</f>
        <v>CORPORATE SERVICES</v>
      </c>
      <c r="P411" t="str">
        <f>VLOOKUP($A411,[1]Cost_Code!$A:$G,4,0)</f>
        <v>FINANCE &amp; INFORMATION SERVICES</v>
      </c>
      <c r="Q411" t="str">
        <f>VLOOKUP($A411,[1]Cost_Code!$A:$G,5,0)</f>
        <v>FINANCE &amp; INFORMATION SERVICES</v>
      </c>
      <c r="R411" t="str">
        <f>VLOOKUP($A411,[1]Cost_Code!$A:$G,6,0)</f>
        <v>FINANCE</v>
      </c>
      <c r="S411" t="str">
        <f>VLOOKUP($A411,[1]Cost_Code!$A:$K,8,0)</f>
        <v>Simon</v>
      </c>
      <c r="T411">
        <f>VLOOKUP($A411,[1]Cost_Code!$A:$K,9,0)</f>
        <v>1000</v>
      </c>
      <c r="U411" t="str">
        <f>VLOOKUP(B411,[1]Ex_Code!A:J,2,0)</f>
        <v>Admin &amp; Clerical - Non NHS</v>
      </c>
      <c r="V411" t="str">
        <f>VLOOKUP(B411,[1]Ex_Code!A:J,7,0)</f>
        <v>NON CLINICAL STAFF</v>
      </c>
      <c r="W411" t="str">
        <f>VLOOKUP(B411,[1]Ex_Code!A:J,10,0)</f>
        <v>Pay</v>
      </c>
    </row>
    <row r="412" spans="1:23" x14ac:dyDescent="0.25">
      <c r="A412" s="5" t="s">
        <v>85</v>
      </c>
      <c r="B412" s="5" t="s">
        <v>58</v>
      </c>
      <c r="C412" s="5" t="s">
        <v>28</v>
      </c>
      <c r="D412" s="5" t="s">
        <v>29</v>
      </c>
      <c r="E412" s="5" t="s">
        <v>27</v>
      </c>
      <c r="F412" s="6">
        <v>235</v>
      </c>
      <c r="G412" s="6">
        <v>0</v>
      </c>
      <c r="H412" s="6">
        <v>0.16</v>
      </c>
      <c r="I412" s="6">
        <v>0</v>
      </c>
      <c r="J412" s="6">
        <v>0</v>
      </c>
      <c r="K412" s="6">
        <v>0</v>
      </c>
      <c r="L412" t="str">
        <f t="shared" si="6"/>
        <v>171802U09039299000</v>
      </c>
      <c r="M412" t="str">
        <f>VLOOKUP(A412,[1]Cost_Code!A:G,7,0)</f>
        <v>Supplies Department</v>
      </c>
      <c r="N412" t="str">
        <f>VLOOKUP(A412,[1]Cost_Code!A:G,2,0)</f>
        <v>Group 1</v>
      </c>
      <c r="O412" t="str">
        <f>VLOOKUP($A412,[1]Cost_Code!$A:$G,3,0)</f>
        <v>CORPORATE SERVICES</v>
      </c>
      <c r="P412" t="str">
        <f>VLOOKUP($A412,[1]Cost_Code!$A:$G,4,0)</f>
        <v>FINANCE &amp; INFORMATION SERVICES</v>
      </c>
      <c r="Q412" t="str">
        <f>VLOOKUP($A412,[1]Cost_Code!$A:$G,5,0)</f>
        <v>FINANCE &amp; INFORMATION SERVICES</v>
      </c>
      <c r="R412" t="str">
        <f>VLOOKUP($A412,[1]Cost_Code!$A:$G,6,0)</f>
        <v>FINANCE</v>
      </c>
      <c r="S412" t="str">
        <f>VLOOKUP($A412,[1]Cost_Code!$A:$K,8,0)</f>
        <v>Simon</v>
      </c>
      <c r="T412">
        <f>VLOOKUP($A412,[1]Cost_Code!$A:$K,9,0)</f>
        <v>1000</v>
      </c>
      <c r="U412" t="str">
        <f>VLOOKUP(B412,[1]Ex_Code!A:J,2,0)</f>
        <v>Admin &amp; Clerical - Non NHS</v>
      </c>
      <c r="V412" t="str">
        <f>VLOOKUP(B412,[1]Ex_Code!A:J,7,0)</f>
        <v>NON CLINICAL STAFF</v>
      </c>
      <c r="W412" t="str">
        <f>VLOOKUP(B412,[1]Ex_Code!A:J,10,0)</f>
        <v>Pay</v>
      </c>
    </row>
    <row r="413" spans="1:23" x14ac:dyDescent="0.25">
      <c r="A413" s="5" t="s">
        <v>85</v>
      </c>
      <c r="B413" s="5" t="s">
        <v>58</v>
      </c>
      <c r="C413" s="5" t="s">
        <v>30</v>
      </c>
      <c r="D413" s="5" t="s">
        <v>31</v>
      </c>
      <c r="E413" s="5" t="s">
        <v>27</v>
      </c>
      <c r="F413" s="6">
        <v>235</v>
      </c>
      <c r="G413" s="6">
        <v>0</v>
      </c>
      <c r="H413" s="6">
        <v>0.16</v>
      </c>
      <c r="I413" s="6">
        <v>0</v>
      </c>
      <c r="J413" s="6">
        <v>0</v>
      </c>
      <c r="K413" s="6">
        <v>0</v>
      </c>
      <c r="L413" t="str">
        <f t="shared" si="6"/>
        <v>171803U09039299000</v>
      </c>
      <c r="M413" t="str">
        <f>VLOOKUP(A413,[1]Cost_Code!A:G,7,0)</f>
        <v>Supplies Department</v>
      </c>
      <c r="N413" t="str">
        <f>VLOOKUP(A413,[1]Cost_Code!A:G,2,0)</f>
        <v>Group 1</v>
      </c>
      <c r="O413" t="str">
        <f>VLOOKUP($A413,[1]Cost_Code!$A:$G,3,0)</f>
        <v>CORPORATE SERVICES</v>
      </c>
      <c r="P413" t="str">
        <f>VLOOKUP($A413,[1]Cost_Code!$A:$G,4,0)</f>
        <v>FINANCE &amp; INFORMATION SERVICES</v>
      </c>
      <c r="Q413" t="str">
        <f>VLOOKUP($A413,[1]Cost_Code!$A:$G,5,0)</f>
        <v>FINANCE &amp; INFORMATION SERVICES</v>
      </c>
      <c r="R413" t="str">
        <f>VLOOKUP($A413,[1]Cost_Code!$A:$G,6,0)</f>
        <v>FINANCE</v>
      </c>
      <c r="S413" t="str">
        <f>VLOOKUP($A413,[1]Cost_Code!$A:$K,8,0)</f>
        <v>Simon</v>
      </c>
      <c r="T413">
        <f>VLOOKUP($A413,[1]Cost_Code!$A:$K,9,0)</f>
        <v>1000</v>
      </c>
      <c r="U413" t="str">
        <f>VLOOKUP(B413,[1]Ex_Code!A:J,2,0)</f>
        <v>Admin &amp; Clerical - Non NHS</v>
      </c>
      <c r="V413" t="str">
        <f>VLOOKUP(B413,[1]Ex_Code!A:J,7,0)</f>
        <v>NON CLINICAL STAFF</v>
      </c>
      <c r="W413" t="str">
        <f>VLOOKUP(B413,[1]Ex_Code!A:J,10,0)</f>
        <v>Pay</v>
      </c>
    </row>
    <row r="414" spans="1:23" x14ac:dyDescent="0.25">
      <c r="A414" s="5" t="s">
        <v>85</v>
      </c>
      <c r="B414" s="5" t="s">
        <v>58</v>
      </c>
      <c r="C414" s="5" t="s">
        <v>32</v>
      </c>
      <c r="D414" s="5" t="s">
        <v>33</v>
      </c>
      <c r="E414" s="5" t="s">
        <v>27</v>
      </c>
      <c r="F414" s="6">
        <v>235</v>
      </c>
      <c r="G414" s="6">
        <v>0</v>
      </c>
      <c r="H414" s="6">
        <v>0.16</v>
      </c>
      <c r="I414" s="6">
        <v>0</v>
      </c>
      <c r="J414" s="6">
        <v>0</v>
      </c>
      <c r="K414" s="6">
        <v>0</v>
      </c>
      <c r="L414" t="str">
        <f t="shared" si="6"/>
        <v>171804U09039299000</v>
      </c>
      <c r="M414" t="str">
        <f>VLOOKUP(A414,[1]Cost_Code!A:G,7,0)</f>
        <v>Supplies Department</v>
      </c>
      <c r="N414" t="str">
        <f>VLOOKUP(A414,[1]Cost_Code!A:G,2,0)</f>
        <v>Group 1</v>
      </c>
      <c r="O414" t="str">
        <f>VLOOKUP($A414,[1]Cost_Code!$A:$G,3,0)</f>
        <v>CORPORATE SERVICES</v>
      </c>
      <c r="P414" t="str">
        <f>VLOOKUP($A414,[1]Cost_Code!$A:$G,4,0)</f>
        <v>FINANCE &amp; INFORMATION SERVICES</v>
      </c>
      <c r="Q414" t="str">
        <f>VLOOKUP($A414,[1]Cost_Code!$A:$G,5,0)</f>
        <v>FINANCE &amp; INFORMATION SERVICES</v>
      </c>
      <c r="R414" t="str">
        <f>VLOOKUP($A414,[1]Cost_Code!$A:$G,6,0)</f>
        <v>FINANCE</v>
      </c>
      <c r="S414" t="str">
        <f>VLOOKUP($A414,[1]Cost_Code!$A:$K,8,0)</f>
        <v>Simon</v>
      </c>
      <c r="T414">
        <f>VLOOKUP($A414,[1]Cost_Code!$A:$K,9,0)</f>
        <v>1000</v>
      </c>
      <c r="U414" t="str">
        <f>VLOOKUP(B414,[1]Ex_Code!A:J,2,0)</f>
        <v>Admin &amp; Clerical - Non NHS</v>
      </c>
      <c r="V414" t="str">
        <f>VLOOKUP(B414,[1]Ex_Code!A:J,7,0)</f>
        <v>NON CLINICAL STAFF</v>
      </c>
      <c r="W414" t="str">
        <f>VLOOKUP(B414,[1]Ex_Code!A:J,10,0)</f>
        <v>Pay</v>
      </c>
    </row>
    <row r="415" spans="1:23" x14ac:dyDescent="0.25">
      <c r="A415" s="5" t="s">
        <v>85</v>
      </c>
      <c r="B415" s="5" t="s">
        <v>58</v>
      </c>
      <c r="C415" s="5" t="s">
        <v>34</v>
      </c>
      <c r="D415" s="5" t="s">
        <v>35</v>
      </c>
      <c r="E415" s="5" t="s">
        <v>27</v>
      </c>
      <c r="F415" s="6">
        <v>235</v>
      </c>
      <c r="G415" s="6">
        <v>0</v>
      </c>
      <c r="H415" s="6">
        <v>0.16</v>
      </c>
      <c r="I415" s="6">
        <v>-0.45</v>
      </c>
      <c r="J415" s="6">
        <v>0</v>
      </c>
      <c r="K415" s="6">
        <v>0</v>
      </c>
      <c r="L415" t="str">
        <f t="shared" si="6"/>
        <v>171805U09039299000</v>
      </c>
      <c r="M415" t="str">
        <f>VLOOKUP(A415,[1]Cost_Code!A:G,7,0)</f>
        <v>Supplies Department</v>
      </c>
      <c r="N415" t="str">
        <f>VLOOKUP(A415,[1]Cost_Code!A:G,2,0)</f>
        <v>Group 1</v>
      </c>
      <c r="O415" t="str">
        <f>VLOOKUP($A415,[1]Cost_Code!$A:$G,3,0)</f>
        <v>CORPORATE SERVICES</v>
      </c>
      <c r="P415" t="str">
        <f>VLOOKUP($A415,[1]Cost_Code!$A:$G,4,0)</f>
        <v>FINANCE &amp; INFORMATION SERVICES</v>
      </c>
      <c r="Q415" t="str">
        <f>VLOOKUP($A415,[1]Cost_Code!$A:$G,5,0)</f>
        <v>FINANCE &amp; INFORMATION SERVICES</v>
      </c>
      <c r="R415" t="str">
        <f>VLOOKUP($A415,[1]Cost_Code!$A:$G,6,0)</f>
        <v>FINANCE</v>
      </c>
      <c r="S415" t="str">
        <f>VLOOKUP($A415,[1]Cost_Code!$A:$K,8,0)</f>
        <v>Simon</v>
      </c>
      <c r="T415">
        <f>VLOOKUP($A415,[1]Cost_Code!$A:$K,9,0)</f>
        <v>1000</v>
      </c>
      <c r="U415" t="str">
        <f>VLOOKUP(B415,[1]Ex_Code!A:J,2,0)</f>
        <v>Admin &amp; Clerical - Non NHS</v>
      </c>
      <c r="V415" t="str">
        <f>VLOOKUP(B415,[1]Ex_Code!A:J,7,0)</f>
        <v>NON CLINICAL STAFF</v>
      </c>
      <c r="W415" t="str">
        <f>VLOOKUP(B415,[1]Ex_Code!A:J,10,0)</f>
        <v>Pay</v>
      </c>
    </row>
    <row r="416" spans="1:23" x14ac:dyDescent="0.25">
      <c r="A416" s="5" t="s">
        <v>85</v>
      </c>
      <c r="B416" s="5" t="s">
        <v>88</v>
      </c>
      <c r="C416" s="5" t="s">
        <v>25</v>
      </c>
      <c r="D416" s="5" t="s">
        <v>26</v>
      </c>
      <c r="E416" s="5" t="s">
        <v>27</v>
      </c>
      <c r="F416" s="6">
        <v>0</v>
      </c>
      <c r="G416" s="6">
        <v>2074.1799999999998</v>
      </c>
      <c r="H416" s="6">
        <v>0</v>
      </c>
      <c r="I416" s="6">
        <v>0</v>
      </c>
      <c r="J416" s="6">
        <v>0</v>
      </c>
      <c r="K416" s="6">
        <v>0</v>
      </c>
      <c r="L416" t="str">
        <f t="shared" si="6"/>
        <v>171801U09042001000</v>
      </c>
      <c r="M416" t="str">
        <f>VLOOKUP(A416,[1]Cost_Code!A:G,7,0)</f>
        <v>Supplies Department</v>
      </c>
      <c r="N416" t="str">
        <f>VLOOKUP(A416,[1]Cost_Code!A:G,2,0)</f>
        <v>Group 1</v>
      </c>
      <c r="O416" t="str">
        <f>VLOOKUP($A416,[1]Cost_Code!$A:$G,3,0)</f>
        <v>CORPORATE SERVICES</v>
      </c>
      <c r="P416" t="str">
        <f>VLOOKUP($A416,[1]Cost_Code!$A:$G,4,0)</f>
        <v>FINANCE &amp; INFORMATION SERVICES</v>
      </c>
      <c r="Q416" t="str">
        <f>VLOOKUP($A416,[1]Cost_Code!$A:$G,5,0)</f>
        <v>FINANCE &amp; INFORMATION SERVICES</v>
      </c>
      <c r="R416" t="str">
        <f>VLOOKUP($A416,[1]Cost_Code!$A:$G,6,0)</f>
        <v>FINANCE</v>
      </c>
      <c r="S416" t="str">
        <f>VLOOKUP($A416,[1]Cost_Code!$A:$K,8,0)</f>
        <v>Simon</v>
      </c>
      <c r="T416">
        <f>VLOOKUP($A416,[1]Cost_Code!$A:$K,9,0)</f>
        <v>1000</v>
      </c>
      <c r="U416" t="str">
        <f>VLOOKUP(B416,[1]Ex_Code!A:J,2,0)</f>
        <v>Dressings</v>
      </c>
      <c r="V416" t="str">
        <f>VLOOKUP(B416,[1]Ex_Code!A:J,7,0)</f>
        <v>CLINICAL SUPPLIES</v>
      </c>
      <c r="W416" t="str">
        <f>VLOOKUP(B416,[1]Ex_Code!A:J,10,0)</f>
        <v>Non Pay</v>
      </c>
    </row>
    <row r="417" spans="1:23" x14ac:dyDescent="0.25">
      <c r="A417" s="5" t="s">
        <v>85</v>
      </c>
      <c r="B417" s="5" t="s">
        <v>88</v>
      </c>
      <c r="C417" s="5" t="s">
        <v>28</v>
      </c>
      <c r="D417" s="5" t="s">
        <v>29</v>
      </c>
      <c r="E417" s="5" t="s">
        <v>27</v>
      </c>
      <c r="F417" s="6">
        <v>0</v>
      </c>
      <c r="G417" s="6">
        <v>71.03</v>
      </c>
      <c r="H417" s="6">
        <v>0</v>
      </c>
      <c r="I417" s="6">
        <v>0</v>
      </c>
      <c r="J417" s="6">
        <v>0</v>
      </c>
      <c r="K417" s="6">
        <v>0</v>
      </c>
      <c r="L417" t="str">
        <f t="shared" si="6"/>
        <v>171802U09042001000</v>
      </c>
      <c r="M417" t="str">
        <f>VLOOKUP(A417,[1]Cost_Code!A:G,7,0)</f>
        <v>Supplies Department</v>
      </c>
      <c r="N417" t="str">
        <f>VLOOKUP(A417,[1]Cost_Code!A:G,2,0)</f>
        <v>Group 1</v>
      </c>
      <c r="O417" t="str">
        <f>VLOOKUP($A417,[1]Cost_Code!$A:$G,3,0)</f>
        <v>CORPORATE SERVICES</v>
      </c>
      <c r="P417" t="str">
        <f>VLOOKUP($A417,[1]Cost_Code!$A:$G,4,0)</f>
        <v>FINANCE &amp; INFORMATION SERVICES</v>
      </c>
      <c r="Q417" t="str">
        <f>VLOOKUP($A417,[1]Cost_Code!$A:$G,5,0)</f>
        <v>FINANCE &amp; INFORMATION SERVICES</v>
      </c>
      <c r="R417" t="str">
        <f>VLOOKUP($A417,[1]Cost_Code!$A:$G,6,0)</f>
        <v>FINANCE</v>
      </c>
      <c r="S417" t="str">
        <f>VLOOKUP($A417,[1]Cost_Code!$A:$K,8,0)</f>
        <v>Simon</v>
      </c>
      <c r="T417">
        <f>VLOOKUP($A417,[1]Cost_Code!$A:$K,9,0)</f>
        <v>1000</v>
      </c>
      <c r="U417" t="str">
        <f>VLOOKUP(B417,[1]Ex_Code!A:J,2,0)</f>
        <v>Dressings</v>
      </c>
      <c r="V417" t="str">
        <f>VLOOKUP(B417,[1]Ex_Code!A:J,7,0)</f>
        <v>CLINICAL SUPPLIES</v>
      </c>
      <c r="W417" t="str">
        <f>VLOOKUP(B417,[1]Ex_Code!A:J,10,0)</f>
        <v>Non Pay</v>
      </c>
    </row>
    <row r="418" spans="1:23" x14ac:dyDescent="0.25">
      <c r="A418" s="5" t="s">
        <v>85</v>
      </c>
      <c r="B418" s="5" t="s">
        <v>88</v>
      </c>
      <c r="C418" s="5" t="s">
        <v>30</v>
      </c>
      <c r="D418" s="5" t="s">
        <v>31</v>
      </c>
      <c r="E418" s="5" t="s">
        <v>27</v>
      </c>
      <c r="F418" s="6">
        <v>0</v>
      </c>
      <c r="G418" s="6">
        <v>148.84</v>
      </c>
      <c r="H418" s="6">
        <v>0</v>
      </c>
      <c r="I418" s="6">
        <v>0</v>
      </c>
      <c r="J418" s="6">
        <v>0</v>
      </c>
      <c r="K418" s="6">
        <v>0</v>
      </c>
      <c r="L418" t="str">
        <f t="shared" si="6"/>
        <v>171803U09042001000</v>
      </c>
      <c r="M418" t="str">
        <f>VLOOKUP(A418,[1]Cost_Code!A:G,7,0)</f>
        <v>Supplies Department</v>
      </c>
      <c r="N418" t="str">
        <f>VLOOKUP(A418,[1]Cost_Code!A:G,2,0)</f>
        <v>Group 1</v>
      </c>
      <c r="O418" t="str">
        <f>VLOOKUP($A418,[1]Cost_Code!$A:$G,3,0)</f>
        <v>CORPORATE SERVICES</v>
      </c>
      <c r="P418" t="str">
        <f>VLOOKUP($A418,[1]Cost_Code!$A:$G,4,0)</f>
        <v>FINANCE &amp; INFORMATION SERVICES</v>
      </c>
      <c r="Q418" t="str">
        <f>VLOOKUP($A418,[1]Cost_Code!$A:$G,5,0)</f>
        <v>FINANCE &amp; INFORMATION SERVICES</v>
      </c>
      <c r="R418" t="str">
        <f>VLOOKUP($A418,[1]Cost_Code!$A:$G,6,0)</f>
        <v>FINANCE</v>
      </c>
      <c r="S418" t="str">
        <f>VLOOKUP($A418,[1]Cost_Code!$A:$K,8,0)</f>
        <v>Simon</v>
      </c>
      <c r="T418">
        <f>VLOOKUP($A418,[1]Cost_Code!$A:$K,9,0)</f>
        <v>1000</v>
      </c>
      <c r="U418" t="str">
        <f>VLOOKUP(B418,[1]Ex_Code!A:J,2,0)</f>
        <v>Dressings</v>
      </c>
      <c r="V418" t="str">
        <f>VLOOKUP(B418,[1]Ex_Code!A:J,7,0)</f>
        <v>CLINICAL SUPPLIES</v>
      </c>
      <c r="W418" t="str">
        <f>VLOOKUP(B418,[1]Ex_Code!A:J,10,0)</f>
        <v>Non Pay</v>
      </c>
    </row>
    <row r="419" spans="1:23" x14ac:dyDescent="0.25">
      <c r="A419" s="5" t="s">
        <v>85</v>
      </c>
      <c r="B419" s="5" t="s">
        <v>88</v>
      </c>
      <c r="C419" s="5" t="s">
        <v>32</v>
      </c>
      <c r="D419" s="5" t="s">
        <v>33</v>
      </c>
      <c r="E419" s="5" t="s">
        <v>27</v>
      </c>
      <c r="F419" s="6">
        <v>0</v>
      </c>
      <c r="G419" s="6">
        <v>163.06</v>
      </c>
      <c r="H419" s="6">
        <v>0</v>
      </c>
      <c r="I419" s="6">
        <v>0</v>
      </c>
      <c r="J419" s="6">
        <v>0</v>
      </c>
      <c r="K419" s="6">
        <v>0</v>
      </c>
      <c r="L419" t="str">
        <f t="shared" si="6"/>
        <v>171804U09042001000</v>
      </c>
      <c r="M419" t="str">
        <f>VLOOKUP(A419,[1]Cost_Code!A:G,7,0)</f>
        <v>Supplies Department</v>
      </c>
      <c r="N419" t="str">
        <f>VLOOKUP(A419,[1]Cost_Code!A:G,2,0)</f>
        <v>Group 1</v>
      </c>
      <c r="O419" t="str">
        <f>VLOOKUP($A419,[1]Cost_Code!$A:$G,3,0)</f>
        <v>CORPORATE SERVICES</v>
      </c>
      <c r="P419" t="str">
        <f>VLOOKUP($A419,[1]Cost_Code!$A:$G,4,0)</f>
        <v>FINANCE &amp; INFORMATION SERVICES</v>
      </c>
      <c r="Q419" t="str">
        <f>VLOOKUP($A419,[1]Cost_Code!$A:$G,5,0)</f>
        <v>FINANCE &amp; INFORMATION SERVICES</v>
      </c>
      <c r="R419" t="str">
        <f>VLOOKUP($A419,[1]Cost_Code!$A:$G,6,0)</f>
        <v>FINANCE</v>
      </c>
      <c r="S419" t="str">
        <f>VLOOKUP($A419,[1]Cost_Code!$A:$K,8,0)</f>
        <v>Simon</v>
      </c>
      <c r="T419">
        <f>VLOOKUP($A419,[1]Cost_Code!$A:$K,9,0)</f>
        <v>1000</v>
      </c>
      <c r="U419" t="str">
        <f>VLOOKUP(B419,[1]Ex_Code!A:J,2,0)</f>
        <v>Dressings</v>
      </c>
      <c r="V419" t="str">
        <f>VLOOKUP(B419,[1]Ex_Code!A:J,7,0)</f>
        <v>CLINICAL SUPPLIES</v>
      </c>
      <c r="W419" t="str">
        <f>VLOOKUP(B419,[1]Ex_Code!A:J,10,0)</f>
        <v>Non Pay</v>
      </c>
    </row>
    <row r="420" spans="1:23" x14ac:dyDescent="0.25">
      <c r="A420" s="5" t="s">
        <v>85</v>
      </c>
      <c r="B420" s="5" t="s">
        <v>88</v>
      </c>
      <c r="C420" s="5" t="s">
        <v>34</v>
      </c>
      <c r="D420" s="5" t="s">
        <v>35</v>
      </c>
      <c r="E420" s="5" t="s">
        <v>27</v>
      </c>
      <c r="F420" s="6">
        <v>0</v>
      </c>
      <c r="G420" s="6">
        <v>795.76</v>
      </c>
      <c r="H420" s="6">
        <v>0</v>
      </c>
      <c r="I420" s="6">
        <v>0</v>
      </c>
      <c r="J420" s="6">
        <v>0</v>
      </c>
      <c r="K420" s="6">
        <v>0</v>
      </c>
      <c r="L420" t="str">
        <f t="shared" si="6"/>
        <v>171805U09042001000</v>
      </c>
      <c r="M420" t="str">
        <f>VLOOKUP(A420,[1]Cost_Code!A:G,7,0)</f>
        <v>Supplies Department</v>
      </c>
      <c r="N420" t="str">
        <f>VLOOKUP(A420,[1]Cost_Code!A:G,2,0)</f>
        <v>Group 1</v>
      </c>
      <c r="O420" t="str">
        <f>VLOOKUP($A420,[1]Cost_Code!$A:$G,3,0)</f>
        <v>CORPORATE SERVICES</v>
      </c>
      <c r="P420" t="str">
        <f>VLOOKUP($A420,[1]Cost_Code!$A:$G,4,0)</f>
        <v>FINANCE &amp; INFORMATION SERVICES</v>
      </c>
      <c r="Q420" t="str">
        <f>VLOOKUP($A420,[1]Cost_Code!$A:$G,5,0)</f>
        <v>FINANCE &amp; INFORMATION SERVICES</v>
      </c>
      <c r="R420" t="str">
        <f>VLOOKUP($A420,[1]Cost_Code!$A:$G,6,0)</f>
        <v>FINANCE</v>
      </c>
      <c r="S420" t="str">
        <f>VLOOKUP($A420,[1]Cost_Code!$A:$K,8,0)</f>
        <v>Simon</v>
      </c>
      <c r="T420">
        <f>VLOOKUP($A420,[1]Cost_Code!$A:$K,9,0)</f>
        <v>1000</v>
      </c>
      <c r="U420" t="str">
        <f>VLOOKUP(B420,[1]Ex_Code!A:J,2,0)</f>
        <v>Dressings</v>
      </c>
      <c r="V420" t="str">
        <f>VLOOKUP(B420,[1]Ex_Code!A:J,7,0)</f>
        <v>CLINICAL SUPPLIES</v>
      </c>
      <c r="W420" t="str">
        <f>VLOOKUP(B420,[1]Ex_Code!A:J,10,0)</f>
        <v>Non Pay</v>
      </c>
    </row>
    <row r="421" spans="1:23" x14ac:dyDescent="0.25">
      <c r="A421" s="5" t="s">
        <v>85</v>
      </c>
      <c r="B421" s="5" t="s">
        <v>89</v>
      </c>
      <c r="C421" s="5" t="s">
        <v>25</v>
      </c>
      <c r="D421" s="5" t="s">
        <v>26</v>
      </c>
      <c r="E421" s="5" t="s">
        <v>27</v>
      </c>
      <c r="F421" s="6">
        <v>0</v>
      </c>
      <c r="G421" s="6">
        <v>407.22</v>
      </c>
      <c r="H421" s="6">
        <v>0</v>
      </c>
      <c r="I421" s="6">
        <v>0</v>
      </c>
      <c r="J421" s="6">
        <v>0</v>
      </c>
      <c r="K421" s="6">
        <v>0</v>
      </c>
      <c r="L421" t="str">
        <f t="shared" si="6"/>
        <v>171801U09042003000</v>
      </c>
      <c r="M421" t="str">
        <f>VLOOKUP(A421,[1]Cost_Code!A:G,7,0)</f>
        <v>Supplies Department</v>
      </c>
      <c r="N421" t="str">
        <f>VLOOKUP(A421,[1]Cost_Code!A:G,2,0)</f>
        <v>Group 1</v>
      </c>
      <c r="O421" t="str">
        <f>VLOOKUP($A421,[1]Cost_Code!$A:$G,3,0)</f>
        <v>CORPORATE SERVICES</v>
      </c>
      <c r="P421" t="str">
        <f>VLOOKUP($A421,[1]Cost_Code!$A:$G,4,0)</f>
        <v>FINANCE &amp; INFORMATION SERVICES</v>
      </c>
      <c r="Q421" t="str">
        <f>VLOOKUP($A421,[1]Cost_Code!$A:$G,5,0)</f>
        <v>FINANCE &amp; INFORMATION SERVICES</v>
      </c>
      <c r="R421" t="str">
        <f>VLOOKUP($A421,[1]Cost_Code!$A:$G,6,0)</f>
        <v>FINANCE</v>
      </c>
      <c r="S421" t="str">
        <f>VLOOKUP($A421,[1]Cost_Code!$A:$K,8,0)</f>
        <v>Simon</v>
      </c>
      <c r="T421">
        <f>VLOOKUP($A421,[1]Cost_Code!$A:$K,9,0)</f>
        <v>1000</v>
      </c>
      <c r="U421" t="str">
        <f>VLOOKUP(B421,[1]Ex_Code!A:J,2,0)</f>
        <v>Med &amp; Surg Consumables</v>
      </c>
      <c r="V421" t="str">
        <f>VLOOKUP(B421,[1]Ex_Code!A:J,7,0)</f>
        <v>CLINICAL SUPPLIES</v>
      </c>
      <c r="W421" t="str">
        <f>VLOOKUP(B421,[1]Ex_Code!A:J,10,0)</f>
        <v>Non Pay</v>
      </c>
    </row>
    <row r="422" spans="1:23" x14ac:dyDescent="0.25">
      <c r="A422" s="5" t="s">
        <v>85</v>
      </c>
      <c r="B422" s="5" t="s">
        <v>89</v>
      </c>
      <c r="C422" s="5" t="s">
        <v>28</v>
      </c>
      <c r="D422" s="5" t="s">
        <v>29</v>
      </c>
      <c r="E422" s="5" t="s">
        <v>27</v>
      </c>
      <c r="F422" s="6">
        <v>0</v>
      </c>
      <c r="G422" s="6">
        <v>-5576.15</v>
      </c>
      <c r="H422" s="6">
        <v>0</v>
      </c>
      <c r="I422" s="6">
        <v>0</v>
      </c>
      <c r="J422" s="6">
        <v>0</v>
      </c>
      <c r="K422" s="6">
        <v>0</v>
      </c>
      <c r="L422" t="str">
        <f t="shared" si="6"/>
        <v>171802U09042003000</v>
      </c>
      <c r="M422" t="str">
        <f>VLOOKUP(A422,[1]Cost_Code!A:G,7,0)</f>
        <v>Supplies Department</v>
      </c>
      <c r="N422" t="str">
        <f>VLOOKUP(A422,[1]Cost_Code!A:G,2,0)</f>
        <v>Group 1</v>
      </c>
      <c r="O422" t="str">
        <f>VLOOKUP($A422,[1]Cost_Code!$A:$G,3,0)</f>
        <v>CORPORATE SERVICES</v>
      </c>
      <c r="P422" t="str">
        <f>VLOOKUP($A422,[1]Cost_Code!$A:$G,4,0)</f>
        <v>FINANCE &amp; INFORMATION SERVICES</v>
      </c>
      <c r="Q422" t="str">
        <f>VLOOKUP($A422,[1]Cost_Code!$A:$G,5,0)</f>
        <v>FINANCE &amp; INFORMATION SERVICES</v>
      </c>
      <c r="R422" t="str">
        <f>VLOOKUP($A422,[1]Cost_Code!$A:$G,6,0)</f>
        <v>FINANCE</v>
      </c>
      <c r="S422" t="str">
        <f>VLOOKUP($A422,[1]Cost_Code!$A:$K,8,0)</f>
        <v>Simon</v>
      </c>
      <c r="T422">
        <f>VLOOKUP($A422,[1]Cost_Code!$A:$K,9,0)</f>
        <v>1000</v>
      </c>
      <c r="U422" t="str">
        <f>VLOOKUP(B422,[1]Ex_Code!A:J,2,0)</f>
        <v>Med &amp; Surg Consumables</v>
      </c>
      <c r="V422" t="str">
        <f>VLOOKUP(B422,[1]Ex_Code!A:J,7,0)</f>
        <v>CLINICAL SUPPLIES</v>
      </c>
      <c r="W422" t="str">
        <f>VLOOKUP(B422,[1]Ex_Code!A:J,10,0)</f>
        <v>Non Pay</v>
      </c>
    </row>
    <row r="423" spans="1:23" x14ac:dyDescent="0.25">
      <c r="A423" s="5" t="s">
        <v>85</v>
      </c>
      <c r="B423" s="5" t="s">
        <v>89</v>
      </c>
      <c r="C423" s="5" t="s">
        <v>30</v>
      </c>
      <c r="D423" s="5" t="s">
        <v>31</v>
      </c>
      <c r="E423" s="5" t="s">
        <v>27</v>
      </c>
      <c r="F423" s="6">
        <v>0</v>
      </c>
      <c r="G423" s="6">
        <v>-1718</v>
      </c>
      <c r="H423" s="6">
        <v>0</v>
      </c>
      <c r="I423" s="6">
        <v>0</v>
      </c>
      <c r="J423" s="6">
        <v>0</v>
      </c>
      <c r="K423" s="6">
        <v>0</v>
      </c>
      <c r="L423" t="str">
        <f t="shared" si="6"/>
        <v>171803U09042003000</v>
      </c>
      <c r="M423" t="str">
        <f>VLOOKUP(A423,[1]Cost_Code!A:G,7,0)</f>
        <v>Supplies Department</v>
      </c>
      <c r="N423" t="str">
        <f>VLOOKUP(A423,[1]Cost_Code!A:G,2,0)</f>
        <v>Group 1</v>
      </c>
      <c r="O423" t="str">
        <f>VLOOKUP($A423,[1]Cost_Code!$A:$G,3,0)</f>
        <v>CORPORATE SERVICES</v>
      </c>
      <c r="P423" t="str">
        <f>VLOOKUP($A423,[1]Cost_Code!$A:$G,4,0)</f>
        <v>FINANCE &amp; INFORMATION SERVICES</v>
      </c>
      <c r="Q423" t="str">
        <f>VLOOKUP($A423,[1]Cost_Code!$A:$G,5,0)</f>
        <v>FINANCE &amp; INFORMATION SERVICES</v>
      </c>
      <c r="R423" t="str">
        <f>VLOOKUP($A423,[1]Cost_Code!$A:$G,6,0)</f>
        <v>FINANCE</v>
      </c>
      <c r="S423" t="str">
        <f>VLOOKUP($A423,[1]Cost_Code!$A:$K,8,0)</f>
        <v>Simon</v>
      </c>
      <c r="T423">
        <f>VLOOKUP($A423,[1]Cost_Code!$A:$K,9,0)</f>
        <v>1000</v>
      </c>
      <c r="U423" t="str">
        <f>VLOOKUP(B423,[1]Ex_Code!A:J,2,0)</f>
        <v>Med &amp; Surg Consumables</v>
      </c>
      <c r="V423" t="str">
        <f>VLOOKUP(B423,[1]Ex_Code!A:J,7,0)</f>
        <v>CLINICAL SUPPLIES</v>
      </c>
      <c r="W423" t="str">
        <f>VLOOKUP(B423,[1]Ex_Code!A:J,10,0)</f>
        <v>Non Pay</v>
      </c>
    </row>
    <row r="424" spans="1:23" x14ac:dyDescent="0.25">
      <c r="A424" s="5" t="s">
        <v>85</v>
      </c>
      <c r="B424" s="5" t="s">
        <v>89</v>
      </c>
      <c r="C424" s="5" t="s">
        <v>32</v>
      </c>
      <c r="D424" s="5" t="s">
        <v>33</v>
      </c>
      <c r="E424" s="5" t="s">
        <v>27</v>
      </c>
      <c r="F424" s="6">
        <v>0</v>
      </c>
      <c r="G424" s="6">
        <v>-2352.7800000000002</v>
      </c>
      <c r="H424" s="6">
        <v>0</v>
      </c>
      <c r="I424" s="6">
        <v>0</v>
      </c>
      <c r="J424" s="6">
        <v>0</v>
      </c>
      <c r="K424" s="6">
        <v>0</v>
      </c>
      <c r="L424" t="str">
        <f t="shared" si="6"/>
        <v>171804U09042003000</v>
      </c>
      <c r="M424" t="str">
        <f>VLOOKUP(A424,[1]Cost_Code!A:G,7,0)</f>
        <v>Supplies Department</v>
      </c>
      <c r="N424" t="str">
        <f>VLOOKUP(A424,[1]Cost_Code!A:G,2,0)</f>
        <v>Group 1</v>
      </c>
      <c r="O424" t="str">
        <f>VLOOKUP($A424,[1]Cost_Code!$A:$G,3,0)</f>
        <v>CORPORATE SERVICES</v>
      </c>
      <c r="P424" t="str">
        <f>VLOOKUP($A424,[1]Cost_Code!$A:$G,4,0)</f>
        <v>FINANCE &amp; INFORMATION SERVICES</v>
      </c>
      <c r="Q424" t="str">
        <f>VLOOKUP($A424,[1]Cost_Code!$A:$G,5,0)</f>
        <v>FINANCE &amp; INFORMATION SERVICES</v>
      </c>
      <c r="R424" t="str">
        <f>VLOOKUP($A424,[1]Cost_Code!$A:$G,6,0)</f>
        <v>FINANCE</v>
      </c>
      <c r="S424" t="str">
        <f>VLOOKUP($A424,[1]Cost_Code!$A:$K,8,0)</f>
        <v>Simon</v>
      </c>
      <c r="T424">
        <f>VLOOKUP($A424,[1]Cost_Code!$A:$K,9,0)</f>
        <v>1000</v>
      </c>
      <c r="U424" t="str">
        <f>VLOOKUP(B424,[1]Ex_Code!A:J,2,0)</f>
        <v>Med &amp; Surg Consumables</v>
      </c>
      <c r="V424" t="str">
        <f>VLOOKUP(B424,[1]Ex_Code!A:J,7,0)</f>
        <v>CLINICAL SUPPLIES</v>
      </c>
      <c r="W424" t="str">
        <f>VLOOKUP(B424,[1]Ex_Code!A:J,10,0)</f>
        <v>Non Pay</v>
      </c>
    </row>
    <row r="425" spans="1:23" x14ac:dyDescent="0.25">
      <c r="A425" s="5" t="s">
        <v>85</v>
      </c>
      <c r="B425" s="5" t="s">
        <v>89</v>
      </c>
      <c r="C425" s="5" t="s">
        <v>34</v>
      </c>
      <c r="D425" s="5" t="s">
        <v>35</v>
      </c>
      <c r="E425" s="5" t="s">
        <v>27</v>
      </c>
      <c r="F425" s="6">
        <v>0</v>
      </c>
      <c r="G425" s="6">
        <v>3437.19</v>
      </c>
      <c r="H425" s="6">
        <v>0</v>
      </c>
      <c r="I425" s="6">
        <v>0</v>
      </c>
      <c r="J425" s="6">
        <v>0</v>
      </c>
      <c r="K425" s="6">
        <v>0</v>
      </c>
      <c r="L425" t="str">
        <f t="shared" si="6"/>
        <v>171805U09042003000</v>
      </c>
      <c r="M425" t="str">
        <f>VLOOKUP(A425,[1]Cost_Code!A:G,7,0)</f>
        <v>Supplies Department</v>
      </c>
      <c r="N425" t="str">
        <f>VLOOKUP(A425,[1]Cost_Code!A:G,2,0)</f>
        <v>Group 1</v>
      </c>
      <c r="O425" t="str">
        <f>VLOOKUP($A425,[1]Cost_Code!$A:$G,3,0)</f>
        <v>CORPORATE SERVICES</v>
      </c>
      <c r="P425" t="str">
        <f>VLOOKUP($A425,[1]Cost_Code!$A:$G,4,0)</f>
        <v>FINANCE &amp; INFORMATION SERVICES</v>
      </c>
      <c r="Q425" t="str">
        <f>VLOOKUP($A425,[1]Cost_Code!$A:$G,5,0)</f>
        <v>FINANCE &amp; INFORMATION SERVICES</v>
      </c>
      <c r="R425" t="str">
        <f>VLOOKUP($A425,[1]Cost_Code!$A:$G,6,0)</f>
        <v>FINANCE</v>
      </c>
      <c r="S425" t="str">
        <f>VLOOKUP($A425,[1]Cost_Code!$A:$K,8,0)</f>
        <v>Simon</v>
      </c>
      <c r="T425">
        <f>VLOOKUP($A425,[1]Cost_Code!$A:$K,9,0)</f>
        <v>1000</v>
      </c>
      <c r="U425" t="str">
        <f>VLOOKUP(B425,[1]Ex_Code!A:J,2,0)</f>
        <v>Med &amp; Surg Consumables</v>
      </c>
      <c r="V425" t="str">
        <f>VLOOKUP(B425,[1]Ex_Code!A:J,7,0)</f>
        <v>CLINICAL SUPPLIES</v>
      </c>
      <c r="W425" t="str">
        <f>VLOOKUP(B425,[1]Ex_Code!A:J,10,0)</f>
        <v>Non Pay</v>
      </c>
    </row>
    <row r="426" spans="1:23" x14ac:dyDescent="0.25">
      <c r="A426" s="5" t="s">
        <v>85</v>
      </c>
      <c r="B426" s="5" t="s">
        <v>90</v>
      </c>
      <c r="C426" s="5" t="s">
        <v>25</v>
      </c>
      <c r="D426" s="5" t="s">
        <v>26</v>
      </c>
      <c r="E426" s="5" t="s">
        <v>27</v>
      </c>
      <c r="F426" s="6">
        <v>0</v>
      </c>
      <c r="G426" s="6">
        <v>39.24</v>
      </c>
      <c r="H426" s="6">
        <v>0</v>
      </c>
      <c r="I426" s="6">
        <v>0</v>
      </c>
      <c r="J426" s="6">
        <v>0</v>
      </c>
      <c r="K426" s="6">
        <v>0</v>
      </c>
      <c r="L426" t="str">
        <f t="shared" si="6"/>
        <v>171801U09042016000</v>
      </c>
      <c r="M426" t="str">
        <f>VLOOKUP(A426,[1]Cost_Code!A:G,7,0)</f>
        <v>Supplies Department</v>
      </c>
      <c r="N426" t="str">
        <f>VLOOKUP(A426,[1]Cost_Code!A:G,2,0)</f>
        <v>Group 1</v>
      </c>
      <c r="O426" t="str">
        <f>VLOOKUP($A426,[1]Cost_Code!$A:$G,3,0)</f>
        <v>CORPORATE SERVICES</v>
      </c>
      <c r="P426" t="str">
        <f>VLOOKUP($A426,[1]Cost_Code!$A:$G,4,0)</f>
        <v>FINANCE &amp; INFORMATION SERVICES</v>
      </c>
      <c r="Q426" t="str">
        <f>VLOOKUP($A426,[1]Cost_Code!$A:$G,5,0)</f>
        <v>FINANCE &amp; INFORMATION SERVICES</v>
      </c>
      <c r="R426" t="str">
        <f>VLOOKUP($A426,[1]Cost_Code!$A:$G,6,0)</f>
        <v>FINANCE</v>
      </c>
      <c r="S426" t="str">
        <f>VLOOKUP($A426,[1]Cost_Code!$A:$K,8,0)</f>
        <v>Simon</v>
      </c>
      <c r="T426">
        <f>VLOOKUP($A426,[1]Cost_Code!$A:$K,9,0)</f>
        <v>1000</v>
      </c>
      <c r="U426" t="str">
        <f>VLOOKUP(B426,[1]Ex_Code!A:J,2,0)</f>
        <v>Continence Products</v>
      </c>
      <c r="V426" t="str">
        <f>VLOOKUP(B426,[1]Ex_Code!A:J,7,0)</f>
        <v>CLINICAL SUPPLIES</v>
      </c>
      <c r="W426" t="str">
        <f>VLOOKUP(B426,[1]Ex_Code!A:J,10,0)</f>
        <v>Non Pay</v>
      </c>
    </row>
    <row r="427" spans="1:23" x14ac:dyDescent="0.25">
      <c r="A427" s="5" t="s">
        <v>85</v>
      </c>
      <c r="B427" s="5" t="s">
        <v>90</v>
      </c>
      <c r="C427" s="5" t="s">
        <v>28</v>
      </c>
      <c r="D427" s="5" t="s">
        <v>29</v>
      </c>
      <c r="E427" s="5" t="s">
        <v>27</v>
      </c>
      <c r="F427" s="6">
        <v>0</v>
      </c>
      <c r="G427" s="6">
        <v>183.64</v>
      </c>
      <c r="H427" s="6">
        <v>0</v>
      </c>
      <c r="I427" s="6">
        <v>0</v>
      </c>
      <c r="J427" s="6">
        <v>0</v>
      </c>
      <c r="K427" s="6">
        <v>0</v>
      </c>
      <c r="L427" t="str">
        <f t="shared" si="6"/>
        <v>171802U09042016000</v>
      </c>
      <c r="M427" t="str">
        <f>VLOOKUP(A427,[1]Cost_Code!A:G,7,0)</f>
        <v>Supplies Department</v>
      </c>
      <c r="N427" t="str">
        <f>VLOOKUP(A427,[1]Cost_Code!A:G,2,0)</f>
        <v>Group 1</v>
      </c>
      <c r="O427" t="str">
        <f>VLOOKUP($A427,[1]Cost_Code!$A:$G,3,0)</f>
        <v>CORPORATE SERVICES</v>
      </c>
      <c r="P427" t="str">
        <f>VLOOKUP($A427,[1]Cost_Code!$A:$G,4,0)</f>
        <v>FINANCE &amp; INFORMATION SERVICES</v>
      </c>
      <c r="Q427" t="str">
        <f>VLOOKUP($A427,[1]Cost_Code!$A:$G,5,0)</f>
        <v>FINANCE &amp; INFORMATION SERVICES</v>
      </c>
      <c r="R427" t="str">
        <f>VLOOKUP($A427,[1]Cost_Code!$A:$G,6,0)</f>
        <v>FINANCE</v>
      </c>
      <c r="S427" t="str">
        <f>VLOOKUP($A427,[1]Cost_Code!$A:$K,8,0)</f>
        <v>Simon</v>
      </c>
      <c r="T427">
        <f>VLOOKUP($A427,[1]Cost_Code!$A:$K,9,0)</f>
        <v>1000</v>
      </c>
      <c r="U427" t="str">
        <f>VLOOKUP(B427,[1]Ex_Code!A:J,2,0)</f>
        <v>Continence Products</v>
      </c>
      <c r="V427" t="str">
        <f>VLOOKUP(B427,[1]Ex_Code!A:J,7,0)</f>
        <v>CLINICAL SUPPLIES</v>
      </c>
      <c r="W427" t="str">
        <f>VLOOKUP(B427,[1]Ex_Code!A:J,10,0)</f>
        <v>Non Pay</v>
      </c>
    </row>
    <row r="428" spans="1:23" x14ac:dyDescent="0.25">
      <c r="A428" s="5" t="s">
        <v>85</v>
      </c>
      <c r="B428" s="5" t="s">
        <v>90</v>
      </c>
      <c r="C428" s="5" t="s">
        <v>30</v>
      </c>
      <c r="D428" s="5" t="s">
        <v>31</v>
      </c>
      <c r="E428" s="5" t="s">
        <v>27</v>
      </c>
      <c r="F428" s="6">
        <v>0</v>
      </c>
      <c r="G428" s="6">
        <v>248.94</v>
      </c>
      <c r="H428" s="6">
        <v>0</v>
      </c>
      <c r="I428" s="6">
        <v>0</v>
      </c>
      <c r="J428" s="6">
        <v>0</v>
      </c>
      <c r="K428" s="6">
        <v>0</v>
      </c>
      <c r="L428" t="str">
        <f t="shared" si="6"/>
        <v>171803U09042016000</v>
      </c>
      <c r="M428" t="str">
        <f>VLOOKUP(A428,[1]Cost_Code!A:G,7,0)</f>
        <v>Supplies Department</v>
      </c>
      <c r="N428" t="str">
        <f>VLOOKUP(A428,[1]Cost_Code!A:G,2,0)</f>
        <v>Group 1</v>
      </c>
      <c r="O428" t="str">
        <f>VLOOKUP($A428,[1]Cost_Code!$A:$G,3,0)</f>
        <v>CORPORATE SERVICES</v>
      </c>
      <c r="P428" t="str">
        <f>VLOOKUP($A428,[1]Cost_Code!$A:$G,4,0)</f>
        <v>FINANCE &amp; INFORMATION SERVICES</v>
      </c>
      <c r="Q428" t="str">
        <f>VLOOKUP($A428,[1]Cost_Code!$A:$G,5,0)</f>
        <v>FINANCE &amp; INFORMATION SERVICES</v>
      </c>
      <c r="R428" t="str">
        <f>VLOOKUP($A428,[1]Cost_Code!$A:$G,6,0)</f>
        <v>FINANCE</v>
      </c>
      <c r="S428" t="str">
        <f>VLOOKUP($A428,[1]Cost_Code!$A:$K,8,0)</f>
        <v>Simon</v>
      </c>
      <c r="T428">
        <f>VLOOKUP($A428,[1]Cost_Code!$A:$K,9,0)</f>
        <v>1000</v>
      </c>
      <c r="U428" t="str">
        <f>VLOOKUP(B428,[1]Ex_Code!A:J,2,0)</f>
        <v>Continence Products</v>
      </c>
      <c r="V428" t="str">
        <f>VLOOKUP(B428,[1]Ex_Code!A:J,7,0)</f>
        <v>CLINICAL SUPPLIES</v>
      </c>
      <c r="W428" t="str">
        <f>VLOOKUP(B428,[1]Ex_Code!A:J,10,0)</f>
        <v>Non Pay</v>
      </c>
    </row>
    <row r="429" spans="1:23" x14ac:dyDescent="0.25">
      <c r="A429" s="5" t="s">
        <v>85</v>
      </c>
      <c r="B429" s="5" t="s">
        <v>90</v>
      </c>
      <c r="C429" s="5" t="s">
        <v>32</v>
      </c>
      <c r="D429" s="5" t="s">
        <v>33</v>
      </c>
      <c r="E429" s="5" t="s">
        <v>27</v>
      </c>
      <c r="F429" s="6">
        <v>0</v>
      </c>
      <c r="G429" s="6">
        <v>193.79</v>
      </c>
      <c r="H429" s="6">
        <v>0</v>
      </c>
      <c r="I429" s="6">
        <v>0</v>
      </c>
      <c r="J429" s="6">
        <v>0</v>
      </c>
      <c r="K429" s="6">
        <v>0</v>
      </c>
      <c r="L429" t="str">
        <f t="shared" si="6"/>
        <v>171804U09042016000</v>
      </c>
      <c r="M429" t="str">
        <f>VLOOKUP(A429,[1]Cost_Code!A:G,7,0)</f>
        <v>Supplies Department</v>
      </c>
      <c r="N429" t="str">
        <f>VLOOKUP(A429,[1]Cost_Code!A:G,2,0)</f>
        <v>Group 1</v>
      </c>
      <c r="O429" t="str">
        <f>VLOOKUP($A429,[1]Cost_Code!$A:$G,3,0)</f>
        <v>CORPORATE SERVICES</v>
      </c>
      <c r="P429" t="str">
        <f>VLOOKUP($A429,[1]Cost_Code!$A:$G,4,0)</f>
        <v>FINANCE &amp; INFORMATION SERVICES</v>
      </c>
      <c r="Q429" t="str">
        <f>VLOOKUP($A429,[1]Cost_Code!$A:$G,5,0)</f>
        <v>FINANCE &amp; INFORMATION SERVICES</v>
      </c>
      <c r="R429" t="str">
        <f>VLOOKUP($A429,[1]Cost_Code!$A:$G,6,0)</f>
        <v>FINANCE</v>
      </c>
      <c r="S429" t="str">
        <f>VLOOKUP($A429,[1]Cost_Code!$A:$K,8,0)</f>
        <v>Simon</v>
      </c>
      <c r="T429">
        <f>VLOOKUP($A429,[1]Cost_Code!$A:$K,9,0)</f>
        <v>1000</v>
      </c>
      <c r="U429" t="str">
        <f>VLOOKUP(B429,[1]Ex_Code!A:J,2,0)</f>
        <v>Continence Products</v>
      </c>
      <c r="V429" t="str">
        <f>VLOOKUP(B429,[1]Ex_Code!A:J,7,0)</f>
        <v>CLINICAL SUPPLIES</v>
      </c>
      <c r="W429" t="str">
        <f>VLOOKUP(B429,[1]Ex_Code!A:J,10,0)</f>
        <v>Non Pay</v>
      </c>
    </row>
    <row r="430" spans="1:23" x14ac:dyDescent="0.25">
      <c r="A430" s="5" t="s">
        <v>85</v>
      </c>
      <c r="B430" s="5" t="s">
        <v>90</v>
      </c>
      <c r="C430" s="5" t="s">
        <v>34</v>
      </c>
      <c r="D430" s="5" t="s">
        <v>35</v>
      </c>
      <c r="E430" s="5" t="s">
        <v>27</v>
      </c>
      <c r="F430" s="6">
        <v>0</v>
      </c>
      <c r="G430" s="6">
        <v>229.86</v>
      </c>
      <c r="H430" s="6">
        <v>0</v>
      </c>
      <c r="I430" s="6">
        <v>0</v>
      </c>
      <c r="J430" s="6">
        <v>0</v>
      </c>
      <c r="K430" s="6">
        <v>0</v>
      </c>
      <c r="L430" t="str">
        <f t="shared" si="6"/>
        <v>171805U09042016000</v>
      </c>
      <c r="M430" t="str">
        <f>VLOOKUP(A430,[1]Cost_Code!A:G,7,0)</f>
        <v>Supplies Department</v>
      </c>
      <c r="N430" t="str">
        <f>VLOOKUP(A430,[1]Cost_Code!A:G,2,0)</f>
        <v>Group 1</v>
      </c>
      <c r="O430" t="str">
        <f>VLOOKUP($A430,[1]Cost_Code!$A:$G,3,0)</f>
        <v>CORPORATE SERVICES</v>
      </c>
      <c r="P430" t="str">
        <f>VLOOKUP($A430,[1]Cost_Code!$A:$G,4,0)</f>
        <v>FINANCE &amp; INFORMATION SERVICES</v>
      </c>
      <c r="Q430" t="str">
        <f>VLOOKUP($A430,[1]Cost_Code!$A:$G,5,0)</f>
        <v>FINANCE &amp; INFORMATION SERVICES</v>
      </c>
      <c r="R430" t="str">
        <f>VLOOKUP($A430,[1]Cost_Code!$A:$G,6,0)</f>
        <v>FINANCE</v>
      </c>
      <c r="S430" t="str">
        <f>VLOOKUP($A430,[1]Cost_Code!$A:$K,8,0)</f>
        <v>Simon</v>
      </c>
      <c r="T430">
        <f>VLOOKUP($A430,[1]Cost_Code!$A:$K,9,0)</f>
        <v>1000</v>
      </c>
      <c r="U430" t="str">
        <f>VLOOKUP(B430,[1]Ex_Code!A:J,2,0)</f>
        <v>Continence Products</v>
      </c>
      <c r="V430" t="str">
        <f>VLOOKUP(B430,[1]Ex_Code!A:J,7,0)</f>
        <v>CLINICAL SUPPLIES</v>
      </c>
      <c r="W430" t="str">
        <f>VLOOKUP(B430,[1]Ex_Code!A:J,10,0)</f>
        <v>Non Pay</v>
      </c>
    </row>
    <row r="431" spans="1:23" x14ac:dyDescent="0.25">
      <c r="A431" s="5" t="s">
        <v>85</v>
      </c>
      <c r="B431" s="5" t="s">
        <v>91</v>
      </c>
      <c r="C431" s="5" t="s">
        <v>30</v>
      </c>
      <c r="D431" s="5" t="s">
        <v>31</v>
      </c>
      <c r="E431" s="5" t="s">
        <v>27</v>
      </c>
      <c r="F431" s="6">
        <v>0</v>
      </c>
      <c r="G431" s="6">
        <v>69.540000000000006</v>
      </c>
      <c r="H431" s="6">
        <v>0</v>
      </c>
      <c r="I431" s="6">
        <v>0</v>
      </c>
      <c r="J431" s="6">
        <v>0</v>
      </c>
      <c r="K431" s="6">
        <v>0</v>
      </c>
      <c r="L431" t="str">
        <f t="shared" si="6"/>
        <v>171803U09042024000</v>
      </c>
      <c r="M431" t="str">
        <f>VLOOKUP(A431,[1]Cost_Code!A:G,7,0)</f>
        <v>Supplies Department</v>
      </c>
      <c r="N431" t="str">
        <f>VLOOKUP(A431,[1]Cost_Code!A:G,2,0)</f>
        <v>Group 1</v>
      </c>
      <c r="O431" t="str">
        <f>VLOOKUP($A431,[1]Cost_Code!$A:$G,3,0)</f>
        <v>CORPORATE SERVICES</v>
      </c>
      <c r="P431" t="str">
        <f>VLOOKUP($A431,[1]Cost_Code!$A:$G,4,0)</f>
        <v>FINANCE &amp; INFORMATION SERVICES</v>
      </c>
      <c r="Q431" t="str">
        <f>VLOOKUP($A431,[1]Cost_Code!$A:$G,5,0)</f>
        <v>FINANCE &amp; INFORMATION SERVICES</v>
      </c>
      <c r="R431" t="str">
        <f>VLOOKUP($A431,[1]Cost_Code!$A:$G,6,0)</f>
        <v>FINANCE</v>
      </c>
      <c r="S431" t="str">
        <f>VLOOKUP($A431,[1]Cost_Code!$A:$K,8,0)</f>
        <v>Simon</v>
      </c>
      <c r="T431">
        <f>VLOOKUP($A431,[1]Cost_Code!$A:$K,9,0)</f>
        <v>1000</v>
      </c>
      <c r="U431" t="str">
        <f>VLOOKUP(B431,[1]Ex_Code!A:J,2,0)</f>
        <v>Patients Appliances</v>
      </c>
      <c r="V431" t="str">
        <f>VLOOKUP(B431,[1]Ex_Code!A:J,7,0)</f>
        <v>CLINICAL SUPPLIES</v>
      </c>
      <c r="W431" t="str">
        <f>VLOOKUP(B431,[1]Ex_Code!A:J,10,0)</f>
        <v>Non Pay</v>
      </c>
    </row>
    <row r="432" spans="1:23" x14ac:dyDescent="0.25">
      <c r="A432" s="5" t="s">
        <v>85</v>
      </c>
      <c r="B432" s="5" t="s">
        <v>92</v>
      </c>
      <c r="C432" s="5" t="s">
        <v>28</v>
      </c>
      <c r="D432" s="5" t="s">
        <v>29</v>
      </c>
      <c r="E432" s="5" t="s">
        <v>27</v>
      </c>
      <c r="F432" s="6">
        <v>0</v>
      </c>
      <c r="G432" s="6">
        <v>76.959999999999994</v>
      </c>
      <c r="H432" s="6">
        <v>0</v>
      </c>
      <c r="I432" s="6">
        <v>0</v>
      </c>
      <c r="J432" s="6">
        <v>0</v>
      </c>
      <c r="K432" s="6">
        <v>0</v>
      </c>
      <c r="L432" t="str">
        <f t="shared" si="6"/>
        <v>171802U09042039000</v>
      </c>
      <c r="M432" t="str">
        <f>VLOOKUP(A432,[1]Cost_Code!A:G,7,0)</f>
        <v>Supplies Department</v>
      </c>
      <c r="N432" t="str">
        <f>VLOOKUP(A432,[1]Cost_Code!A:G,2,0)</f>
        <v>Group 1</v>
      </c>
      <c r="O432" t="str">
        <f>VLOOKUP($A432,[1]Cost_Code!$A:$G,3,0)</f>
        <v>CORPORATE SERVICES</v>
      </c>
      <c r="P432" t="str">
        <f>VLOOKUP($A432,[1]Cost_Code!$A:$G,4,0)</f>
        <v>FINANCE &amp; INFORMATION SERVICES</v>
      </c>
      <c r="Q432" t="str">
        <f>VLOOKUP($A432,[1]Cost_Code!$A:$G,5,0)</f>
        <v>FINANCE &amp; INFORMATION SERVICES</v>
      </c>
      <c r="R432" t="str">
        <f>VLOOKUP($A432,[1]Cost_Code!$A:$G,6,0)</f>
        <v>FINANCE</v>
      </c>
      <c r="S432" t="str">
        <f>VLOOKUP($A432,[1]Cost_Code!$A:$K,8,0)</f>
        <v>Simon</v>
      </c>
      <c r="T432">
        <f>VLOOKUP($A432,[1]Cost_Code!$A:$K,9,0)</f>
        <v>1000</v>
      </c>
      <c r="U432" t="str">
        <f>VLOOKUP(B432,[1]Ex_Code!A:J,2,0)</f>
        <v>Lab Equipment &amp; Materials</v>
      </c>
      <c r="V432" t="str">
        <f>VLOOKUP(B432,[1]Ex_Code!A:J,7,0)</f>
        <v>CLINICAL SUPPLIES</v>
      </c>
      <c r="W432" t="str">
        <f>VLOOKUP(B432,[1]Ex_Code!A:J,10,0)</f>
        <v>Non Pay</v>
      </c>
    </row>
    <row r="433" spans="1:23" x14ac:dyDescent="0.25">
      <c r="A433" s="5" t="s">
        <v>85</v>
      </c>
      <c r="B433" s="5" t="s">
        <v>92</v>
      </c>
      <c r="C433" s="5" t="s">
        <v>30</v>
      </c>
      <c r="D433" s="5" t="s">
        <v>31</v>
      </c>
      <c r="E433" s="5" t="s">
        <v>27</v>
      </c>
      <c r="F433" s="6">
        <v>0</v>
      </c>
      <c r="G433" s="6">
        <v>28.86</v>
      </c>
      <c r="H433" s="6">
        <v>0</v>
      </c>
      <c r="I433" s="6">
        <v>0</v>
      </c>
      <c r="J433" s="6">
        <v>0</v>
      </c>
      <c r="K433" s="6">
        <v>0</v>
      </c>
      <c r="L433" t="str">
        <f t="shared" si="6"/>
        <v>171803U09042039000</v>
      </c>
      <c r="M433" t="str">
        <f>VLOOKUP(A433,[1]Cost_Code!A:G,7,0)</f>
        <v>Supplies Department</v>
      </c>
      <c r="N433" t="str">
        <f>VLOOKUP(A433,[1]Cost_Code!A:G,2,0)</f>
        <v>Group 1</v>
      </c>
      <c r="O433" t="str">
        <f>VLOOKUP($A433,[1]Cost_Code!$A:$G,3,0)</f>
        <v>CORPORATE SERVICES</v>
      </c>
      <c r="P433" t="str">
        <f>VLOOKUP($A433,[1]Cost_Code!$A:$G,4,0)</f>
        <v>FINANCE &amp; INFORMATION SERVICES</v>
      </c>
      <c r="Q433" t="str">
        <f>VLOOKUP($A433,[1]Cost_Code!$A:$G,5,0)</f>
        <v>FINANCE &amp; INFORMATION SERVICES</v>
      </c>
      <c r="R433" t="str">
        <f>VLOOKUP($A433,[1]Cost_Code!$A:$G,6,0)</f>
        <v>FINANCE</v>
      </c>
      <c r="S433" t="str">
        <f>VLOOKUP($A433,[1]Cost_Code!$A:$K,8,0)</f>
        <v>Simon</v>
      </c>
      <c r="T433">
        <f>VLOOKUP($A433,[1]Cost_Code!$A:$K,9,0)</f>
        <v>1000</v>
      </c>
      <c r="U433" t="str">
        <f>VLOOKUP(B433,[1]Ex_Code!A:J,2,0)</f>
        <v>Lab Equipment &amp; Materials</v>
      </c>
      <c r="V433" t="str">
        <f>VLOOKUP(B433,[1]Ex_Code!A:J,7,0)</f>
        <v>CLINICAL SUPPLIES</v>
      </c>
      <c r="W433" t="str">
        <f>VLOOKUP(B433,[1]Ex_Code!A:J,10,0)</f>
        <v>Non Pay</v>
      </c>
    </row>
    <row r="434" spans="1:23" x14ac:dyDescent="0.25">
      <c r="A434" s="5" t="s">
        <v>85</v>
      </c>
      <c r="B434" s="5" t="s">
        <v>92</v>
      </c>
      <c r="C434" s="5" t="s">
        <v>32</v>
      </c>
      <c r="D434" s="5" t="s">
        <v>33</v>
      </c>
      <c r="E434" s="5" t="s">
        <v>27</v>
      </c>
      <c r="F434" s="6">
        <v>0</v>
      </c>
      <c r="G434" s="6">
        <v>4.8099999999999996</v>
      </c>
      <c r="H434" s="6">
        <v>0</v>
      </c>
      <c r="I434" s="6">
        <v>0</v>
      </c>
      <c r="J434" s="6">
        <v>0</v>
      </c>
      <c r="K434" s="6">
        <v>0</v>
      </c>
      <c r="L434" t="str">
        <f t="shared" si="6"/>
        <v>171804U09042039000</v>
      </c>
      <c r="M434" t="str">
        <f>VLOOKUP(A434,[1]Cost_Code!A:G,7,0)</f>
        <v>Supplies Department</v>
      </c>
      <c r="N434" t="str">
        <f>VLOOKUP(A434,[1]Cost_Code!A:G,2,0)</f>
        <v>Group 1</v>
      </c>
      <c r="O434" t="str">
        <f>VLOOKUP($A434,[1]Cost_Code!$A:$G,3,0)</f>
        <v>CORPORATE SERVICES</v>
      </c>
      <c r="P434" t="str">
        <f>VLOOKUP($A434,[1]Cost_Code!$A:$G,4,0)</f>
        <v>FINANCE &amp; INFORMATION SERVICES</v>
      </c>
      <c r="Q434" t="str">
        <f>VLOOKUP($A434,[1]Cost_Code!$A:$G,5,0)</f>
        <v>FINANCE &amp; INFORMATION SERVICES</v>
      </c>
      <c r="R434" t="str">
        <f>VLOOKUP($A434,[1]Cost_Code!$A:$G,6,0)</f>
        <v>FINANCE</v>
      </c>
      <c r="S434" t="str">
        <f>VLOOKUP($A434,[1]Cost_Code!$A:$K,8,0)</f>
        <v>Simon</v>
      </c>
      <c r="T434">
        <f>VLOOKUP($A434,[1]Cost_Code!$A:$K,9,0)</f>
        <v>1000</v>
      </c>
      <c r="U434" t="str">
        <f>VLOOKUP(B434,[1]Ex_Code!A:J,2,0)</f>
        <v>Lab Equipment &amp; Materials</v>
      </c>
      <c r="V434" t="str">
        <f>VLOOKUP(B434,[1]Ex_Code!A:J,7,0)</f>
        <v>CLINICAL SUPPLIES</v>
      </c>
      <c r="W434" t="str">
        <f>VLOOKUP(B434,[1]Ex_Code!A:J,10,0)</f>
        <v>Non Pay</v>
      </c>
    </row>
    <row r="435" spans="1:23" x14ac:dyDescent="0.25">
      <c r="A435" s="5" t="s">
        <v>85</v>
      </c>
      <c r="B435" s="5" t="s">
        <v>92</v>
      </c>
      <c r="C435" s="5" t="s">
        <v>34</v>
      </c>
      <c r="D435" s="5" t="s">
        <v>35</v>
      </c>
      <c r="E435" s="5" t="s">
        <v>27</v>
      </c>
      <c r="F435" s="6">
        <v>0</v>
      </c>
      <c r="G435" s="6">
        <v>75.7</v>
      </c>
      <c r="H435" s="6">
        <v>0</v>
      </c>
      <c r="I435" s="6">
        <v>0</v>
      </c>
      <c r="J435" s="6">
        <v>0</v>
      </c>
      <c r="K435" s="6">
        <v>0</v>
      </c>
      <c r="L435" t="str">
        <f t="shared" si="6"/>
        <v>171805U09042039000</v>
      </c>
      <c r="M435" t="str">
        <f>VLOOKUP(A435,[1]Cost_Code!A:G,7,0)</f>
        <v>Supplies Department</v>
      </c>
      <c r="N435" t="str">
        <f>VLOOKUP(A435,[1]Cost_Code!A:G,2,0)</f>
        <v>Group 1</v>
      </c>
      <c r="O435" t="str">
        <f>VLOOKUP($A435,[1]Cost_Code!$A:$G,3,0)</f>
        <v>CORPORATE SERVICES</v>
      </c>
      <c r="P435" t="str">
        <f>VLOOKUP($A435,[1]Cost_Code!$A:$G,4,0)</f>
        <v>FINANCE &amp; INFORMATION SERVICES</v>
      </c>
      <c r="Q435" t="str">
        <f>VLOOKUP($A435,[1]Cost_Code!$A:$G,5,0)</f>
        <v>FINANCE &amp; INFORMATION SERVICES</v>
      </c>
      <c r="R435" t="str">
        <f>VLOOKUP($A435,[1]Cost_Code!$A:$G,6,0)</f>
        <v>FINANCE</v>
      </c>
      <c r="S435" t="str">
        <f>VLOOKUP($A435,[1]Cost_Code!$A:$K,8,0)</f>
        <v>Simon</v>
      </c>
      <c r="T435">
        <f>VLOOKUP($A435,[1]Cost_Code!$A:$K,9,0)</f>
        <v>1000</v>
      </c>
      <c r="U435" t="str">
        <f>VLOOKUP(B435,[1]Ex_Code!A:J,2,0)</f>
        <v>Lab Equipment &amp; Materials</v>
      </c>
      <c r="V435" t="str">
        <f>VLOOKUP(B435,[1]Ex_Code!A:J,7,0)</f>
        <v>CLINICAL SUPPLIES</v>
      </c>
      <c r="W435" t="str">
        <f>VLOOKUP(B435,[1]Ex_Code!A:J,10,0)</f>
        <v>Non Pay</v>
      </c>
    </row>
    <row r="436" spans="1:23" x14ac:dyDescent="0.25">
      <c r="A436" s="5" t="s">
        <v>85</v>
      </c>
      <c r="B436" s="5" t="s">
        <v>93</v>
      </c>
      <c r="C436" s="5" t="s">
        <v>32</v>
      </c>
      <c r="D436" s="5" t="s">
        <v>33</v>
      </c>
      <c r="E436" s="5" t="s">
        <v>27</v>
      </c>
      <c r="F436" s="6">
        <v>0</v>
      </c>
      <c r="G436" s="6">
        <v>311.88</v>
      </c>
      <c r="H436" s="6">
        <v>0</v>
      </c>
      <c r="I436" s="6">
        <v>0</v>
      </c>
      <c r="J436" s="6">
        <v>0</v>
      </c>
      <c r="K436" s="6">
        <v>0</v>
      </c>
      <c r="L436" t="str">
        <f t="shared" si="6"/>
        <v>171804U09042041000</v>
      </c>
      <c r="M436" t="str">
        <f>VLOOKUP(A436,[1]Cost_Code!A:G,7,0)</f>
        <v>Supplies Department</v>
      </c>
      <c r="N436" t="str">
        <f>VLOOKUP(A436,[1]Cost_Code!A:G,2,0)</f>
        <v>Group 1</v>
      </c>
      <c r="O436" t="str">
        <f>VLOOKUP($A436,[1]Cost_Code!$A:$G,3,0)</f>
        <v>CORPORATE SERVICES</v>
      </c>
      <c r="P436" t="str">
        <f>VLOOKUP($A436,[1]Cost_Code!$A:$G,4,0)</f>
        <v>FINANCE &amp; INFORMATION SERVICES</v>
      </c>
      <c r="Q436" t="str">
        <f>VLOOKUP($A436,[1]Cost_Code!$A:$G,5,0)</f>
        <v>FINANCE &amp; INFORMATION SERVICES</v>
      </c>
      <c r="R436" t="str">
        <f>VLOOKUP($A436,[1]Cost_Code!$A:$G,6,0)</f>
        <v>FINANCE</v>
      </c>
      <c r="S436" t="str">
        <f>VLOOKUP($A436,[1]Cost_Code!$A:$K,8,0)</f>
        <v>Simon</v>
      </c>
      <c r="T436">
        <f>VLOOKUP($A436,[1]Cost_Code!$A:$K,9,0)</f>
        <v>1000</v>
      </c>
      <c r="U436" t="str">
        <f>VLOOKUP(B436,[1]Ex_Code!A:J,2,0)</f>
        <v>Laboratory Chemicals</v>
      </c>
      <c r="V436" t="str">
        <f>VLOOKUP(B436,[1]Ex_Code!A:J,7,0)</f>
        <v>CLINICAL SUPPLIES</v>
      </c>
      <c r="W436" t="str">
        <f>VLOOKUP(B436,[1]Ex_Code!A:J,10,0)</f>
        <v>Non Pay</v>
      </c>
    </row>
    <row r="437" spans="1:23" x14ac:dyDescent="0.25">
      <c r="A437" s="5" t="s">
        <v>85</v>
      </c>
      <c r="B437" s="5" t="s">
        <v>59</v>
      </c>
      <c r="C437" s="5" t="s">
        <v>25</v>
      </c>
      <c r="D437" s="5" t="s">
        <v>26</v>
      </c>
      <c r="E437" s="5" t="s">
        <v>27</v>
      </c>
      <c r="F437" s="6">
        <v>12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t="str">
        <f t="shared" si="6"/>
        <v>171801U09043001000</v>
      </c>
      <c r="M437" t="str">
        <f>VLOOKUP(A437,[1]Cost_Code!A:G,7,0)</f>
        <v>Supplies Department</v>
      </c>
      <c r="N437" t="str">
        <f>VLOOKUP(A437,[1]Cost_Code!A:G,2,0)</f>
        <v>Group 1</v>
      </c>
      <c r="O437" t="str">
        <f>VLOOKUP($A437,[1]Cost_Code!$A:$G,3,0)</f>
        <v>CORPORATE SERVICES</v>
      </c>
      <c r="P437" t="str">
        <f>VLOOKUP($A437,[1]Cost_Code!$A:$G,4,0)</f>
        <v>FINANCE &amp; INFORMATION SERVICES</v>
      </c>
      <c r="Q437" t="str">
        <f>VLOOKUP($A437,[1]Cost_Code!$A:$G,5,0)</f>
        <v>FINANCE &amp; INFORMATION SERVICES</v>
      </c>
      <c r="R437" t="str">
        <f>VLOOKUP($A437,[1]Cost_Code!$A:$G,6,0)</f>
        <v>FINANCE</v>
      </c>
      <c r="S437" t="str">
        <f>VLOOKUP($A437,[1]Cost_Code!$A:$K,8,0)</f>
        <v>Simon</v>
      </c>
      <c r="T437">
        <f>VLOOKUP($A437,[1]Cost_Code!$A:$K,9,0)</f>
        <v>1000</v>
      </c>
      <c r="U437" t="str">
        <f>VLOOKUP(B437,[1]Ex_Code!A:J,2,0)</f>
        <v>Catering Provisions</v>
      </c>
      <c r="V437" t="str">
        <f>VLOOKUP(B437,[1]Ex_Code!A:J,7,0)</f>
        <v>NON CLINICAL SUPPLIES</v>
      </c>
      <c r="W437" t="str">
        <f>VLOOKUP(B437,[1]Ex_Code!A:J,10,0)</f>
        <v>Non Pay</v>
      </c>
    </row>
    <row r="438" spans="1:23" x14ac:dyDescent="0.25">
      <c r="A438" s="5" t="s">
        <v>85</v>
      </c>
      <c r="B438" s="5" t="s">
        <v>59</v>
      </c>
      <c r="C438" s="5" t="s">
        <v>28</v>
      </c>
      <c r="D438" s="5" t="s">
        <v>29</v>
      </c>
      <c r="E438" s="5" t="s">
        <v>27</v>
      </c>
      <c r="F438" s="6">
        <v>13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t="str">
        <f t="shared" si="6"/>
        <v>171802U09043001000</v>
      </c>
      <c r="M438" t="str">
        <f>VLOOKUP(A438,[1]Cost_Code!A:G,7,0)</f>
        <v>Supplies Department</v>
      </c>
      <c r="N438" t="str">
        <f>VLOOKUP(A438,[1]Cost_Code!A:G,2,0)</f>
        <v>Group 1</v>
      </c>
      <c r="O438" t="str">
        <f>VLOOKUP($A438,[1]Cost_Code!$A:$G,3,0)</f>
        <v>CORPORATE SERVICES</v>
      </c>
      <c r="P438" t="str">
        <f>VLOOKUP($A438,[1]Cost_Code!$A:$G,4,0)</f>
        <v>FINANCE &amp; INFORMATION SERVICES</v>
      </c>
      <c r="Q438" t="str">
        <f>VLOOKUP($A438,[1]Cost_Code!$A:$G,5,0)</f>
        <v>FINANCE &amp; INFORMATION SERVICES</v>
      </c>
      <c r="R438" t="str">
        <f>VLOOKUP($A438,[1]Cost_Code!$A:$G,6,0)</f>
        <v>FINANCE</v>
      </c>
      <c r="S438" t="str">
        <f>VLOOKUP($A438,[1]Cost_Code!$A:$K,8,0)</f>
        <v>Simon</v>
      </c>
      <c r="T438">
        <f>VLOOKUP($A438,[1]Cost_Code!$A:$K,9,0)</f>
        <v>1000</v>
      </c>
      <c r="U438" t="str">
        <f>VLOOKUP(B438,[1]Ex_Code!A:J,2,0)</f>
        <v>Catering Provisions</v>
      </c>
      <c r="V438" t="str">
        <f>VLOOKUP(B438,[1]Ex_Code!A:J,7,0)</f>
        <v>NON CLINICAL SUPPLIES</v>
      </c>
      <c r="W438" t="str">
        <f>VLOOKUP(B438,[1]Ex_Code!A:J,10,0)</f>
        <v>Non Pay</v>
      </c>
    </row>
    <row r="439" spans="1:23" x14ac:dyDescent="0.25">
      <c r="A439" s="5" t="s">
        <v>85</v>
      </c>
      <c r="B439" s="5" t="s">
        <v>59</v>
      </c>
      <c r="C439" s="5" t="s">
        <v>30</v>
      </c>
      <c r="D439" s="5" t="s">
        <v>31</v>
      </c>
      <c r="E439" s="5" t="s">
        <v>27</v>
      </c>
      <c r="F439" s="6">
        <v>12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t="str">
        <f t="shared" si="6"/>
        <v>171803U09043001000</v>
      </c>
      <c r="M439" t="str">
        <f>VLOOKUP(A439,[1]Cost_Code!A:G,7,0)</f>
        <v>Supplies Department</v>
      </c>
      <c r="N439" t="str">
        <f>VLOOKUP(A439,[1]Cost_Code!A:G,2,0)</f>
        <v>Group 1</v>
      </c>
      <c r="O439" t="str">
        <f>VLOOKUP($A439,[1]Cost_Code!$A:$G,3,0)</f>
        <v>CORPORATE SERVICES</v>
      </c>
      <c r="P439" t="str">
        <f>VLOOKUP($A439,[1]Cost_Code!$A:$G,4,0)</f>
        <v>FINANCE &amp; INFORMATION SERVICES</v>
      </c>
      <c r="Q439" t="str">
        <f>VLOOKUP($A439,[1]Cost_Code!$A:$G,5,0)</f>
        <v>FINANCE &amp; INFORMATION SERVICES</v>
      </c>
      <c r="R439" t="str">
        <f>VLOOKUP($A439,[1]Cost_Code!$A:$G,6,0)</f>
        <v>FINANCE</v>
      </c>
      <c r="S439" t="str">
        <f>VLOOKUP($A439,[1]Cost_Code!$A:$K,8,0)</f>
        <v>Simon</v>
      </c>
      <c r="T439">
        <f>VLOOKUP($A439,[1]Cost_Code!$A:$K,9,0)</f>
        <v>1000</v>
      </c>
      <c r="U439" t="str">
        <f>VLOOKUP(B439,[1]Ex_Code!A:J,2,0)</f>
        <v>Catering Provisions</v>
      </c>
      <c r="V439" t="str">
        <f>VLOOKUP(B439,[1]Ex_Code!A:J,7,0)</f>
        <v>NON CLINICAL SUPPLIES</v>
      </c>
      <c r="W439" t="str">
        <f>VLOOKUP(B439,[1]Ex_Code!A:J,10,0)</f>
        <v>Non Pay</v>
      </c>
    </row>
    <row r="440" spans="1:23" x14ac:dyDescent="0.25">
      <c r="A440" s="5" t="s">
        <v>85</v>
      </c>
      <c r="B440" s="5" t="s">
        <v>59</v>
      </c>
      <c r="C440" s="5" t="s">
        <v>32</v>
      </c>
      <c r="D440" s="5" t="s">
        <v>33</v>
      </c>
      <c r="E440" s="5" t="s">
        <v>27</v>
      </c>
      <c r="F440" s="6">
        <v>13</v>
      </c>
      <c r="G440" s="6">
        <v>17.7</v>
      </c>
      <c r="H440" s="6">
        <v>0</v>
      </c>
      <c r="I440" s="6">
        <v>0</v>
      </c>
      <c r="J440" s="6">
        <v>0</v>
      </c>
      <c r="K440" s="6">
        <v>0</v>
      </c>
      <c r="L440" t="str">
        <f t="shared" si="6"/>
        <v>171804U09043001000</v>
      </c>
      <c r="M440" t="str">
        <f>VLOOKUP(A440,[1]Cost_Code!A:G,7,0)</f>
        <v>Supplies Department</v>
      </c>
      <c r="N440" t="str">
        <f>VLOOKUP(A440,[1]Cost_Code!A:G,2,0)</f>
        <v>Group 1</v>
      </c>
      <c r="O440" t="str">
        <f>VLOOKUP($A440,[1]Cost_Code!$A:$G,3,0)</f>
        <v>CORPORATE SERVICES</v>
      </c>
      <c r="P440" t="str">
        <f>VLOOKUP($A440,[1]Cost_Code!$A:$G,4,0)</f>
        <v>FINANCE &amp; INFORMATION SERVICES</v>
      </c>
      <c r="Q440" t="str">
        <f>VLOOKUP($A440,[1]Cost_Code!$A:$G,5,0)</f>
        <v>FINANCE &amp; INFORMATION SERVICES</v>
      </c>
      <c r="R440" t="str">
        <f>VLOOKUP($A440,[1]Cost_Code!$A:$G,6,0)</f>
        <v>FINANCE</v>
      </c>
      <c r="S440" t="str">
        <f>VLOOKUP($A440,[1]Cost_Code!$A:$K,8,0)</f>
        <v>Simon</v>
      </c>
      <c r="T440">
        <f>VLOOKUP($A440,[1]Cost_Code!$A:$K,9,0)</f>
        <v>1000</v>
      </c>
      <c r="U440" t="str">
        <f>VLOOKUP(B440,[1]Ex_Code!A:J,2,0)</f>
        <v>Catering Provisions</v>
      </c>
      <c r="V440" t="str">
        <f>VLOOKUP(B440,[1]Ex_Code!A:J,7,0)</f>
        <v>NON CLINICAL SUPPLIES</v>
      </c>
      <c r="W440" t="str">
        <f>VLOOKUP(B440,[1]Ex_Code!A:J,10,0)</f>
        <v>Non Pay</v>
      </c>
    </row>
    <row r="441" spans="1:23" x14ac:dyDescent="0.25">
      <c r="A441" s="5" t="s">
        <v>85</v>
      </c>
      <c r="B441" s="5" t="s">
        <v>59</v>
      </c>
      <c r="C441" s="5" t="s">
        <v>34</v>
      </c>
      <c r="D441" s="5" t="s">
        <v>35</v>
      </c>
      <c r="E441" s="5" t="s">
        <v>27</v>
      </c>
      <c r="F441" s="6">
        <v>-26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t="str">
        <f t="shared" si="6"/>
        <v>171805U09043001000</v>
      </c>
      <c r="M441" t="str">
        <f>VLOOKUP(A441,[1]Cost_Code!A:G,7,0)</f>
        <v>Supplies Department</v>
      </c>
      <c r="N441" t="str">
        <f>VLOOKUP(A441,[1]Cost_Code!A:G,2,0)</f>
        <v>Group 1</v>
      </c>
      <c r="O441" t="str">
        <f>VLOOKUP($A441,[1]Cost_Code!$A:$G,3,0)</f>
        <v>CORPORATE SERVICES</v>
      </c>
      <c r="P441" t="str">
        <f>VLOOKUP($A441,[1]Cost_Code!$A:$G,4,0)</f>
        <v>FINANCE &amp; INFORMATION SERVICES</v>
      </c>
      <c r="Q441" t="str">
        <f>VLOOKUP($A441,[1]Cost_Code!$A:$G,5,0)</f>
        <v>FINANCE &amp; INFORMATION SERVICES</v>
      </c>
      <c r="R441" t="str">
        <f>VLOOKUP($A441,[1]Cost_Code!$A:$G,6,0)</f>
        <v>FINANCE</v>
      </c>
      <c r="S441" t="str">
        <f>VLOOKUP($A441,[1]Cost_Code!$A:$K,8,0)</f>
        <v>Simon</v>
      </c>
      <c r="T441">
        <f>VLOOKUP($A441,[1]Cost_Code!$A:$K,9,0)</f>
        <v>1000</v>
      </c>
      <c r="U441" t="str">
        <f>VLOOKUP(B441,[1]Ex_Code!A:J,2,0)</f>
        <v>Catering Provisions</v>
      </c>
      <c r="V441" t="str">
        <f>VLOOKUP(B441,[1]Ex_Code!A:J,7,0)</f>
        <v>NON CLINICAL SUPPLIES</v>
      </c>
      <c r="W441" t="str">
        <f>VLOOKUP(B441,[1]Ex_Code!A:J,10,0)</f>
        <v>Non Pay</v>
      </c>
    </row>
    <row r="442" spans="1:23" x14ac:dyDescent="0.25">
      <c r="A442" s="5" t="s">
        <v>85</v>
      </c>
      <c r="B442" s="5" t="s">
        <v>94</v>
      </c>
      <c r="C442" s="5" t="s">
        <v>32</v>
      </c>
      <c r="D442" s="5" t="s">
        <v>33</v>
      </c>
      <c r="E442" s="5" t="s">
        <v>27</v>
      </c>
      <c r="F442" s="6">
        <v>0</v>
      </c>
      <c r="G442" s="6">
        <v>30.4</v>
      </c>
      <c r="H442" s="6">
        <v>0</v>
      </c>
      <c r="I442" s="6">
        <v>0</v>
      </c>
      <c r="J442" s="6">
        <v>0</v>
      </c>
      <c r="K442" s="6">
        <v>0</v>
      </c>
      <c r="L442" t="str">
        <f t="shared" si="6"/>
        <v>171804U09043002000</v>
      </c>
      <c r="M442" t="str">
        <f>VLOOKUP(A442,[1]Cost_Code!A:G,7,0)</f>
        <v>Supplies Department</v>
      </c>
      <c r="N442" t="str">
        <f>VLOOKUP(A442,[1]Cost_Code!A:G,2,0)</f>
        <v>Group 1</v>
      </c>
      <c r="O442" t="str">
        <f>VLOOKUP($A442,[1]Cost_Code!$A:$G,3,0)</f>
        <v>CORPORATE SERVICES</v>
      </c>
      <c r="P442" t="str">
        <f>VLOOKUP($A442,[1]Cost_Code!$A:$G,4,0)</f>
        <v>FINANCE &amp; INFORMATION SERVICES</v>
      </c>
      <c r="Q442" t="str">
        <f>VLOOKUP($A442,[1]Cost_Code!$A:$G,5,0)</f>
        <v>FINANCE &amp; INFORMATION SERVICES</v>
      </c>
      <c r="R442" t="str">
        <f>VLOOKUP($A442,[1]Cost_Code!$A:$G,6,0)</f>
        <v>FINANCE</v>
      </c>
      <c r="S442" t="str">
        <f>VLOOKUP($A442,[1]Cost_Code!$A:$K,8,0)</f>
        <v>Simon</v>
      </c>
      <c r="T442">
        <f>VLOOKUP($A442,[1]Cost_Code!$A:$K,9,0)</f>
        <v>1000</v>
      </c>
      <c r="U442" t="str">
        <f>VLOOKUP(B442,[1]Ex_Code!A:J,2,0)</f>
        <v>Prepared Baby Milk</v>
      </c>
      <c r="V442" t="str">
        <f>VLOOKUP(B442,[1]Ex_Code!A:J,7,0)</f>
        <v>NON CLINICAL SUPPLIES</v>
      </c>
      <c r="W442" t="str">
        <f>VLOOKUP(B442,[1]Ex_Code!A:J,10,0)</f>
        <v>Non Pay</v>
      </c>
    </row>
    <row r="443" spans="1:23" x14ac:dyDescent="0.25">
      <c r="A443" s="5" t="s">
        <v>85</v>
      </c>
      <c r="B443" s="5" t="s">
        <v>94</v>
      </c>
      <c r="C443" s="5" t="s">
        <v>34</v>
      </c>
      <c r="D443" s="5" t="s">
        <v>35</v>
      </c>
      <c r="E443" s="5" t="s">
        <v>27</v>
      </c>
      <c r="F443" s="6">
        <v>0</v>
      </c>
      <c r="G443" s="6">
        <v>8.01</v>
      </c>
      <c r="H443" s="6">
        <v>0</v>
      </c>
      <c r="I443" s="6">
        <v>0</v>
      </c>
      <c r="J443" s="6">
        <v>0</v>
      </c>
      <c r="K443" s="6">
        <v>0</v>
      </c>
      <c r="L443" t="str">
        <f t="shared" si="6"/>
        <v>171805U09043002000</v>
      </c>
      <c r="M443" t="str">
        <f>VLOOKUP(A443,[1]Cost_Code!A:G,7,0)</f>
        <v>Supplies Department</v>
      </c>
      <c r="N443" t="str">
        <f>VLOOKUP(A443,[1]Cost_Code!A:G,2,0)</f>
        <v>Group 1</v>
      </c>
      <c r="O443" t="str">
        <f>VLOOKUP($A443,[1]Cost_Code!$A:$G,3,0)</f>
        <v>CORPORATE SERVICES</v>
      </c>
      <c r="P443" t="str">
        <f>VLOOKUP($A443,[1]Cost_Code!$A:$G,4,0)</f>
        <v>FINANCE &amp; INFORMATION SERVICES</v>
      </c>
      <c r="Q443" t="str">
        <f>VLOOKUP($A443,[1]Cost_Code!$A:$G,5,0)</f>
        <v>FINANCE &amp; INFORMATION SERVICES</v>
      </c>
      <c r="R443" t="str">
        <f>VLOOKUP($A443,[1]Cost_Code!$A:$G,6,0)</f>
        <v>FINANCE</v>
      </c>
      <c r="S443" t="str">
        <f>VLOOKUP($A443,[1]Cost_Code!$A:$K,8,0)</f>
        <v>Simon</v>
      </c>
      <c r="T443">
        <f>VLOOKUP($A443,[1]Cost_Code!$A:$K,9,0)</f>
        <v>1000</v>
      </c>
      <c r="U443" t="str">
        <f>VLOOKUP(B443,[1]Ex_Code!A:J,2,0)</f>
        <v>Prepared Baby Milk</v>
      </c>
      <c r="V443" t="str">
        <f>VLOOKUP(B443,[1]Ex_Code!A:J,7,0)</f>
        <v>NON CLINICAL SUPPLIES</v>
      </c>
      <c r="W443" t="str">
        <f>VLOOKUP(B443,[1]Ex_Code!A:J,10,0)</f>
        <v>Non Pay</v>
      </c>
    </row>
    <row r="444" spans="1:23" x14ac:dyDescent="0.25">
      <c r="A444" s="5" t="s">
        <v>85</v>
      </c>
      <c r="B444" s="5" t="s">
        <v>95</v>
      </c>
      <c r="C444" s="5" t="s">
        <v>25</v>
      </c>
      <c r="D444" s="5" t="s">
        <v>26</v>
      </c>
      <c r="E444" s="5" t="s">
        <v>27</v>
      </c>
      <c r="F444" s="6">
        <v>48</v>
      </c>
      <c r="G444" s="6">
        <v>30.4</v>
      </c>
      <c r="H444" s="6">
        <v>0</v>
      </c>
      <c r="I444" s="6">
        <v>0</v>
      </c>
      <c r="J444" s="6">
        <v>0</v>
      </c>
      <c r="K444" s="6">
        <v>0</v>
      </c>
      <c r="L444" t="str">
        <f t="shared" si="6"/>
        <v>171801U09043005000</v>
      </c>
      <c r="M444" t="str">
        <f>VLOOKUP(A444,[1]Cost_Code!A:G,7,0)</f>
        <v>Supplies Department</v>
      </c>
      <c r="N444" t="str">
        <f>VLOOKUP(A444,[1]Cost_Code!A:G,2,0)</f>
        <v>Group 1</v>
      </c>
      <c r="O444" t="str">
        <f>VLOOKUP($A444,[1]Cost_Code!$A:$G,3,0)</f>
        <v>CORPORATE SERVICES</v>
      </c>
      <c r="P444" t="str">
        <f>VLOOKUP($A444,[1]Cost_Code!$A:$G,4,0)</f>
        <v>FINANCE &amp; INFORMATION SERVICES</v>
      </c>
      <c r="Q444" t="str">
        <f>VLOOKUP($A444,[1]Cost_Code!$A:$G,5,0)</f>
        <v>FINANCE &amp; INFORMATION SERVICES</v>
      </c>
      <c r="R444" t="str">
        <f>VLOOKUP($A444,[1]Cost_Code!$A:$G,6,0)</f>
        <v>FINANCE</v>
      </c>
      <c r="S444" t="str">
        <f>VLOOKUP($A444,[1]Cost_Code!$A:$K,8,0)</f>
        <v>Simon</v>
      </c>
      <c r="T444">
        <f>VLOOKUP($A444,[1]Cost_Code!$A:$K,9,0)</f>
        <v>1000</v>
      </c>
      <c r="U444" t="str">
        <f>VLOOKUP(B444,[1]Ex_Code!A:J,2,0)</f>
        <v>Hardware &amp; Crockery</v>
      </c>
      <c r="V444" t="str">
        <f>VLOOKUP(B444,[1]Ex_Code!A:J,7,0)</f>
        <v>NON CLINICAL SUPPLIES</v>
      </c>
      <c r="W444" t="str">
        <f>VLOOKUP(B444,[1]Ex_Code!A:J,10,0)</f>
        <v>Non Pay</v>
      </c>
    </row>
    <row r="445" spans="1:23" x14ac:dyDescent="0.25">
      <c r="A445" s="5" t="s">
        <v>85</v>
      </c>
      <c r="B445" s="5" t="s">
        <v>95</v>
      </c>
      <c r="C445" s="5" t="s">
        <v>28</v>
      </c>
      <c r="D445" s="5" t="s">
        <v>29</v>
      </c>
      <c r="E445" s="5" t="s">
        <v>27</v>
      </c>
      <c r="F445" s="6">
        <v>48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t="str">
        <f t="shared" si="6"/>
        <v>171802U09043005000</v>
      </c>
      <c r="M445" t="str">
        <f>VLOOKUP(A445,[1]Cost_Code!A:G,7,0)</f>
        <v>Supplies Department</v>
      </c>
      <c r="N445" t="str">
        <f>VLOOKUP(A445,[1]Cost_Code!A:G,2,0)</f>
        <v>Group 1</v>
      </c>
      <c r="O445" t="str">
        <f>VLOOKUP($A445,[1]Cost_Code!$A:$G,3,0)</f>
        <v>CORPORATE SERVICES</v>
      </c>
      <c r="P445" t="str">
        <f>VLOOKUP($A445,[1]Cost_Code!$A:$G,4,0)</f>
        <v>FINANCE &amp; INFORMATION SERVICES</v>
      </c>
      <c r="Q445" t="str">
        <f>VLOOKUP($A445,[1]Cost_Code!$A:$G,5,0)</f>
        <v>FINANCE &amp; INFORMATION SERVICES</v>
      </c>
      <c r="R445" t="str">
        <f>VLOOKUP($A445,[1]Cost_Code!$A:$G,6,0)</f>
        <v>FINANCE</v>
      </c>
      <c r="S445" t="str">
        <f>VLOOKUP($A445,[1]Cost_Code!$A:$K,8,0)</f>
        <v>Simon</v>
      </c>
      <c r="T445">
        <f>VLOOKUP($A445,[1]Cost_Code!$A:$K,9,0)</f>
        <v>1000</v>
      </c>
      <c r="U445" t="str">
        <f>VLOOKUP(B445,[1]Ex_Code!A:J,2,0)</f>
        <v>Hardware &amp; Crockery</v>
      </c>
      <c r="V445" t="str">
        <f>VLOOKUP(B445,[1]Ex_Code!A:J,7,0)</f>
        <v>NON CLINICAL SUPPLIES</v>
      </c>
      <c r="W445" t="str">
        <f>VLOOKUP(B445,[1]Ex_Code!A:J,10,0)</f>
        <v>Non Pay</v>
      </c>
    </row>
    <row r="446" spans="1:23" x14ac:dyDescent="0.25">
      <c r="A446" s="5" t="s">
        <v>85</v>
      </c>
      <c r="B446" s="5" t="s">
        <v>95</v>
      </c>
      <c r="C446" s="5" t="s">
        <v>30</v>
      </c>
      <c r="D446" s="5" t="s">
        <v>31</v>
      </c>
      <c r="E446" s="5" t="s">
        <v>27</v>
      </c>
      <c r="F446" s="6">
        <v>48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t="str">
        <f t="shared" si="6"/>
        <v>171803U09043005000</v>
      </c>
      <c r="M446" t="str">
        <f>VLOOKUP(A446,[1]Cost_Code!A:G,7,0)</f>
        <v>Supplies Department</v>
      </c>
      <c r="N446" t="str">
        <f>VLOOKUP(A446,[1]Cost_Code!A:G,2,0)</f>
        <v>Group 1</v>
      </c>
      <c r="O446" t="str">
        <f>VLOOKUP($A446,[1]Cost_Code!$A:$G,3,0)</f>
        <v>CORPORATE SERVICES</v>
      </c>
      <c r="P446" t="str">
        <f>VLOOKUP($A446,[1]Cost_Code!$A:$G,4,0)</f>
        <v>FINANCE &amp; INFORMATION SERVICES</v>
      </c>
      <c r="Q446" t="str">
        <f>VLOOKUP($A446,[1]Cost_Code!$A:$G,5,0)</f>
        <v>FINANCE &amp; INFORMATION SERVICES</v>
      </c>
      <c r="R446" t="str">
        <f>VLOOKUP($A446,[1]Cost_Code!$A:$G,6,0)</f>
        <v>FINANCE</v>
      </c>
      <c r="S446" t="str">
        <f>VLOOKUP($A446,[1]Cost_Code!$A:$K,8,0)</f>
        <v>Simon</v>
      </c>
      <c r="T446">
        <f>VLOOKUP($A446,[1]Cost_Code!$A:$K,9,0)</f>
        <v>1000</v>
      </c>
      <c r="U446" t="str">
        <f>VLOOKUP(B446,[1]Ex_Code!A:J,2,0)</f>
        <v>Hardware &amp; Crockery</v>
      </c>
      <c r="V446" t="str">
        <f>VLOOKUP(B446,[1]Ex_Code!A:J,7,0)</f>
        <v>NON CLINICAL SUPPLIES</v>
      </c>
      <c r="W446" t="str">
        <f>VLOOKUP(B446,[1]Ex_Code!A:J,10,0)</f>
        <v>Non Pay</v>
      </c>
    </row>
    <row r="447" spans="1:23" x14ac:dyDescent="0.25">
      <c r="A447" s="5" t="s">
        <v>85</v>
      </c>
      <c r="B447" s="5" t="s">
        <v>95</v>
      </c>
      <c r="C447" s="5" t="s">
        <v>32</v>
      </c>
      <c r="D447" s="5" t="s">
        <v>33</v>
      </c>
      <c r="E447" s="5" t="s">
        <v>27</v>
      </c>
      <c r="F447" s="6">
        <v>48</v>
      </c>
      <c r="G447" s="6">
        <v>42.82</v>
      </c>
      <c r="H447" s="6">
        <v>0</v>
      </c>
      <c r="I447" s="6">
        <v>0</v>
      </c>
      <c r="J447" s="6">
        <v>0</v>
      </c>
      <c r="K447" s="6">
        <v>0</v>
      </c>
      <c r="L447" t="str">
        <f t="shared" si="6"/>
        <v>171804U09043005000</v>
      </c>
      <c r="M447" t="str">
        <f>VLOOKUP(A447,[1]Cost_Code!A:G,7,0)</f>
        <v>Supplies Department</v>
      </c>
      <c r="N447" t="str">
        <f>VLOOKUP(A447,[1]Cost_Code!A:G,2,0)</f>
        <v>Group 1</v>
      </c>
      <c r="O447" t="str">
        <f>VLOOKUP($A447,[1]Cost_Code!$A:$G,3,0)</f>
        <v>CORPORATE SERVICES</v>
      </c>
      <c r="P447" t="str">
        <f>VLOOKUP($A447,[1]Cost_Code!$A:$G,4,0)</f>
        <v>FINANCE &amp; INFORMATION SERVICES</v>
      </c>
      <c r="Q447" t="str">
        <f>VLOOKUP($A447,[1]Cost_Code!$A:$G,5,0)</f>
        <v>FINANCE &amp; INFORMATION SERVICES</v>
      </c>
      <c r="R447" t="str">
        <f>VLOOKUP($A447,[1]Cost_Code!$A:$G,6,0)</f>
        <v>FINANCE</v>
      </c>
      <c r="S447" t="str">
        <f>VLOOKUP($A447,[1]Cost_Code!$A:$K,8,0)</f>
        <v>Simon</v>
      </c>
      <c r="T447">
        <f>VLOOKUP($A447,[1]Cost_Code!$A:$K,9,0)</f>
        <v>1000</v>
      </c>
      <c r="U447" t="str">
        <f>VLOOKUP(B447,[1]Ex_Code!A:J,2,0)</f>
        <v>Hardware &amp; Crockery</v>
      </c>
      <c r="V447" t="str">
        <f>VLOOKUP(B447,[1]Ex_Code!A:J,7,0)</f>
        <v>NON CLINICAL SUPPLIES</v>
      </c>
      <c r="W447" t="str">
        <f>VLOOKUP(B447,[1]Ex_Code!A:J,10,0)</f>
        <v>Non Pay</v>
      </c>
    </row>
    <row r="448" spans="1:23" x14ac:dyDescent="0.25">
      <c r="A448" s="5" t="s">
        <v>85</v>
      </c>
      <c r="B448" s="5" t="s">
        <v>95</v>
      </c>
      <c r="C448" s="5" t="s">
        <v>34</v>
      </c>
      <c r="D448" s="5" t="s">
        <v>35</v>
      </c>
      <c r="E448" s="5" t="s">
        <v>27</v>
      </c>
      <c r="F448" s="6">
        <v>48</v>
      </c>
      <c r="G448" s="6">
        <v>8.34</v>
      </c>
      <c r="H448" s="6">
        <v>0</v>
      </c>
      <c r="I448" s="6">
        <v>0</v>
      </c>
      <c r="J448" s="6">
        <v>0</v>
      </c>
      <c r="K448" s="6">
        <v>0</v>
      </c>
      <c r="L448" t="str">
        <f t="shared" si="6"/>
        <v>171805U09043005000</v>
      </c>
      <c r="M448" t="str">
        <f>VLOOKUP(A448,[1]Cost_Code!A:G,7,0)</f>
        <v>Supplies Department</v>
      </c>
      <c r="N448" t="str">
        <f>VLOOKUP(A448,[1]Cost_Code!A:G,2,0)</f>
        <v>Group 1</v>
      </c>
      <c r="O448" t="str">
        <f>VLOOKUP($A448,[1]Cost_Code!$A:$G,3,0)</f>
        <v>CORPORATE SERVICES</v>
      </c>
      <c r="P448" t="str">
        <f>VLOOKUP($A448,[1]Cost_Code!$A:$G,4,0)</f>
        <v>FINANCE &amp; INFORMATION SERVICES</v>
      </c>
      <c r="Q448" t="str">
        <f>VLOOKUP($A448,[1]Cost_Code!$A:$G,5,0)</f>
        <v>FINANCE &amp; INFORMATION SERVICES</v>
      </c>
      <c r="R448" t="str">
        <f>VLOOKUP($A448,[1]Cost_Code!$A:$G,6,0)</f>
        <v>FINANCE</v>
      </c>
      <c r="S448" t="str">
        <f>VLOOKUP($A448,[1]Cost_Code!$A:$K,8,0)</f>
        <v>Simon</v>
      </c>
      <c r="T448">
        <f>VLOOKUP($A448,[1]Cost_Code!$A:$K,9,0)</f>
        <v>1000</v>
      </c>
      <c r="U448" t="str">
        <f>VLOOKUP(B448,[1]Ex_Code!A:J,2,0)</f>
        <v>Hardware &amp; Crockery</v>
      </c>
      <c r="V448" t="str">
        <f>VLOOKUP(B448,[1]Ex_Code!A:J,7,0)</f>
        <v>NON CLINICAL SUPPLIES</v>
      </c>
      <c r="W448" t="str">
        <f>VLOOKUP(B448,[1]Ex_Code!A:J,10,0)</f>
        <v>Non Pay</v>
      </c>
    </row>
    <row r="449" spans="1:23" x14ac:dyDescent="0.25">
      <c r="A449" s="5" t="s">
        <v>85</v>
      </c>
      <c r="B449" s="5" t="s">
        <v>96</v>
      </c>
      <c r="C449" s="5" t="s">
        <v>25</v>
      </c>
      <c r="D449" s="5" t="s">
        <v>26</v>
      </c>
      <c r="E449" s="5" t="s">
        <v>27</v>
      </c>
      <c r="F449" s="6">
        <v>67</v>
      </c>
      <c r="G449" s="6">
        <v>416.36</v>
      </c>
      <c r="H449" s="6">
        <v>0</v>
      </c>
      <c r="I449" s="6">
        <v>0</v>
      </c>
      <c r="J449" s="6">
        <v>0</v>
      </c>
      <c r="K449" s="6">
        <v>0</v>
      </c>
      <c r="L449" t="str">
        <f t="shared" si="6"/>
        <v>171801U09043014000</v>
      </c>
      <c r="M449" t="str">
        <f>VLOOKUP(A449,[1]Cost_Code!A:G,7,0)</f>
        <v>Supplies Department</v>
      </c>
      <c r="N449" t="str">
        <f>VLOOKUP(A449,[1]Cost_Code!A:G,2,0)</f>
        <v>Group 1</v>
      </c>
      <c r="O449" t="str">
        <f>VLOOKUP($A449,[1]Cost_Code!$A:$G,3,0)</f>
        <v>CORPORATE SERVICES</v>
      </c>
      <c r="P449" t="str">
        <f>VLOOKUP($A449,[1]Cost_Code!$A:$G,4,0)</f>
        <v>FINANCE &amp; INFORMATION SERVICES</v>
      </c>
      <c r="Q449" t="str">
        <f>VLOOKUP($A449,[1]Cost_Code!$A:$G,5,0)</f>
        <v>FINANCE &amp; INFORMATION SERVICES</v>
      </c>
      <c r="R449" t="str">
        <f>VLOOKUP($A449,[1]Cost_Code!$A:$G,6,0)</f>
        <v>FINANCE</v>
      </c>
      <c r="S449" t="str">
        <f>VLOOKUP($A449,[1]Cost_Code!$A:$K,8,0)</f>
        <v>Simon</v>
      </c>
      <c r="T449">
        <f>VLOOKUP($A449,[1]Cost_Code!$A:$K,9,0)</f>
        <v>1000</v>
      </c>
      <c r="U449" t="str">
        <f>VLOOKUP(B449,[1]Ex_Code!A:J,2,0)</f>
        <v>Staff Uniforms</v>
      </c>
      <c r="V449" t="str">
        <f>VLOOKUP(B449,[1]Ex_Code!A:J,7,0)</f>
        <v>NON CLINICAL SUPPLIES</v>
      </c>
      <c r="W449" t="str">
        <f>VLOOKUP(B449,[1]Ex_Code!A:J,10,0)</f>
        <v>Non Pay</v>
      </c>
    </row>
    <row r="450" spans="1:23" x14ac:dyDescent="0.25">
      <c r="A450" s="5" t="s">
        <v>85</v>
      </c>
      <c r="B450" s="5" t="s">
        <v>96</v>
      </c>
      <c r="C450" s="5" t="s">
        <v>28</v>
      </c>
      <c r="D450" s="5" t="s">
        <v>29</v>
      </c>
      <c r="E450" s="5" t="s">
        <v>27</v>
      </c>
      <c r="F450" s="6">
        <v>70</v>
      </c>
      <c r="G450" s="6">
        <v>31.15</v>
      </c>
      <c r="H450" s="6">
        <v>0</v>
      </c>
      <c r="I450" s="6">
        <v>0</v>
      </c>
      <c r="J450" s="6">
        <v>0</v>
      </c>
      <c r="K450" s="6">
        <v>0</v>
      </c>
      <c r="L450" t="str">
        <f t="shared" ref="L450:L513" si="7">CONCATENATE(C450,A450,B450)</f>
        <v>171802U09043014000</v>
      </c>
      <c r="M450" t="str">
        <f>VLOOKUP(A450,[1]Cost_Code!A:G,7,0)</f>
        <v>Supplies Department</v>
      </c>
      <c r="N450" t="str">
        <f>VLOOKUP(A450,[1]Cost_Code!A:G,2,0)</f>
        <v>Group 1</v>
      </c>
      <c r="O450" t="str">
        <f>VLOOKUP($A450,[1]Cost_Code!$A:$G,3,0)</f>
        <v>CORPORATE SERVICES</v>
      </c>
      <c r="P450" t="str">
        <f>VLOOKUP($A450,[1]Cost_Code!$A:$G,4,0)</f>
        <v>FINANCE &amp; INFORMATION SERVICES</v>
      </c>
      <c r="Q450" t="str">
        <f>VLOOKUP($A450,[1]Cost_Code!$A:$G,5,0)</f>
        <v>FINANCE &amp; INFORMATION SERVICES</v>
      </c>
      <c r="R450" t="str">
        <f>VLOOKUP($A450,[1]Cost_Code!$A:$G,6,0)</f>
        <v>FINANCE</v>
      </c>
      <c r="S450" t="str">
        <f>VLOOKUP($A450,[1]Cost_Code!$A:$K,8,0)</f>
        <v>Simon</v>
      </c>
      <c r="T450">
        <f>VLOOKUP($A450,[1]Cost_Code!$A:$K,9,0)</f>
        <v>1000</v>
      </c>
      <c r="U450" t="str">
        <f>VLOOKUP(B450,[1]Ex_Code!A:J,2,0)</f>
        <v>Staff Uniforms</v>
      </c>
      <c r="V450" t="str">
        <f>VLOOKUP(B450,[1]Ex_Code!A:J,7,0)</f>
        <v>NON CLINICAL SUPPLIES</v>
      </c>
      <c r="W450" t="str">
        <f>VLOOKUP(B450,[1]Ex_Code!A:J,10,0)</f>
        <v>Non Pay</v>
      </c>
    </row>
    <row r="451" spans="1:23" x14ac:dyDescent="0.25">
      <c r="A451" s="5" t="s">
        <v>85</v>
      </c>
      <c r="B451" s="5" t="s">
        <v>96</v>
      </c>
      <c r="C451" s="5" t="s">
        <v>30</v>
      </c>
      <c r="D451" s="5" t="s">
        <v>31</v>
      </c>
      <c r="E451" s="5" t="s">
        <v>27</v>
      </c>
      <c r="F451" s="6">
        <v>67</v>
      </c>
      <c r="G451" s="6">
        <v>91.01</v>
      </c>
      <c r="H451" s="6">
        <v>0</v>
      </c>
      <c r="I451" s="6">
        <v>0</v>
      </c>
      <c r="J451" s="6">
        <v>0</v>
      </c>
      <c r="K451" s="6">
        <v>0</v>
      </c>
      <c r="L451" t="str">
        <f t="shared" si="7"/>
        <v>171803U09043014000</v>
      </c>
      <c r="M451" t="str">
        <f>VLOOKUP(A451,[1]Cost_Code!A:G,7,0)</f>
        <v>Supplies Department</v>
      </c>
      <c r="N451" t="str">
        <f>VLOOKUP(A451,[1]Cost_Code!A:G,2,0)</f>
        <v>Group 1</v>
      </c>
      <c r="O451" t="str">
        <f>VLOOKUP($A451,[1]Cost_Code!$A:$G,3,0)</f>
        <v>CORPORATE SERVICES</v>
      </c>
      <c r="P451" t="str">
        <f>VLOOKUP($A451,[1]Cost_Code!$A:$G,4,0)</f>
        <v>FINANCE &amp; INFORMATION SERVICES</v>
      </c>
      <c r="Q451" t="str">
        <f>VLOOKUP($A451,[1]Cost_Code!$A:$G,5,0)</f>
        <v>FINANCE &amp; INFORMATION SERVICES</v>
      </c>
      <c r="R451" t="str">
        <f>VLOOKUP($A451,[1]Cost_Code!$A:$G,6,0)</f>
        <v>FINANCE</v>
      </c>
      <c r="S451" t="str">
        <f>VLOOKUP($A451,[1]Cost_Code!$A:$K,8,0)</f>
        <v>Simon</v>
      </c>
      <c r="T451">
        <f>VLOOKUP($A451,[1]Cost_Code!$A:$K,9,0)</f>
        <v>1000</v>
      </c>
      <c r="U451" t="str">
        <f>VLOOKUP(B451,[1]Ex_Code!A:J,2,0)</f>
        <v>Staff Uniforms</v>
      </c>
      <c r="V451" t="str">
        <f>VLOOKUP(B451,[1]Ex_Code!A:J,7,0)</f>
        <v>NON CLINICAL SUPPLIES</v>
      </c>
      <c r="W451" t="str">
        <f>VLOOKUP(B451,[1]Ex_Code!A:J,10,0)</f>
        <v>Non Pay</v>
      </c>
    </row>
    <row r="452" spans="1:23" x14ac:dyDescent="0.25">
      <c r="A452" s="5" t="s">
        <v>85</v>
      </c>
      <c r="B452" s="5" t="s">
        <v>96</v>
      </c>
      <c r="C452" s="5" t="s">
        <v>32</v>
      </c>
      <c r="D452" s="5" t="s">
        <v>33</v>
      </c>
      <c r="E452" s="5" t="s">
        <v>27</v>
      </c>
      <c r="F452" s="6">
        <v>69</v>
      </c>
      <c r="G452" s="6">
        <v>619.89</v>
      </c>
      <c r="H452" s="6">
        <v>0</v>
      </c>
      <c r="I452" s="6">
        <v>0</v>
      </c>
      <c r="J452" s="6">
        <v>0</v>
      </c>
      <c r="K452" s="6">
        <v>0</v>
      </c>
      <c r="L452" t="str">
        <f t="shared" si="7"/>
        <v>171804U09043014000</v>
      </c>
      <c r="M452" t="str">
        <f>VLOOKUP(A452,[1]Cost_Code!A:G,7,0)</f>
        <v>Supplies Department</v>
      </c>
      <c r="N452" t="str">
        <f>VLOOKUP(A452,[1]Cost_Code!A:G,2,0)</f>
        <v>Group 1</v>
      </c>
      <c r="O452" t="str">
        <f>VLOOKUP($A452,[1]Cost_Code!$A:$G,3,0)</f>
        <v>CORPORATE SERVICES</v>
      </c>
      <c r="P452" t="str">
        <f>VLOOKUP($A452,[1]Cost_Code!$A:$G,4,0)</f>
        <v>FINANCE &amp; INFORMATION SERVICES</v>
      </c>
      <c r="Q452" t="str">
        <f>VLOOKUP($A452,[1]Cost_Code!$A:$G,5,0)</f>
        <v>FINANCE &amp; INFORMATION SERVICES</v>
      </c>
      <c r="R452" t="str">
        <f>VLOOKUP($A452,[1]Cost_Code!$A:$G,6,0)</f>
        <v>FINANCE</v>
      </c>
      <c r="S452" t="str">
        <f>VLOOKUP($A452,[1]Cost_Code!$A:$K,8,0)</f>
        <v>Simon</v>
      </c>
      <c r="T452">
        <f>VLOOKUP($A452,[1]Cost_Code!$A:$K,9,0)</f>
        <v>1000</v>
      </c>
      <c r="U452" t="str">
        <f>VLOOKUP(B452,[1]Ex_Code!A:J,2,0)</f>
        <v>Staff Uniforms</v>
      </c>
      <c r="V452" t="str">
        <f>VLOOKUP(B452,[1]Ex_Code!A:J,7,0)</f>
        <v>NON CLINICAL SUPPLIES</v>
      </c>
      <c r="W452" t="str">
        <f>VLOOKUP(B452,[1]Ex_Code!A:J,10,0)</f>
        <v>Non Pay</v>
      </c>
    </row>
    <row r="453" spans="1:23" x14ac:dyDescent="0.25">
      <c r="A453" s="5" t="s">
        <v>85</v>
      </c>
      <c r="B453" s="5" t="s">
        <v>96</v>
      </c>
      <c r="C453" s="5" t="s">
        <v>34</v>
      </c>
      <c r="D453" s="5" t="s">
        <v>35</v>
      </c>
      <c r="E453" s="5" t="s">
        <v>27</v>
      </c>
      <c r="F453" s="6">
        <v>68</v>
      </c>
      <c r="G453" s="6">
        <v>85.2</v>
      </c>
      <c r="H453" s="6">
        <v>0</v>
      </c>
      <c r="I453" s="6">
        <v>0</v>
      </c>
      <c r="J453" s="6">
        <v>0</v>
      </c>
      <c r="K453" s="6">
        <v>0</v>
      </c>
      <c r="L453" t="str">
        <f t="shared" si="7"/>
        <v>171805U09043014000</v>
      </c>
      <c r="M453" t="str">
        <f>VLOOKUP(A453,[1]Cost_Code!A:G,7,0)</f>
        <v>Supplies Department</v>
      </c>
      <c r="N453" t="str">
        <f>VLOOKUP(A453,[1]Cost_Code!A:G,2,0)</f>
        <v>Group 1</v>
      </c>
      <c r="O453" t="str">
        <f>VLOOKUP($A453,[1]Cost_Code!$A:$G,3,0)</f>
        <v>CORPORATE SERVICES</v>
      </c>
      <c r="P453" t="str">
        <f>VLOOKUP($A453,[1]Cost_Code!$A:$G,4,0)</f>
        <v>FINANCE &amp; INFORMATION SERVICES</v>
      </c>
      <c r="Q453" t="str">
        <f>VLOOKUP($A453,[1]Cost_Code!$A:$G,5,0)</f>
        <v>FINANCE &amp; INFORMATION SERVICES</v>
      </c>
      <c r="R453" t="str">
        <f>VLOOKUP($A453,[1]Cost_Code!$A:$G,6,0)</f>
        <v>FINANCE</v>
      </c>
      <c r="S453" t="str">
        <f>VLOOKUP($A453,[1]Cost_Code!$A:$K,8,0)</f>
        <v>Simon</v>
      </c>
      <c r="T453">
        <f>VLOOKUP($A453,[1]Cost_Code!$A:$K,9,0)</f>
        <v>1000</v>
      </c>
      <c r="U453" t="str">
        <f>VLOOKUP(B453,[1]Ex_Code!A:J,2,0)</f>
        <v>Staff Uniforms</v>
      </c>
      <c r="V453" t="str">
        <f>VLOOKUP(B453,[1]Ex_Code!A:J,7,0)</f>
        <v>NON CLINICAL SUPPLIES</v>
      </c>
      <c r="W453" t="str">
        <f>VLOOKUP(B453,[1]Ex_Code!A:J,10,0)</f>
        <v>Non Pay</v>
      </c>
    </row>
    <row r="454" spans="1:23" x14ac:dyDescent="0.25">
      <c r="A454" s="5" t="s">
        <v>85</v>
      </c>
      <c r="B454" s="5" t="s">
        <v>97</v>
      </c>
      <c r="C454" s="5" t="s">
        <v>32</v>
      </c>
      <c r="D454" s="5" t="s">
        <v>33</v>
      </c>
      <c r="E454" s="5" t="s">
        <v>27</v>
      </c>
      <c r="F454" s="6">
        <v>0</v>
      </c>
      <c r="G454" s="6">
        <v>88.22</v>
      </c>
      <c r="H454" s="6">
        <v>0</v>
      </c>
      <c r="I454" s="6">
        <v>0</v>
      </c>
      <c r="J454" s="6">
        <v>0</v>
      </c>
      <c r="K454" s="6">
        <v>0</v>
      </c>
      <c r="L454" t="str">
        <f t="shared" si="7"/>
        <v>171804U09043015000</v>
      </c>
      <c r="M454" t="str">
        <f>VLOOKUP(A454,[1]Cost_Code!A:G,7,0)</f>
        <v>Supplies Department</v>
      </c>
      <c r="N454" t="str">
        <f>VLOOKUP(A454,[1]Cost_Code!A:G,2,0)</f>
        <v>Group 1</v>
      </c>
      <c r="O454" t="str">
        <f>VLOOKUP($A454,[1]Cost_Code!$A:$G,3,0)</f>
        <v>CORPORATE SERVICES</v>
      </c>
      <c r="P454" t="str">
        <f>VLOOKUP($A454,[1]Cost_Code!$A:$G,4,0)</f>
        <v>FINANCE &amp; INFORMATION SERVICES</v>
      </c>
      <c r="Q454" t="str">
        <f>VLOOKUP($A454,[1]Cost_Code!$A:$G,5,0)</f>
        <v>FINANCE &amp; INFORMATION SERVICES</v>
      </c>
      <c r="R454" t="str">
        <f>VLOOKUP($A454,[1]Cost_Code!$A:$G,6,0)</f>
        <v>FINANCE</v>
      </c>
      <c r="S454" t="str">
        <f>VLOOKUP($A454,[1]Cost_Code!$A:$K,8,0)</f>
        <v>Simon</v>
      </c>
      <c r="T454">
        <f>VLOOKUP($A454,[1]Cost_Code!$A:$K,9,0)</f>
        <v>1000</v>
      </c>
      <c r="U454" t="str">
        <f>VLOOKUP(B454,[1]Ex_Code!A:J,2,0)</f>
        <v>Theatre Blues</v>
      </c>
      <c r="V454" t="str">
        <f>VLOOKUP(B454,[1]Ex_Code!A:J,7,0)</f>
        <v>NON CLINICAL SUPPLIES</v>
      </c>
      <c r="W454" t="str">
        <f>VLOOKUP(B454,[1]Ex_Code!A:J,10,0)</f>
        <v>Non Pay</v>
      </c>
    </row>
    <row r="455" spans="1:23" x14ac:dyDescent="0.25">
      <c r="A455" s="5" t="s">
        <v>85</v>
      </c>
      <c r="B455" s="5" t="s">
        <v>98</v>
      </c>
      <c r="C455" s="5" t="s">
        <v>25</v>
      </c>
      <c r="D455" s="5" t="s">
        <v>26</v>
      </c>
      <c r="E455" s="5" t="s">
        <v>27</v>
      </c>
      <c r="F455" s="6">
        <v>0</v>
      </c>
      <c r="G455" s="6">
        <v>1073.9000000000001</v>
      </c>
      <c r="H455" s="6">
        <v>0</v>
      </c>
      <c r="I455" s="6">
        <v>0</v>
      </c>
      <c r="J455" s="6">
        <v>0</v>
      </c>
      <c r="K455" s="6">
        <v>0</v>
      </c>
      <c r="L455" t="str">
        <f t="shared" si="7"/>
        <v>171801U09043018000</v>
      </c>
      <c r="M455" t="str">
        <f>VLOOKUP(A455,[1]Cost_Code!A:G,7,0)</f>
        <v>Supplies Department</v>
      </c>
      <c r="N455" t="str">
        <f>VLOOKUP(A455,[1]Cost_Code!A:G,2,0)</f>
        <v>Group 1</v>
      </c>
      <c r="O455" t="str">
        <f>VLOOKUP($A455,[1]Cost_Code!$A:$G,3,0)</f>
        <v>CORPORATE SERVICES</v>
      </c>
      <c r="P455" t="str">
        <f>VLOOKUP($A455,[1]Cost_Code!$A:$G,4,0)</f>
        <v>FINANCE &amp; INFORMATION SERVICES</v>
      </c>
      <c r="Q455" t="str">
        <f>VLOOKUP($A455,[1]Cost_Code!$A:$G,5,0)</f>
        <v>FINANCE &amp; INFORMATION SERVICES</v>
      </c>
      <c r="R455" t="str">
        <f>VLOOKUP($A455,[1]Cost_Code!$A:$G,6,0)</f>
        <v>FINANCE</v>
      </c>
      <c r="S455" t="str">
        <f>VLOOKUP($A455,[1]Cost_Code!$A:$K,8,0)</f>
        <v>Simon</v>
      </c>
      <c r="T455">
        <f>VLOOKUP($A455,[1]Cost_Code!$A:$K,9,0)</f>
        <v>1000</v>
      </c>
      <c r="U455" t="str">
        <f>VLOOKUP(B455,[1]Ex_Code!A:J,2,0)</f>
        <v>Cleaning Materials &amp; Cons</v>
      </c>
      <c r="V455" t="str">
        <f>VLOOKUP(B455,[1]Ex_Code!A:J,7,0)</f>
        <v>NON CLINICAL SUPPLIES</v>
      </c>
      <c r="W455" t="str">
        <f>VLOOKUP(B455,[1]Ex_Code!A:J,10,0)</f>
        <v>Non Pay</v>
      </c>
    </row>
    <row r="456" spans="1:23" x14ac:dyDescent="0.25">
      <c r="A456" s="5" t="s">
        <v>85</v>
      </c>
      <c r="B456" s="5" t="s">
        <v>98</v>
      </c>
      <c r="C456" s="5" t="s">
        <v>28</v>
      </c>
      <c r="D456" s="5" t="s">
        <v>29</v>
      </c>
      <c r="E456" s="5" t="s">
        <v>27</v>
      </c>
      <c r="F456" s="6">
        <v>0</v>
      </c>
      <c r="G456" s="6">
        <v>595.67999999999995</v>
      </c>
      <c r="H456" s="6">
        <v>0</v>
      </c>
      <c r="I456" s="6">
        <v>0</v>
      </c>
      <c r="J456" s="6">
        <v>0</v>
      </c>
      <c r="K456" s="6">
        <v>0</v>
      </c>
      <c r="L456" t="str">
        <f t="shared" si="7"/>
        <v>171802U09043018000</v>
      </c>
      <c r="M456" t="str">
        <f>VLOOKUP(A456,[1]Cost_Code!A:G,7,0)</f>
        <v>Supplies Department</v>
      </c>
      <c r="N456" t="str">
        <f>VLOOKUP(A456,[1]Cost_Code!A:G,2,0)</f>
        <v>Group 1</v>
      </c>
      <c r="O456" t="str">
        <f>VLOOKUP($A456,[1]Cost_Code!$A:$G,3,0)</f>
        <v>CORPORATE SERVICES</v>
      </c>
      <c r="P456" t="str">
        <f>VLOOKUP($A456,[1]Cost_Code!$A:$G,4,0)</f>
        <v>FINANCE &amp; INFORMATION SERVICES</v>
      </c>
      <c r="Q456" t="str">
        <f>VLOOKUP($A456,[1]Cost_Code!$A:$G,5,0)</f>
        <v>FINANCE &amp; INFORMATION SERVICES</v>
      </c>
      <c r="R456" t="str">
        <f>VLOOKUP($A456,[1]Cost_Code!$A:$G,6,0)</f>
        <v>FINANCE</v>
      </c>
      <c r="S456" t="str">
        <f>VLOOKUP($A456,[1]Cost_Code!$A:$K,8,0)</f>
        <v>Simon</v>
      </c>
      <c r="T456">
        <f>VLOOKUP($A456,[1]Cost_Code!$A:$K,9,0)</f>
        <v>1000</v>
      </c>
      <c r="U456" t="str">
        <f>VLOOKUP(B456,[1]Ex_Code!A:J,2,0)</f>
        <v>Cleaning Materials &amp; Cons</v>
      </c>
      <c r="V456" t="str">
        <f>VLOOKUP(B456,[1]Ex_Code!A:J,7,0)</f>
        <v>NON CLINICAL SUPPLIES</v>
      </c>
      <c r="W456" t="str">
        <f>VLOOKUP(B456,[1]Ex_Code!A:J,10,0)</f>
        <v>Non Pay</v>
      </c>
    </row>
    <row r="457" spans="1:23" x14ac:dyDescent="0.25">
      <c r="A457" s="5" t="s">
        <v>85</v>
      </c>
      <c r="B457" s="5" t="s">
        <v>98</v>
      </c>
      <c r="C457" s="5" t="s">
        <v>30</v>
      </c>
      <c r="D457" s="5" t="s">
        <v>31</v>
      </c>
      <c r="E457" s="5" t="s">
        <v>27</v>
      </c>
      <c r="F457" s="6">
        <v>0</v>
      </c>
      <c r="G457" s="6">
        <v>1320.96</v>
      </c>
      <c r="H457" s="6">
        <v>0</v>
      </c>
      <c r="I457" s="6">
        <v>0</v>
      </c>
      <c r="J457" s="6">
        <v>0</v>
      </c>
      <c r="K457" s="6">
        <v>0</v>
      </c>
      <c r="L457" t="str">
        <f t="shared" si="7"/>
        <v>171803U09043018000</v>
      </c>
      <c r="M457" t="str">
        <f>VLOOKUP(A457,[1]Cost_Code!A:G,7,0)</f>
        <v>Supplies Department</v>
      </c>
      <c r="N457" t="str">
        <f>VLOOKUP(A457,[1]Cost_Code!A:G,2,0)</f>
        <v>Group 1</v>
      </c>
      <c r="O457" t="str">
        <f>VLOOKUP($A457,[1]Cost_Code!$A:$G,3,0)</f>
        <v>CORPORATE SERVICES</v>
      </c>
      <c r="P457" t="str">
        <f>VLOOKUP($A457,[1]Cost_Code!$A:$G,4,0)</f>
        <v>FINANCE &amp; INFORMATION SERVICES</v>
      </c>
      <c r="Q457" t="str">
        <f>VLOOKUP($A457,[1]Cost_Code!$A:$G,5,0)</f>
        <v>FINANCE &amp; INFORMATION SERVICES</v>
      </c>
      <c r="R457" t="str">
        <f>VLOOKUP($A457,[1]Cost_Code!$A:$G,6,0)</f>
        <v>FINANCE</v>
      </c>
      <c r="S457" t="str">
        <f>VLOOKUP($A457,[1]Cost_Code!$A:$K,8,0)</f>
        <v>Simon</v>
      </c>
      <c r="T457">
        <f>VLOOKUP($A457,[1]Cost_Code!$A:$K,9,0)</f>
        <v>1000</v>
      </c>
      <c r="U457" t="str">
        <f>VLOOKUP(B457,[1]Ex_Code!A:J,2,0)</f>
        <v>Cleaning Materials &amp; Cons</v>
      </c>
      <c r="V457" t="str">
        <f>VLOOKUP(B457,[1]Ex_Code!A:J,7,0)</f>
        <v>NON CLINICAL SUPPLIES</v>
      </c>
      <c r="W457" t="str">
        <f>VLOOKUP(B457,[1]Ex_Code!A:J,10,0)</f>
        <v>Non Pay</v>
      </c>
    </row>
    <row r="458" spans="1:23" x14ac:dyDescent="0.25">
      <c r="A458" s="5" t="s">
        <v>85</v>
      </c>
      <c r="B458" s="5" t="s">
        <v>98</v>
      </c>
      <c r="C458" s="5" t="s">
        <v>32</v>
      </c>
      <c r="D458" s="5" t="s">
        <v>33</v>
      </c>
      <c r="E458" s="5" t="s">
        <v>27</v>
      </c>
      <c r="F458" s="6">
        <v>0</v>
      </c>
      <c r="G458" s="6">
        <v>2357.27</v>
      </c>
      <c r="H458" s="6">
        <v>0</v>
      </c>
      <c r="I458" s="6">
        <v>0</v>
      </c>
      <c r="J458" s="6">
        <v>0</v>
      </c>
      <c r="K458" s="6">
        <v>0</v>
      </c>
      <c r="L458" t="str">
        <f t="shared" si="7"/>
        <v>171804U09043018000</v>
      </c>
      <c r="M458" t="str">
        <f>VLOOKUP(A458,[1]Cost_Code!A:G,7,0)</f>
        <v>Supplies Department</v>
      </c>
      <c r="N458" t="str">
        <f>VLOOKUP(A458,[1]Cost_Code!A:G,2,0)</f>
        <v>Group 1</v>
      </c>
      <c r="O458" t="str">
        <f>VLOOKUP($A458,[1]Cost_Code!$A:$G,3,0)</f>
        <v>CORPORATE SERVICES</v>
      </c>
      <c r="P458" t="str">
        <f>VLOOKUP($A458,[1]Cost_Code!$A:$G,4,0)</f>
        <v>FINANCE &amp; INFORMATION SERVICES</v>
      </c>
      <c r="Q458" t="str">
        <f>VLOOKUP($A458,[1]Cost_Code!$A:$G,5,0)</f>
        <v>FINANCE &amp; INFORMATION SERVICES</v>
      </c>
      <c r="R458" t="str">
        <f>VLOOKUP($A458,[1]Cost_Code!$A:$G,6,0)</f>
        <v>FINANCE</v>
      </c>
      <c r="S458" t="str">
        <f>VLOOKUP($A458,[1]Cost_Code!$A:$K,8,0)</f>
        <v>Simon</v>
      </c>
      <c r="T458">
        <f>VLOOKUP($A458,[1]Cost_Code!$A:$K,9,0)</f>
        <v>1000</v>
      </c>
      <c r="U458" t="str">
        <f>VLOOKUP(B458,[1]Ex_Code!A:J,2,0)</f>
        <v>Cleaning Materials &amp; Cons</v>
      </c>
      <c r="V458" t="str">
        <f>VLOOKUP(B458,[1]Ex_Code!A:J,7,0)</f>
        <v>NON CLINICAL SUPPLIES</v>
      </c>
      <c r="W458" t="str">
        <f>VLOOKUP(B458,[1]Ex_Code!A:J,10,0)</f>
        <v>Non Pay</v>
      </c>
    </row>
    <row r="459" spans="1:23" x14ac:dyDescent="0.25">
      <c r="A459" s="5" t="s">
        <v>85</v>
      </c>
      <c r="B459" s="5" t="s">
        <v>98</v>
      </c>
      <c r="C459" s="5" t="s">
        <v>34</v>
      </c>
      <c r="D459" s="5" t="s">
        <v>35</v>
      </c>
      <c r="E459" s="5" t="s">
        <v>27</v>
      </c>
      <c r="F459" s="6">
        <v>0</v>
      </c>
      <c r="G459" s="6">
        <v>1868.46</v>
      </c>
      <c r="H459" s="6">
        <v>0</v>
      </c>
      <c r="I459" s="6">
        <v>0</v>
      </c>
      <c r="J459" s="6">
        <v>0</v>
      </c>
      <c r="K459" s="6">
        <v>0</v>
      </c>
      <c r="L459" t="str">
        <f t="shared" si="7"/>
        <v>171805U09043018000</v>
      </c>
      <c r="M459" t="str">
        <f>VLOOKUP(A459,[1]Cost_Code!A:G,7,0)</f>
        <v>Supplies Department</v>
      </c>
      <c r="N459" t="str">
        <f>VLOOKUP(A459,[1]Cost_Code!A:G,2,0)</f>
        <v>Group 1</v>
      </c>
      <c r="O459" t="str">
        <f>VLOOKUP($A459,[1]Cost_Code!$A:$G,3,0)</f>
        <v>CORPORATE SERVICES</v>
      </c>
      <c r="P459" t="str">
        <f>VLOOKUP($A459,[1]Cost_Code!$A:$G,4,0)</f>
        <v>FINANCE &amp; INFORMATION SERVICES</v>
      </c>
      <c r="Q459" t="str">
        <f>VLOOKUP($A459,[1]Cost_Code!$A:$G,5,0)</f>
        <v>FINANCE &amp; INFORMATION SERVICES</v>
      </c>
      <c r="R459" t="str">
        <f>VLOOKUP($A459,[1]Cost_Code!$A:$G,6,0)</f>
        <v>FINANCE</v>
      </c>
      <c r="S459" t="str">
        <f>VLOOKUP($A459,[1]Cost_Code!$A:$K,8,0)</f>
        <v>Simon</v>
      </c>
      <c r="T459">
        <f>VLOOKUP($A459,[1]Cost_Code!$A:$K,9,0)</f>
        <v>1000</v>
      </c>
      <c r="U459" t="str">
        <f>VLOOKUP(B459,[1]Ex_Code!A:J,2,0)</f>
        <v>Cleaning Materials &amp; Cons</v>
      </c>
      <c r="V459" t="str">
        <f>VLOOKUP(B459,[1]Ex_Code!A:J,7,0)</f>
        <v>NON CLINICAL SUPPLIES</v>
      </c>
      <c r="W459" t="str">
        <f>VLOOKUP(B459,[1]Ex_Code!A:J,10,0)</f>
        <v>Non Pay</v>
      </c>
    </row>
    <row r="460" spans="1:23" x14ac:dyDescent="0.25">
      <c r="A460" s="5" t="s">
        <v>85</v>
      </c>
      <c r="B460" s="5" t="s">
        <v>99</v>
      </c>
      <c r="C460" s="5" t="s">
        <v>25</v>
      </c>
      <c r="D460" s="5" t="s">
        <v>26</v>
      </c>
      <c r="E460" s="5" t="s">
        <v>27</v>
      </c>
      <c r="F460" s="6">
        <v>0</v>
      </c>
      <c r="G460" s="6">
        <v>22.92</v>
      </c>
      <c r="H460" s="6">
        <v>0</v>
      </c>
      <c r="I460" s="6">
        <v>0</v>
      </c>
      <c r="J460" s="6">
        <v>0</v>
      </c>
      <c r="K460" s="6">
        <v>0</v>
      </c>
      <c r="L460" t="str">
        <f t="shared" si="7"/>
        <v>171801U09043019000</v>
      </c>
      <c r="M460" t="str">
        <f>VLOOKUP(A460,[1]Cost_Code!A:G,7,0)</f>
        <v>Supplies Department</v>
      </c>
      <c r="N460" t="str">
        <f>VLOOKUP(A460,[1]Cost_Code!A:G,2,0)</f>
        <v>Group 1</v>
      </c>
      <c r="O460" t="str">
        <f>VLOOKUP($A460,[1]Cost_Code!$A:$G,3,0)</f>
        <v>CORPORATE SERVICES</v>
      </c>
      <c r="P460" t="str">
        <f>VLOOKUP($A460,[1]Cost_Code!$A:$G,4,0)</f>
        <v>FINANCE &amp; INFORMATION SERVICES</v>
      </c>
      <c r="Q460" t="str">
        <f>VLOOKUP($A460,[1]Cost_Code!$A:$G,5,0)</f>
        <v>FINANCE &amp; INFORMATION SERVICES</v>
      </c>
      <c r="R460" t="str">
        <f>VLOOKUP($A460,[1]Cost_Code!$A:$G,6,0)</f>
        <v>FINANCE</v>
      </c>
      <c r="S460" t="str">
        <f>VLOOKUP($A460,[1]Cost_Code!$A:$K,8,0)</f>
        <v>Simon</v>
      </c>
      <c r="T460">
        <f>VLOOKUP($A460,[1]Cost_Code!$A:$K,9,0)</f>
        <v>1000</v>
      </c>
      <c r="U460" t="str">
        <f>VLOOKUP(B460,[1]Ex_Code!A:J,2,0)</f>
        <v>Bedding &amp; Linen</v>
      </c>
      <c r="V460" t="str">
        <f>VLOOKUP(B460,[1]Ex_Code!A:J,7,0)</f>
        <v>NON CLINICAL SUPPLIES</v>
      </c>
      <c r="W460" t="str">
        <f>VLOOKUP(B460,[1]Ex_Code!A:J,10,0)</f>
        <v>Non Pay</v>
      </c>
    </row>
    <row r="461" spans="1:23" x14ac:dyDescent="0.25">
      <c r="A461" s="5" t="s">
        <v>85</v>
      </c>
      <c r="B461" s="5" t="s">
        <v>99</v>
      </c>
      <c r="C461" s="5" t="s">
        <v>28</v>
      </c>
      <c r="D461" s="5" t="s">
        <v>29</v>
      </c>
      <c r="E461" s="5" t="s">
        <v>27</v>
      </c>
      <c r="F461" s="6">
        <v>0</v>
      </c>
      <c r="G461" s="6">
        <v>124.24</v>
      </c>
      <c r="H461" s="6">
        <v>0</v>
      </c>
      <c r="I461" s="6">
        <v>0</v>
      </c>
      <c r="J461" s="6">
        <v>0</v>
      </c>
      <c r="K461" s="6">
        <v>0</v>
      </c>
      <c r="L461" t="str">
        <f t="shared" si="7"/>
        <v>171802U09043019000</v>
      </c>
      <c r="M461" t="str">
        <f>VLOOKUP(A461,[1]Cost_Code!A:G,7,0)</f>
        <v>Supplies Department</v>
      </c>
      <c r="N461" t="str">
        <f>VLOOKUP(A461,[1]Cost_Code!A:G,2,0)</f>
        <v>Group 1</v>
      </c>
      <c r="O461" t="str">
        <f>VLOOKUP($A461,[1]Cost_Code!$A:$G,3,0)</f>
        <v>CORPORATE SERVICES</v>
      </c>
      <c r="P461" t="str">
        <f>VLOOKUP($A461,[1]Cost_Code!$A:$G,4,0)</f>
        <v>FINANCE &amp; INFORMATION SERVICES</v>
      </c>
      <c r="Q461" t="str">
        <f>VLOOKUP($A461,[1]Cost_Code!$A:$G,5,0)</f>
        <v>FINANCE &amp; INFORMATION SERVICES</v>
      </c>
      <c r="R461" t="str">
        <f>VLOOKUP($A461,[1]Cost_Code!$A:$G,6,0)</f>
        <v>FINANCE</v>
      </c>
      <c r="S461" t="str">
        <f>VLOOKUP($A461,[1]Cost_Code!$A:$K,8,0)</f>
        <v>Simon</v>
      </c>
      <c r="T461">
        <f>VLOOKUP($A461,[1]Cost_Code!$A:$K,9,0)</f>
        <v>1000</v>
      </c>
      <c r="U461" t="str">
        <f>VLOOKUP(B461,[1]Ex_Code!A:J,2,0)</f>
        <v>Bedding &amp; Linen</v>
      </c>
      <c r="V461" t="str">
        <f>VLOOKUP(B461,[1]Ex_Code!A:J,7,0)</f>
        <v>NON CLINICAL SUPPLIES</v>
      </c>
      <c r="W461" t="str">
        <f>VLOOKUP(B461,[1]Ex_Code!A:J,10,0)</f>
        <v>Non Pay</v>
      </c>
    </row>
    <row r="462" spans="1:23" x14ac:dyDescent="0.25">
      <c r="A462" s="5" t="s">
        <v>85</v>
      </c>
      <c r="B462" s="5" t="s">
        <v>99</v>
      </c>
      <c r="C462" s="5" t="s">
        <v>30</v>
      </c>
      <c r="D462" s="5" t="s">
        <v>31</v>
      </c>
      <c r="E462" s="5" t="s">
        <v>27</v>
      </c>
      <c r="F462" s="6">
        <v>0</v>
      </c>
      <c r="G462" s="6">
        <v>71.25</v>
      </c>
      <c r="H462" s="6">
        <v>0</v>
      </c>
      <c r="I462" s="6">
        <v>0</v>
      </c>
      <c r="J462" s="6">
        <v>0</v>
      </c>
      <c r="K462" s="6">
        <v>0</v>
      </c>
      <c r="L462" t="str">
        <f t="shared" si="7"/>
        <v>171803U09043019000</v>
      </c>
      <c r="M462" t="str">
        <f>VLOOKUP(A462,[1]Cost_Code!A:G,7,0)</f>
        <v>Supplies Department</v>
      </c>
      <c r="N462" t="str">
        <f>VLOOKUP(A462,[1]Cost_Code!A:G,2,0)</f>
        <v>Group 1</v>
      </c>
      <c r="O462" t="str">
        <f>VLOOKUP($A462,[1]Cost_Code!$A:$G,3,0)</f>
        <v>CORPORATE SERVICES</v>
      </c>
      <c r="P462" t="str">
        <f>VLOOKUP($A462,[1]Cost_Code!$A:$G,4,0)</f>
        <v>FINANCE &amp; INFORMATION SERVICES</v>
      </c>
      <c r="Q462" t="str">
        <f>VLOOKUP($A462,[1]Cost_Code!$A:$G,5,0)</f>
        <v>FINANCE &amp; INFORMATION SERVICES</v>
      </c>
      <c r="R462" t="str">
        <f>VLOOKUP($A462,[1]Cost_Code!$A:$G,6,0)</f>
        <v>FINANCE</v>
      </c>
      <c r="S462" t="str">
        <f>VLOOKUP($A462,[1]Cost_Code!$A:$K,8,0)</f>
        <v>Simon</v>
      </c>
      <c r="T462">
        <f>VLOOKUP($A462,[1]Cost_Code!$A:$K,9,0)</f>
        <v>1000</v>
      </c>
      <c r="U462" t="str">
        <f>VLOOKUP(B462,[1]Ex_Code!A:J,2,0)</f>
        <v>Bedding &amp; Linen</v>
      </c>
      <c r="V462" t="str">
        <f>VLOOKUP(B462,[1]Ex_Code!A:J,7,0)</f>
        <v>NON CLINICAL SUPPLIES</v>
      </c>
      <c r="W462" t="str">
        <f>VLOOKUP(B462,[1]Ex_Code!A:J,10,0)</f>
        <v>Non Pay</v>
      </c>
    </row>
    <row r="463" spans="1:23" x14ac:dyDescent="0.25">
      <c r="A463" s="5" t="s">
        <v>85</v>
      </c>
      <c r="B463" s="5" t="s">
        <v>99</v>
      </c>
      <c r="C463" s="5" t="s">
        <v>32</v>
      </c>
      <c r="D463" s="5" t="s">
        <v>33</v>
      </c>
      <c r="E463" s="5" t="s">
        <v>27</v>
      </c>
      <c r="F463" s="6">
        <v>0</v>
      </c>
      <c r="G463" s="6">
        <v>400.44</v>
      </c>
      <c r="H463" s="6">
        <v>0</v>
      </c>
      <c r="I463" s="6">
        <v>0</v>
      </c>
      <c r="J463" s="6">
        <v>0</v>
      </c>
      <c r="K463" s="6">
        <v>0</v>
      </c>
      <c r="L463" t="str">
        <f t="shared" si="7"/>
        <v>171804U09043019000</v>
      </c>
      <c r="M463" t="str">
        <f>VLOOKUP(A463,[1]Cost_Code!A:G,7,0)</f>
        <v>Supplies Department</v>
      </c>
      <c r="N463" t="str">
        <f>VLOOKUP(A463,[1]Cost_Code!A:G,2,0)</f>
        <v>Group 1</v>
      </c>
      <c r="O463" t="str">
        <f>VLOOKUP($A463,[1]Cost_Code!$A:$G,3,0)</f>
        <v>CORPORATE SERVICES</v>
      </c>
      <c r="P463" t="str">
        <f>VLOOKUP($A463,[1]Cost_Code!$A:$G,4,0)</f>
        <v>FINANCE &amp; INFORMATION SERVICES</v>
      </c>
      <c r="Q463" t="str">
        <f>VLOOKUP($A463,[1]Cost_Code!$A:$G,5,0)</f>
        <v>FINANCE &amp; INFORMATION SERVICES</v>
      </c>
      <c r="R463" t="str">
        <f>VLOOKUP($A463,[1]Cost_Code!$A:$G,6,0)</f>
        <v>FINANCE</v>
      </c>
      <c r="S463" t="str">
        <f>VLOOKUP($A463,[1]Cost_Code!$A:$K,8,0)</f>
        <v>Simon</v>
      </c>
      <c r="T463">
        <f>VLOOKUP($A463,[1]Cost_Code!$A:$K,9,0)</f>
        <v>1000</v>
      </c>
      <c r="U463" t="str">
        <f>VLOOKUP(B463,[1]Ex_Code!A:J,2,0)</f>
        <v>Bedding &amp; Linen</v>
      </c>
      <c r="V463" t="str">
        <f>VLOOKUP(B463,[1]Ex_Code!A:J,7,0)</f>
        <v>NON CLINICAL SUPPLIES</v>
      </c>
      <c r="W463" t="str">
        <f>VLOOKUP(B463,[1]Ex_Code!A:J,10,0)</f>
        <v>Non Pay</v>
      </c>
    </row>
    <row r="464" spans="1:23" x14ac:dyDescent="0.25">
      <c r="A464" s="5" t="s">
        <v>85</v>
      </c>
      <c r="B464" s="5" t="s">
        <v>99</v>
      </c>
      <c r="C464" s="5" t="s">
        <v>34</v>
      </c>
      <c r="D464" s="5" t="s">
        <v>35</v>
      </c>
      <c r="E464" s="5" t="s">
        <v>27</v>
      </c>
      <c r="F464" s="6">
        <v>0</v>
      </c>
      <c r="G464" s="6">
        <v>-50.01</v>
      </c>
      <c r="H464" s="6">
        <v>0</v>
      </c>
      <c r="I464" s="6">
        <v>0</v>
      </c>
      <c r="J464" s="6">
        <v>0</v>
      </c>
      <c r="K464" s="6">
        <v>0</v>
      </c>
      <c r="L464" t="str">
        <f t="shared" si="7"/>
        <v>171805U09043019000</v>
      </c>
      <c r="M464" t="str">
        <f>VLOOKUP(A464,[1]Cost_Code!A:G,7,0)</f>
        <v>Supplies Department</v>
      </c>
      <c r="N464" t="str">
        <f>VLOOKUP(A464,[1]Cost_Code!A:G,2,0)</f>
        <v>Group 1</v>
      </c>
      <c r="O464" t="str">
        <f>VLOOKUP($A464,[1]Cost_Code!$A:$G,3,0)</f>
        <v>CORPORATE SERVICES</v>
      </c>
      <c r="P464" t="str">
        <f>VLOOKUP($A464,[1]Cost_Code!$A:$G,4,0)</f>
        <v>FINANCE &amp; INFORMATION SERVICES</v>
      </c>
      <c r="Q464" t="str">
        <f>VLOOKUP($A464,[1]Cost_Code!$A:$G,5,0)</f>
        <v>FINANCE &amp; INFORMATION SERVICES</v>
      </c>
      <c r="R464" t="str">
        <f>VLOOKUP($A464,[1]Cost_Code!$A:$G,6,0)</f>
        <v>FINANCE</v>
      </c>
      <c r="S464" t="str">
        <f>VLOOKUP($A464,[1]Cost_Code!$A:$K,8,0)</f>
        <v>Simon</v>
      </c>
      <c r="T464">
        <f>VLOOKUP($A464,[1]Cost_Code!$A:$K,9,0)</f>
        <v>1000</v>
      </c>
      <c r="U464" t="str">
        <f>VLOOKUP(B464,[1]Ex_Code!A:J,2,0)</f>
        <v>Bedding &amp; Linen</v>
      </c>
      <c r="V464" t="str">
        <f>VLOOKUP(B464,[1]Ex_Code!A:J,7,0)</f>
        <v>NON CLINICAL SUPPLIES</v>
      </c>
      <c r="W464" t="str">
        <f>VLOOKUP(B464,[1]Ex_Code!A:J,10,0)</f>
        <v>Non Pay</v>
      </c>
    </row>
    <row r="465" spans="1:23" x14ac:dyDescent="0.25">
      <c r="A465" s="5" t="s">
        <v>85</v>
      </c>
      <c r="B465" s="5" t="s">
        <v>39</v>
      </c>
      <c r="C465" s="5" t="s">
        <v>25</v>
      </c>
      <c r="D465" s="5" t="s">
        <v>26</v>
      </c>
      <c r="E465" s="5" t="s">
        <v>27</v>
      </c>
      <c r="F465" s="6">
        <v>186</v>
      </c>
      <c r="G465" s="6">
        <v>151.69999999999999</v>
      </c>
      <c r="H465" s="6">
        <v>0</v>
      </c>
      <c r="I465" s="6">
        <v>0</v>
      </c>
      <c r="J465" s="6">
        <v>0</v>
      </c>
      <c r="K465" s="6">
        <v>0</v>
      </c>
      <c r="L465" t="str">
        <f t="shared" si="7"/>
        <v>171801U09047001000</v>
      </c>
      <c r="M465" t="str">
        <f>VLOOKUP(A465,[1]Cost_Code!A:G,7,0)</f>
        <v>Supplies Department</v>
      </c>
      <c r="N465" t="str">
        <f>VLOOKUP(A465,[1]Cost_Code!A:G,2,0)</f>
        <v>Group 1</v>
      </c>
      <c r="O465" t="str">
        <f>VLOOKUP($A465,[1]Cost_Code!$A:$G,3,0)</f>
        <v>CORPORATE SERVICES</v>
      </c>
      <c r="P465" t="str">
        <f>VLOOKUP($A465,[1]Cost_Code!$A:$G,4,0)</f>
        <v>FINANCE &amp; INFORMATION SERVICES</v>
      </c>
      <c r="Q465" t="str">
        <f>VLOOKUP($A465,[1]Cost_Code!$A:$G,5,0)</f>
        <v>FINANCE &amp; INFORMATION SERVICES</v>
      </c>
      <c r="R465" t="str">
        <f>VLOOKUP($A465,[1]Cost_Code!$A:$G,6,0)</f>
        <v>FINANCE</v>
      </c>
      <c r="S465" t="str">
        <f>VLOOKUP($A465,[1]Cost_Code!$A:$K,8,0)</f>
        <v>Simon</v>
      </c>
      <c r="T465">
        <f>VLOOKUP($A465,[1]Cost_Code!$A:$K,9,0)</f>
        <v>1000</v>
      </c>
      <c r="U465" t="str">
        <f>VLOOKUP(B465,[1]Ex_Code!A:J,2,0)</f>
        <v>Printing &amp; Stationery</v>
      </c>
      <c r="V465" t="str">
        <f>VLOOKUP(B465,[1]Ex_Code!A:J,7,0)</f>
        <v>ESTABLISHMENT EXPENSES</v>
      </c>
      <c r="W465" t="str">
        <f>VLOOKUP(B465,[1]Ex_Code!A:J,10,0)</f>
        <v>Non Pay</v>
      </c>
    </row>
    <row r="466" spans="1:23" x14ac:dyDescent="0.25">
      <c r="A466" s="5" t="s">
        <v>85</v>
      </c>
      <c r="B466" s="5" t="s">
        <v>39</v>
      </c>
      <c r="C466" s="5" t="s">
        <v>28</v>
      </c>
      <c r="D466" s="5" t="s">
        <v>29</v>
      </c>
      <c r="E466" s="5" t="s">
        <v>27</v>
      </c>
      <c r="F466" s="6">
        <v>183</v>
      </c>
      <c r="G466" s="6">
        <v>59.11</v>
      </c>
      <c r="H466" s="6">
        <v>0</v>
      </c>
      <c r="I466" s="6">
        <v>0</v>
      </c>
      <c r="J466" s="6">
        <v>0</v>
      </c>
      <c r="K466" s="6">
        <v>0</v>
      </c>
      <c r="L466" t="str">
        <f t="shared" si="7"/>
        <v>171802U09047001000</v>
      </c>
      <c r="M466" t="str">
        <f>VLOOKUP(A466,[1]Cost_Code!A:G,7,0)</f>
        <v>Supplies Department</v>
      </c>
      <c r="N466" t="str">
        <f>VLOOKUP(A466,[1]Cost_Code!A:G,2,0)</f>
        <v>Group 1</v>
      </c>
      <c r="O466" t="str">
        <f>VLOOKUP($A466,[1]Cost_Code!$A:$G,3,0)</f>
        <v>CORPORATE SERVICES</v>
      </c>
      <c r="P466" t="str">
        <f>VLOOKUP($A466,[1]Cost_Code!$A:$G,4,0)</f>
        <v>FINANCE &amp; INFORMATION SERVICES</v>
      </c>
      <c r="Q466" t="str">
        <f>VLOOKUP($A466,[1]Cost_Code!$A:$G,5,0)</f>
        <v>FINANCE &amp; INFORMATION SERVICES</v>
      </c>
      <c r="R466" t="str">
        <f>VLOOKUP($A466,[1]Cost_Code!$A:$G,6,0)</f>
        <v>FINANCE</v>
      </c>
      <c r="S466" t="str">
        <f>VLOOKUP($A466,[1]Cost_Code!$A:$K,8,0)</f>
        <v>Simon</v>
      </c>
      <c r="T466">
        <f>VLOOKUP($A466,[1]Cost_Code!$A:$K,9,0)</f>
        <v>1000</v>
      </c>
      <c r="U466" t="str">
        <f>VLOOKUP(B466,[1]Ex_Code!A:J,2,0)</f>
        <v>Printing &amp; Stationery</v>
      </c>
      <c r="V466" t="str">
        <f>VLOOKUP(B466,[1]Ex_Code!A:J,7,0)</f>
        <v>ESTABLISHMENT EXPENSES</v>
      </c>
      <c r="W466" t="str">
        <f>VLOOKUP(B466,[1]Ex_Code!A:J,10,0)</f>
        <v>Non Pay</v>
      </c>
    </row>
    <row r="467" spans="1:23" x14ac:dyDescent="0.25">
      <c r="A467" s="5" t="s">
        <v>85</v>
      </c>
      <c r="B467" s="5" t="s">
        <v>39</v>
      </c>
      <c r="C467" s="5" t="s">
        <v>30</v>
      </c>
      <c r="D467" s="5" t="s">
        <v>31</v>
      </c>
      <c r="E467" s="5" t="s">
        <v>27</v>
      </c>
      <c r="F467" s="6">
        <v>185</v>
      </c>
      <c r="G467" s="6">
        <v>849.67</v>
      </c>
      <c r="H467" s="6">
        <v>0</v>
      </c>
      <c r="I467" s="6">
        <v>0</v>
      </c>
      <c r="J467" s="6">
        <v>0</v>
      </c>
      <c r="K467" s="6">
        <v>0</v>
      </c>
      <c r="L467" t="str">
        <f t="shared" si="7"/>
        <v>171803U09047001000</v>
      </c>
      <c r="M467" t="str">
        <f>VLOOKUP(A467,[1]Cost_Code!A:G,7,0)</f>
        <v>Supplies Department</v>
      </c>
      <c r="N467" t="str">
        <f>VLOOKUP(A467,[1]Cost_Code!A:G,2,0)</f>
        <v>Group 1</v>
      </c>
      <c r="O467" t="str">
        <f>VLOOKUP($A467,[1]Cost_Code!$A:$G,3,0)</f>
        <v>CORPORATE SERVICES</v>
      </c>
      <c r="P467" t="str">
        <f>VLOOKUP($A467,[1]Cost_Code!$A:$G,4,0)</f>
        <v>FINANCE &amp; INFORMATION SERVICES</v>
      </c>
      <c r="Q467" t="str">
        <f>VLOOKUP($A467,[1]Cost_Code!$A:$G,5,0)</f>
        <v>FINANCE &amp; INFORMATION SERVICES</v>
      </c>
      <c r="R467" t="str">
        <f>VLOOKUP($A467,[1]Cost_Code!$A:$G,6,0)</f>
        <v>FINANCE</v>
      </c>
      <c r="S467" t="str">
        <f>VLOOKUP($A467,[1]Cost_Code!$A:$K,8,0)</f>
        <v>Simon</v>
      </c>
      <c r="T467">
        <f>VLOOKUP($A467,[1]Cost_Code!$A:$K,9,0)</f>
        <v>1000</v>
      </c>
      <c r="U467" t="str">
        <f>VLOOKUP(B467,[1]Ex_Code!A:J,2,0)</f>
        <v>Printing &amp; Stationery</v>
      </c>
      <c r="V467" t="str">
        <f>VLOOKUP(B467,[1]Ex_Code!A:J,7,0)</f>
        <v>ESTABLISHMENT EXPENSES</v>
      </c>
      <c r="W467" t="str">
        <f>VLOOKUP(B467,[1]Ex_Code!A:J,10,0)</f>
        <v>Non Pay</v>
      </c>
    </row>
    <row r="468" spans="1:23" x14ac:dyDescent="0.25">
      <c r="A468" s="5" t="s">
        <v>85</v>
      </c>
      <c r="B468" s="5" t="s">
        <v>39</v>
      </c>
      <c r="C468" s="5" t="s">
        <v>32</v>
      </c>
      <c r="D468" s="5" t="s">
        <v>33</v>
      </c>
      <c r="E468" s="5" t="s">
        <v>27</v>
      </c>
      <c r="F468" s="6">
        <v>182</v>
      </c>
      <c r="G468" s="6">
        <v>3447.45</v>
      </c>
      <c r="H468" s="6">
        <v>0</v>
      </c>
      <c r="I468" s="6">
        <v>0</v>
      </c>
      <c r="J468" s="6">
        <v>0</v>
      </c>
      <c r="K468" s="6">
        <v>0</v>
      </c>
      <c r="L468" t="str">
        <f t="shared" si="7"/>
        <v>171804U09047001000</v>
      </c>
      <c r="M468" t="str">
        <f>VLOOKUP(A468,[1]Cost_Code!A:G,7,0)</f>
        <v>Supplies Department</v>
      </c>
      <c r="N468" t="str">
        <f>VLOOKUP(A468,[1]Cost_Code!A:G,2,0)</f>
        <v>Group 1</v>
      </c>
      <c r="O468" t="str">
        <f>VLOOKUP($A468,[1]Cost_Code!$A:$G,3,0)</f>
        <v>CORPORATE SERVICES</v>
      </c>
      <c r="P468" t="str">
        <f>VLOOKUP($A468,[1]Cost_Code!$A:$G,4,0)</f>
        <v>FINANCE &amp; INFORMATION SERVICES</v>
      </c>
      <c r="Q468" t="str">
        <f>VLOOKUP($A468,[1]Cost_Code!$A:$G,5,0)</f>
        <v>FINANCE &amp; INFORMATION SERVICES</v>
      </c>
      <c r="R468" t="str">
        <f>VLOOKUP($A468,[1]Cost_Code!$A:$G,6,0)</f>
        <v>FINANCE</v>
      </c>
      <c r="S468" t="str">
        <f>VLOOKUP($A468,[1]Cost_Code!$A:$K,8,0)</f>
        <v>Simon</v>
      </c>
      <c r="T468">
        <f>VLOOKUP($A468,[1]Cost_Code!$A:$K,9,0)</f>
        <v>1000</v>
      </c>
      <c r="U468" t="str">
        <f>VLOOKUP(B468,[1]Ex_Code!A:J,2,0)</f>
        <v>Printing &amp; Stationery</v>
      </c>
      <c r="V468" t="str">
        <f>VLOOKUP(B468,[1]Ex_Code!A:J,7,0)</f>
        <v>ESTABLISHMENT EXPENSES</v>
      </c>
      <c r="W468" t="str">
        <f>VLOOKUP(B468,[1]Ex_Code!A:J,10,0)</f>
        <v>Non Pay</v>
      </c>
    </row>
    <row r="469" spans="1:23" x14ac:dyDescent="0.25">
      <c r="A469" s="5" t="s">
        <v>85</v>
      </c>
      <c r="B469" s="5" t="s">
        <v>39</v>
      </c>
      <c r="C469" s="5" t="s">
        <v>34</v>
      </c>
      <c r="D469" s="5" t="s">
        <v>35</v>
      </c>
      <c r="E469" s="5" t="s">
        <v>27</v>
      </c>
      <c r="F469" s="6">
        <v>188</v>
      </c>
      <c r="G469" s="6">
        <v>-2127.9499999999998</v>
      </c>
      <c r="H469" s="6">
        <v>0</v>
      </c>
      <c r="I469" s="6">
        <v>0</v>
      </c>
      <c r="J469" s="6">
        <v>0</v>
      </c>
      <c r="K469" s="6">
        <v>0</v>
      </c>
      <c r="L469" t="str">
        <f t="shared" si="7"/>
        <v>171805U09047001000</v>
      </c>
      <c r="M469" t="str">
        <f>VLOOKUP(A469,[1]Cost_Code!A:G,7,0)</f>
        <v>Supplies Department</v>
      </c>
      <c r="N469" t="str">
        <f>VLOOKUP(A469,[1]Cost_Code!A:G,2,0)</f>
        <v>Group 1</v>
      </c>
      <c r="O469" t="str">
        <f>VLOOKUP($A469,[1]Cost_Code!$A:$G,3,0)</f>
        <v>CORPORATE SERVICES</v>
      </c>
      <c r="P469" t="str">
        <f>VLOOKUP($A469,[1]Cost_Code!$A:$G,4,0)</f>
        <v>FINANCE &amp; INFORMATION SERVICES</v>
      </c>
      <c r="Q469" t="str">
        <f>VLOOKUP($A469,[1]Cost_Code!$A:$G,5,0)</f>
        <v>FINANCE &amp; INFORMATION SERVICES</v>
      </c>
      <c r="R469" t="str">
        <f>VLOOKUP($A469,[1]Cost_Code!$A:$G,6,0)</f>
        <v>FINANCE</v>
      </c>
      <c r="S469" t="str">
        <f>VLOOKUP($A469,[1]Cost_Code!$A:$K,8,0)</f>
        <v>Simon</v>
      </c>
      <c r="T469">
        <f>VLOOKUP($A469,[1]Cost_Code!$A:$K,9,0)</f>
        <v>1000</v>
      </c>
      <c r="U469" t="str">
        <f>VLOOKUP(B469,[1]Ex_Code!A:J,2,0)</f>
        <v>Printing &amp; Stationery</v>
      </c>
      <c r="V469" t="str">
        <f>VLOOKUP(B469,[1]Ex_Code!A:J,7,0)</f>
        <v>ESTABLISHMENT EXPENSES</v>
      </c>
      <c r="W469" t="str">
        <f>VLOOKUP(B469,[1]Ex_Code!A:J,10,0)</f>
        <v>Non Pay</v>
      </c>
    </row>
    <row r="470" spans="1:23" x14ac:dyDescent="0.25">
      <c r="A470" s="5" t="s">
        <v>85</v>
      </c>
      <c r="B470" s="5" t="s">
        <v>61</v>
      </c>
      <c r="C470" s="5" t="s">
        <v>25</v>
      </c>
      <c r="D470" s="5" t="s">
        <v>26</v>
      </c>
      <c r="E470" s="5" t="s">
        <v>27</v>
      </c>
      <c r="F470" s="6">
        <v>53</v>
      </c>
      <c r="G470" s="6">
        <v>0</v>
      </c>
      <c r="H470" s="6">
        <v>0</v>
      </c>
      <c r="I470" s="6">
        <v>0</v>
      </c>
      <c r="J470" s="6">
        <v>0</v>
      </c>
      <c r="K470" s="6">
        <v>0</v>
      </c>
      <c r="L470" t="str">
        <f t="shared" si="7"/>
        <v>171801U09047003000</v>
      </c>
      <c r="M470" t="str">
        <f>VLOOKUP(A470,[1]Cost_Code!A:G,7,0)</f>
        <v>Supplies Department</v>
      </c>
      <c r="N470" t="str">
        <f>VLOOKUP(A470,[1]Cost_Code!A:G,2,0)</f>
        <v>Group 1</v>
      </c>
      <c r="O470" t="str">
        <f>VLOOKUP($A470,[1]Cost_Code!$A:$G,3,0)</f>
        <v>CORPORATE SERVICES</v>
      </c>
      <c r="P470" t="str">
        <f>VLOOKUP($A470,[1]Cost_Code!$A:$G,4,0)</f>
        <v>FINANCE &amp; INFORMATION SERVICES</v>
      </c>
      <c r="Q470" t="str">
        <f>VLOOKUP($A470,[1]Cost_Code!$A:$G,5,0)</f>
        <v>FINANCE &amp; INFORMATION SERVICES</v>
      </c>
      <c r="R470" t="str">
        <f>VLOOKUP($A470,[1]Cost_Code!$A:$G,6,0)</f>
        <v>FINANCE</v>
      </c>
      <c r="S470" t="str">
        <f>VLOOKUP($A470,[1]Cost_Code!$A:$K,8,0)</f>
        <v>Simon</v>
      </c>
      <c r="T470">
        <f>VLOOKUP($A470,[1]Cost_Code!$A:$K,9,0)</f>
        <v>1000</v>
      </c>
      <c r="U470" t="str">
        <f>VLOOKUP(B470,[1]Ex_Code!A:J,2,0)</f>
        <v>Postage &amp; Courier Services</v>
      </c>
      <c r="V470" t="str">
        <f>VLOOKUP(B470,[1]Ex_Code!A:J,7,0)</f>
        <v>ESTABLISHMENT EXPENSES</v>
      </c>
      <c r="W470" t="str">
        <f>VLOOKUP(B470,[1]Ex_Code!A:J,10,0)</f>
        <v>Non Pay</v>
      </c>
    </row>
    <row r="471" spans="1:23" x14ac:dyDescent="0.25">
      <c r="A471" s="5" t="s">
        <v>85</v>
      </c>
      <c r="B471" s="5" t="s">
        <v>61</v>
      </c>
      <c r="C471" s="5" t="s">
        <v>28</v>
      </c>
      <c r="D471" s="5" t="s">
        <v>29</v>
      </c>
      <c r="E471" s="5" t="s">
        <v>27</v>
      </c>
      <c r="F471" s="6">
        <v>54</v>
      </c>
      <c r="G471" s="6">
        <v>0</v>
      </c>
      <c r="H471" s="6">
        <v>0</v>
      </c>
      <c r="I471" s="6">
        <v>0</v>
      </c>
      <c r="J471" s="6">
        <v>0</v>
      </c>
      <c r="K471" s="6">
        <v>0</v>
      </c>
      <c r="L471" t="str">
        <f t="shared" si="7"/>
        <v>171802U09047003000</v>
      </c>
      <c r="M471" t="str">
        <f>VLOOKUP(A471,[1]Cost_Code!A:G,7,0)</f>
        <v>Supplies Department</v>
      </c>
      <c r="N471" t="str">
        <f>VLOOKUP(A471,[1]Cost_Code!A:G,2,0)</f>
        <v>Group 1</v>
      </c>
      <c r="O471" t="str">
        <f>VLOOKUP($A471,[1]Cost_Code!$A:$G,3,0)</f>
        <v>CORPORATE SERVICES</v>
      </c>
      <c r="P471" t="str">
        <f>VLOOKUP($A471,[1]Cost_Code!$A:$G,4,0)</f>
        <v>FINANCE &amp; INFORMATION SERVICES</v>
      </c>
      <c r="Q471" t="str">
        <f>VLOOKUP($A471,[1]Cost_Code!$A:$G,5,0)</f>
        <v>FINANCE &amp; INFORMATION SERVICES</v>
      </c>
      <c r="R471" t="str">
        <f>VLOOKUP($A471,[1]Cost_Code!$A:$G,6,0)</f>
        <v>FINANCE</v>
      </c>
      <c r="S471" t="str">
        <f>VLOOKUP($A471,[1]Cost_Code!$A:$K,8,0)</f>
        <v>Simon</v>
      </c>
      <c r="T471">
        <f>VLOOKUP($A471,[1]Cost_Code!$A:$K,9,0)</f>
        <v>1000</v>
      </c>
      <c r="U471" t="str">
        <f>VLOOKUP(B471,[1]Ex_Code!A:J,2,0)</f>
        <v>Postage &amp; Courier Services</v>
      </c>
      <c r="V471" t="str">
        <f>VLOOKUP(B471,[1]Ex_Code!A:J,7,0)</f>
        <v>ESTABLISHMENT EXPENSES</v>
      </c>
      <c r="W471" t="str">
        <f>VLOOKUP(B471,[1]Ex_Code!A:J,10,0)</f>
        <v>Non Pay</v>
      </c>
    </row>
    <row r="472" spans="1:23" x14ac:dyDescent="0.25">
      <c r="A472" s="5" t="s">
        <v>85</v>
      </c>
      <c r="B472" s="5" t="s">
        <v>61</v>
      </c>
      <c r="C472" s="5" t="s">
        <v>30</v>
      </c>
      <c r="D472" s="5" t="s">
        <v>31</v>
      </c>
      <c r="E472" s="5" t="s">
        <v>27</v>
      </c>
      <c r="F472" s="6">
        <v>52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t="str">
        <f t="shared" si="7"/>
        <v>171803U09047003000</v>
      </c>
      <c r="M472" t="str">
        <f>VLOOKUP(A472,[1]Cost_Code!A:G,7,0)</f>
        <v>Supplies Department</v>
      </c>
      <c r="N472" t="str">
        <f>VLOOKUP(A472,[1]Cost_Code!A:G,2,0)</f>
        <v>Group 1</v>
      </c>
      <c r="O472" t="str">
        <f>VLOOKUP($A472,[1]Cost_Code!$A:$G,3,0)</f>
        <v>CORPORATE SERVICES</v>
      </c>
      <c r="P472" t="str">
        <f>VLOOKUP($A472,[1]Cost_Code!$A:$G,4,0)</f>
        <v>FINANCE &amp; INFORMATION SERVICES</v>
      </c>
      <c r="Q472" t="str">
        <f>VLOOKUP($A472,[1]Cost_Code!$A:$G,5,0)</f>
        <v>FINANCE &amp; INFORMATION SERVICES</v>
      </c>
      <c r="R472" t="str">
        <f>VLOOKUP($A472,[1]Cost_Code!$A:$G,6,0)</f>
        <v>FINANCE</v>
      </c>
      <c r="S472" t="str">
        <f>VLOOKUP($A472,[1]Cost_Code!$A:$K,8,0)</f>
        <v>Simon</v>
      </c>
      <c r="T472">
        <f>VLOOKUP($A472,[1]Cost_Code!$A:$K,9,0)</f>
        <v>1000</v>
      </c>
      <c r="U472" t="str">
        <f>VLOOKUP(B472,[1]Ex_Code!A:J,2,0)</f>
        <v>Postage &amp; Courier Services</v>
      </c>
      <c r="V472" t="str">
        <f>VLOOKUP(B472,[1]Ex_Code!A:J,7,0)</f>
        <v>ESTABLISHMENT EXPENSES</v>
      </c>
      <c r="W472" t="str">
        <f>VLOOKUP(B472,[1]Ex_Code!A:J,10,0)</f>
        <v>Non Pay</v>
      </c>
    </row>
    <row r="473" spans="1:23" x14ac:dyDescent="0.25">
      <c r="A473" s="5" t="s">
        <v>85</v>
      </c>
      <c r="B473" s="5" t="s">
        <v>61</v>
      </c>
      <c r="C473" s="5" t="s">
        <v>32</v>
      </c>
      <c r="D473" s="5" t="s">
        <v>33</v>
      </c>
      <c r="E473" s="5" t="s">
        <v>27</v>
      </c>
      <c r="F473" s="6">
        <v>52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t="str">
        <f t="shared" si="7"/>
        <v>171804U09047003000</v>
      </c>
      <c r="M473" t="str">
        <f>VLOOKUP(A473,[1]Cost_Code!A:G,7,0)</f>
        <v>Supplies Department</v>
      </c>
      <c r="N473" t="str">
        <f>VLOOKUP(A473,[1]Cost_Code!A:G,2,0)</f>
        <v>Group 1</v>
      </c>
      <c r="O473" t="str">
        <f>VLOOKUP($A473,[1]Cost_Code!$A:$G,3,0)</f>
        <v>CORPORATE SERVICES</v>
      </c>
      <c r="P473" t="str">
        <f>VLOOKUP($A473,[1]Cost_Code!$A:$G,4,0)</f>
        <v>FINANCE &amp; INFORMATION SERVICES</v>
      </c>
      <c r="Q473" t="str">
        <f>VLOOKUP($A473,[1]Cost_Code!$A:$G,5,0)</f>
        <v>FINANCE &amp; INFORMATION SERVICES</v>
      </c>
      <c r="R473" t="str">
        <f>VLOOKUP($A473,[1]Cost_Code!$A:$G,6,0)</f>
        <v>FINANCE</v>
      </c>
      <c r="S473" t="str">
        <f>VLOOKUP($A473,[1]Cost_Code!$A:$K,8,0)</f>
        <v>Simon</v>
      </c>
      <c r="T473">
        <f>VLOOKUP($A473,[1]Cost_Code!$A:$K,9,0)</f>
        <v>1000</v>
      </c>
      <c r="U473" t="str">
        <f>VLOOKUP(B473,[1]Ex_Code!A:J,2,0)</f>
        <v>Postage &amp; Courier Services</v>
      </c>
      <c r="V473" t="str">
        <f>VLOOKUP(B473,[1]Ex_Code!A:J,7,0)</f>
        <v>ESTABLISHMENT EXPENSES</v>
      </c>
      <c r="W473" t="str">
        <f>VLOOKUP(B473,[1]Ex_Code!A:J,10,0)</f>
        <v>Non Pay</v>
      </c>
    </row>
    <row r="474" spans="1:23" x14ac:dyDescent="0.25">
      <c r="A474" s="5" t="s">
        <v>85</v>
      </c>
      <c r="B474" s="5" t="s">
        <v>61</v>
      </c>
      <c r="C474" s="5" t="s">
        <v>34</v>
      </c>
      <c r="D474" s="5" t="s">
        <v>35</v>
      </c>
      <c r="E474" s="5" t="s">
        <v>27</v>
      </c>
      <c r="F474" s="6">
        <v>55</v>
      </c>
      <c r="G474" s="6">
        <v>40.99</v>
      </c>
      <c r="H474" s="6">
        <v>0</v>
      </c>
      <c r="I474" s="6">
        <v>0</v>
      </c>
      <c r="J474" s="6">
        <v>0</v>
      </c>
      <c r="K474" s="6">
        <v>0</v>
      </c>
      <c r="L474" t="str">
        <f t="shared" si="7"/>
        <v>171805U09047003000</v>
      </c>
      <c r="M474" t="str">
        <f>VLOOKUP(A474,[1]Cost_Code!A:G,7,0)</f>
        <v>Supplies Department</v>
      </c>
      <c r="N474" t="str">
        <f>VLOOKUP(A474,[1]Cost_Code!A:G,2,0)</f>
        <v>Group 1</v>
      </c>
      <c r="O474" t="str">
        <f>VLOOKUP($A474,[1]Cost_Code!$A:$G,3,0)</f>
        <v>CORPORATE SERVICES</v>
      </c>
      <c r="P474" t="str">
        <f>VLOOKUP($A474,[1]Cost_Code!$A:$G,4,0)</f>
        <v>FINANCE &amp; INFORMATION SERVICES</v>
      </c>
      <c r="Q474" t="str">
        <f>VLOOKUP($A474,[1]Cost_Code!$A:$G,5,0)</f>
        <v>FINANCE &amp; INFORMATION SERVICES</v>
      </c>
      <c r="R474" t="str">
        <f>VLOOKUP($A474,[1]Cost_Code!$A:$G,6,0)</f>
        <v>FINANCE</v>
      </c>
      <c r="S474" t="str">
        <f>VLOOKUP($A474,[1]Cost_Code!$A:$K,8,0)</f>
        <v>Simon</v>
      </c>
      <c r="T474">
        <f>VLOOKUP($A474,[1]Cost_Code!$A:$K,9,0)</f>
        <v>1000</v>
      </c>
      <c r="U474" t="str">
        <f>VLOOKUP(B474,[1]Ex_Code!A:J,2,0)</f>
        <v>Postage &amp; Courier Services</v>
      </c>
      <c r="V474" t="str">
        <f>VLOOKUP(B474,[1]Ex_Code!A:J,7,0)</f>
        <v>ESTABLISHMENT EXPENSES</v>
      </c>
      <c r="W474" t="str">
        <f>VLOOKUP(B474,[1]Ex_Code!A:J,10,0)</f>
        <v>Non Pay</v>
      </c>
    </row>
    <row r="475" spans="1:23" x14ac:dyDescent="0.25">
      <c r="A475" s="5" t="s">
        <v>85</v>
      </c>
      <c r="B475" s="5" t="s">
        <v>100</v>
      </c>
      <c r="C475" s="5" t="s">
        <v>25</v>
      </c>
      <c r="D475" s="5" t="s">
        <v>26</v>
      </c>
      <c r="E475" s="5" t="s">
        <v>27</v>
      </c>
      <c r="F475" s="6">
        <v>3</v>
      </c>
      <c r="G475" s="6">
        <v>0</v>
      </c>
      <c r="H475" s="6">
        <v>0</v>
      </c>
      <c r="I475" s="6">
        <v>0</v>
      </c>
      <c r="J475" s="6">
        <v>0</v>
      </c>
      <c r="K475" s="6">
        <v>0</v>
      </c>
      <c r="L475" t="str">
        <f t="shared" si="7"/>
        <v>171801U09047011000</v>
      </c>
      <c r="M475" t="str">
        <f>VLOOKUP(A475,[1]Cost_Code!A:G,7,0)</f>
        <v>Supplies Department</v>
      </c>
      <c r="N475" t="str">
        <f>VLOOKUP(A475,[1]Cost_Code!A:G,2,0)</f>
        <v>Group 1</v>
      </c>
      <c r="O475" t="str">
        <f>VLOOKUP($A475,[1]Cost_Code!$A:$G,3,0)</f>
        <v>CORPORATE SERVICES</v>
      </c>
      <c r="P475" t="str">
        <f>VLOOKUP($A475,[1]Cost_Code!$A:$G,4,0)</f>
        <v>FINANCE &amp; INFORMATION SERVICES</v>
      </c>
      <c r="Q475" t="str">
        <f>VLOOKUP($A475,[1]Cost_Code!$A:$G,5,0)</f>
        <v>FINANCE &amp; INFORMATION SERVICES</v>
      </c>
      <c r="R475" t="str">
        <f>VLOOKUP($A475,[1]Cost_Code!$A:$G,6,0)</f>
        <v>FINANCE</v>
      </c>
      <c r="S475" t="str">
        <f>VLOOKUP($A475,[1]Cost_Code!$A:$K,8,0)</f>
        <v>Simon</v>
      </c>
      <c r="T475">
        <f>VLOOKUP($A475,[1]Cost_Code!$A:$K,9,0)</f>
        <v>1000</v>
      </c>
      <c r="U475" t="str">
        <f>VLOOKUP(B475,[1]Ex_Code!A:J,2,0)</f>
        <v>Mobile Phones/Pagers</v>
      </c>
      <c r="V475" t="str">
        <f>VLOOKUP(B475,[1]Ex_Code!A:J,7,0)</f>
        <v>ESTABLISHMENT EXPENSES</v>
      </c>
      <c r="W475" t="str">
        <f>VLOOKUP(B475,[1]Ex_Code!A:J,10,0)</f>
        <v>Non Pay</v>
      </c>
    </row>
    <row r="476" spans="1:23" x14ac:dyDescent="0.25">
      <c r="A476" s="5" t="s">
        <v>85</v>
      </c>
      <c r="B476" s="5" t="s">
        <v>100</v>
      </c>
      <c r="C476" s="5" t="s">
        <v>28</v>
      </c>
      <c r="D476" s="5" t="s">
        <v>29</v>
      </c>
      <c r="E476" s="5" t="s">
        <v>27</v>
      </c>
      <c r="F476" s="6">
        <v>4</v>
      </c>
      <c r="G476" s="6">
        <v>0</v>
      </c>
      <c r="H476" s="6">
        <v>0</v>
      </c>
      <c r="I476" s="6">
        <v>0</v>
      </c>
      <c r="J476" s="6">
        <v>0</v>
      </c>
      <c r="K476" s="6">
        <v>0</v>
      </c>
      <c r="L476" t="str">
        <f t="shared" si="7"/>
        <v>171802U09047011000</v>
      </c>
      <c r="M476" t="str">
        <f>VLOOKUP(A476,[1]Cost_Code!A:G,7,0)</f>
        <v>Supplies Department</v>
      </c>
      <c r="N476" t="str">
        <f>VLOOKUP(A476,[1]Cost_Code!A:G,2,0)</f>
        <v>Group 1</v>
      </c>
      <c r="O476" t="str">
        <f>VLOOKUP($A476,[1]Cost_Code!$A:$G,3,0)</f>
        <v>CORPORATE SERVICES</v>
      </c>
      <c r="P476" t="str">
        <f>VLOOKUP($A476,[1]Cost_Code!$A:$G,4,0)</f>
        <v>FINANCE &amp; INFORMATION SERVICES</v>
      </c>
      <c r="Q476" t="str">
        <f>VLOOKUP($A476,[1]Cost_Code!$A:$G,5,0)</f>
        <v>FINANCE &amp; INFORMATION SERVICES</v>
      </c>
      <c r="R476" t="str">
        <f>VLOOKUP($A476,[1]Cost_Code!$A:$G,6,0)</f>
        <v>FINANCE</v>
      </c>
      <c r="S476" t="str">
        <f>VLOOKUP($A476,[1]Cost_Code!$A:$K,8,0)</f>
        <v>Simon</v>
      </c>
      <c r="T476">
        <f>VLOOKUP($A476,[1]Cost_Code!$A:$K,9,0)</f>
        <v>1000</v>
      </c>
      <c r="U476" t="str">
        <f>VLOOKUP(B476,[1]Ex_Code!A:J,2,0)</f>
        <v>Mobile Phones/Pagers</v>
      </c>
      <c r="V476" t="str">
        <f>VLOOKUP(B476,[1]Ex_Code!A:J,7,0)</f>
        <v>ESTABLISHMENT EXPENSES</v>
      </c>
      <c r="W476" t="str">
        <f>VLOOKUP(B476,[1]Ex_Code!A:J,10,0)</f>
        <v>Non Pay</v>
      </c>
    </row>
    <row r="477" spans="1:23" x14ac:dyDescent="0.25">
      <c r="A477" s="5" t="s">
        <v>85</v>
      </c>
      <c r="B477" s="5" t="s">
        <v>100</v>
      </c>
      <c r="C477" s="5" t="s">
        <v>30</v>
      </c>
      <c r="D477" s="5" t="s">
        <v>31</v>
      </c>
      <c r="E477" s="5" t="s">
        <v>27</v>
      </c>
      <c r="F477" s="6">
        <v>3</v>
      </c>
      <c r="G477" s="6">
        <v>0</v>
      </c>
      <c r="H477" s="6">
        <v>0</v>
      </c>
      <c r="I477" s="6">
        <v>0</v>
      </c>
      <c r="J477" s="6">
        <v>0</v>
      </c>
      <c r="K477" s="6">
        <v>0</v>
      </c>
      <c r="L477" t="str">
        <f t="shared" si="7"/>
        <v>171803U09047011000</v>
      </c>
      <c r="M477" t="str">
        <f>VLOOKUP(A477,[1]Cost_Code!A:G,7,0)</f>
        <v>Supplies Department</v>
      </c>
      <c r="N477" t="str">
        <f>VLOOKUP(A477,[1]Cost_Code!A:G,2,0)</f>
        <v>Group 1</v>
      </c>
      <c r="O477" t="str">
        <f>VLOOKUP($A477,[1]Cost_Code!$A:$G,3,0)</f>
        <v>CORPORATE SERVICES</v>
      </c>
      <c r="P477" t="str">
        <f>VLOOKUP($A477,[1]Cost_Code!$A:$G,4,0)</f>
        <v>FINANCE &amp; INFORMATION SERVICES</v>
      </c>
      <c r="Q477" t="str">
        <f>VLOOKUP($A477,[1]Cost_Code!$A:$G,5,0)</f>
        <v>FINANCE &amp; INFORMATION SERVICES</v>
      </c>
      <c r="R477" t="str">
        <f>VLOOKUP($A477,[1]Cost_Code!$A:$G,6,0)</f>
        <v>FINANCE</v>
      </c>
      <c r="S477" t="str">
        <f>VLOOKUP($A477,[1]Cost_Code!$A:$K,8,0)</f>
        <v>Simon</v>
      </c>
      <c r="T477">
        <f>VLOOKUP($A477,[1]Cost_Code!$A:$K,9,0)</f>
        <v>1000</v>
      </c>
      <c r="U477" t="str">
        <f>VLOOKUP(B477,[1]Ex_Code!A:J,2,0)</f>
        <v>Mobile Phones/Pagers</v>
      </c>
      <c r="V477" t="str">
        <f>VLOOKUP(B477,[1]Ex_Code!A:J,7,0)</f>
        <v>ESTABLISHMENT EXPENSES</v>
      </c>
      <c r="W477" t="str">
        <f>VLOOKUP(B477,[1]Ex_Code!A:J,10,0)</f>
        <v>Non Pay</v>
      </c>
    </row>
    <row r="478" spans="1:23" x14ac:dyDescent="0.25">
      <c r="A478" s="5" t="s">
        <v>85</v>
      </c>
      <c r="B478" s="5" t="s">
        <v>100</v>
      </c>
      <c r="C478" s="5" t="s">
        <v>32</v>
      </c>
      <c r="D478" s="5" t="s">
        <v>33</v>
      </c>
      <c r="E478" s="5" t="s">
        <v>27</v>
      </c>
      <c r="F478" s="6">
        <v>3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t="str">
        <f t="shared" si="7"/>
        <v>171804U09047011000</v>
      </c>
      <c r="M478" t="str">
        <f>VLOOKUP(A478,[1]Cost_Code!A:G,7,0)</f>
        <v>Supplies Department</v>
      </c>
      <c r="N478" t="str">
        <f>VLOOKUP(A478,[1]Cost_Code!A:G,2,0)</f>
        <v>Group 1</v>
      </c>
      <c r="O478" t="str">
        <f>VLOOKUP($A478,[1]Cost_Code!$A:$G,3,0)</f>
        <v>CORPORATE SERVICES</v>
      </c>
      <c r="P478" t="str">
        <f>VLOOKUP($A478,[1]Cost_Code!$A:$G,4,0)</f>
        <v>FINANCE &amp; INFORMATION SERVICES</v>
      </c>
      <c r="Q478" t="str">
        <f>VLOOKUP($A478,[1]Cost_Code!$A:$G,5,0)</f>
        <v>FINANCE &amp; INFORMATION SERVICES</v>
      </c>
      <c r="R478" t="str">
        <f>VLOOKUP($A478,[1]Cost_Code!$A:$G,6,0)</f>
        <v>FINANCE</v>
      </c>
      <c r="S478" t="str">
        <f>VLOOKUP($A478,[1]Cost_Code!$A:$K,8,0)</f>
        <v>Simon</v>
      </c>
      <c r="T478">
        <f>VLOOKUP($A478,[1]Cost_Code!$A:$K,9,0)</f>
        <v>1000</v>
      </c>
      <c r="U478" t="str">
        <f>VLOOKUP(B478,[1]Ex_Code!A:J,2,0)</f>
        <v>Mobile Phones/Pagers</v>
      </c>
      <c r="V478" t="str">
        <f>VLOOKUP(B478,[1]Ex_Code!A:J,7,0)</f>
        <v>ESTABLISHMENT EXPENSES</v>
      </c>
      <c r="W478" t="str">
        <f>VLOOKUP(B478,[1]Ex_Code!A:J,10,0)</f>
        <v>Non Pay</v>
      </c>
    </row>
    <row r="479" spans="1:23" x14ac:dyDescent="0.25">
      <c r="A479" s="5" t="s">
        <v>85</v>
      </c>
      <c r="B479" s="5" t="s">
        <v>100</v>
      </c>
      <c r="C479" s="5" t="s">
        <v>34</v>
      </c>
      <c r="D479" s="5" t="s">
        <v>35</v>
      </c>
      <c r="E479" s="5" t="s">
        <v>27</v>
      </c>
      <c r="F479" s="6">
        <v>4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t="str">
        <f t="shared" si="7"/>
        <v>171805U09047011000</v>
      </c>
      <c r="M479" t="str">
        <f>VLOOKUP(A479,[1]Cost_Code!A:G,7,0)</f>
        <v>Supplies Department</v>
      </c>
      <c r="N479" t="str">
        <f>VLOOKUP(A479,[1]Cost_Code!A:G,2,0)</f>
        <v>Group 1</v>
      </c>
      <c r="O479" t="str">
        <f>VLOOKUP($A479,[1]Cost_Code!$A:$G,3,0)</f>
        <v>CORPORATE SERVICES</v>
      </c>
      <c r="P479" t="str">
        <f>VLOOKUP($A479,[1]Cost_Code!$A:$G,4,0)</f>
        <v>FINANCE &amp; INFORMATION SERVICES</v>
      </c>
      <c r="Q479" t="str">
        <f>VLOOKUP($A479,[1]Cost_Code!$A:$G,5,0)</f>
        <v>FINANCE &amp; INFORMATION SERVICES</v>
      </c>
      <c r="R479" t="str">
        <f>VLOOKUP($A479,[1]Cost_Code!$A:$G,6,0)</f>
        <v>FINANCE</v>
      </c>
      <c r="S479" t="str">
        <f>VLOOKUP($A479,[1]Cost_Code!$A:$K,8,0)</f>
        <v>Simon</v>
      </c>
      <c r="T479">
        <f>VLOOKUP($A479,[1]Cost_Code!$A:$K,9,0)</f>
        <v>1000</v>
      </c>
      <c r="U479" t="str">
        <f>VLOOKUP(B479,[1]Ex_Code!A:J,2,0)</f>
        <v>Mobile Phones/Pagers</v>
      </c>
      <c r="V479" t="str">
        <f>VLOOKUP(B479,[1]Ex_Code!A:J,7,0)</f>
        <v>ESTABLISHMENT EXPENSES</v>
      </c>
      <c r="W479" t="str">
        <f>VLOOKUP(B479,[1]Ex_Code!A:J,10,0)</f>
        <v>Non Pay</v>
      </c>
    </row>
    <row r="480" spans="1:23" x14ac:dyDescent="0.25">
      <c r="A480" s="5" t="s">
        <v>85</v>
      </c>
      <c r="B480" s="5" t="s">
        <v>40</v>
      </c>
      <c r="C480" s="5" t="s">
        <v>25</v>
      </c>
      <c r="D480" s="5" t="s">
        <v>26</v>
      </c>
      <c r="E480" s="5" t="s">
        <v>27</v>
      </c>
      <c r="F480" s="6">
        <v>177</v>
      </c>
      <c r="G480" s="6">
        <v>293.39999999999998</v>
      </c>
      <c r="H480" s="6">
        <v>0</v>
      </c>
      <c r="I480" s="6">
        <v>0</v>
      </c>
      <c r="J480" s="6">
        <v>0</v>
      </c>
      <c r="K480" s="6">
        <v>0</v>
      </c>
      <c r="L480" t="str">
        <f t="shared" si="7"/>
        <v>171801U09047018000</v>
      </c>
      <c r="M480" t="str">
        <f>VLOOKUP(A480,[1]Cost_Code!A:G,7,0)</f>
        <v>Supplies Department</v>
      </c>
      <c r="N480" t="str">
        <f>VLOOKUP(A480,[1]Cost_Code!A:G,2,0)</f>
        <v>Group 1</v>
      </c>
      <c r="O480" t="str">
        <f>VLOOKUP($A480,[1]Cost_Code!$A:$G,3,0)</f>
        <v>CORPORATE SERVICES</v>
      </c>
      <c r="P480" t="str">
        <f>VLOOKUP($A480,[1]Cost_Code!$A:$G,4,0)</f>
        <v>FINANCE &amp; INFORMATION SERVICES</v>
      </c>
      <c r="Q480" t="str">
        <f>VLOOKUP($A480,[1]Cost_Code!$A:$G,5,0)</f>
        <v>FINANCE &amp; INFORMATION SERVICES</v>
      </c>
      <c r="R480" t="str">
        <f>VLOOKUP($A480,[1]Cost_Code!$A:$G,6,0)</f>
        <v>FINANCE</v>
      </c>
      <c r="S480" t="str">
        <f>VLOOKUP($A480,[1]Cost_Code!$A:$K,8,0)</f>
        <v>Simon</v>
      </c>
      <c r="T480">
        <f>VLOOKUP($A480,[1]Cost_Code!$A:$K,9,0)</f>
        <v>1000</v>
      </c>
      <c r="U480" t="str">
        <f>VLOOKUP(B480,[1]Ex_Code!A:J,2,0)</f>
        <v>Travel Expenses</v>
      </c>
      <c r="V480" t="str">
        <f>VLOOKUP(B480,[1]Ex_Code!A:J,7,0)</f>
        <v>ESTABLISHMENT EXPENSES</v>
      </c>
      <c r="W480" t="str">
        <f>VLOOKUP(B480,[1]Ex_Code!A:J,10,0)</f>
        <v>Non Pay</v>
      </c>
    </row>
    <row r="481" spans="1:23" x14ac:dyDescent="0.25">
      <c r="A481" s="5" t="s">
        <v>85</v>
      </c>
      <c r="B481" s="5" t="s">
        <v>40</v>
      </c>
      <c r="C481" s="5" t="s">
        <v>28</v>
      </c>
      <c r="D481" s="5" t="s">
        <v>29</v>
      </c>
      <c r="E481" s="5" t="s">
        <v>27</v>
      </c>
      <c r="F481" s="6">
        <v>177</v>
      </c>
      <c r="G481" s="6">
        <v>208.79</v>
      </c>
      <c r="H481" s="6">
        <v>0</v>
      </c>
      <c r="I481" s="6">
        <v>0</v>
      </c>
      <c r="J481" s="6">
        <v>0</v>
      </c>
      <c r="K481" s="6">
        <v>0</v>
      </c>
      <c r="L481" t="str">
        <f t="shared" si="7"/>
        <v>171802U09047018000</v>
      </c>
      <c r="M481" t="str">
        <f>VLOOKUP(A481,[1]Cost_Code!A:G,7,0)</f>
        <v>Supplies Department</v>
      </c>
      <c r="N481" t="str">
        <f>VLOOKUP(A481,[1]Cost_Code!A:G,2,0)</f>
        <v>Group 1</v>
      </c>
      <c r="O481" t="str">
        <f>VLOOKUP($A481,[1]Cost_Code!$A:$G,3,0)</f>
        <v>CORPORATE SERVICES</v>
      </c>
      <c r="P481" t="str">
        <f>VLOOKUP($A481,[1]Cost_Code!$A:$G,4,0)</f>
        <v>FINANCE &amp; INFORMATION SERVICES</v>
      </c>
      <c r="Q481" t="str">
        <f>VLOOKUP($A481,[1]Cost_Code!$A:$G,5,0)</f>
        <v>FINANCE &amp; INFORMATION SERVICES</v>
      </c>
      <c r="R481" t="str">
        <f>VLOOKUP($A481,[1]Cost_Code!$A:$G,6,0)</f>
        <v>FINANCE</v>
      </c>
      <c r="S481" t="str">
        <f>VLOOKUP($A481,[1]Cost_Code!$A:$K,8,0)</f>
        <v>Simon</v>
      </c>
      <c r="T481">
        <f>VLOOKUP($A481,[1]Cost_Code!$A:$K,9,0)</f>
        <v>1000</v>
      </c>
      <c r="U481" t="str">
        <f>VLOOKUP(B481,[1]Ex_Code!A:J,2,0)</f>
        <v>Travel Expenses</v>
      </c>
      <c r="V481" t="str">
        <f>VLOOKUP(B481,[1]Ex_Code!A:J,7,0)</f>
        <v>ESTABLISHMENT EXPENSES</v>
      </c>
      <c r="W481" t="str">
        <f>VLOOKUP(B481,[1]Ex_Code!A:J,10,0)</f>
        <v>Non Pay</v>
      </c>
    </row>
    <row r="482" spans="1:23" x14ac:dyDescent="0.25">
      <c r="A482" s="5" t="s">
        <v>85</v>
      </c>
      <c r="B482" s="5" t="s">
        <v>40</v>
      </c>
      <c r="C482" s="5" t="s">
        <v>30</v>
      </c>
      <c r="D482" s="5" t="s">
        <v>31</v>
      </c>
      <c r="E482" s="5" t="s">
        <v>27</v>
      </c>
      <c r="F482" s="6">
        <v>175</v>
      </c>
      <c r="G482" s="6">
        <v>30.18</v>
      </c>
      <c r="H482" s="6">
        <v>0</v>
      </c>
      <c r="I482" s="6">
        <v>0</v>
      </c>
      <c r="J482" s="6">
        <v>0</v>
      </c>
      <c r="K482" s="6">
        <v>0</v>
      </c>
      <c r="L482" t="str">
        <f t="shared" si="7"/>
        <v>171803U09047018000</v>
      </c>
      <c r="M482" t="str">
        <f>VLOOKUP(A482,[1]Cost_Code!A:G,7,0)</f>
        <v>Supplies Department</v>
      </c>
      <c r="N482" t="str">
        <f>VLOOKUP(A482,[1]Cost_Code!A:G,2,0)</f>
        <v>Group 1</v>
      </c>
      <c r="O482" t="str">
        <f>VLOOKUP($A482,[1]Cost_Code!$A:$G,3,0)</f>
        <v>CORPORATE SERVICES</v>
      </c>
      <c r="P482" t="str">
        <f>VLOOKUP($A482,[1]Cost_Code!$A:$G,4,0)</f>
        <v>FINANCE &amp; INFORMATION SERVICES</v>
      </c>
      <c r="Q482" t="str">
        <f>VLOOKUP($A482,[1]Cost_Code!$A:$G,5,0)</f>
        <v>FINANCE &amp; INFORMATION SERVICES</v>
      </c>
      <c r="R482" t="str">
        <f>VLOOKUP($A482,[1]Cost_Code!$A:$G,6,0)</f>
        <v>FINANCE</v>
      </c>
      <c r="S482" t="str">
        <f>VLOOKUP($A482,[1]Cost_Code!$A:$K,8,0)</f>
        <v>Simon</v>
      </c>
      <c r="T482">
        <f>VLOOKUP($A482,[1]Cost_Code!$A:$K,9,0)</f>
        <v>1000</v>
      </c>
      <c r="U482" t="str">
        <f>VLOOKUP(B482,[1]Ex_Code!A:J,2,0)</f>
        <v>Travel Expenses</v>
      </c>
      <c r="V482" t="str">
        <f>VLOOKUP(B482,[1]Ex_Code!A:J,7,0)</f>
        <v>ESTABLISHMENT EXPENSES</v>
      </c>
      <c r="W482" t="str">
        <f>VLOOKUP(B482,[1]Ex_Code!A:J,10,0)</f>
        <v>Non Pay</v>
      </c>
    </row>
    <row r="483" spans="1:23" x14ac:dyDescent="0.25">
      <c r="A483" s="5" t="s">
        <v>85</v>
      </c>
      <c r="B483" s="5" t="s">
        <v>40</v>
      </c>
      <c r="C483" s="5" t="s">
        <v>32</v>
      </c>
      <c r="D483" s="5" t="s">
        <v>33</v>
      </c>
      <c r="E483" s="5" t="s">
        <v>27</v>
      </c>
      <c r="F483" s="6">
        <v>176</v>
      </c>
      <c r="G483" s="6">
        <v>89.04</v>
      </c>
      <c r="H483" s="6">
        <v>0</v>
      </c>
      <c r="I483" s="6">
        <v>0</v>
      </c>
      <c r="J483" s="6">
        <v>0</v>
      </c>
      <c r="K483" s="6">
        <v>0</v>
      </c>
      <c r="L483" t="str">
        <f t="shared" si="7"/>
        <v>171804U09047018000</v>
      </c>
      <c r="M483" t="str">
        <f>VLOOKUP(A483,[1]Cost_Code!A:G,7,0)</f>
        <v>Supplies Department</v>
      </c>
      <c r="N483" t="str">
        <f>VLOOKUP(A483,[1]Cost_Code!A:G,2,0)</f>
        <v>Group 1</v>
      </c>
      <c r="O483" t="str">
        <f>VLOOKUP($A483,[1]Cost_Code!$A:$G,3,0)</f>
        <v>CORPORATE SERVICES</v>
      </c>
      <c r="P483" t="str">
        <f>VLOOKUP($A483,[1]Cost_Code!$A:$G,4,0)</f>
        <v>FINANCE &amp; INFORMATION SERVICES</v>
      </c>
      <c r="Q483" t="str">
        <f>VLOOKUP($A483,[1]Cost_Code!$A:$G,5,0)</f>
        <v>FINANCE &amp; INFORMATION SERVICES</v>
      </c>
      <c r="R483" t="str">
        <f>VLOOKUP($A483,[1]Cost_Code!$A:$G,6,0)</f>
        <v>FINANCE</v>
      </c>
      <c r="S483" t="str">
        <f>VLOOKUP($A483,[1]Cost_Code!$A:$K,8,0)</f>
        <v>Simon</v>
      </c>
      <c r="T483">
        <f>VLOOKUP($A483,[1]Cost_Code!$A:$K,9,0)</f>
        <v>1000</v>
      </c>
      <c r="U483" t="str">
        <f>VLOOKUP(B483,[1]Ex_Code!A:J,2,0)</f>
        <v>Travel Expenses</v>
      </c>
      <c r="V483" t="str">
        <f>VLOOKUP(B483,[1]Ex_Code!A:J,7,0)</f>
        <v>ESTABLISHMENT EXPENSES</v>
      </c>
      <c r="W483" t="str">
        <f>VLOOKUP(B483,[1]Ex_Code!A:J,10,0)</f>
        <v>Non Pay</v>
      </c>
    </row>
    <row r="484" spans="1:23" x14ac:dyDescent="0.25">
      <c r="A484" s="5" t="s">
        <v>85</v>
      </c>
      <c r="B484" s="5" t="s">
        <v>40</v>
      </c>
      <c r="C484" s="5" t="s">
        <v>34</v>
      </c>
      <c r="D484" s="5" t="s">
        <v>35</v>
      </c>
      <c r="E484" s="5" t="s">
        <v>27</v>
      </c>
      <c r="F484" s="6">
        <v>177</v>
      </c>
      <c r="G484" s="6">
        <v>22.23</v>
      </c>
      <c r="H484" s="6">
        <v>0</v>
      </c>
      <c r="I484" s="6">
        <v>0</v>
      </c>
      <c r="J484" s="6">
        <v>0</v>
      </c>
      <c r="K484" s="6">
        <v>0</v>
      </c>
      <c r="L484" t="str">
        <f t="shared" si="7"/>
        <v>171805U09047018000</v>
      </c>
      <c r="M484" t="str">
        <f>VLOOKUP(A484,[1]Cost_Code!A:G,7,0)</f>
        <v>Supplies Department</v>
      </c>
      <c r="N484" t="str">
        <f>VLOOKUP(A484,[1]Cost_Code!A:G,2,0)</f>
        <v>Group 1</v>
      </c>
      <c r="O484" t="str">
        <f>VLOOKUP($A484,[1]Cost_Code!$A:$G,3,0)</f>
        <v>CORPORATE SERVICES</v>
      </c>
      <c r="P484" t="str">
        <f>VLOOKUP($A484,[1]Cost_Code!$A:$G,4,0)</f>
        <v>FINANCE &amp; INFORMATION SERVICES</v>
      </c>
      <c r="Q484" t="str">
        <f>VLOOKUP($A484,[1]Cost_Code!$A:$G,5,0)</f>
        <v>FINANCE &amp; INFORMATION SERVICES</v>
      </c>
      <c r="R484" t="str">
        <f>VLOOKUP($A484,[1]Cost_Code!$A:$G,6,0)</f>
        <v>FINANCE</v>
      </c>
      <c r="S484" t="str">
        <f>VLOOKUP($A484,[1]Cost_Code!$A:$K,8,0)</f>
        <v>Simon</v>
      </c>
      <c r="T484">
        <f>VLOOKUP($A484,[1]Cost_Code!$A:$K,9,0)</f>
        <v>1000</v>
      </c>
      <c r="U484" t="str">
        <f>VLOOKUP(B484,[1]Ex_Code!A:J,2,0)</f>
        <v>Travel Expenses</v>
      </c>
      <c r="V484" t="str">
        <f>VLOOKUP(B484,[1]Ex_Code!A:J,7,0)</f>
        <v>ESTABLISHMENT EXPENSES</v>
      </c>
      <c r="W484" t="str">
        <f>VLOOKUP(B484,[1]Ex_Code!A:J,10,0)</f>
        <v>Non Pay</v>
      </c>
    </row>
    <row r="485" spans="1:23" x14ac:dyDescent="0.25">
      <c r="A485" s="5" t="s">
        <v>85</v>
      </c>
      <c r="B485" s="5" t="s">
        <v>65</v>
      </c>
      <c r="C485" s="5" t="s">
        <v>25</v>
      </c>
      <c r="D485" s="5" t="s">
        <v>26</v>
      </c>
      <c r="E485" s="5" t="s">
        <v>27</v>
      </c>
      <c r="F485" s="6">
        <v>0</v>
      </c>
      <c r="G485" s="6">
        <v>61.2</v>
      </c>
      <c r="H485" s="6">
        <v>0</v>
      </c>
      <c r="I485" s="6">
        <v>0</v>
      </c>
      <c r="J485" s="6">
        <v>0</v>
      </c>
      <c r="K485" s="6">
        <v>0</v>
      </c>
      <c r="L485" t="str">
        <f t="shared" si="7"/>
        <v>171801U09047023000</v>
      </c>
      <c r="M485" t="str">
        <f>VLOOKUP(A485,[1]Cost_Code!A:G,7,0)</f>
        <v>Supplies Department</v>
      </c>
      <c r="N485" t="str">
        <f>VLOOKUP(A485,[1]Cost_Code!A:G,2,0)</f>
        <v>Group 1</v>
      </c>
      <c r="O485" t="str">
        <f>VLOOKUP($A485,[1]Cost_Code!$A:$G,3,0)</f>
        <v>CORPORATE SERVICES</v>
      </c>
      <c r="P485" t="str">
        <f>VLOOKUP($A485,[1]Cost_Code!$A:$G,4,0)</f>
        <v>FINANCE &amp; INFORMATION SERVICES</v>
      </c>
      <c r="Q485" t="str">
        <f>VLOOKUP($A485,[1]Cost_Code!$A:$G,5,0)</f>
        <v>FINANCE &amp; INFORMATION SERVICES</v>
      </c>
      <c r="R485" t="str">
        <f>VLOOKUP($A485,[1]Cost_Code!$A:$G,6,0)</f>
        <v>FINANCE</v>
      </c>
      <c r="S485" t="str">
        <f>VLOOKUP($A485,[1]Cost_Code!$A:$K,8,0)</f>
        <v>Simon</v>
      </c>
      <c r="T485">
        <f>VLOOKUP($A485,[1]Cost_Code!$A:$K,9,0)</f>
        <v>1000</v>
      </c>
      <c r="U485" t="str">
        <f>VLOOKUP(B485,[1]Ex_Code!A:J,2,0)</f>
        <v>Car Parking</v>
      </c>
      <c r="V485" t="str">
        <f>VLOOKUP(B485,[1]Ex_Code!A:J,7,0)</f>
        <v>ESTABLISHMENT EXPENSES</v>
      </c>
      <c r="W485" t="str">
        <f>VLOOKUP(B485,[1]Ex_Code!A:J,10,0)</f>
        <v>Non Pay</v>
      </c>
    </row>
    <row r="486" spans="1:23" x14ac:dyDescent="0.25">
      <c r="A486" s="5" t="s">
        <v>85</v>
      </c>
      <c r="B486" s="5" t="s">
        <v>65</v>
      </c>
      <c r="C486" s="5" t="s">
        <v>28</v>
      </c>
      <c r="D486" s="5" t="s">
        <v>29</v>
      </c>
      <c r="E486" s="5" t="s">
        <v>27</v>
      </c>
      <c r="F486" s="6">
        <v>0</v>
      </c>
      <c r="G486" s="6">
        <v>6</v>
      </c>
      <c r="H486" s="6">
        <v>0</v>
      </c>
      <c r="I486" s="6">
        <v>0</v>
      </c>
      <c r="J486" s="6">
        <v>0</v>
      </c>
      <c r="K486" s="6">
        <v>0</v>
      </c>
      <c r="L486" t="str">
        <f t="shared" si="7"/>
        <v>171802U09047023000</v>
      </c>
      <c r="M486" t="str">
        <f>VLOOKUP(A486,[1]Cost_Code!A:G,7,0)</f>
        <v>Supplies Department</v>
      </c>
      <c r="N486" t="str">
        <f>VLOOKUP(A486,[1]Cost_Code!A:G,2,0)</f>
        <v>Group 1</v>
      </c>
      <c r="O486" t="str">
        <f>VLOOKUP($A486,[1]Cost_Code!$A:$G,3,0)</f>
        <v>CORPORATE SERVICES</v>
      </c>
      <c r="P486" t="str">
        <f>VLOOKUP($A486,[1]Cost_Code!$A:$G,4,0)</f>
        <v>FINANCE &amp; INFORMATION SERVICES</v>
      </c>
      <c r="Q486" t="str">
        <f>VLOOKUP($A486,[1]Cost_Code!$A:$G,5,0)</f>
        <v>FINANCE &amp; INFORMATION SERVICES</v>
      </c>
      <c r="R486" t="str">
        <f>VLOOKUP($A486,[1]Cost_Code!$A:$G,6,0)</f>
        <v>FINANCE</v>
      </c>
      <c r="S486" t="str">
        <f>VLOOKUP($A486,[1]Cost_Code!$A:$K,8,0)</f>
        <v>Simon</v>
      </c>
      <c r="T486">
        <f>VLOOKUP($A486,[1]Cost_Code!$A:$K,9,0)</f>
        <v>1000</v>
      </c>
      <c r="U486" t="str">
        <f>VLOOKUP(B486,[1]Ex_Code!A:J,2,0)</f>
        <v>Car Parking</v>
      </c>
      <c r="V486" t="str">
        <f>VLOOKUP(B486,[1]Ex_Code!A:J,7,0)</f>
        <v>ESTABLISHMENT EXPENSES</v>
      </c>
      <c r="W486" t="str">
        <f>VLOOKUP(B486,[1]Ex_Code!A:J,10,0)</f>
        <v>Non Pay</v>
      </c>
    </row>
    <row r="487" spans="1:23" x14ac:dyDescent="0.25">
      <c r="A487" s="5" t="s">
        <v>85</v>
      </c>
      <c r="B487" s="5" t="s">
        <v>65</v>
      </c>
      <c r="C487" s="5" t="s">
        <v>30</v>
      </c>
      <c r="D487" s="5" t="s">
        <v>31</v>
      </c>
      <c r="E487" s="5" t="s">
        <v>27</v>
      </c>
      <c r="F487" s="6">
        <v>0</v>
      </c>
      <c r="G487" s="6">
        <v>3</v>
      </c>
      <c r="H487" s="6">
        <v>0</v>
      </c>
      <c r="I487" s="6">
        <v>0</v>
      </c>
      <c r="J487" s="6">
        <v>0</v>
      </c>
      <c r="K487" s="6">
        <v>0</v>
      </c>
      <c r="L487" t="str">
        <f t="shared" si="7"/>
        <v>171803U09047023000</v>
      </c>
      <c r="M487" t="str">
        <f>VLOOKUP(A487,[1]Cost_Code!A:G,7,0)</f>
        <v>Supplies Department</v>
      </c>
      <c r="N487" t="str">
        <f>VLOOKUP(A487,[1]Cost_Code!A:G,2,0)</f>
        <v>Group 1</v>
      </c>
      <c r="O487" t="str">
        <f>VLOOKUP($A487,[1]Cost_Code!$A:$G,3,0)</f>
        <v>CORPORATE SERVICES</v>
      </c>
      <c r="P487" t="str">
        <f>VLOOKUP($A487,[1]Cost_Code!$A:$G,4,0)</f>
        <v>FINANCE &amp; INFORMATION SERVICES</v>
      </c>
      <c r="Q487" t="str">
        <f>VLOOKUP($A487,[1]Cost_Code!$A:$G,5,0)</f>
        <v>FINANCE &amp; INFORMATION SERVICES</v>
      </c>
      <c r="R487" t="str">
        <f>VLOOKUP($A487,[1]Cost_Code!$A:$G,6,0)</f>
        <v>FINANCE</v>
      </c>
      <c r="S487" t="str">
        <f>VLOOKUP($A487,[1]Cost_Code!$A:$K,8,0)</f>
        <v>Simon</v>
      </c>
      <c r="T487">
        <f>VLOOKUP($A487,[1]Cost_Code!$A:$K,9,0)</f>
        <v>1000</v>
      </c>
      <c r="U487" t="str">
        <f>VLOOKUP(B487,[1]Ex_Code!A:J,2,0)</f>
        <v>Car Parking</v>
      </c>
      <c r="V487" t="str">
        <f>VLOOKUP(B487,[1]Ex_Code!A:J,7,0)</f>
        <v>ESTABLISHMENT EXPENSES</v>
      </c>
      <c r="W487" t="str">
        <f>VLOOKUP(B487,[1]Ex_Code!A:J,10,0)</f>
        <v>Non Pay</v>
      </c>
    </row>
    <row r="488" spans="1:23" x14ac:dyDescent="0.25">
      <c r="A488" s="5" t="s">
        <v>85</v>
      </c>
      <c r="B488" s="5" t="s">
        <v>65</v>
      </c>
      <c r="C488" s="5" t="s">
        <v>32</v>
      </c>
      <c r="D488" s="5" t="s">
        <v>33</v>
      </c>
      <c r="E488" s="5" t="s">
        <v>27</v>
      </c>
      <c r="F488" s="6">
        <v>0</v>
      </c>
      <c r="G488" s="6">
        <v>4</v>
      </c>
      <c r="H488" s="6">
        <v>0</v>
      </c>
      <c r="I488" s="6">
        <v>0</v>
      </c>
      <c r="J488" s="6">
        <v>0</v>
      </c>
      <c r="K488" s="6">
        <v>0</v>
      </c>
      <c r="L488" t="str">
        <f t="shared" si="7"/>
        <v>171804U09047023000</v>
      </c>
      <c r="M488" t="str">
        <f>VLOOKUP(A488,[1]Cost_Code!A:G,7,0)</f>
        <v>Supplies Department</v>
      </c>
      <c r="N488" t="str">
        <f>VLOOKUP(A488,[1]Cost_Code!A:G,2,0)</f>
        <v>Group 1</v>
      </c>
      <c r="O488" t="str">
        <f>VLOOKUP($A488,[1]Cost_Code!$A:$G,3,0)</f>
        <v>CORPORATE SERVICES</v>
      </c>
      <c r="P488" t="str">
        <f>VLOOKUP($A488,[1]Cost_Code!$A:$G,4,0)</f>
        <v>FINANCE &amp; INFORMATION SERVICES</v>
      </c>
      <c r="Q488" t="str">
        <f>VLOOKUP($A488,[1]Cost_Code!$A:$G,5,0)</f>
        <v>FINANCE &amp; INFORMATION SERVICES</v>
      </c>
      <c r="R488" t="str">
        <f>VLOOKUP($A488,[1]Cost_Code!$A:$G,6,0)</f>
        <v>FINANCE</v>
      </c>
      <c r="S488" t="str">
        <f>VLOOKUP($A488,[1]Cost_Code!$A:$K,8,0)</f>
        <v>Simon</v>
      </c>
      <c r="T488">
        <f>VLOOKUP($A488,[1]Cost_Code!$A:$K,9,0)</f>
        <v>1000</v>
      </c>
      <c r="U488" t="str">
        <f>VLOOKUP(B488,[1]Ex_Code!A:J,2,0)</f>
        <v>Car Parking</v>
      </c>
      <c r="V488" t="str">
        <f>VLOOKUP(B488,[1]Ex_Code!A:J,7,0)</f>
        <v>ESTABLISHMENT EXPENSES</v>
      </c>
      <c r="W488" t="str">
        <f>VLOOKUP(B488,[1]Ex_Code!A:J,10,0)</f>
        <v>Non Pay</v>
      </c>
    </row>
    <row r="489" spans="1:23" x14ac:dyDescent="0.25">
      <c r="A489" s="5" t="s">
        <v>85</v>
      </c>
      <c r="B489" s="5" t="s">
        <v>101</v>
      </c>
      <c r="C489" s="5" t="s">
        <v>25</v>
      </c>
      <c r="D489" s="5" t="s">
        <v>26</v>
      </c>
      <c r="E489" s="5" t="s">
        <v>27</v>
      </c>
      <c r="F489" s="6">
        <v>0</v>
      </c>
      <c r="G489" s="6">
        <v>110.38</v>
      </c>
      <c r="H489" s="6">
        <v>0</v>
      </c>
      <c r="I489" s="6">
        <v>0</v>
      </c>
      <c r="J489" s="6">
        <v>0</v>
      </c>
      <c r="K489" s="6">
        <v>0</v>
      </c>
      <c r="L489" t="str">
        <f t="shared" si="7"/>
        <v>171801U09047024000</v>
      </c>
      <c r="M489" t="str">
        <f>VLOOKUP(A489,[1]Cost_Code!A:G,7,0)</f>
        <v>Supplies Department</v>
      </c>
      <c r="N489" t="str">
        <f>VLOOKUP(A489,[1]Cost_Code!A:G,2,0)</f>
        <v>Group 1</v>
      </c>
      <c r="O489" t="str">
        <f>VLOOKUP($A489,[1]Cost_Code!$A:$G,3,0)</f>
        <v>CORPORATE SERVICES</v>
      </c>
      <c r="P489" t="str">
        <f>VLOOKUP($A489,[1]Cost_Code!$A:$G,4,0)</f>
        <v>FINANCE &amp; INFORMATION SERVICES</v>
      </c>
      <c r="Q489" t="str">
        <f>VLOOKUP($A489,[1]Cost_Code!$A:$G,5,0)</f>
        <v>FINANCE &amp; INFORMATION SERVICES</v>
      </c>
      <c r="R489" t="str">
        <f>VLOOKUP($A489,[1]Cost_Code!$A:$G,6,0)</f>
        <v>FINANCE</v>
      </c>
      <c r="S489" t="str">
        <f>VLOOKUP($A489,[1]Cost_Code!$A:$K,8,0)</f>
        <v>Simon</v>
      </c>
      <c r="T489">
        <f>VLOOKUP($A489,[1]Cost_Code!$A:$K,9,0)</f>
        <v>1000</v>
      </c>
      <c r="U489" t="str">
        <f>VLOOKUP(B489,[1]Ex_Code!A:J,2,0)</f>
        <v>Subsistance</v>
      </c>
      <c r="V489" t="str">
        <f>VLOOKUP(B489,[1]Ex_Code!A:J,7,0)</f>
        <v>ESTABLISHMENT EXPENSES</v>
      </c>
      <c r="W489" t="str">
        <f>VLOOKUP(B489,[1]Ex_Code!A:J,10,0)</f>
        <v>Non Pay</v>
      </c>
    </row>
    <row r="490" spans="1:23" x14ac:dyDescent="0.25">
      <c r="A490" s="5" t="s">
        <v>85</v>
      </c>
      <c r="B490" s="5" t="s">
        <v>101</v>
      </c>
      <c r="C490" s="5" t="s">
        <v>28</v>
      </c>
      <c r="D490" s="5" t="s">
        <v>29</v>
      </c>
      <c r="E490" s="5" t="s">
        <v>27</v>
      </c>
      <c r="F490" s="6">
        <v>0</v>
      </c>
      <c r="G490" s="6">
        <v>118.15</v>
      </c>
      <c r="H490" s="6">
        <v>0</v>
      </c>
      <c r="I490" s="6">
        <v>0</v>
      </c>
      <c r="J490" s="6">
        <v>0</v>
      </c>
      <c r="K490" s="6">
        <v>0</v>
      </c>
      <c r="L490" t="str">
        <f t="shared" si="7"/>
        <v>171802U09047024000</v>
      </c>
      <c r="M490" t="str">
        <f>VLOOKUP(A490,[1]Cost_Code!A:G,7,0)</f>
        <v>Supplies Department</v>
      </c>
      <c r="N490" t="str">
        <f>VLOOKUP(A490,[1]Cost_Code!A:G,2,0)</f>
        <v>Group 1</v>
      </c>
      <c r="O490" t="str">
        <f>VLOOKUP($A490,[1]Cost_Code!$A:$G,3,0)</f>
        <v>CORPORATE SERVICES</v>
      </c>
      <c r="P490" t="str">
        <f>VLOOKUP($A490,[1]Cost_Code!$A:$G,4,0)</f>
        <v>FINANCE &amp; INFORMATION SERVICES</v>
      </c>
      <c r="Q490" t="str">
        <f>VLOOKUP($A490,[1]Cost_Code!$A:$G,5,0)</f>
        <v>FINANCE &amp; INFORMATION SERVICES</v>
      </c>
      <c r="R490" t="str">
        <f>VLOOKUP($A490,[1]Cost_Code!$A:$G,6,0)</f>
        <v>FINANCE</v>
      </c>
      <c r="S490" t="str">
        <f>VLOOKUP($A490,[1]Cost_Code!$A:$K,8,0)</f>
        <v>Simon</v>
      </c>
      <c r="T490">
        <f>VLOOKUP($A490,[1]Cost_Code!$A:$K,9,0)</f>
        <v>1000</v>
      </c>
      <c r="U490" t="str">
        <f>VLOOKUP(B490,[1]Ex_Code!A:J,2,0)</f>
        <v>Subsistance</v>
      </c>
      <c r="V490" t="str">
        <f>VLOOKUP(B490,[1]Ex_Code!A:J,7,0)</f>
        <v>ESTABLISHMENT EXPENSES</v>
      </c>
      <c r="W490" t="str">
        <f>VLOOKUP(B490,[1]Ex_Code!A:J,10,0)</f>
        <v>Non Pay</v>
      </c>
    </row>
    <row r="491" spans="1:23" x14ac:dyDescent="0.25">
      <c r="A491" s="5" t="s">
        <v>85</v>
      </c>
      <c r="B491" s="5" t="s">
        <v>101</v>
      </c>
      <c r="C491" s="5" t="s">
        <v>30</v>
      </c>
      <c r="D491" s="5" t="s">
        <v>31</v>
      </c>
      <c r="E491" s="5" t="s">
        <v>27</v>
      </c>
      <c r="F491" s="6">
        <v>0</v>
      </c>
      <c r="G491" s="6">
        <v>35.85</v>
      </c>
      <c r="H491" s="6">
        <v>0</v>
      </c>
      <c r="I491" s="6">
        <v>0</v>
      </c>
      <c r="J491" s="6">
        <v>0</v>
      </c>
      <c r="K491" s="6">
        <v>0</v>
      </c>
      <c r="L491" t="str">
        <f t="shared" si="7"/>
        <v>171803U09047024000</v>
      </c>
      <c r="M491" t="str">
        <f>VLOOKUP(A491,[1]Cost_Code!A:G,7,0)</f>
        <v>Supplies Department</v>
      </c>
      <c r="N491" t="str">
        <f>VLOOKUP(A491,[1]Cost_Code!A:G,2,0)</f>
        <v>Group 1</v>
      </c>
      <c r="O491" t="str">
        <f>VLOOKUP($A491,[1]Cost_Code!$A:$G,3,0)</f>
        <v>CORPORATE SERVICES</v>
      </c>
      <c r="P491" t="str">
        <f>VLOOKUP($A491,[1]Cost_Code!$A:$G,4,0)</f>
        <v>FINANCE &amp; INFORMATION SERVICES</v>
      </c>
      <c r="Q491" t="str">
        <f>VLOOKUP($A491,[1]Cost_Code!$A:$G,5,0)</f>
        <v>FINANCE &amp; INFORMATION SERVICES</v>
      </c>
      <c r="R491" t="str">
        <f>VLOOKUP($A491,[1]Cost_Code!$A:$G,6,0)</f>
        <v>FINANCE</v>
      </c>
      <c r="S491" t="str">
        <f>VLOOKUP($A491,[1]Cost_Code!$A:$K,8,0)</f>
        <v>Simon</v>
      </c>
      <c r="T491">
        <f>VLOOKUP($A491,[1]Cost_Code!$A:$K,9,0)</f>
        <v>1000</v>
      </c>
      <c r="U491" t="str">
        <f>VLOOKUP(B491,[1]Ex_Code!A:J,2,0)</f>
        <v>Subsistance</v>
      </c>
      <c r="V491" t="str">
        <f>VLOOKUP(B491,[1]Ex_Code!A:J,7,0)</f>
        <v>ESTABLISHMENT EXPENSES</v>
      </c>
      <c r="W491" t="str">
        <f>VLOOKUP(B491,[1]Ex_Code!A:J,10,0)</f>
        <v>Non Pay</v>
      </c>
    </row>
    <row r="492" spans="1:23" x14ac:dyDescent="0.25">
      <c r="A492" s="5" t="s">
        <v>85</v>
      </c>
      <c r="B492" s="5" t="s">
        <v>102</v>
      </c>
      <c r="C492" s="5" t="s">
        <v>30</v>
      </c>
      <c r="D492" s="5" t="s">
        <v>31</v>
      </c>
      <c r="E492" s="5" t="s">
        <v>27</v>
      </c>
      <c r="F492" s="6">
        <v>0</v>
      </c>
      <c r="G492" s="6">
        <v>50</v>
      </c>
      <c r="H492" s="6">
        <v>0</v>
      </c>
      <c r="I492" s="6">
        <v>0</v>
      </c>
      <c r="J492" s="6">
        <v>0</v>
      </c>
      <c r="K492" s="6">
        <v>0</v>
      </c>
      <c r="L492" t="str">
        <f t="shared" si="7"/>
        <v>171803U09047507000</v>
      </c>
      <c r="M492" t="str">
        <f>VLOOKUP(A492,[1]Cost_Code!A:G,7,0)</f>
        <v>Supplies Department</v>
      </c>
      <c r="N492" t="str">
        <f>VLOOKUP(A492,[1]Cost_Code!A:G,2,0)</f>
        <v>Group 1</v>
      </c>
      <c r="O492" t="str">
        <f>VLOOKUP($A492,[1]Cost_Code!$A:$G,3,0)</f>
        <v>CORPORATE SERVICES</v>
      </c>
      <c r="P492" t="str">
        <f>VLOOKUP($A492,[1]Cost_Code!$A:$G,4,0)</f>
        <v>FINANCE &amp; INFORMATION SERVICES</v>
      </c>
      <c r="Q492" t="str">
        <f>VLOOKUP($A492,[1]Cost_Code!$A:$G,5,0)</f>
        <v>FINANCE &amp; INFORMATION SERVICES</v>
      </c>
      <c r="R492" t="str">
        <f>VLOOKUP($A492,[1]Cost_Code!$A:$G,6,0)</f>
        <v>FINANCE</v>
      </c>
      <c r="S492" t="str">
        <f>VLOOKUP($A492,[1]Cost_Code!$A:$K,8,0)</f>
        <v>Simon</v>
      </c>
      <c r="T492">
        <f>VLOOKUP($A492,[1]Cost_Code!$A:$K,9,0)</f>
        <v>1000</v>
      </c>
      <c r="U492" t="str">
        <f>VLOOKUP(B492,[1]Ex_Code!A:J,2,0)</f>
        <v>Vehicle Lease</v>
      </c>
      <c r="V492" t="str">
        <f>VLOOKUP(B492,[1]Ex_Code!A:J,7,0)</f>
        <v>ESTABLISHMENT EXPENSES</v>
      </c>
      <c r="W492" t="str">
        <f>VLOOKUP(B492,[1]Ex_Code!A:J,10,0)</f>
        <v>Non Pay</v>
      </c>
    </row>
    <row r="493" spans="1:23" x14ac:dyDescent="0.25">
      <c r="A493" s="5" t="s">
        <v>85</v>
      </c>
      <c r="B493" s="5" t="s">
        <v>66</v>
      </c>
      <c r="C493" s="5" t="s">
        <v>25</v>
      </c>
      <c r="D493" s="5" t="s">
        <v>26</v>
      </c>
      <c r="E493" s="5" t="s">
        <v>27</v>
      </c>
      <c r="F493" s="6">
        <v>34</v>
      </c>
      <c r="G493" s="6">
        <v>0</v>
      </c>
      <c r="H493" s="6">
        <v>0</v>
      </c>
      <c r="I493" s="6">
        <v>0</v>
      </c>
      <c r="J493" s="6">
        <v>0</v>
      </c>
      <c r="K493" s="6">
        <v>0</v>
      </c>
      <c r="L493" t="str">
        <f t="shared" si="7"/>
        <v>171801U09048013000</v>
      </c>
      <c r="M493" t="str">
        <f>VLOOKUP(A493,[1]Cost_Code!A:G,7,0)</f>
        <v>Supplies Department</v>
      </c>
      <c r="N493" t="str">
        <f>VLOOKUP(A493,[1]Cost_Code!A:G,2,0)</f>
        <v>Group 1</v>
      </c>
      <c r="O493" t="str">
        <f>VLOOKUP($A493,[1]Cost_Code!$A:$G,3,0)</f>
        <v>CORPORATE SERVICES</v>
      </c>
      <c r="P493" t="str">
        <f>VLOOKUP($A493,[1]Cost_Code!$A:$G,4,0)</f>
        <v>FINANCE &amp; INFORMATION SERVICES</v>
      </c>
      <c r="Q493" t="str">
        <f>VLOOKUP($A493,[1]Cost_Code!$A:$G,5,0)</f>
        <v>FINANCE &amp; INFORMATION SERVICES</v>
      </c>
      <c r="R493" t="str">
        <f>VLOOKUP($A493,[1]Cost_Code!$A:$G,6,0)</f>
        <v>FINANCE</v>
      </c>
      <c r="S493" t="str">
        <f>VLOOKUP($A493,[1]Cost_Code!$A:$K,8,0)</f>
        <v>Simon</v>
      </c>
      <c r="T493">
        <f>VLOOKUP($A493,[1]Cost_Code!$A:$K,9,0)</f>
        <v>1000</v>
      </c>
      <c r="U493" t="str">
        <f>VLOOKUP(B493,[1]Ex_Code!A:J,2,0)</f>
        <v>Furniture &amp; Fittings</v>
      </c>
      <c r="V493" t="str">
        <f>VLOOKUP(B493,[1]Ex_Code!A:J,7,0)</f>
        <v>PREMISES &amp; FIXED PLANT</v>
      </c>
      <c r="W493" t="str">
        <f>VLOOKUP(B493,[1]Ex_Code!A:J,10,0)</f>
        <v>Non Pay</v>
      </c>
    </row>
    <row r="494" spans="1:23" x14ac:dyDescent="0.25">
      <c r="A494" s="5" t="s">
        <v>85</v>
      </c>
      <c r="B494" s="5" t="s">
        <v>66</v>
      </c>
      <c r="C494" s="5" t="s">
        <v>28</v>
      </c>
      <c r="D494" s="5" t="s">
        <v>29</v>
      </c>
      <c r="E494" s="5" t="s">
        <v>27</v>
      </c>
      <c r="F494" s="6">
        <v>33</v>
      </c>
      <c r="G494" s="6">
        <v>0</v>
      </c>
      <c r="H494" s="6">
        <v>0</v>
      </c>
      <c r="I494" s="6">
        <v>0</v>
      </c>
      <c r="J494" s="6">
        <v>0</v>
      </c>
      <c r="K494" s="6">
        <v>0</v>
      </c>
      <c r="L494" t="str">
        <f t="shared" si="7"/>
        <v>171802U09048013000</v>
      </c>
      <c r="M494" t="str">
        <f>VLOOKUP(A494,[1]Cost_Code!A:G,7,0)</f>
        <v>Supplies Department</v>
      </c>
      <c r="N494" t="str">
        <f>VLOOKUP(A494,[1]Cost_Code!A:G,2,0)</f>
        <v>Group 1</v>
      </c>
      <c r="O494" t="str">
        <f>VLOOKUP($A494,[1]Cost_Code!$A:$G,3,0)</f>
        <v>CORPORATE SERVICES</v>
      </c>
      <c r="P494" t="str">
        <f>VLOOKUP($A494,[1]Cost_Code!$A:$G,4,0)</f>
        <v>FINANCE &amp; INFORMATION SERVICES</v>
      </c>
      <c r="Q494" t="str">
        <f>VLOOKUP($A494,[1]Cost_Code!$A:$G,5,0)</f>
        <v>FINANCE &amp; INFORMATION SERVICES</v>
      </c>
      <c r="R494" t="str">
        <f>VLOOKUP($A494,[1]Cost_Code!$A:$G,6,0)</f>
        <v>FINANCE</v>
      </c>
      <c r="S494" t="str">
        <f>VLOOKUP($A494,[1]Cost_Code!$A:$K,8,0)</f>
        <v>Simon</v>
      </c>
      <c r="T494">
        <f>VLOOKUP($A494,[1]Cost_Code!$A:$K,9,0)</f>
        <v>1000</v>
      </c>
      <c r="U494" t="str">
        <f>VLOOKUP(B494,[1]Ex_Code!A:J,2,0)</f>
        <v>Furniture &amp; Fittings</v>
      </c>
      <c r="V494" t="str">
        <f>VLOOKUP(B494,[1]Ex_Code!A:J,7,0)</f>
        <v>PREMISES &amp; FIXED PLANT</v>
      </c>
      <c r="W494" t="str">
        <f>VLOOKUP(B494,[1]Ex_Code!A:J,10,0)</f>
        <v>Non Pay</v>
      </c>
    </row>
    <row r="495" spans="1:23" x14ac:dyDescent="0.25">
      <c r="A495" s="5" t="s">
        <v>85</v>
      </c>
      <c r="B495" s="5" t="s">
        <v>66</v>
      </c>
      <c r="C495" s="5" t="s">
        <v>30</v>
      </c>
      <c r="D495" s="5" t="s">
        <v>31</v>
      </c>
      <c r="E495" s="5" t="s">
        <v>27</v>
      </c>
      <c r="F495" s="6">
        <v>34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t="str">
        <f t="shared" si="7"/>
        <v>171803U09048013000</v>
      </c>
      <c r="M495" t="str">
        <f>VLOOKUP(A495,[1]Cost_Code!A:G,7,0)</f>
        <v>Supplies Department</v>
      </c>
      <c r="N495" t="str">
        <f>VLOOKUP(A495,[1]Cost_Code!A:G,2,0)</f>
        <v>Group 1</v>
      </c>
      <c r="O495" t="str">
        <f>VLOOKUP($A495,[1]Cost_Code!$A:$G,3,0)</f>
        <v>CORPORATE SERVICES</v>
      </c>
      <c r="P495" t="str">
        <f>VLOOKUP($A495,[1]Cost_Code!$A:$G,4,0)</f>
        <v>FINANCE &amp; INFORMATION SERVICES</v>
      </c>
      <c r="Q495" t="str">
        <f>VLOOKUP($A495,[1]Cost_Code!$A:$G,5,0)</f>
        <v>FINANCE &amp; INFORMATION SERVICES</v>
      </c>
      <c r="R495" t="str">
        <f>VLOOKUP($A495,[1]Cost_Code!$A:$G,6,0)</f>
        <v>FINANCE</v>
      </c>
      <c r="S495" t="str">
        <f>VLOOKUP($A495,[1]Cost_Code!$A:$K,8,0)</f>
        <v>Simon</v>
      </c>
      <c r="T495">
        <f>VLOOKUP($A495,[1]Cost_Code!$A:$K,9,0)</f>
        <v>1000</v>
      </c>
      <c r="U495" t="str">
        <f>VLOOKUP(B495,[1]Ex_Code!A:J,2,0)</f>
        <v>Furniture &amp; Fittings</v>
      </c>
      <c r="V495" t="str">
        <f>VLOOKUP(B495,[1]Ex_Code!A:J,7,0)</f>
        <v>PREMISES &amp; FIXED PLANT</v>
      </c>
      <c r="W495" t="str">
        <f>VLOOKUP(B495,[1]Ex_Code!A:J,10,0)</f>
        <v>Non Pay</v>
      </c>
    </row>
    <row r="496" spans="1:23" x14ac:dyDescent="0.25">
      <c r="A496" s="5" t="s">
        <v>85</v>
      </c>
      <c r="B496" s="5" t="s">
        <v>66</v>
      </c>
      <c r="C496" s="5" t="s">
        <v>32</v>
      </c>
      <c r="D496" s="5" t="s">
        <v>33</v>
      </c>
      <c r="E496" s="5" t="s">
        <v>27</v>
      </c>
      <c r="F496" s="6">
        <v>34</v>
      </c>
      <c r="G496" s="6">
        <v>0</v>
      </c>
      <c r="H496" s="6">
        <v>0</v>
      </c>
      <c r="I496" s="6">
        <v>0</v>
      </c>
      <c r="J496" s="6">
        <v>0</v>
      </c>
      <c r="K496" s="6">
        <v>0</v>
      </c>
      <c r="L496" t="str">
        <f t="shared" si="7"/>
        <v>171804U09048013000</v>
      </c>
      <c r="M496" t="str">
        <f>VLOOKUP(A496,[1]Cost_Code!A:G,7,0)</f>
        <v>Supplies Department</v>
      </c>
      <c r="N496" t="str">
        <f>VLOOKUP(A496,[1]Cost_Code!A:G,2,0)</f>
        <v>Group 1</v>
      </c>
      <c r="O496" t="str">
        <f>VLOOKUP($A496,[1]Cost_Code!$A:$G,3,0)</f>
        <v>CORPORATE SERVICES</v>
      </c>
      <c r="P496" t="str">
        <f>VLOOKUP($A496,[1]Cost_Code!$A:$G,4,0)</f>
        <v>FINANCE &amp; INFORMATION SERVICES</v>
      </c>
      <c r="Q496" t="str">
        <f>VLOOKUP($A496,[1]Cost_Code!$A:$G,5,0)</f>
        <v>FINANCE &amp; INFORMATION SERVICES</v>
      </c>
      <c r="R496" t="str">
        <f>VLOOKUP($A496,[1]Cost_Code!$A:$G,6,0)</f>
        <v>FINANCE</v>
      </c>
      <c r="S496" t="str">
        <f>VLOOKUP($A496,[1]Cost_Code!$A:$K,8,0)</f>
        <v>Simon</v>
      </c>
      <c r="T496">
        <f>VLOOKUP($A496,[1]Cost_Code!$A:$K,9,0)</f>
        <v>1000</v>
      </c>
      <c r="U496" t="str">
        <f>VLOOKUP(B496,[1]Ex_Code!A:J,2,0)</f>
        <v>Furniture &amp; Fittings</v>
      </c>
      <c r="V496" t="str">
        <f>VLOOKUP(B496,[1]Ex_Code!A:J,7,0)</f>
        <v>PREMISES &amp; FIXED PLANT</v>
      </c>
      <c r="W496" t="str">
        <f>VLOOKUP(B496,[1]Ex_Code!A:J,10,0)</f>
        <v>Non Pay</v>
      </c>
    </row>
    <row r="497" spans="1:23" x14ac:dyDescent="0.25">
      <c r="A497" s="5" t="s">
        <v>85</v>
      </c>
      <c r="B497" s="5" t="s">
        <v>66</v>
      </c>
      <c r="C497" s="5" t="s">
        <v>34</v>
      </c>
      <c r="D497" s="5" t="s">
        <v>35</v>
      </c>
      <c r="E497" s="5" t="s">
        <v>27</v>
      </c>
      <c r="F497" s="6">
        <v>33</v>
      </c>
      <c r="G497" s="6">
        <v>0</v>
      </c>
      <c r="H497" s="6">
        <v>0</v>
      </c>
      <c r="I497" s="6">
        <v>0</v>
      </c>
      <c r="J497" s="6">
        <v>0</v>
      </c>
      <c r="K497" s="6">
        <v>0</v>
      </c>
      <c r="L497" t="str">
        <f t="shared" si="7"/>
        <v>171805U09048013000</v>
      </c>
      <c r="M497" t="str">
        <f>VLOOKUP(A497,[1]Cost_Code!A:G,7,0)</f>
        <v>Supplies Department</v>
      </c>
      <c r="N497" t="str">
        <f>VLOOKUP(A497,[1]Cost_Code!A:G,2,0)</f>
        <v>Group 1</v>
      </c>
      <c r="O497" t="str">
        <f>VLOOKUP($A497,[1]Cost_Code!$A:$G,3,0)</f>
        <v>CORPORATE SERVICES</v>
      </c>
      <c r="P497" t="str">
        <f>VLOOKUP($A497,[1]Cost_Code!$A:$G,4,0)</f>
        <v>FINANCE &amp; INFORMATION SERVICES</v>
      </c>
      <c r="Q497" t="str">
        <f>VLOOKUP($A497,[1]Cost_Code!$A:$G,5,0)</f>
        <v>FINANCE &amp; INFORMATION SERVICES</v>
      </c>
      <c r="R497" t="str">
        <f>VLOOKUP($A497,[1]Cost_Code!$A:$G,6,0)</f>
        <v>FINANCE</v>
      </c>
      <c r="S497" t="str">
        <f>VLOOKUP($A497,[1]Cost_Code!$A:$K,8,0)</f>
        <v>Simon</v>
      </c>
      <c r="T497">
        <f>VLOOKUP($A497,[1]Cost_Code!$A:$K,9,0)</f>
        <v>1000</v>
      </c>
      <c r="U497" t="str">
        <f>VLOOKUP(B497,[1]Ex_Code!A:J,2,0)</f>
        <v>Furniture &amp; Fittings</v>
      </c>
      <c r="V497" t="str">
        <f>VLOOKUP(B497,[1]Ex_Code!A:J,7,0)</f>
        <v>PREMISES &amp; FIXED PLANT</v>
      </c>
      <c r="W497" t="str">
        <f>VLOOKUP(B497,[1]Ex_Code!A:J,10,0)</f>
        <v>Non Pay</v>
      </c>
    </row>
    <row r="498" spans="1:23" x14ac:dyDescent="0.25">
      <c r="A498" s="5" t="s">
        <v>85</v>
      </c>
      <c r="B498" s="5" t="s">
        <v>83</v>
      </c>
      <c r="C498" s="5" t="s">
        <v>25</v>
      </c>
      <c r="D498" s="5" t="s">
        <v>26</v>
      </c>
      <c r="E498" s="5" t="s">
        <v>27</v>
      </c>
      <c r="F498" s="6">
        <v>30</v>
      </c>
      <c r="G498" s="6">
        <v>0</v>
      </c>
      <c r="H498" s="6">
        <v>0</v>
      </c>
      <c r="I498" s="6">
        <v>0</v>
      </c>
      <c r="J498" s="6">
        <v>0</v>
      </c>
      <c r="K498" s="6">
        <v>0</v>
      </c>
      <c r="L498" t="str">
        <f t="shared" si="7"/>
        <v>171801U09048014000</v>
      </c>
      <c r="M498" t="str">
        <f>VLOOKUP(A498,[1]Cost_Code!A:G,7,0)</f>
        <v>Supplies Department</v>
      </c>
      <c r="N498" t="str">
        <f>VLOOKUP(A498,[1]Cost_Code!A:G,2,0)</f>
        <v>Group 1</v>
      </c>
      <c r="O498" t="str">
        <f>VLOOKUP($A498,[1]Cost_Code!$A:$G,3,0)</f>
        <v>CORPORATE SERVICES</v>
      </c>
      <c r="P498" t="str">
        <f>VLOOKUP($A498,[1]Cost_Code!$A:$G,4,0)</f>
        <v>FINANCE &amp; INFORMATION SERVICES</v>
      </c>
      <c r="Q498" t="str">
        <f>VLOOKUP($A498,[1]Cost_Code!$A:$G,5,0)</f>
        <v>FINANCE &amp; INFORMATION SERVICES</v>
      </c>
      <c r="R498" t="str">
        <f>VLOOKUP($A498,[1]Cost_Code!$A:$G,6,0)</f>
        <v>FINANCE</v>
      </c>
      <c r="S498" t="str">
        <f>VLOOKUP($A498,[1]Cost_Code!$A:$K,8,0)</f>
        <v>Simon</v>
      </c>
      <c r="T498">
        <f>VLOOKUP($A498,[1]Cost_Code!$A:$K,9,0)</f>
        <v>1000</v>
      </c>
      <c r="U498" t="str">
        <f>VLOOKUP(B498,[1]Ex_Code!A:J,2,0)</f>
        <v>Office Equipment &amp; Maint</v>
      </c>
      <c r="V498" t="str">
        <f>VLOOKUP(B498,[1]Ex_Code!A:J,7,0)</f>
        <v>PREMISES &amp; FIXED PLANT</v>
      </c>
      <c r="W498" t="str">
        <f>VLOOKUP(B498,[1]Ex_Code!A:J,10,0)</f>
        <v>Non Pay</v>
      </c>
    </row>
    <row r="499" spans="1:23" x14ac:dyDescent="0.25">
      <c r="A499" s="5" t="s">
        <v>85</v>
      </c>
      <c r="B499" s="5" t="s">
        <v>83</v>
      </c>
      <c r="C499" s="5" t="s">
        <v>28</v>
      </c>
      <c r="D499" s="5" t="s">
        <v>29</v>
      </c>
      <c r="E499" s="5" t="s">
        <v>27</v>
      </c>
      <c r="F499" s="6">
        <v>32</v>
      </c>
      <c r="G499" s="6">
        <v>0</v>
      </c>
      <c r="H499" s="6">
        <v>0</v>
      </c>
      <c r="I499" s="6">
        <v>0</v>
      </c>
      <c r="J499" s="6">
        <v>0</v>
      </c>
      <c r="K499" s="6">
        <v>0</v>
      </c>
      <c r="L499" t="str">
        <f t="shared" si="7"/>
        <v>171802U09048014000</v>
      </c>
      <c r="M499" t="str">
        <f>VLOOKUP(A499,[1]Cost_Code!A:G,7,0)</f>
        <v>Supplies Department</v>
      </c>
      <c r="N499" t="str">
        <f>VLOOKUP(A499,[1]Cost_Code!A:G,2,0)</f>
        <v>Group 1</v>
      </c>
      <c r="O499" t="str">
        <f>VLOOKUP($A499,[1]Cost_Code!$A:$G,3,0)</f>
        <v>CORPORATE SERVICES</v>
      </c>
      <c r="P499" t="str">
        <f>VLOOKUP($A499,[1]Cost_Code!$A:$G,4,0)</f>
        <v>FINANCE &amp; INFORMATION SERVICES</v>
      </c>
      <c r="Q499" t="str">
        <f>VLOOKUP($A499,[1]Cost_Code!$A:$G,5,0)</f>
        <v>FINANCE &amp; INFORMATION SERVICES</v>
      </c>
      <c r="R499" t="str">
        <f>VLOOKUP($A499,[1]Cost_Code!$A:$G,6,0)</f>
        <v>FINANCE</v>
      </c>
      <c r="S499" t="str">
        <f>VLOOKUP($A499,[1]Cost_Code!$A:$K,8,0)</f>
        <v>Simon</v>
      </c>
      <c r="T499">
        <f>VLOOKUP($A499,[1]Cost_Code!$A:$K,9,0)</f>
        <v>1000</v>
      </c>
      <c r="U499" t="str">
        <f>VLOOKUP(B499,[1]Ex_Code!A:J,2,0)</f>
        <v>Office Equipment &amp; Maint</v>
      </c>
      <c r="V499" t="str">
        <f>VLOOKUP(B499,[1]Ex_Code!A:J,7,0)</f>
        <v>PREMISES &amp; FIXED PLANT</v>
      </c>
      <c r="W499" t="str">
        <f>VLOOKUP(B499,[1]Ex_Code!A:J,10,0)</f>
        <v>Non Pay</v>
      </c>
    </row>
    <row r="500" spans="1:23" x14ac:dyDescent="0.25">
      <c r="A500" s="5" t="s">
        <v>85</v>
      </c>
      <c r="B500" s="5" t="s">
        <v>83</v>
      </c>
      <c r="C500" s="5" t="s">
        <v>30</v>
      </c>
      <c r="D500" s="5" t="s">
        <v>31</v>
      </c>
      <c r="E500" s="5" t="s">
        <v>27</v>
      </c>
      <c r="F500" s="6">
        <v>30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t="str">
        <f t="shared" si="7"/>
        <v>171803U09048014000</v>
      </c>
      <c r="M500" t="str">
        <f>VLOOKUP(A500,[1]Cost_Code!A:G,7,0)</f>
        <v>Supplies Department</v>
      </c>
      <c r="N500" t="str">
        <f>VLOOKUP(A500,[1]Cost_Code!A:G,2,0)</f>
        <v>Group 1</v>
      </c>
      <c r="O500" t="str">
        <f>VLOOKUP($A500,[1]Cost_Code!$A:$G,3,0)</f>
        <v>CORPORATE SERVICES</v>
      </c>
      <c r="P500" t="str">
        <f>VLOOKUP($A500,[1]Cost_Code!$A:$G,4,0)</f>
        <v>FINANCE &amp; INFORMATION SERVICES</v>
      </c>
      <c r="Q500" t="str">
        <f>VLOOKUP($A500,[1]Cost_Code!$A:$G,5,0)</f>
        <v>FINANCE &amp; INFORMATION SERVICES</v>
      </c>
      <c r="R500" t="str">
        <f>VLOOKUP($A500,[1]Cost_Code!$A:$G,6,0)</f>
        <v>FINANCE</v>
      </c>
      <c r="S500" t="str">
        <f>VLOOKUP($A500,[1]Cost_Code!$A:$K,8,0)</f>
        <v>Simon</v>
      </c>
      <c r="T500">
        <f>VLOOKUP($A500,[1]Cost_Code!$A:$K,9,0)</f>
        <v>1000</v>
      </c>
      <c r="U500" t="str">
        <f>VLOOKUP(B500,[1]Ex_Code!A:J,2,0)</f>
        <v>Office Equipment &amp; Maint</v>
      </c>
      <c r="V500" t="str">
        <f>VLOOKUP(B500,[1]Ex_Code!A:J,7,0)</f>
        <v>PREMISES &amp; FIXED PLANT</v>
      </c>
      <c r="W500" t="str">
        <f>VLOOKUP(B500,[1]Ex_Code!A:J,10,0)</f>
        <v>Non Pay</v>
      </c>
    </row>
    <row r="501" spans="1:23" x14ac:dyDescent="0.25">
      <c r="A501" s="5" t="s">
        <v>85</v>
      </c>
      <c r="B501" s="5" t="s">
        <v>83</v>
      </c>
      <c r="C501" s="5" t="s">
        <v>32</v>
      </c>
      <c r="D501" s="5" t="s">
        <v>33</v>
      </c>
      <c r="E501" s="5" t="s">
        <v>27</v>
      </c>
      <c r="F501" s="6">
        <v>29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t="str">
        <f t="shared" si="7"/>
        <v>171804U09048014000</v>
      </c>
      <c r="M501" t="str">
        <f>VLOOKUP(A501,[1]Cost_Code!A:G,7,0)</f>
        <v>Supplies Department</v>
      </c>
      <c r="N501" t="str">
        <f>VLOOKUP(A501,[1]Cost_Code!A:G,2,0)</f>
        <v>Group 1</v>
      </c>
      <c r="O501" t="str">
        <f>VLOOKUP($A501,[1]Cost_Code!$A:$G,3,0)</f>
        <v>CORPORATE SERVICES</v>
      </c>
      <c r="P501" t="str">
        <f>VLOOKUP($A501,[1]Cost_Code!$A:$G,4,0)</f>
        <v>FINANCE &amp; INFORMATION SERVICES</v>
      </c>
      <c r="Q501" t="str">
        <f>VLOOKUP($A501,[1]Cost_Code!$A:$G,5,0)</f>
        <v>FINANCE &amp; INFORMATION SERVICES</v>
      </c>
      <c r="R501" t="str">
        <f>VLOOKUP($A501,[1]Cost_Code!$A:$G,6,0)</f>
        <v>FINANCE</v>
      </c>
      <c r="S501" t="str">
        <f>VLOOKUP($A501,[1]Cost_Code!$A:$K,8,0)</f>
        <v>Simon</v>
      </c>
      <c r="T501">
        <f>VLOOKUP($A501,[1]Cost_Code!$A:$K,9,0)</f>
        <v>1000</v>
      </c>
      <c r="U501" t="str">
        <f>VLOOKUP(B501,[1]Ex_Code!A:J,2,0)</f>
        <v>Office Equipment &amp; Maint</v>
      </c>
      <c r="V501" t="str">
        <f>VLOOKUP(B501,[1]Ex_Code!A:J,7,0)</f>
        <v>PREMISES &amp; FIXED PLANT</v>
      </c>
      <c r="W501" t="str">
        <f>VLOOKUP(B501,[1]Ex_Code!A:J,10,0)</f>
        <v>Non Pay</v>
      </c>
    </row>
    <row r="502" spans="1:23" x14ac:dyDescent="0.25">
      <c r="A502" s="5" t="s">
        <v>85</v>
      </c>
      <c r="B502" s="5" t="s">
        <v>83</v>
      </c>
      <c r="C502" s="5" t="s">
        <v>34</v>
      </c>
      <c r="D502" s="5" t="s">
        <v>35</v>
      </c>
      <c r="E502" s="5" t="s">
        <v>27</v>
      </c>
      <c r="F502" s="6">
        <v>31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t="str">
        <f t="shared" si="7"/>
        <v>171805U09048014000</v>
      </c>
      <c r="M502" t="str">
        <f>VLOOKUP(A502,[1]Cost_Code!A:G,7,0)</f>
        <v>Supplies Department</v>
      </c>
      <c r="N502" t="str">
        <f>VLOOKUP(A502,[1]Cost_Code!A:G,2,0)</f>
        <v>Group 1</v>
      </c>
      <c r="O502" t="str">
        <f>VLOOKUP($A502,[1]Cost_Code!$A:$G,3,0)</f>
        <v>CORPORATE SERVICES</v>
      </c>
      <c r="P502" t="str">
        <f>VLOOKUP($A502,[1]Cost_Code!$A:$G,4,0)</f>
        <v>FINANCE &amp; INFORMATION SERVICES</v>
      </c>
      <c r="Q502" t="str">
        <f>VLOOKUP($A502,[1]Cost_Code!$A:$G,5,0)</f>
        <v>FINANCE &amp; INFORMATION SERVICES</v>
      </c>
      <c r="R502" t="str">
        <f>VLOOKUP($A502,[1]Cost_Code!$A:$G,6,0)</f>
        <v>FINANCE</v>
      </c>
      <c r="S502" t="str">
        <f>VLOOKUP($A502,[1]Cost_Code!$A:$K,8,0)</f>
        <v>Simon</v>
      </c>
      <c r="T502">
        <f>VLOOKUP($A502,[1]Cost_Code!$A:$K,9,0)</f>
        <v>1000</v>
      </c>
      <c r="U502" t="str">
        <f>VLOOKUP(B502,[1]Ex_Code!A:J,2,0)</f>
        <v>Office Equipment &amp; Maint</v>
      </c>
      <c r="V502" t="str">
        <f>VLOOKUP(B502,[1]Ex_Code!A:J,7,0)</f>
        <v>PREMISES &amp; FIXED PLANT</v>
      </c>
      <c r="W502" t="str">
        <f>VLOOKUP(B502,[1]Ex_Code!A:J,10,0)</f>
        <v>Non Pay</v>
      </c>
    </row>
    <row r="503" spans="1:23" x14ac:dyDescent="0.25">
      <c r="A503" s="5" t="s">
        <v>85</v>
      </c>
      <c r="B503" s="5" t="s">
        <v>50</v>
      </c>
      <c r="C503" s="5" t="s">
        <v>25</v>
      </c>
      <c r="D503" s="5" t="s">
        <v>26</v>
      </c>
      <c r="E503" s="5" t="s">
        <v>27</v>
      </c>
      <c r="F503" s="6">
        <v>127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t="str">
        <f t="shared" si="7"/>
        <v>171801U09048016000</v>
      </c>
      <c r="M503" t="str">
        <f>VLOOKUP(A503,[1]Cost_Code!A:G,7,0)</f>
        <v>Supplies Department</v>
      </c>
      <c r="N503" t="str">
        <f>VLOOKUP(A503,[1]Cost_Code!A:G,2,0)</f>
        <v>Group 1</v>
      </c>
      <c r="O503" t="str">
        <f>VLOOKUP($A503,[1]Cost_Code!$A:$G,3,0)</f>
        <v>CORPORATE SERVICES</v>
      </c>
      <c r="P503" t="str">
        <f>VLOOKUP($A503,[1]Cost_Code!$A:$G,4,0)</f>
        <v>FINANCE &amp; INFORMATION SERVICES</v>
      </c>
      <c r="Q503" t="str">
        <f>VLOOKUP($A503,[1]Cost_Code!$A:$G,5,0)</f>
        <v>FINANCE &amp; INFORMATION SERVICES</v>
      </c>
      <c r="R503" t="str">
        <f>VLOOKUP($A503,[1]Cost_Code!$A:$G,6,0)</f>
        <v>FINANCE</v>
      </c>
      <c r="S503" t="str">
        <f>VLOOKUP($A503,[1]Cost_Code!$A:$K,8,0)</f>
        <v>Simon</v>
      </c>
      <c r="T503">
        <f>VLOOKUP($A503,[1]Cost_Code!$A:$K,9,0)</f>
        <v>1000</v>
      </c>
      <c r="U503" t="str">
        <f>VLOOKUP(B503,[1]Ex_Code!A:J,2,0)</f>
        <v>Computer Hardware</v>
      </c>
      <c r="V503" t="str">
        <f>VLOOKUP(B503,[1]Ex_Code!A:J,7,0)</f>
        <v>PREMISES &amp; FIXED PLANT</v>
      </c>
      <c r="W503" t="str">
        <f>VLOOKUP(B503,[1]Ex_Code!A:J,10,0)</f>
        <v>Non Pay</v>
      </c>
    </row>
    <row r="504" spans="1:23" x14ac:dyDescent="0.25">
      <c r="A504" s="5" t="s">
        <v>85</v>
      </c>
      <c r="B504" s="5" t="s">
        <v>50</v>
      </c>
      <c r="C504" s="5" t="s">
        <v>28</v>
      </c>
      <c r="D504" s="5" t="s">
        <v>29</v>
      </c>
      <c r="E504" s="5" t="s">
        <v>27</v>
      </c>
      <c r="F504" s="6">
        <v>127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t="str">
        <f t="shared" si="7"/>
        <v>171802U09048016000</v>
      </c>
      <c r="M504" t="str">
        <f>VLOOKUP(A504,[1]Cost_Code!A:G,7,0)</f>
        <v>Supplies Department</v>
      </c>
      <c r="N504" t="str">
        <f>VLOOKUP(A504,[1]Cost_Code!A:G,2,0)</f>
        <v>Group 1</v>
      </c>
      <c r="O504" t="str">
        <f>VLOOKUP($A504,[1]Cost_Code!$A:$G,3,0)</f>
        <v>CORPORATE SERVICES</v>
      </c>
      <c r="P504" t="str">
        <f>VLOOKUP($A504,[1]Cost_Code!$A:$G,4,0)</f>
        <v>FINANCE &amp; INFORMATION SERVICES</v>
      </c>
      <c r="Q504" t="str">
        <f>VLOOKUP($A504,[1]Cost_Code!$A:$G,5,0)</f>
        <v>FINANCE &amp; INFORMATION SERVICES</v>
      </c>
      <c r="R504" t="str">
        <f>VLOOKUP($A504,[1]Cost_Code!$A:$G,6,0)</f>
        <v>FINANCE</v>
      </c>
      <c r="S504" t="str">
        <f>VLOOKUP($A504,[1]Cost_Code!$A:$K,8,0)</f>
        <v>Simon</v>
      </c>
      <c r="T504">
        <f>VLOOKUP($A504,[1]Cost_Code!$A:$K,9,0)</f>
        <v>1000</v>
      </c>
      <c r="U504" t="str">
        <f>VLOOKUP(B504,[1]Ex_Code!A:J,2,0)</f>
        <v>Computer Hardware</v>
      </c>
      <c r="V504" t="str">
        <f>VLOOKUP(B504,[1]Ex_Code!A:J,7,0)</f>
        <v>PREMISES &amp; FIXED PLANT</v>
      </c>
      <c r="W504" t="str">
        <f>VLOOKUP(B504,[1]Ex_Code!A:J,10,0)</f>
        <v>Non Pay</v>
      </c>
    </row>
    <row r="505" spans="1:23" x14ac:dyDescent="0.25">
      <c r="A505" s="5" t="s">
        <v>85</v>
      </c>
      <c r="B505" s="5" t="s">
        <v>50</v>
      </c>
      <c r="C505" s="5" t="s">
        <v>30</v>
      </c>
      <c r="D505" s="5" t="s">
        <v>31</v>
      </c>
      <c r="E505" s="5" t="s">
        <v>27</v>
      </c>
      <c r="F505" s="6">
        <v>127</v>
      </c>
      <c r="G505" s="6">
        <v>0</v>
      </c>
      <c r="H505" s="6">
        <v>0</v>
      </c>
      <c r="I505" s="6">
        <v>0</v>
      </c>
      <c r="J505" s="6">
        <v>0</v>
      </c>
      <c r="K505" s="6">
        <v>0</v>
      </c>
      <c r="L505" t="str">
        <f t="shared" si="7"/>
        <v>171803U09048016000</v>
      </c>
      <c r="M505" t="str">
        <f>VLOOKUP(A505,[1]Cost_Code!A:G,7,0)</f>
        <v>Supplies Department</v>
      </c>
      <c r="N505" t="str">
        <f>VLOOKUP(A505,[1]Cost_Code!A:G,2,0)</f>
        <v>Group 1</v>
      </c>
      <c r="O505" t="str">
        <f>VLOOKUP($A505,[1]Cost_Code!$A:$G,3,0)</f>
        <v>CORPORATE SERVICES</v>
      </c>
      <c r="P505" t="str">
        <f>VLOOKUP($A505,[1]Cost_Code!$A:$G,4,0)</f>
        <v>FINANCE &amp; INFORMATION SERVICES</v>
      </c>
      <c r="Q505" t="str">
        <f>VLOOKUP($A505,[1]Cost_Code!$A:$G,5,0)</f>
        <v>FINANCE &amp; INFORMATION SERVICES</v>
      </c>
      <c r="R505" t="str">
        <f>VLOOKUP($A505,[1]Cost_Code!$A:$G,6,0)</f>
        <v>FINANCE</v>
      </c>
      <c r="S505" t="str">
        <f>VLOOKUP($A505,[1]Cost_Code!$A:$K,8,0)</f>
        <v>Simon</v>
      </c>
      <c r="T505">
        <f>VLOOKUP($A505,[1]Cost_Code!$A:$K,9,0)</f>
        <v>1000</v>
      </c>
      <c r="U505" t="str">
        <f>VLOOKUP(B505,[1]Ex_Code!A:J,2,0)</f>
        <v>Computer Hardware</v>
      </c>
      <c r="V505" t="str">
        <f>VLOOKUP(B505,[1]Ex_Code!A:J,7,0)</f>
        <v>PREMISES &amp; FIXED PLANT</v>
      </c>
      <c r="W505" t="str">
        <f>VLOOKUP(B505,[1]Ex_Code!A:J,10,0)</f>
        <v>Non Pay</v>
      </c>
    </row>
    <row r="506" spans="1:23" x14ac:dyDescent="0.25">
      <c r="A506" s="5" t="s">
        <v>85</v>
      </c>
      <c r="B506" s="5" t="s">
        <v>50</v>
      </c>
      <c r="C506" s="5" t="s">
        <v>32</v>
      </c>
      <c r="D506" s="5" t="s">
        <v>33</v>
      </c>
      <c r="E506" s="5" t="s">
        <v>27</v>
      </c>
      <c r="F506" s="6">
        <v>127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t="str">
        <f t="shared" si="7"/>
        <v>171804U09048016000</v>
      </c>
      <c r="M506" t="str">
        <f>VLOOKUP(A506,[1]Cost_Code!A:G,7,0)</f>
        <v>Supplies Department</v>
      </c>
      <c r="N506" t="str">
        <f>VLOOKUP(A506,[1]Cost_Code!A:G,2,0)</f>
        <v>Group 1</v>
      </c>
      <c r="O506" t="str">
        <f>VLOOKUP($A506,[1]Cost_Code!$A:$G,3,0)</f>
        <v>CORPORATE SERVICES</v>
      </c>
      <c r="P506" t="str">
        <f>VLOOKUP($A506,[1]Cost_Code!$A:$G,4,0)</f>
        <v>FINANCE &amp; INFORMATION SERVICES</v>
      </c>
      <c r="Q506" t="str">
        <f>VLOOKUP($A506,[1]Cost_Code!$A:$G,5,0)</f>
        <v>FINANCE &amp; INFORMATION SERVICES</v>
      </c>
      <c r="R506" t="str">
        <f>VLOOKUP($A506,[1]Cost_Code!$A:$G,6,0)</f>
        <v>FINANCE</v>
      </c>
      <c r="S506" t="str">
        <f>VLOOKUP($A506,[1]Cost_Code!$A:$K,8,0)</f>
        <v>Simon</v>
      </c>
      <c r="T506">
        <f>VLOOKUP($A506,[1]Cost_Code!$A:$K,9,0)</f>
        <v>1000</v>
      </c>
      <c r="U506" t="str">
        <f>VLOOKUP(B506,[1]Ex_Code!A:J,2,0)</f>
        <v>Computer Hardware</v>
      </c>
      <c r="V506" t="str">
        <f>VLOOKUP(B506,[1]Ex_Code!A:J,7,0)</f>
        <v>PREMISES &amp; FIXED PLANT</v>
      </c>
      <c r="W506" t="str">
        <f>VLOOKUP(B506,[1]Ex_Code!A:J,10,0)</f>
        <v>Non Pay</v>
      </c>
    </row>
    <row r="507" spans="1:23" x14ac:dyDescent="0.25">
      <c r="A507" s="5" t="s">
        <v>85</v>
      </c>
      <c r="B507" s="5" t="s">
        <v>50</v>
      </c>
      <c r="C507" s="5" t="s">
        <v>34</v>
      </c>
      <c r="D507" s="5" t="s">
        <v>35</v>
      </c>
      <c r="E507" s="5" t="s">
        <v>27</v>
      </c>
      <c r="F507" s="6">
        <v>127</v>
      </c>
      <c r="G507" s="6">
        <v>0</v>
      </c>
      <c r="H507" s="6">
        <v>0</v>
      </c>
      <c r="I507" s="6">
        <v>0</v>
      </c>
      <c r="J507" s="6">
        <v>0</v>
      </c>
      <c r="K507" s="6">
        <v>0</v>
      </c>
      <c r="L507" t="str">
        <f t="shared" si="7"/>
        <v>171805U09048016000</v>
      </c>
      <c r="M507" t="str">
        <f>VLOOKUP(A507,[1]Cost_Code!A:G,7,0)</f>
        <v>Supplies Department</v>
      </c>
      <c r="N507" t="str">
        <f>VLOOKUP(A507,[1]Cost_Code!A:G,2,0)</f>
        <v>Group 1</v>
      </c>
      <c r="O507" t="str">
        <f>VLOOKUP($A507,[1]Cost_Code!$A:$G,3,0)</f>
        <v>CORPORATE SERVICES</v>
      </c>
      <c r="P507" t="str">
        <f>VLOOKUP($A507,[1]Cost_Code!$A:$G,4,0)</f>
        <v>FINANCE &amp; INFORMATION SERVICES</v>
      </c>
      <c r="Q507" t="str">
        <f>VLOOKUP($A507,[1]Cost_Code!$A:$G,5,0)</f>
        <v>FINANCE &amp; INFORMATION SERVICES</v>
      </c>
      <c r="R507" t="str">
        <f>VLOOKUP($A507,[1]Cost_Code!$A:$G,6,0)</f>
        <v>FINANCE</v>
      </c>
      <c r="S507" t="str">
        <f>VLOOKUP($A507,[1]Cost_Code!$A:$K,8,0)</f>
        <v>Simon</v>
      </c>
      <c r="T507">
        <f>VLOOKUP($A507,[1]Cost_Code!$A:$K,9,0)</f>
        <v>1000</v>
      </c>
      <c r="U507" t="str">
        <f>VLOOKUP(B507,[1]Ex_Code!A:J,2,0)</f>
        <v>Computer Hardware</v>
      </c>
      <c r="V507" t="str">
        <f>VLOOKUP(B507,[1]Ex_Code!A:J,7,0)</f>
        <v>PREMISES &amp; FIXED PLANT</v>
      </c>
      <c r="W507" t="str">
        <f>VLOOKUP(B507,[1]Ex_Code!A:J,10,0)</f>
        <v>Non Pay</v>
      </c>
    </row>
    <row r="508" spans="1:23" x14ac:dyDescent="0.25">
      <c r="A508" s="5" t="s">
        <v>85</v>
      </c>
      <c r="B508" s="5" t="s">
        <v>51</v>
      </c>
      <c r="C508" s="5" t="s">
        <v>25</v>
      </c>
      <c r="D508" s="5" t="s">
        <v>26</v>
      </c>
      <c r="E508" s="5" t="s">
        <v>27</v>
      </c>
      <c r="F508" s="6">
        <v>2098</v>
      </c>
      <c r="G508" s="6">
        <v>1821.92</v>
      </c>
      <c r="H508" s="6">
        <v>0</v>
      </c>
      <c r="I508" s="6">
        <v>0</v>
      </c>
      <c r="J508" s="6">
        <v>0</v>
      </c>
      <c r="K508" s="6">
        <v>0</v>
      </c>
      <c r="L508" t="str">
        <f t="shared" si="7"/>
        <v>171801U09048017000</v>
      </c>
      <c r="M508" t="str">
        <f>VLOOKUP(A508,[1]Cost_Code!A:G,7,0)</f>
        <v>Supplies Department</v>
      </c>
      <c r="N508" t="str">
        <f>VLOOKUP(A508,[1]Cost_Code!A:G,2,0)</f>
        <v>Group 1</v>
      </c>
      <c r="O508" t="str">
        <f>VLOOKUP($A508,[1]Cost_Code!$A:$G,3,0)</f>
        <v>CORPORATE SERVICES</v>
      </c>
      <c r="P508" t="str">
        <f>VLOOKUP($A508,[1]Cost_Code!$A:$G,4,0)</f>
        <v>FINANCE &amp; INFORMATION SERVICES</v>
      </c>
      <c r="Q508" t="str">
        <f>VLOOKUP($A508,[1]Cost_Code!$A:$G,5,0)</f>
        <v>FINANCE &amp; INFORMATION SERVICES</v>
      </c>
      <c r="R508" t="str">
        <f>VLOOKUP($A508,[1]Cost_Code!$A:$G,6,0)</f>
        <v>FINANCE</v>
      </c>
      <c r="S508" t="str">
        <f>VLOOKUP($A508,[1]Cost_Code!$A:$K,8,0)</f>
        <v>Simon</v>
      </c>
      <c r="T508">
        <f>VLOOKUP($A508,[1]Cost_Code!$A:$K,9,0)</f>
        <v>1000</v>
      </c>
      <c r="U508" t="str">
        <f>VLOOKUP(B508,[1]Ex_Code!A:J,2,0)</f>
        <v>Computer Software</v>
      </c>
      <c r="V508" t="str">
        <f>VLOOKUP(B508,[1]Ex_Code!A:J,7,0)</f>
        <v>PREMISES &amp; FIXED PLANT</v>
      </c>
      <c r="W508" t="str">
        <f>VLOOKUP(B508,[1]Ex_Code!A:J,10,0)</f>
        <v>Non Pay</v>
      </c>
    </row>
    <row r="509" spans="1:23" x14ac:dyDescent="0.25">
      <c r="A509" s="5" t="s">
        <v>85</v>
      </c>
      <c r="B509" s="5" t="s">
        <v>51</v>
      </c>
      <c r="C509" s="5" t="s">
        <v>28</v>
      </c>
      <c r="D509" s="5" t="s">
        <v>29</v>
      </c>
      <c r="E509" s="5" t="s">
        <v>27</v>
      </c>
      <c r="F509" s="6">
        <v>2095</v>
      </c>
      <c r="G509" s="6">
        <v>1821.92</v>
      </c>
      <c r="H509" s="6">
        <v>0</v>
      </c>
      <c r="I509" s="6">
        <v>0</v>
      </c>
      <c r="J509" s="6">
        <v>0</v>
      </c>
      <c r="K509" s="6">
        <v>0</v>
      </c>
      <c r="L509" t="str">
        <f t="shared" si="7"/>
        <v>171802U09048017000</v>
      </c>
      <c r="M509" t="str">
        <f>VLOOKUP(A509,[1]Cost_Code!A:G,7,0)</f>
        <v>Supplies Department</v>
      </c>
      <c r="N509" t="str">
        <f>VLOOKUP(A509,[1]Cost_Code!A:G,2,0)</f>
        <v>Group 1</v>
      </c>
      <c r="O509" t="str">
        <f>VLOOKUP($A509,[1]Cost_Code!$A:$G,3,0)</f>
        <v>CORPORATE SERVICES</v>
      </c>
      <c r="P509" t="str">
        <f>VLOOKUP($A509,[1]Cost_Code!$A:$G,4,0)</f>
        <v>FINANCE &amp; INFORMATION SERVICES</v>
      </c>
      <c r="Q509" t="str">
        <f>VLOOKUP($A509,[1]Cost_Code!$A:$G,5,0)</f>
        <v>FINANCE &amp; INFORMATION SERVICES</v>
      </c>
      <c r="R509" t="str">
        <f>VLOOKUP($A509,[1]Cost_Code!$A:$G,6,0)</f>
        <v>FINANCE</v>
      </c>
      <c r="S509" t="str">
        <f>VLOOKUP($A509,[1]Cost_Code!$A:$K,8,0)</f>
        <v>Simon</v>
      </c>
      <c r="T509">
        <f>VLOOKUP($A509,[1]Cost_Code!$A:$K,9,0)</f>
        <v>1000</v>
      </c>
      <c r="U509" t="str">
        <f>VLOOKUP(B509,[1]Ex_Code!A:J,2,0)</f>
        <v>Computer Software</v>
      </c>
      <c r="V509" t="str">
        <f>VLOOKUP(B509,[1]Ex_Code!A:J,7,0)</f>
        <v>PREMISES &amp; FIXED PLANT</v>
      </c>
      <c r="W509" t="str">
        <f>VLOOKUP(B509,[1]Ex_Code!A:J,10,0)</f>
        <v>Non Pay</v>
      </c>
    </row>
    <row r="510" spans="1:23" x14ac:dyDescent="0.25">
      <c r="A510" s="5" t="s">
        <v>85</v>
      </c>
      <c r="B510" s="5" t="s">
        <v>51</v>
      </c>
      <c r="C510" s="5" t="s">
        <v>30</v>
      </c>
      <c r="D510" s="5" t="s">
        <v>31</v>
      </c>
      <c r="E510" s="5" t="s">
        <v>27</v>
      </c>
      <c r="F510" s="6">
        <v>2099</v>
      </c>
      <c r="G510" s="6">
        <v>1821.91</v>
      </c>
      <c r="H510" s="6">
        <v>0</v>
      </c>
      <c r="I510" s="6">
        <v>0</v>
      </c>
      <c r="J510" s="6">
        <v>0</v>
      </c>
      <c r="K510" s="6">
        <v>0</v>
      </c>
      <c r="L510" t="str">
        <f t="shared" si="7"/>
        <v>171803U09048017000</v>
      </c>
      <c r="M510" t="str">
        <f>VLOOKUP(A510,[1]Cost_Code!A:G,7,0)</f>
        <v>Supplies Department</v>
      </c>
      <c r="N510" t="str">
        <f>VLOOKUP(A510,[1]Cost_Code!A:G,2,0)</f>
        <v>Group 1</v>
      </c>
      <c r="O510" t="str">
        <f>VLOOKUP($A510,[1]Cost_Code!$A:$G,3,0)</f>
        <v>CORPORATE SERVICES</v>
      </c>
      <c r="P510" t="str">
        <f>VLOOKUP($A510,[1]Cost_Code!$A:$G,4,0)</f>
        <v>FINANCE &amp; INFORMATION SERVICES</v>
      </c>
      <c r="Q510" t="str">
        <f>VLOOKUP($A510,[1]Cost_Code!$A:$G,5,0)</f>
        <v>FINANCE &amp; INFORMATION SERVICES</v>
      </c>
      <c r="R510" t="str">
        <f>VLOOKUP($A510,[1]Cost_Code!$A:$G,6,0)</f>
        <v>FINANCE</v>
      </c>
      <c r="S510" t="str">
        <f>VLOOKUP($A510,[1]Cost_Code!$A:$K,8,0)</f>
        <v>Simon</v>
      </c>
      <c r="T510">
        <f>VLOOKUP($A510,[1]Cost_Code!$A:$K,9,0)</f>
        <v>1000</v>
      </c>
      <c r="U510" t="str">
        <f>VLOOKUP(B510,[1]Ex_Code!A:J,2,0)</f>
        <v>Computer Software</v>
      </c>
      <c r="V510" t="str">
        <f>VLOOKUP(B510,[1]Ex_Code!A:J,7,0)</f>
        <v>PREMISES &amp; FIXED PLANT</v>
      </c>
      <c r="W510" t="str">
        <f>VLOOKUP(B510,[1]Ex_Code!A:J,10,0)</f>
        <v>Non Pay</v>
      </c>
    </row>
    <row r="511" spans="1:23" x14ac:dyDescent="0.25">
      <c r="A511" s="5" t="s">
        <v>85</v>
      </c>
      <c r="B511" s="5" t="s">
        <v>51</v>
      </c>
      <c r="C511" s="5" t="s">
        <v>32</v>
      </c>
      <c r="D511" s="5" t="s">
        <v>33</v>
      </c>
      <c r="E511" s="5" t="s">
        <v>27</v>
      </c>
      <c r="F511" s="6">
        <v>2097</v>
      </c>
      <c r="G511" s="6">
        <v>1821.94</v>
      </c>
      <c r="H511" s="6">
        <v>0</v>
      </c>
      <c r="I511" s="6">
        <v>0</v>
      </c>
      <c r="J511" s="6">
        <v>0</v>
      </c>
      <c r="K511" s="6">
        <v>0</v>
      </c>
      <c r="L511" t="str">
        <f t="shared" si="7"/>
        <v>171804U09048017000</v>
      </c>
      <c r="M511" t="str">
        <f>VLOOKUP(A511,[1]Cost_Code!A:G,7,0)</f>
        <v>Supplies Department</v>
      </c>
      <c r="N511" t="str">
        <f>VLOOKUP(A511,[1]Cost_Code!A:G,2,0)</f>
        <v>Group 1</v>
      </c>
      <c r="O511" t="str">
        <f>VLOOKUP($A511,[1]Cost_Code!$A:$G,3,0)</f>
        <v>CORPORATE SERVICES</v>
      </c>
      <c r="P511" t="str">
        <f>VLOOKUP($A511,[1]Cost_Code!$A:$G,4,0)</f>
        <v>FINANCE &amp; INFORMATION SERVICES</v>
      </c>
      <c r="Q511" t="str">
        <f>VLOOKUP($A511,[1]Cost_Code!$A:$G,5,0)</f>
        <v>FINANCE &amp; INFORMATION SERVICES</v>
      </c>
      <c r="R511" t="str">
        <f>VLOOKUP($A511,[1]Cost_Code!$A:$G,6,0)</f>
        <v>FINANCE</v>
      </c>
      <c r="S511" t="str">
        <f>VLOOKUP($A511,[1]Cost_Code!$A:$K,8,0)</f>
        <v>Simon</v>
      </c>
      <c r="T511">
        <f>VLOOKUP($A511,[1]Cost_Code!$A:$K,9,0)</f>
        <v>1000</v>
      </c>
      <c r="U511" t="str">
        <f>VLOOKUP(B511,[1]Ex_Code!A:J,2,0)</f>
        <v>Computer Software</v>
      </c>
      <c r="V511" t="str">
        <f>VLOOKUP(B511,[1]Ex_Code!A:J,7,0)</f>
        <v>PREMISES &amp; FIXED PLANT</v>
      </c>
      <c r="W511" t="str">
        <f>VLOOKUP(B511,[1]Ex_Code!A:J,10,0)</f>
        <v>Non Pay</v>
      </c>
    </row>
    <row r="512" spans="1:23" x14ac:dyDescent="0.25">
      <c r="A512" s="5" t="s">
        <v>85</v>
      </c>
      <c r="B512" s="5" t="s">
        <v>51</v>
      </c>
      <c r="C512" s="5" t="s">
        <v>34</v>
      </c>
      <c r="D512" s="5" t="s">
        <v>35</v>
      </c>
      <c r="E512" s="5" t="s">
        <v>27</v>
      </c>
      <c r="F512" s="6">
        <v>2096</v>
      </c>
      <c r="G512" s="6">
        <v>1821.92</v>
      </c>
      <c r="H512" s="6">
        <v>0</v>
      </c>
      <c r="I512" s="6">
        <v>0</v>
      </c>
      <c r="J512" s="6">
        <v>0</v>
      </c>
      <c r="K512" s="6">
        <v>0</v>
      </c>
      <c r="L512" t="str">
        <f t="shared" si="7"/>
        <v>171805U09048017000</v>
      </c>
      <c r="M512" t="str">
        <f>VLOOKUP(A512,[1]Cost_Code!A:G,7,0)</f>
        <v>Supplies Department</v>
      </c>
      <c r="N512" t="str">
        <f>VLOOKUP(A512,[1]Cost_Code!A:G,2,0)</f>
        <v>Group 1</v>
      </c>
      <c r="O512" t="str">
        <f>VLOOKUP($A512,[1]Cost_Code!$A:$G,3,0)</f>
        <v>CORPORATE SERVICES</v>
      </c>
      <c r="P512" t="str">
        <f>VLOOKUP($A512,[1]Cost_Code!$A:$G,4,0)</f>
        <v>FINANCE &amp; INFORMATION SERVICES</v>
      </c>
      <c r="Q512" t="str">
        <f>VLOOKUP($A512,[1]Cost_Code!$A:$G,5,0)</f>
        <v>FINANCE &amp; INFORMATION SERVICES</v>
      </c>
      <c r="R512" t="str">
        <f>VLOOKUP($A512,[1]Cost_Code!$A:$G,6,0)</f>
        <v>FINANCE</v>
      </c>
      <c r="S512" t="str">
        <f>VLOOKUP($A512,[1]Cost_Code!$A:$K,8,0)</f>
        <v>Simon</v>
      </c>
      <c r="T512">
        <f>VLOOKUP($A512,[1]Cost_Code!$A:$K,9,0)</f>
        <v>1000</v>
      </c>
      <c r="U512" t="str">
        <f>VLOOKUP(B512,[1]Ex_Code!A:J,2,0)</f>
        <v>Computer Software</v>
      </c>
      <c r="V512" t="str">
        <f>VLOOKUP(B512,[1]Ex_Code!A:J,7,0)</f>
        <v>PREMISES &amp; FIXED PLANT</v>
      </c>
      <c r="W512" t="str">
        <f>VLOOKUP(B512,[1]Ex_Code!A:J,10,0)</f>
        <v>Non Pay</v>
      </c>
    </row>
    <row r="513" spans="1:23" x14ac:dyDescent="0.25">
      <c r="A513" s="5" t="s">
        <v>85</v>
      </c>
      <c r="B513" s="5" t="s">
        <v>71</v>
      </c>
      <c r="C513" s="5" t="s">
        <v>25</v>
      </c>
      <c r="D513" s="5" t="s">
        <v>26</v>
      </c>
      <c r="E513" s="5" t="s">
        <v>27</v>
      </c>
      <c r="F513" s="6">
        <v>4188</v>
      </c>
      <c r="G513" s="6">
        <v>4184.67</v>
      </c>
      <c r="H513" s="6">
        <v>0</v>
      </c>
      <c r="I513" s="6">
        <v>0</v>
      </c>
      <c r="J513" s="6">
        <v>0</v>
      </c>
      <c r="K513" s="6">
        <v>0</v>
      </c>
      <c r="L513" t="str">
        <f t="shared" si="7"/>
        <v>171801U09049035000</v>
      </c>
      <c r="M513" t="str">
        <f>VLOOKUP(A513,[1]Cost_Code!A:G,7,0)</f>
        <v>Supplies Department</v>
      </c>
      <c r="N513" t="str">
        <f>VLOOKUP(A513,[1]Cost_Code!A:G,2,0)</f>
        <v>Group 1</v>
      </c>
      <c r="O513" t="str">
        <f>VLOOKUP($A513,[1]Cost_Code!$A:$G,3,0)</f>
        <v>CORPORATE SERVICES</v>
      </c>
      <c r="P513" t="str">
        <f>VLOOKUP($A513,[1]Cost_Code!$A:$G,4,0)</f>
        <v>FINANCE &amp; INFORMATION SERVICES</v>
      </c>
      <c r="Q513" t="str">
        <f>VLOOKUP($A513,[1]Cost_Code!$A:$G,5,0)</f>
        <v>FINANCE &amp; INFORMATION SERVICES</v>
      </c>
      <c r="R513" t="str">
        <f>VLOOKUP($A513,[1]Cost_Code!$A:$G,6,0)</f>
        <v>FINANCE</v>
      </c>
      <c r="S513" t="str">
        <f>VLOOKUP($A513,[1]Cost_Code!$A:$K,8,0)</f>
        <v>Simon</v>
      </c>
      <c r="T513">
        <f>VLOOKUP($A513,[1]Cost_Code!$A:$K,9,0)</f>
        <v>1000</v>
      </c>
      <c r="U513" t="str">
        <f>VLOOKUP(B513,[1]Ex_Code!A:J,2,0)</f>
        <v>Registrations/Subscriptions</v>
      </c>
      <c r="V513" t="str">
        <f>VLOOKUP(B513,[1]Ex_Code!A:J,7,0)</f>
        <v>OTHER OPERATING EXPENSES</v>
      </c>
      <c r="W513" t="str">
        <f>VLOOKUP(B513,[1]Ex_Code!A:J,10,0)</f>
        <v>Non Pay</v>
      </c>
    </row>
    <row r="514" spans="1:23" x14ac:dyDescent="0.25">
      <c r="A514" s="5" t="s">
        <v>85</v>
      </c>
      <c r="B514" s="5" t="s">
        <v>71</v>
      </c>
      <c r="C514" s="5" t="s">
        <v>28</v>
      </c>
      <c r="D514" s="5" t="s">
        <v>29</v>
      </c>
      <c r="E514" s="5" t="s">
        <v>27</v>
      </c>
      <c r="F514" s="6">
        <v>4190</v>
      </c>
      <c r="G514" s="6">
        <v>4184.66</v>
      </c>
      <c r="H514" s="6">
        <v>0</v>
      </c>
      <c r="I514" s="6">
        <v>0</v>
      </c>
      <c r="J514" s="6">
        <v>0</v>
      </c>
      <c r="K514" s="6">
        <v>0</v>
      </c>
      <c r="L514" t="str">
        <f t="shared" ref="L514:L577" si="8">CONCATENATE(C514,A514,B514)</f>
        <v>171802U09049035000</v>
      </c>
      <c r="M514" t="str">
        <f>VLOOKUP(A514,[1]Cost_Code!A:G,7,0)</f>
        <v>Supplies Department</v>
      </c>
      <c r="N514" t="str">
        <f>VLOOKUP(A514,[1]Cost_Code!A:G,2,0)</f>
        <v>Group 1</v>
      </c>
      <c r="O514" t="str">
        <f>VLOOKUP($A514,[1]Cost_Code!$A:$G,3,0)</f>
        <v>CORPORATE SERVICES</v>
      </c>
      <c r="P514" t="str">
        <f>VLOOKUP($A514,[1]Cost_Code!$A:$G,4,0)</f>
        <v>FINANCE &amp; INFORMATION SERVICES</v>
      </c>
      <c r="Q514" t="str">
        <f>VLOOKUP($A514,[1]Cost_Code!$A:$G,5,0)</f>
        <v>FINANCE &amp; INFORMATION SERVICES</v>
      </c>
      <c r="R514" t="str">
        <f>VLOOKUP($A514,[1]Cost_Code!$A:$G,6,0)</f>
        <v>FINANCE</v>
      </c>
      <c r="S514" t="str">
        <f>VLOOKUP($A514,[1]Cost_Code!$A:$K,8,0)</f>
        <v>Simon</v>
      </c>
      <c r="T514">
        <f>VLOOKUP($A514,[1]Cost_Code!$A:$K,9,0)</f>
        <v>1000</v>
      </c>
      <c r="U514" t="str">
        <f>VLOOKUP(B514,[1]Ex_Code!A:J,2,0)</f>
        <v>Registrations/Subscriptions</v>
      </c>
      <c r="V514" t="str">
        <f>VLOOKUP(B514,[1]Ex_Code!A:J,7,0)</f>
        <v>OTHER OPERATING EXPENSES</v>
      </c>
      <c r="W514" t="str">
        <f>VLOOKUP(B514,[1]Ex_Code!A:J,10,0)</f>
        <v>Non Pay</v>
      </c>
    </row>
    <row r="515" spans="1:23" x14ac:dyDescent="0.25">
      <c r="A515" s="5" t="s">
        <v>85</v>
      </c>
      <c r="B515" s="5" t="s">
        <v>71</v>
      </c>
      <c r="C515" s="5" t="s">
        <v>30</v>
      </c>
      <c r="D515" s="5" t="s">
        <v>31</v>
      </c>
      <c r="E515" s="5" t="s">
        <v>27</v>
      </c>
      <c r="F515" s="6">
        <v>4185</v>
      </c>
      <c r="G515" s="6">
        <v>4184.67</v>
      </c>
      <c r="H515" s="6">
        <v>0</v>
      </c>
      <c r="I515" s="6">
        <v>0</v>
      </c>
      <c r="J515" s="6">
        <v>0</v>
      </c>
      <c r="K515" s="6">
        <v>0</v>
      </c>
      <c r="L515" t="str">
        <f t="shared" si="8"/>
        <v>171803U09049035000</v>
      </c>
      <c r="M515" t="str">
        <f>VLOOKUP(A515,[1]Cost_Code!A:G,7,0)</f>
        <v>Supplies Department</v>
      </c>
      <c r="N515" t="str">
        <f>VLOOKUP(A515,[1]Cost_Code!A:G,2,0)</f>
        <v>Group 1</v>
      </c>
      <c r="O515" t="str">
        <f>VLOOKUP($A515,[1]Cost_Code!$A:$G,3,0)</f>
        <v>CORPORATE SERVICES</v>
      </c>
      <c r="P515" t="str">
        <f>VLOOKUP($A515,[1]Cost_Code!$A:$G,4,0)</f>
        <v>FINANCE &amp; INFORMATION SERVICES</v>
      </c>
      <c r="Q515" t="str">
        <f>VLOOKUP($A515,[1]Cost_Code!$A:$G,5,0)</f>
        <v>FINANCE &amp; INFORMATION SERVICES</v>
      </c>
      <c r="R515" t="str">
        <f>VLOOKUP($A515,[1]Cost_Code!$A:$G,6,0)</f>
        <v>FINANCE</v>
      </c>
      <c r="S515" t="str">
        <f>VLOOKUP($A515,[1]Cost_Code!$A:$K,8,0)</f>
        <v>Simon</v>
      </c>
      <c r="T515">
        <f>VLOOKUP($A515,[1]Cost_Code!$A:$K,9,0)</f>
        <v>1000</v>
      </c>
      <c r="U515" t="str">
        <f>VLOOKUP(B515,[1]Ex_Code!A:J,2,0)</f>
        <v>Registrations/Subscriptions</v>
      </c>
      <c r="V515" t="str">
        <f>VLOOKUP(B515,[1]Ex_Code!A:J,7,0)</f>
        <v>OTHER OPERATING EXPENSES</v>
      </c>
      <c r="W515" t="str">
        <f>VLOOKUP(B515,[1]Ex_Code!A:J,10,0)</f>
        <v>Non Pay</v>
      </c>
    </row>
    <row r="516" spans="1:23" x14ac:dyDescent="0.25">
      <c r="A516" s="5" t="s">
        <v>85</v>
      </c>
      <c r="B516" s="5" t="s">
        <v>71</v>
      </c>
      <c r="C516" s="5" t="s">
        <v>32</v>
      </c>
      <c r="D516" s="5" t="s">
        <v>33</v>
      </c>
      <c r="E516" s="5" t="s">
        <v>27</v>
      </c>
      <c r="F516" s="6">
        <v>4177</v>
      </c>
      <c r="G516" s="6">
        <v>4185</v>
      </c>
      <c r="H516" s="6">
        <v>0</v>
      </c>
      <c r="I516" s="6">
        <v>0</v>
      </c>
      <c r="J516" s="6">
        <v>0</v>
      </c>
      <c r="K516" s="6">
        <v>0</v>
      </c>
      <c r="L516" t="str">
        <f t="shared" si="8"/>
        <v>171804U09049035000</v>
      </c>
      <c r="M516" t="str">
        <f>VLOOKUP(A516,[1]Cost_Code!A:G,7,0)</f>
        <v>Supplies Department</v>
      </c>
      <c r="N516" t="str">
        <f>VLOOKUP(A516,[1]Cost_Code!A:G,2,0)</f>
        <v>Group 1</v>
      </c>
      <c r="O516" t="str">
        <f>VLOOKUP($A516,[1]Cost_Code!$A:$G,3,0)</f>
        <v>CORPORATE SERVICES</v>
      </c>
      <c r="P516" t="str">
        <f>VLOOKUP($A516,[1]Cost_Code!$A:$G,4,0)</f>
        <v>FINANCE &amp; INFORMATION SERVICES</v>
      </c>
      <c r="Q516" t="str">
        <f>VLOOKUP($A516,[1]Cost_Code!$A:$G,5,0)</f>
        <v>FINANCE &amp; INFORMATION SERVICES</v>
      </c>
      <c r="R516" t="str">
        <f>VLOOKUP($A516,[1]Cost_Code!$A:$G,6,0)</f>
        <v>FINANCE</v>
      </c>
      <c r="S516" t="str">
        <f>VLOOKUP($A516,[1]Cost_Code!$A:$K,8,0)</f>
        <v>Simon</v>
      </c>
      <c r="T516">
        <f>VLOOKUP($A516,[1]Cost_Code!$A:$K,9,0)</f>
        <v>1000</v>
      </c>
      <c r="U516" t="str">
        <f>VLOOKUP(B516,[1]Ex_Code!A:J,2,0)</f>
        <v>Registrations/Subscriptions</v>
      </c>
      <c r="V516" t="str">
        <f>VLOOKUP(B516,[1]Ex_Code!A:J,7,0)</f>
        <v>OTHER OPERATING EXPENSES</v>
      </c>
      <c r="W516" t="str">
        <f>VLOOKUP(B516,[1]Ex_Code!A:J,10,0)</f>
        <v>Non Pay</v>
      </c>
    </row>
    <row r="517" spans="1:23" x14ac:dyDescent="0.25">
      <c r="A517" s="5" t="s">
        <v>85</v>
      </c>
      <c r="B517" s="5" t="s">
        <v>71</v>
      </c>
      <c r="C517" s="5" t="s">
        <v>34</v>
      </c>
      <c r="D517" s="5" t="s">
        <v>35</v>
      </c>
      <c r="E517" s="5" t="s">
        <v>27</v>
      </c>
      <c r="F517" s="6">
        <v>4193</v>
      </c>
      <c r="G517" s="6">
        <v>4184.33</v>
      </c>
      <c r="H517" s="6">
        <v>0</v>
      </c>
      <c r="I517" s="6">
        <v>0</v>
      </c>
      <c r="J517" s="6">
        <v>0</v>
      </c>
      <c r="K517" s="6">
        <v>0</v>
      </c>
      <c r="L517" t="str">
        <f t="shared" si="8"/>
        <v>171805U09049035000</v>
      </c>
      <c r="M517" t="str">
        <f>VLOOKUP(A517,[1]Cost_Code!A:G,7,0)</f>
        <v>Supplies Department</v>
      </c>
      <c r="N517" t="str">
        <f>VLOOKUP(A517,[1]Cost_Code!A:G,2,0)</f>
        <v>Group 1</v>
      </c>
      <c r="O517" t="str">
        <f>VLOOKUP($A517,[1]Cost_Code!$A:$G,3,0)</f>
        <v>CORPORATE SERVICES</v>
      </c>
      <c r="P517" t="str">
        <f>VLOOKUP($A517,[1]Cost_Code!$A:$G,4,0)</f>
        <v>FINANCE &amp; INFORMATION SERVICES</v>
      </c>
      <c r="Q517" t="str">
        <f>VLOOKUP($A517,[1]Cost_Code!$A:$G,5,0)</f>
        <v>FINANCE &amp; INFORMATION SERVICES</v>
      </c>
      <c r="R517" t="str">
        <f>VLOOKUP($A517,[1]Cost_Code!$A:$G,6,0)</f>
        <v>FINANCE</v>
      </c>
      <c r="S517" t="str">
        <f>VLOOKUP($A517,[1]Cost_Code!$A:$K,8,0)</f>
        <v>Simon</v>
      </c>
      <c r="T517">
        <f>VLOOKUP($A517,[1]Cost_Code!$A:$K,9,0)</f>
        <v>1000</v>
      </c>
      <c r="U517" t="str">
        <f>VLOOKUP(B517,[1]Ex_Code!A:J,2,0)</f>
        <v>Registrations/Subscriptions</v>
      </c>
      <c r="V517" t="str">
        <f>VLOOKUP(B517,[1]Ex_Code!A:J,7,0)</f>
        <v>OTHER OPERATING EXPENSES</v>
      </c>
      <c r="W517" t="str">
        <f>VLOOKUP(B517,[1]Ex_Code!A:J,10,0)</f>
        <v>Non Pay</v>
      </c>
    </row>
    <row r="518" spans="1:23" x14ac:dyDescent="0.25">
      <c r="A518" s="5" t="s">
        <v>103</v>
      </c>
      <c r="B518" s="5" t="s">
        <v>104</v>
      </c>
      <c r="C518" s="5" t="s">
        <v>28</v>
      </c>
      <c r="D518" s="5" t="s">
        <v>29</v>
      </c>
      <c r="E518" s="5" t="s">
        <v>27</v>
      </c>
      <c r="F518" s="6">
        <v>10238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t="str">
        <f t="shared" si="8"/>
        <v>171802U09K47501000</v>
      </c>
      <c r="M518" t="str">
        <f>VLOOKUP(A518,[1]Cost_Code!A:G,7,0)</f>
        <v>Family Lease Car Savings</v>
      </c>
      <c r="N518" t="str">
        <f>VLOOKUP(A518,[1]Cost_Code!A:G,2,0)</f>
        <v>Group 1</v>
      </c>
      <c r="O518" t="str">
        <f>VLOOKUP($A518,[1]Cost_Code!$A:$G,3,0)</f>
        <v>CORPORATE SERVICES</v>
      </c>
      <c r="P518" t="str">
        <f>VLOOKUP($A518,[1]Cost_Code!$A:$G,4,0)</f>
        <v>FINANCE &amp; INFORMATION SERVICES</v>
      </c>
      <c r="Q518" t="str">
        <f>VLOOKUP($A518,[1]Cost_Code!$A:$G,5,0)</f>
        <v>FINANCE &amp; INFORMATION SERVICES</v>
      </c>
      <c r="R518" t="str">
        <f>VLOOKUP($A518,[1]Cost_Code!$A:$G,6,0)</f>
        <v>FINANCE</v>
      </c>
      <c r="S518" t="str">
        <f>VLOOKUP($A518,[1]Cost_Code!$A:$K,8,0)</f>
        <v>Simon</v>
      </c>
      <c r="T518">
        <f>VLOOKUP($A518,[1]Cost_Code!$A:$K,9,0)</f>
        <v>1000</v>
      </c>
      <c r="U518" t="str">
        <f>VLOOKUP(B518,[1]Ex_Code!A:J,2,0)</f>
        <v>Lease Car Costs - Staff</v>
      </c>
      <c r="V518" t="str">
        <f>VLOOKUP(B518,[1]Ex_Code!A:J,7,0)</f>
        <v>ESTABLISHMENT EXPENSES</v>
      </c>
      <c r="W518" t="str">
        <f>VLOOKUP(B518,[1]Ex_Code!A:J,10,0)</f>
        <v>Non Pay</v>
      </c>
    </row>
    <row r="519" spans="1:23" x14ac:dyDescent="0.25">
      <c r="A519" s="5" t="s">
        <v>103</v>
      </c>
      <c r="B519" s="5" t="s">
        <v>104</v>
      </c>
      <c r="C519" s="5" t="s">
        <v>30</v>
      </c>
      <c r="D519" s="5" t="s">
        <v>31</v>
      </c>
      <c r="E519" s="5" t="s">
        <v>27</v>
      </c>
      <c r="F519" s="6">
        <v>5229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t="str">
        <f t="shared" si="8"/>
        <v>171803U09K47501000</v>
      </c>
      <c r="M519" t="str">
        <f>VLOOKUP(A519,[1]Cost_Code!A:G,7,0)</f>
        <v>Family Lease Car Savings</v>
      </c>
      <c r="N519" t="str">
        <f>VLOOKUP(A519,[1]Cost_Code!A:G,2,0)</f>
        <v>Group 1</v>
      </c>
      <c r="O519" t="str">
        <f>VLOOKUP($A519,[1]Cost_Code!$A:$G,3,0)</f>
        <v>CORPORATE SERVICES</v>
      </c>
      <c r="P519" t="str">
        <f>VLOOKUP($A519,[1]Cost_Code!$A:$G,4,0)</f>
        <v>FINANCE &amp; INFORMATION SERVICES</v>
      </c>
      <c r="Q519" t="str">
        <f>VLOOKUP($A519,[1]Cost_Code!$A:$G,5,0)</f>
        <v>FINANCE &amp; INFORMATION SERVICES</v>
      </c>
      <c r="R519" t="str">
        <f>VLOOKUP($A519,[1]Cost_Code!$A:$G,6,0)</f>
        <v>FINANCE</v>
      </c>
      <c r="S519" t="str">
        <f>VLOOKUP($A519,[1]Cost_Code!$A:$K,8,0)</f>
        <v>Simon</v>
      </c>
      <c r="T519">
        <f>VLOOKUP($A519,[1]Cost_Code!$A:$K,9,0)</f>
        <v>1000</v>
      </c>
      <c r="U519" t="str">
        <f>VLOOKUP(B519,[1]Ex_Code!A:J,2,0)</f>
        <v>Lease Car Costs - Staff</v>
      </c>
      <c r="V519" t="str">
        <f>VLOOKUP(B519,[1]Ex_Code!A:J,7,0)</f>
        <v>ESTABLISHMENT EXPENSES</v>
      </c>
      <c r="W519" t="str">
        <f>VLOOKUP(B519,[1]Ex_Code!A:J,10,0)</f>
        <v>Non Pay</v>
      </c>
    </row>
    <row r="520" spans="1:23" x14ac:dyDescent="0.25">
      <c r="A520" s="5" t="s">
        <v>103</v>
      </c>
      <c r="B520" s="5" t="s">
        <v>104</v>
      </c>
      <c r="C520" s="5" t="s">
        <v>32</v>
      </c>
      <c r="D520" s="5" t="s">
        <v>33</v>
      </c>
      <c r="E520" s="5" t="s">
        <v>27</v>
      </c>
      <c r="F520" s="6">
        <v>5126</v>
      </c>
      <c r="G520" s="6">
        <v>0</v>
      </c>
      <c r="H520" s="6">
        <v>0</v>
      </c>
      <c r="I520" s="6">
        <v>0</v>
      </c>
      <c r="J520" s="6">
        <v>0</v>
      </c>
      <c r="K520" s="6">
        <v>0</v>
      </c>
      <c r="L520" t="str">
        <f t="shared" si="8"/>
        <v>171804U09K47501000</v>
      </c>
      <c r="M520" t="str">
        <f>VLOOKUP(A520,[1]Cost_Code!A:G,7,0)</f>
        <v>Family Lease Car Savings</v>
      </c>
      <c r="N520" t="str">
        <f>VLOOKUP(A520,[1]Cost_Code!A:G,2,0)</f>
        <v>Group 1</v>
      </c>
      <c r="O520" t="str">
        <f>VLOOKUP($A520,[1]Cost_Code!$A:$G,3,0)</f>
        <v>CORPORATE SERVICES</v>
      </c>
      <c r="P520" t="str">
        <f>VLOOKUP($A520,[1]Cost_Code!$A:$G,4,0)</f>
        <v>FINANCE &amp; INFORMATION SERVICES</v>
      </c>
      <c r="Q520" t="str">
        <f>VLOOKUP($A520,[1]Cost_Code!$A:$G,5,0)</f>
        <v>FINANCE &amp; INFORMATION SERVICES</v>
      </c>
      <c r="R520" t="str">
        <f>VLOOKUP($A520,[1]Cost_Code!$A:$G,6,0)</f>
        <v>FINANCE</v>
      </c>
      <c r="S520" t="str">
        <f>VLOOKUP($A520,[1]Cost_Code!$A:$K,8,0)</f>
        <v>Simon</v>
      </c>
      <c r="T520">
        <f>VLOOKUP($A520,[1]Cost_Code!$A:$K,9,0)</f>
        <v>1000</v>
      </c>
      <c r="U520" t="str">
        <f>VLOOKUP(B520,[1]Ex_Code!A:J,2,0)</f>
        <v>Lease Car Costs - Staff</v>
      </c>
      <c r="V520" t="str">
        <f>VLOOKUP(B520,[1]Ex_Code!A:J,7,0)</f>
        <v>ESTABLISHMENT EXPENSES</v>
      </c>
      <c r="W520" t="str">
        <f>VLOOKUP(B520,[1]Ex_Code!A:J,10,0)</f>
        <v>Non Pay</v>
      </c>
    </row>
    <row r="521" spans="1:23" x14ac:dyDescent="0.25">
      <c r="A521" s="5" t="s">
        <v>103</v>
      </c>
      <c r="B521" s="5" t="s">
        <v>104</v>
      </c>
      <c r="C521" s="5" t="s">
        <v>34</v>
      </c>
      <c r="D521" s="5" t="s">
        <v>35</v>
      </c>
      <c r="E521" s="5" t="s">
        <v>27</v>
      </c>
      <c r="F521" s="6">
        <v>6439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t="str">
        <f t="shared" si="8"/>
        <v>171805U09K47501000</v>
      </c>
      <c r="M521" t="str">
        <f>VLOOKUP(A521,[1]Cost_Code!A:G,7,0)</f>
        <v>Family Lease Car Savings</v>
      </c>
      <c r="N521" t="str">
        <f>VLOOKUP(A521,[1]Cost_Code!A:G,2,0)</f>
        <v>Group 1</v>
      </c>
      <c r="O521" t="str">
        <f>VLOOKUP($A521,[1]Cost_Code!$A:$G,3,0)</f>
        <v>CORPORATE SERVICES</v>
      </c>
      <c r="P521" t="str">
        <f>VLOOKUP($A521,[1]Cost_Code!$A:$G,4,0)</f>
        <v>FINANCE &amp; INFORMATION SERVICES</v>
      </c>
      <c r="Q521" t="str">
        <f>VLOOKUP($A521,[1]Cost_Code!$A:$G,5,0)</f>
        <v>FINANCE &amp; INFORMATION SERVICES</v>
      </c>
      <c r="R521" t="str">
        <f>VLOOKUP($A521,[1]Cost_Code!$A:$G,6,0)</f>
        <v>FINANCE</v>
      </c>
      <c r="S521" t="str">
        <f>VLOOKUP($A521,[1]Cost_Code!$A:$K,8,0)</f>
        <v>Simon</v>
      </c>
      <c r="T521">
        <f>VLOOKUP($A521,[1]Cost_Code!$A:$K,9,0)</f>
        <v>1000</v>
      </c>
      <c r="U521" t="str">
        <f>VLOOKUP(B521,[1]Ex_Code!A:J,2,0)</f>
        <v>Lease Car Costs - Staff</v>
      </c>
      <c r="V521" t="str">
        <f>VLOOKUP(B521,[1]Ex_Code!A:J,7,0)</f>
        <v>ESTABLISHMENT EXPENSES</v>
      </c>
      <c r="W521" t="str">
        <f>VLOOKUP(B521,[1]Ex_Code!A:J,10,0)</f>
        <v>Non Pay</v>
      </c>
    </row>
    <row r="522" spans="1:23" x14ac:dyDescent="0.25">
      <c r="A522" s="5" t="s">
        <v>103</v>
      </c>
      <c r="B522" s="5" t="s">
        <v>105</v>
      </c>
      <c r="C522" s="5" t="s">
        <v>25</v>
      </c>
      <c r="D522" s="5" t="s">
        <v>26</v>
      </c>
      <c r="E522" s="5" t="s">
        <v>27</v>
      </c>
      <c r="F522" s="6">
        <v>-4163</v>
      </c>
      <c r="G522" s="6">
        <v>0</v>
      </c>
      <c r="H522" s="6">
        <v>0</v>
      </c>
      <c r="I522" s="6">
        <v>0</v>
      </c>
      <c r="J522" s="6">
        <v>0</v>
      </c>
      <c r="K522" s="6">
        <v>0</v>
      </c>
      <c r="L522" t="str">
        <f t="shared" si="8"/>
        <v>171801U09K47501CIP</v>
      </c>
      <c r="M522" t="str">
        <f>VLOOKUP(A522,[1]Cost_Code!A:G,7,0)</f>
        <v>Family Lease Car Savings</v>
      </c>
      <c r="N522" t="str">
        <f>VLOOKUP(A522,[1]Cost_Code!A:G,2,0)</f>
        <v>Group 1</v>
      </c>
      <c r="O522" t="str">
        <f>VLOOKUP($A522,[1]Cost_Code!$A:$G,3,0)</f>
        <v>CORPORATE SERVICES</v>
      </c>
      <c r="P522" t="str">
        <f>VLOOKUP($A522,[1]Cost_Code!$A:$G,4,0)</f>
        <v>FINANCE &amp; INFORMATION SERVICES</v>
      </c>
      <c r="Q522" t="str">
        <f>VLOOKUP($A522,[1]Cost_Code!$A:$G,5,0)</f>
        <v>FINANCE &amp; INFORMATION SERVICES</v>
      </c>
      <c r="R522" t="str">
        <f>VLOOKUP($A522,[1]Cost_Code!$A:$G,6,0)</f>
        <v>FINANCE</v>
      </c>
      <c r="S522" t="str">
        <f>VLOOKUP($A522,[1]Cost_Code!$A:$K,8,0)</f>
        <v>Simon</v>
      </c>
      <c r="T522">
        <f>VLOOKUP($A522,[1]Cost_Code!$A:$K,9,0)</f>
        <v>1000</v>
      </c>
      <c r="U522" t="str">
        <f>VLOOKUP(B522,[1]Ex_Code!A:J,2,0)</f>
        <v>Lease Car Costs Staff CIP</v>
      </c>
      <c r="V522" t="str">
        <f>VLOOKUP(B522,[1]Ex_Code!A:J,7,0)</f>
        <v>ESTABLISHMENT EXPENSES</v>
      </c>
      <c r="W522" t="str">
        <f>VLOOKUP(B522,[1]Ex_Code!A:J,10,0)</f>
        <v>Non Pay</v>
      </c>
    </row>
    <row r="523" spans="1:23" x14ac:dyDescent="0.25">
      <c r="A523" s="5" t="s">
        <v>103</v>
      </c>
      <c r="B523" s="5" t="s">
        <v>105</v>
      </c>
      <c r="C523" s="5" t="s">
        <v>28</v>
      </c>
      <c r="D523" s="5" t="s">
        <v>29</v>
      </c>
      <c r="E523" s="5" t="s">
        <v>27</v>
      </c>
      <c r="F523" s="6">
        <v>-4162</v>
      </c>
      <c r="G523" s="6">
        <v>0</v>
      </c>
      <c r="H523" s="6">
        <v>0</v>
      </c>
      <c r="I523" s="6">
        <v>0</v>
      </c>
      <c r="J523" s="6">
        <v>0</v>
      </c>
      <c r="K523" s="6">
        <v>0</v>
      </c>
      <c r="L523" t="str">
        <f t="shared" si="8"/>
        <v>171802U09K47501CIP</v>
      </c>
      <c r="M523" t="str">
        <f>VLOOKUP(A523,[1]Cost_Code!A:G,7,0)</f>
        <v>Family Lease Car Savings</v>
      </c>
      <c r="N523" t="str">
        <f>VLOOKUP(A523,[1]Cost_Code!A:G,2,0)</f>
        <v>Group 1</v>
      </c>
      <c r="O523" t="str">
        <f>VLOOKUP($A523,[1]Cost_Code!$A:$G,3,0)</f>
        <v>CORPORATE SERVICES</v>
      </c>
      <c r="P523" t="str">
        <f>VLOOKUP($A523,[1]Cost_Code!$A:$G,4,0)</f>
        <v>FINANCE &amp; INFORMATION SERVICES</v>
      </c>
      <c r="Q523" t="str">
        <f>VLOOKUP($A523,[1]Cost_Code!$A:$G,5,0)</f>
        <v>FINANCE &amp; INFORMATION SERVICES</v>
      </c>
      <c r="R523" t="str">
        <f>VLOOKUP($A523,[1]Cost_Code!$A:$G,6,0)</f>
        <v>FINANCE</v>
      </c>
      <c r="S523" t="str">
        <f>VLOOKUP($A523,[1]Cost_Code!$A:$K,8,0)</f>
        <v>Simon</v>
      </c>
      <c r="T523">
        <f>VLOOKUP($A523,[1]Cost_Code!$A:$K,9,0)</f>
        <v>1000</v>
      </c>
      <c r="U523" t="str">
        <f>VLOOKUP(B523,[1]Ex_Code!A:J,2,0)</f>
        <v>Lease Car Costs Staff CIP</v>
      </c>
      <c r="V523" t="str">
        <f>VLOOKUP(B523,[1]Ex_Code!A:J,7,0)</f>
        <v>ESTABLISHMENT EXPENSES</v>
      </c>
      <c r="W523" t="str">
        <f>VLOOKUP(B523,[1]Ex_Code!A:J,10,0)</f>
        <v>Non Pay</v>
      </c>
    </row>
    <row r="524" spans="1:23" x14ac:dyDescent="0.25">
      <c r="A524" s="5" t="s">
        <v>103</v>
      </c>
      <c r="B524" s="5" t="s">
        <v>105</v>
      </c>
      <c r="C524" s="5" t="s">
        <v>30</v>
      </c>
      <c r="D524" s="5" t="s">
        <v>31</v>
      </c>
      <c r="E524" s="5" t="s">
        <v>27</v>
      </c>
      <c r="F524" s="6">
        <v>-4163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t="str">
        <f t="shared" si="8"/>
        <v>171803U09K47501CIP</v>
      </c>
      <c r="M524" t="str">
        <f>VLOOKUP(A524,[1]Cost_Code!A:G,7,0)</f>
        <v>Family Lease Car Savings</v>
      </c>
      <c r="N524" t="str">
        <f>VLOOKUP(A524,[1]Cost_Code!A:G,2,0)</f>
        <v>Group 1</v>
      </c>
      <c r="O524" t="str">
        <f>VLOOKUP($A524,[1]Cost_Code!$A:$G,3,0)</f>
        <v>CORPORATE SERVICES</v>
      </c>
      <c r="P524" t="str">
        <f>VLOOKUP($A524,[1]Cost_Code!$A:$G,4,0)</f>
        <v>FINANCE &amp; INFORMATION SERVICES</v>
      </c>
      <c r="Q524" t="str">
        <f>VLOOKUP($A524,[1]Cost_Code!$A:$G,5,0)</f>
        <v>FINANCE &amp; INFORMATION SERVICES</v>
      </c>
      <c r="R524" t="str">
        <f>VLOOKUP($A524,[1]Cost_Code!$A:$G,6,0)</f>
        <v>FINANCE</v>
      </c>
      <c r="S524" t="str">
        <f>VLOOKUP($A524,[1]Cost_Code!$A:$K,8,0)</f>
        <v>Simon</v>
      </c>
      <c r="T524">
        <f>VLOOKUP($A524,[1]Cost_Code!$A:$K,9,0)</f>
        <v>1000</v>
      </c>
      <c r="U524" t="str">
        <f>VLOOKUP(B524,[1]Ex_Code!A:J,2,0)</f>
        <v>Lease Car Costs Staff CIP</v>
      </c>
      <c r="V524" t="str">
        <f>VLOOKUP(B524,[1]Ex_Code!A:J,7,0)</f>
        <v>ESTABLISHMENT EXPENSES</v>
      </c>
      <c r="W524" t="str">
        <f>VLOOKUP(B524,[1]Ex_Code!A:J,10,0)</f>
        <v>Non Pay</v>
      </c>
    </row>
    <row r="525" spans="1:23" x14ac:dyDescent="0.25">
      <c r="A525" s="5" t="s">
        <v>103</v>
      </c>
      <c r="B525" s="5" t="s">
        <v>105</v>
      </c>
      <c r="C525" s="5" t="s">
        <v>32</v>
      </c>
      <c r="D525" s="5" t="s">
        <v>33</v>
      </c>
      <c r="E525" s="5" t="s">
        <v>27</v>
      </c>
      <c r="F525" s="6">
        <v>-4162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t="str">
        <f t="shared" si="8"/>
        <v>171804U09K47501CIP</v>
      </c>
      <c r="M525" t="str">
        <f>VLOOKUP(A525,[1]Cost_Code!A:G,7,0)</f>
        <v>Family Lease Car Savings</v>
      </c>
      <c r="N525" t="str">
        <f>VLOOKUP(A525,[1]Cost_Code!A:G,2,0)</f>
        <v>Group 1</v>
      </c>
      <c r="O525" t="str">
        <f>VLOOKUP($A525,[1]Cost_Code!$A:$G,3,0)</f>
        <v>CORPORATE SERVICES</v>
      </c>
      <c r="P525" t="str">
        <f>VLOOKUP($A525,[1]Cost_Code!$A:$G,4,0)</f>
        <v>FINANCE &amp; INFORMATION SERVICES</v>
      </c>
      <c r="Q525" t="str">
        <f>VLOOKUP($A525,[1]Cost_Code!$A:$G,5,0)</f>
        <v>FINANCE &amp; INFORMATION SERVICES</v>
      </c>
      <c r="R525" t="str">
        <f>VLOOKUP($A525,[1]Cost_Code!$A:$G,6,0)</f>
        <v>FINANCE</v>
      </c>
      <c r="S525" t="str">
        <f>VLOOKUP($A525,[1]Cost_Code!$A:$K,8,0)</f>
        <v>Simon</v>
      </c>
      <c r="T525">
        <f>VLOOKUP($A525,[1]Cost_Code!$A:$K,9,0)</f>
        <v>1000</v>
      </c>
      <c r="U525" t="str">
        <f>VLOOKUP(B525,[1]Ex_Code!A:J,2,0)</f>
        <v>Lease Car Costs Staff CIP</v>
      </c>
      <c r="V525" t="str">
        <f>VLOOKUP(B525,[1]Ex_Code!A:J,7,0)</f>
        <v>ESTABLISHMENT EXPENSES</v>
      </c>
      <c r="W525" t="str">
        <f>VLOOKUP(B525,[1]Ex_Code!A:J,10,0)</f>
        <v>Non Pay</v>
      </c>
    </row>
    <row r="526" spans="1:23" x14ac:dyDescent="0.25">
      <c r="A526" s="5" t="s">
        <v>103</v>
      </c>
      <c r="B526" s="5" t="s">
        <v>105</v>
      </c>
      <c r="C526" s="5" t="s">
        <v>34</v>
      </c>
      <c r="D526" s="5" t="s">
        <v>35</v>
      </c>
      <c r="E526" s="5" t="s">
        <v>27</v>
      </c>
      <c r="F526" s="6">
        <v>-4163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t="str">
        <f t="shared" si="8"/>
        <v>171805U09K47501CIP</v>
      </c>
      <c r="M526" t="str">
        <f>VLOOKUP(A526,[1]Cost_Code!A:G,7,0)</f>
        <v>Family Lease Car Savings</v>
      </c>
      <c r="N526" t="str">
        <f>VLOOKUP(A526,[1]Cost_Code!A:G,2,0)</f>
        <v>Group 1</v>
      </c>
      <c r="O526" t="str">
        <f>VLOOKUP($A526,[1]Cost_Code!$A:$G,3,0)</f>
        <v>CORPORATE SERVICES</v>
      </c>
      <c r="P526" t="str">
        <f>VLOOKUP($A526,[1]Cost_Code!$A:$G,4,0)</f>
        <v>FINANCE &amp; INFORMATION SERVICES</v>
      </c>
      <c r="Q526" t="str">
        <f>VLOOKUP($A526,[1]Cost_Code!$A:$G,5,0)</f>
        <v>FINANCE &amp; INFORMATION SERVICES</v>
      </c>
      <c r="R526" t="str">
        <f>VLOOKUP($A526,[1]Cost_Code!$A:$G,6,0)</f>
        <v>FINANCE</v>
      </c>
      <c r="S526" t="str">
        <f>VLOOKUP($A526,[1]Cost_Code!$A:$K,8,0)</f>
        <v>Simon</v>
      </c>
      <c r="T526">
        <f>VLOOKUP($A526,[1]Cost_Code!$A:$K,9,0)</f>
        <v>1000</v>
      </c>
      <c r="U526" t="str">
        <f>VLOOKUP(B526,[1]Ex_Code!A:J,2,0)</f>
        <v>Lease Car Costs Staff CIP</v>
      </c>
      <c r="V526" t="str">
        <f>VLOOKUP(B526,[1]Ex_Code!A:J,7,0)</f>
        <v>ESTABLISHMENT EXPENSES</v>
      </c>
      <c r="W526" t="str">
        <f>VLOOKUP(B526,[1]Ex_Code!A:J,10,0)</f>
        <v>Non Pay</v>
      </c>
    </row>
    <row r="527" spans="1:23" x14ac:dyDescent="0.25">
      <c r="A527" s="5" t="s">
        <v>106</v>
      </c>
      <c r="B527" s="5" t="s">
        <v>54</v>
      </c>
      <c r="C527" s="5" t="s">
        <v>25</v>
      </c>
      <c r="D527" s="5" t="s">
        <v>26</v>
      </c>
      <c r="E527" s="5" t="s">
        <v>27</v>
      </c>
      <c r="F527" s="6">
        <v>-9085</v>
      </c>
      <c r="G527" s="6">
        <v>-8314.2199999999993</v>
      </c>
      <c r="H527" s="6">
        <v>0</v>
      </c>
      <c r="I527" s="6">
        <v>0</v>
      </c>
      <c r="J527" s="6">
        <v>0</v>
      </c>
      <c r="K527" s="6">
        <v>0</v>
      </c>
      <c r="L527" t="str">
        <f t="shared" si="8"/>
        <v>171801U10024004000</v>
      </c>
      <c r="M527" t="str">
        <f>VLOOKUP(A527,[1]Cost_Code!A:G,7,0)</f>
        <v>Fundraising Team</v>
      </c>
      <c r="N527" t="str">
        <f>VLOOKUP(A527,[1]Cost_Code!A:G,2,0)</f>
        <v>Group 1</v>
      </c>
      <c r="O527" t="str">
        <f>VLOOKUP($A527,[1]Cost_Code!$A:$G,3,0)</f>
        <v>CORPORATE SERVICES</v>
      </c>
      <c r="P527" t="str">
        <f>VLOOKUP($A527,[1]Cost_Code!$A:$G,4,0)</f>
        <v>FINANCE &amp; INFORMATION SERVICES</v>
      </c>
      <c r="Q527" t="str">
        <f>VLOOKUP($A527,[1]Cost_Code!$A:$G,5,0)</f>
        <v>FINANCE &amp; INFORMATION SERVICES</v>
      </c>
      <c r="R527" t="str">
        <f>VLOOKUP($A527,[1]Cost_Code!$A:$G,6,0)</f>
        <v>FINANCE</v>
      </c>
      <c r="S527" t="str">
        <f>VLOOKUP($A527,[1]Cost_Code!$A:$K,8,0)</f>
        <v>Simon</v>
      </c>
      <c r="T527">
        <f>VLOOKUP($A527,[1]Cost_Code!$A:$K,9,0)</f>
        <v>1000</v>
      </c>
      <c r="U527" t="str">
        <f>VLOOKUP(B527,[1]Ex_Code!A:J,2,0)</f>
        <v>Charitable Income CoHoc</v>
      </c>
      <c r="V527" t="str">
        <f>VLOOKUP(B527,[1]Ex_Code!A:J,7,0)</f>
        <v>CHARITABLE &amp; OTH CONTNS TO EXP</v>
      </c>
      <c r="W527" t="str">
        <f>VLOOKUP(B527,[1]Ex_Code!A:J,10,0)</f>
        <v>Income</v>
      </c>
    </row>
    <row r="528" spans="1:23" x14ac:dyDescent="0.25">
      <c r="A528" s="5" t="s">
        <v>106</v>
      </c>
      <c r="B528" s="5" t="s">
        <v>54</v>
      </c>
      <c r="C528" s="5" t="s">
        <v>28</v>
      </c>
      <c r="D528" s="5" t="s">
        <v>29</v>
      </c>
      <c r="E528" s="5" t="s">
        <v>27</v>
      </c>
      <c r="F528" s="6">
        <v>-9086</v>
      </c>
      <c r="G528" s="6">
        <v>-8073.28</v>
      </c>
      <c r="H528" s="6">
        <v>0</v>
      </c>
      <c r="I528" s="6">
        <v>0</v>
      </c>
      <c r="J528" s="6">
        <v>0</v>
      </c>
      <c r="K528" s="6">
        <v>0</v>
      </c>
      <c r="L528" t="str">
        <f t="shared" si="8"/>
        <v>171802U10024004000</v>
      </c>
      <c r="M528" t="str">
        <f>VLOOKUP(A528,[1]Cost_Code!A:G,7,0)</f>
        <v>Fundraising Team</v>
      </c>
      <c r="N528" t="str">
        <f>VLOOKUP(A528,[1]Cost_Code!A:G,2,0)</f>
        <v>Group 1</v>
      </c>
      <c r="O528" t="str">
        <f>VLOOKUP($A528,[1]Cost_Code!$A:$G,3,0)</f>
        <v>CORPORATE SERVICES</v>
      </c>
      <c r="P528" t="str">
        <f>VLOOKUP($A528,[1]Cost_Code!$A:$G,4,0)</f>
        <v>FINANCE &amp; INFORMATION SERVICES</v>
      </c>
      <c r="Q528" t="str">
        <f>VLOOKUP($A528,[1]Cost_Code!$A:$G,5,0)</f>
        <v>FINANCE &amp; INFORMATION SERVICES</v>
      </c>
      <c r="R528" t="str">
        <f>VLOOKUP($A528,[1]Cost_Code!$A:$G,6,0)</f>
        <v>FINANCE</v>
      </c>
      <c r="S528" t="str">
        <f>VLOOKUP($A528,[1]Cost_Code!$A:$K,8,0)</f>
        <v>Simon</v>
      </c>
      <c r="T528">
        <f>VLOOKUP($A528,[1]Cost_Code!$A:$K,9,0)</f>
        <v>1000</v>
      </c>
      <c r="U528" t="str">
        <f>VLOOKUP(B528,[1]Ex_Code!A:J,2,0)</f>
        <v>Charitable Income CoHoc</v>
      </c>
      <c r="V528" t="str">
        <f>VLOOKUP(B528,[1]Ex_Code!A:J,7,0)</f>
        <v>CHARITABLE &amp; OTH CONTNS TO EXP</v>
      </c>
      <c r="W528" t="str">
        <f>VLOOKUP(B528,[1]Ex_Code!A:J,10,0)</f>
        <v>Income</v>
      </c>
    </row>
    <row r="529" spans="1:23" x14ac:dyDescent="0.25">
      <c r="A529" s="5" t="s">
        <v>106</v>
      </c>
      <c r="B529" s="5" t="s">
        <v>54</v>
      </c>
      <c r="C529" s="5" t="s">
        <v>30</v>
      </c>
      <c r="D529" s="5" t="s">
        <v>31</v>
      </c>
      <c r="E529" s="5" t="s">
        <v>27</v>
      </c>
      <c r="F529" s="6">
        <v>-9086</v>
      </c>
      <c r="G529" s="6">
        <v>-9492.43</v>
      </c>
      <c r="H529" s="6">
        <v>0</v>
      </c>
      <c r="I529" s="6">
        <v>0</v>
      </c>
      <c r="J529" s="6">
        <v>0</v>
      </c>
      <c r="K529" s="6">
        <v>0</v>
      </c>
      <c r="L529" t="str">
        <f t="shared" si="8"/>
        <v>171803U10024004000</v>
      </c>
      <c r="M529" t="str">
        <f>VLOOKUP(A529,[1]Cost_Code!A:G,7,0)</f>
        <v>Fundraising Team</v>
      </c>
      <c r="N529" t="str">
        <f>VLOOKUP(A529,[1]Cost_Code!A:G,2,0)</f>
        <v>Group 1</v>
      </c>
      <c r="O529" t="str">
        <f>VLOOKUP($A529,[1]Cost_Code!$A:$G,3,0)</f>
        <v>CORPORATE SERVICES</v>
      </c>
      <c r="P529" t="str">
        <f>VLOOKUP($A529,[1]Cost_Code!$A:$G,4,0)</f>
        <v>FINANCE &amp; INFORMATION SERVICES</v>
      </c>
      <c r="Q529" t="str">
        <f>VLOOKUP($A529,[1]Cost_Code!$A:$G,5,0)</f>
        <v>FINANCE &amp; INFORMATION SERVICES</v>
      </c>
      <c r="R529" t="str">
        <f>VLOOKUP($A529,[1]Cost_Code!$A:$G,6,0)</f>
        <v>FINANCE</v>
      </c>
      <c r="S529" t="str">
        <f>VLOOKUP($A529,[1]Cost_Code!$A:$K,8,0)</f>
        <v>Simon</v>
      </c>
      <c r="T529">
        <f>VLOOKUP($A529,[1]Cost_Code!$A:$K,9,0)</f>
        <v>1000</v>
      </c>
      <c r="U529" t="str">
        <f>VLOOKUP(B529,[1]Ex_Code!A:J,2,0)</f>
        <v>Charitable Income CoHoc</v>
      </c>
      <c r="V529" t="str">
        <f>VLOOKUP(B529,[1]Ex_Code!A:J,7,0)</f>
        <v>CHARITABLE &amp; OTH CONTNS TO EXP</v>
      </c>
      <c r="W529" t="str">
        <f>VLOOKUP(B529,[1]Ex_Code!A:J,10,0)</f>
        <v>Income</v>
      </c>
    </row>
    <row r="530" spans="1:23" x14ac:dyDescent="0.25">
      <c r="A530" s="5" t="s">
        <v>106</v>
      </c>
      <c r="B530" s="5" t="s">
        <v>54</v>
      </c>
      <c r="C530" s="5" t="s">
        <v>32</v>
      </c>
      <c r="D530" s="5" t="s">
        <v>33</v>
      </c>
      <c r="E530" s="5" t="s">
        <v>27</v>
      </c>
      <c r="F530" s="6">
        <v>-9085</v>
      </c>
      <c r="G530" s="6">
        <v>-8705.16</v>
      </c>
      <c r="H530" s="6">
        <v>0</v>
      </c>
      <c r="I530" s="6">
        <v>0</v>
      </c>
      <c r="J530" s="6">
        <v>0</v>
      </c>
      <c r="K530" s="6">
        <v>0</v>
      </c>
      <c r="L530" t="str">
        <f t="shared" si="8"/>
        <v>171804U10024004000</v>
      </c>
      <c r="M530" t="str">
        <f>VLOOKUP(A530,[1]Cost_Code!A:G,7,0)</f>
        <v>Fundraising Team</v>
      </c>
      <c r="N530" t="str">
        <f>VLOOKUP(A530,[1]Cost_Code!A:G,2,0)</f>
        <v>Group 1</v>
      </c>
      <c r="O530" t="str">
        <f>VLOOKUP($A530,[1]Cost_Code!$A:$G,3,0)</f>
        <v>CORPORATE SERVICES</v>
      </c>
      <c r="P530" t="str">
        <f>VLOOKUP($A530,[1]Cost_Code!$A:$G,4,0)</f>
        <v>FINANCE &amp; INFORMATION SERVICES</v>
      </c>
      <c r="Q530" t="str">
        <f>VLOOKUP($A530,[1]Cost_Code!$A:$G,5,0)</f>
        <v>FINANCE &amp; INFORMATION SERVICES</v>
      </c>
      <c r="R530" t="str">
        <f>VLOOKUP($A530,[1]Cost_Code!$A:$G,6,0)</f>
        <v>FINANCE</v>
      </c>
      <c r="S530" t="str">
        <f>VLOOKUP($A530,[1]Cost_Code!$A:$K,8,0)</f>
        <v>Simon</v>
      </c>
      <c r="T530">
        <f>VLOOKUP($A530,[1]Cost_Code!$A:$K,9,0)</f>
        <v>1000</v>
      </c>
      <c r="U530" t="str">
        <f>VLOOKUP(B530,[1]Ex_Code!A:J,2,0)</f>
        <v>Charitable Income CoHoc</v>
      </c>
      <c r="V530" t="str">
        <f>VLOOKUP(B530,[1]Ex_Code!A:J,7,0)</f>
        <v>CHARITABLE &amp; OTH CONTNS TO EXP</v>
      </c>
      <c r="W530" t="str">
        <f>VLOOKUP(B530,[1]Ex_Code!A:J,10,0)</f>
        <v>Income</v>
      </c>
    </row>
    <row r="531" spans="1:23" x14ac:dyDescent="0.25">
      <c r="A531" s="5" t="s">
        <v>106</v>
      </c>
      <c r="B531" s="5" t="s">
        <v>54</v>
      </c>
      <c r="C531" s="5" t="s">
        <v>34</v>
      </c>
      <c r="D531" s="5" t="s">
        <v>35</v>
      </c>
      <c r="E531" s="5" t="s">
        <v>27</v>
      </c>
      <c r="F531" s="6">
        <v>-9086</v>
      </c>
      <c r="G531" s="6">
        <v>-8737.7199999999993</v>
      </c>
      <c r="H531" s="6">
        <v>0</v>
      </c>
      <c r="I531" s="6">
        <v>0</v>
      </c>
      <c r="J531" s="6">
        <v>0</v>
      </c>
      <c r="K531" s="6">
        <v>0</v>
      </c>
      <c r="L531" t="str">
        <f t="shared" si="8"/>
        <v>171805U10024004000</v>
      </c>
      <c r="M531" t="str">
        <f>VLOOKUP(A531,[1]Cost_Code!A:G,7,0)</f>
        <v>Fundraising Team</v>
      </c>
      <c r="N531" t="str">
        <f>VLOOKUP(A531,[1]Cost_Code!A:G,2,0)</f>
        <v>Group 1</v>
      </c>
      <c r="O531" t="str">
        <f>VLOOKUP($A531,[1]Cost_Code!$A:$G,3,0)</f>
        <v>CORPORATE SERVICES</v>
      </c>
      <c r="P531" t="str">
        <f>VLOOKUP($A531,[1]Cost_Code!$A:$G,4,0)</f>
        <v>FINANCE &amp; INFORMATION SERVICES</v>
      </c>
      <c r="Q531" t="str">
        <f>VLOOKUP($A531,[1]Cost_Code!$A:$G,5,0)</f>
        <v>FINANCE &amp; INFORMATION SERVICES</v>
      </c>
      <c r="R531" t="str">
        <f>VLOOKUP($A531,[1]Cost_Code!$A:$G,6,0)</f>
        <v>FINANCE</v>
      </c>
      <c r="S531" t="str">
        <f>VLOOKUP($A531,[1]Cost_Code!$A:$K,8,0)</f>
        <v>Simon</v>
      </c>
      <c r="T531">
        <f>VLOOKUP($A531,[1]Cost_Code!$A:$K,9,0)</f>
        <v>1000</v>
      </c>
      <c r="U531" t="str">
        <f>VLOOKUP(B531,[1]Ex_Code!A:J,2,0)</f>
        <v>Charitable Income CoHoc</v>
      </c>
      <c r="V531" t="str">
        <f>VLOOKUP(B531,[1]Ex_Code!A:J,7,0)</f>
        <v>CHARITABLE &amp; OTH CONTNS TO EXP</v>
      </c>
      <c r="W531" t="str">
        <f>VLOOKUP(B531,[1]Ex_Code!A:J,10,0)</f>
        <v>Income</v>
      </c>
    </row>
    <row r="532" spans="1:23" ht="25.5" x14ac:dyDescent="0.25">
      <c r="A532" s="5" t="s">
        <v>106</v>
      </c>
      <c r="B532" s="5" t="s">
        <v>24</v>
      </c>
      <c r="C532" s="5" t="s">
        <v>25</v>
      </c>
      <c r="D532" s="5" t="s">
        <v>26</v>
      </c>
      <c r="E532" s="5" t="s">
        <v>27</v>
      </c>
      <c r="F532" s="6">
        <v>5088</v>
      </c>
      <c r="G532" s="6">
        <v>5087.3599999999997</v>
      </c>
      <c r="H532" s="6">
        <v>1</v>
      </c>
      <c r="I532" s="6">
        <v>1</v>
      </c>
      <c r="J532" s="6">
        <v>1</v>
      </c>
      <c r="K532" s="6">
        <v>1</v>
      </c>
      <c r="L532" t="str">
        <f t="shared" si="8"/>
        <v>171801U1003918A000</v>
      </c>
      <c r="M532" t="str">
        <f>VLOOKUP(A532,[1]Cost_Code!A:G,7,0)</f>
        <v>Fundraising Team</v>
      </c>
      <c r="N532" t="str">
        <f>VLOOKUP(A532,[1]Cost_Code!A:G,2,0)</f>
        <v>Group 1</v>
      </c>
      <c r="O532" t="str">
        <f>VLOOKUP($A532,[1]Cost_Code!$A:$G,3,0)</f>
        <v>CORPORATE SERVICES</v>
      </c>
      <c r="P532" t="str">
        <f>VLOOKUP($A532,[1]Cost_Code!$A:$G,4,0)</f>
        <v>FINANCE &amp; INFORMATION SERVICES</v>
      </c>
      <c r="Q532" t="str">
        <f>VLOOKUP($A532,[1]Cost_Code!$A:$G,5,0)</f>
        <v>FINANCE &amp; INFORMATION SERVICES</v>
      </c>
      <c r="R532" t="str">
        <f>VLOOKUP($A532,[1]Cost_Code!$A:$G,6,0)</f>
        <v>FINANCE</v>
      </c>
      <c r="S532" t="str">
        <f>VLOOKUP($A532,[1]Cost_Code!$A:$K,8,0)</f>
        <v>Simon</v>
      </c>
      <c r="T532">
        <f>VLOOKUP($A532,[1]Cost_Code!$A:$K,9,0)</f>
        <v>1000</v>
      </c>
      <c r="U532" t="str">
        <f>VLOOKUP(B532,[1]Ex_Code!A:J,2,0)</f>
        <v>Senior Managers Band 8A</v>
      </c>
      <c r="V532" t="str">
        <f>VLOOKUP(B532,[1]Ex_Code!A:J,7,0)</f>
        <v>NON CLINICAL STAFF</v>
      </c>
      <c r="W532" t="str">
        <f>VLOOKUP(B532,[1]Ex_Code!A:J,10,0)</f>
        <v>Pay</v>
      </c>
    </row>
    <row r="533" spans="1:23" ht="25.5" x14ac:dyDescent="0.25">
      <c r="A533" s="5" t="s">
        <v>106</v>
      </c>
      <c r="B533" s="5" t="s">
        <v>24</v>
      </c>
      <c r="C533" s="5" t="s">
        <v>28</v>
      </c>
      <c r="D533" s="5" t="s">
        <v>29</v>
      </c>
      <c r="E533" s="5" t="s">
        <v>27</v>
      </c>
      <c r="F533" s="6">
        <v>5088</v>
      </c>
      <c r="G533" s="6">
        <v>5089.16</v>
      </c>
      <c r="H533" s="6">
        <v>1</v>
      </c>
      <c r="I533" s="6">
        <v>1</v>
      </c>
      <c r="J533" s="6">
        <v>1</v>
      </c>
      <c r="K533" s="6">
        <v>1</v>
      </c>
      <c r="L533" t="str">
        <f t="shared" si="8"/>
        <v>171802U1003918A000</v>
      </c>
      <c r="M533" t="str">
        <f>VLOOKUP(A533,[1]Cost_Code!A:G,7,0)</f>
        <v>Fundraising Team</v>
      </c>
      <c r="N533" t="str">
        <f>VLOOKUP(A533,[1]Cost_Code!A:G,2,0)</f>
        <v>Group 1</v>
      </c>
      <c r="O533" t="str">
        <f>VLOOKUP($A533,[1]Cost_Code!$A:$G,3,0)</f>
        <v>CORPORATE SERVICES</v>
      </c>
      <c r="P533" t="str">
        <f>VLOOKUP($A533,[1]Cost_Code!$A:$G,4,0)</f>
        <v>FINANCE &amp; INFORMATION SERVICES</v>
      </c>
      <c r="Q533" t="str">
        <f>VLOOKUP($A533,[1]Cost_Code!$A:$G,5,0)</f>
        <v>FINANCE &amp; INFORMATION SERVICES</v>
      </c>
      <c r="R533" t="str">
        <f>VLOOKUP($A533,[1]Cost_Code!$A:$G,6,0)</f>
        <v>FINANCE</v>
      </c>
      <c r="S533" t="str">
        <f>VLOOKUP($A533,[1]Cost_Code!$A:$K,8,0)</f>
        <v>Simon</v>
      </c>
      <c r="T533">
        <f>VLOOKUP($A533,[1]Cost_Code!$A:$K,9,0)</f>
        <v>1000</v>
      </c>
      <c r="U533" t="str">
        <f>VLOOKUP(B533,[1]Ex_Code!A:J,2,0)</f>
        <v>Senior Managers Band 8A</v>
      </c>
      <c r="V533" t="str">
        <f>VLOOKUP(B533,[1]Ex_Code!A:J,7,0)</f>
        <v>NON CLINICAL STAFF</v>
      </c>
      <c r="W533" t="str">
        <f>VLOOKUP(B533,[1]Ex_Code!A:J,10,0)</f>
        <v>Pay</v>
      </c>
    </row>
    <row r="534" spans="1:23" ht="25.5" x14ac:dyDescent="0.25">
      <c r="A534" s="5" t="s">
        <v>106</v>
      </c>
      <c r="B534" s="5" t="s">
        <v>24</v>
      </c>
      <c r="C534" s="5" t="s">
        <v>30</v>
      </c>
      <c r="D534" s="5" t="s">
        <v>31</v>
      </c>
      <c r="E534" s="5" t="s">
        <v>27</v>
      </c>
      <c r="F534" s="6">
        <v>5088</v>
      </c>
      <c r="G534" s="6">
        <v>5073.18</v>
      </c>
      <c r="H534" s="6">
        <v>1</v>
      </c>
      <c r="I534" s="6">
        <v>1</v>
      </c>
      <c r="J534" s="6">
        <v>1</v>
      </c>
      <c r="K534" s="6">
        <v>1</v>
      </c>
      <c r="L534" t="str">
        <f t="shared" si="8"/>
        <v>171803U1003918A000</v>
      </c>
      <c r="M534" t="str">
        <f>VLOOKUP(A534,[1]Cost_Code!A:G,7,0)</f>
        <v>Fundraising Team</v>
      </c>
      <c r="N534" t="str">
        <f>VLOOKUP(A534,[1]Cost_Code!A:G,2,0)</f>
        <v>Group 1</v>
      </c>
      <c r="O534" t="str">
        <f>VLOOKUP($A534,[1]Cost_Code!$A:$G,3,0)</f>
        <v>CORPORATE SERVICES</v>
      </c>
      <c r="P534" t="str">
        <f>VLOOKUP($A534,[1]Cost_Code!$A:$G,4,0)</f>
        <v>FINANCE &amp; INFORMATION SERVICES</v>
      </c>
      <c r="Q534" t="str">
        <f>VLOOKUP($A534,[1]Cost_Code!$A:$G,5,0)</f>
        <v>FINANCE &amp; INFORMATION SERVICES</v>
      </c>
      <c r="R534" t="str">
        <f>VLOOKUP($A534,[1]Cost_Code!$A:$G,6,0)</f>
        <v>FINANCE</v>
      </c>
      <c r="S534" t="str">
        <f>VLOOKUP($A534,[1]Cost_Code!$A:$K,8,0)</f>
        <v>Simon</v>
      </c>
      <c r="T534">
        <f>VLOOKUP($A534,[1]Cost_Code!$A:$K,9,0)</f>
        <v>1000</v>
      </c>
      <c r="U534" t="str">
        <f>VLOOKUP(B534,[1]Ex_Code!A:J,2,0)</f>
        <v>Senior Managers Band 8A</v>
      </c>
      <c r="V534" t="str">
        <f>VLOOKUP(B534,[1]Ex_Code!A:J,7,0)</f>
        <v>NON CLINICAL STAFF</v>
      </c>
      <c r="W534" t="str">
        <f>VLOOKUP(B534,[1]Ex_Code!A:J,10,0)</f>
        <v>Pay</v>
      </c>
    </row>
    <row r="535" spans="1:23" ht="25.5" x14ac:dyDescent="0.25">
      <c r="A535" s="5" t="s">
        <v>106</v>
      </c>
      <c r="B535" s="5" t="s">
        <v>24</v>
      </c>
      <c r="C535" s="5" t="s">
        <v>32</v>
      </c>
      <c r="D535" s="5" t="s">
        <v>33</v>
      </c>
      <c r="E535" s="5" t="s">
        <v>27</v>
      </c>
      <c r="F535" s="6">
        <v>5088</v>
      </c>
      <c r="G535" s="6">
        <v>5071.9399999999996</v>
      </c>
      <c r="H535" s="6">
        <v>1</v>
      </c>
      <c r="I535" s="6">
        <v>1</v>
      </c>
      <c r="J535" s="6">
        <v>1</v>
      </c>
      <c r="K535" s="6">
        <v>1</v>
      </c>
      <c r="L535" t="str">
        <f t="shared" si="8"/>
        <v>171804U1003918A000</v>
      </c>
      <c r="M535" t="str">
        <f>VLOOKUP(A535,[1]Cost_Code!A:G,7,0)</f>
        <v>Fundraising Team</v>
      </c>
      <c r="N535" t="str">
        <f>VLOOKUP(A535,[1]Cost_Code!A:G,2,0)</f>
        <v>Group 1</v>
      </c>
      <c r="O535" t="str">
        <f>VLOOKUP($A535,[1]Cost_Code!$A:$G,3,0)</f>
        <v>CORPORATE SERVICES</v>
      </c>
      <c r="P535" t="str">
        <f>VLOOKUP($A535,[1]Cost_Code!$A:$G,4,0)</f>
        <v>FINANCE &amp; INFORMATION SERVICES</v>
      </c>
      <c r="Q535" t="str">
        <f>VLOOKUP($A535,[1]Cost_Code!$A:$G,5,0)</f>
        <v>FINANCE &amp; INFORMATION SERVICES</v>
      </c>
      <c r="R535" t="str">
        <f>VLOOKUP($A535,[1]Cost_Code!$A:$G,6,0)</f>
        <v>FINANCE</v>
      </c>
      <c r="S535" t="str">
        <f>VLOOKUP($A535,[1]Cost_Code!$A:$K,8,0)</f>
        <v>Simon</v>
      </c>
      <c r="T535">
        <f>VLOOKUP($A535,[1]Cost_Code!$A:$K,9,0)</f>
        <v>1000</v>
      </c>
      <c r="U535" t="str">
        <f>VLOOKUP(B535,[1]Ex_Code!A:J,2,0)</f>
        <v>Senior Managers Band 8A</v>
      </c>
      <c r="V535" t="str">
        <f>VLOOKUP(B535,[1]Ex_Code!A:J,7,0)</f>
        <v>NON CLINICAL STAFF</v>
      </c>
      <c r="W535" t="str">
        <f>VLOOKUP(B535,[1]Ex_Code!A:J,10,0)</f>
        <v>Pay</v>
      </c>
    </row>
    <row r="536" spans="1:23" ht="25.5" x14ac:dyDescent="0.25">
      <c r="A536" s="5" t="s">
        <v>106</v>
      </c>
      <c r="B536" s="5" t="s">
        <v>24</v>
      </c>
      <c r="C536" s="5" t="s">
        <v>34</v>
      </c>
      <c r="D536" s="5" t="s">
        <v>35</v>
      </c>
      <c r="E536" s="5" t="s">
        <v>27</v>
      </c>
      <c r="F536" s="6">
        <v>5088</v>
      </c>
      <c r="G536" s="6">
        <v>5071.9399999999996</v>
      </c>
      <c r="H536" s="6">
        <v>1</v>
      </c>
      <c r="I536" s="6">
        <v>1</v>
      </c>
      <c r="J536" s="6">
        <v>1</v>
      </c>
      <c r="K536" s="6">
        <v>1</v>
      </c>
      <c r="L536" t="str">
        <f t="shared" si="8"/>
        <v>171805U1003918A000</v>
      </c>
      <c r="M536" t="str">
        <f>VLOOKUP(A536,[1]Cost_Code!A:G,7,0)</f>
        <v>Fundraising Team</v>
      </c>
      <c r="N536" t="str">
        <f>VLOOKUP(A536,[1]Cost_Code!A:G,2,0)</f>
        <v>Group 1</v>
      </c>
      <c r="O536" t="str">
        <f>VLOOKUP($A536,[1]Cost_Code!$A:$G,3,0)</f>
        <v>CORPORATE SERVICES</v>
      </c>
      <c r="P536" t="str">
        <f>VLOOKUP($A536,[1]Cost_Code!$A:$G,4,0)</f>
        <v>FINANCE &amp; INFORMATION SERVICES</v>
      </c>
      <c r="Q536" t="str">
        <f>VLOOKUP($A536,[1]Cost_Code!$A:$G,5,0)</f>
        <v>FINANCE &amp; INFORMATION SERVICES</v>
      </c>
      <c r="R536" t="str">
        <f>VLOOKUP($A536,[1]Cost_Code!$A:$G,6,0)</f>
        <v>FINANCE</v>
      </c>
      <c r="S536" t="str">
        <f>VLOOKUP($A536,[1]Cost_Code!$A:$K,8,0)</f>
        <v>Simon</v>
      </c>
      <c r="T536">
        <f>VLOOKUP($A536,[1]Cost_Code!$A:$K,9,0)</f>
        <v>1000</v>
      </c>
      <c r="U536" t="str">
        <f>VLOOKUP(B536,[1]Ex_Code!A:J,2,0)</f>
        <v>Senior Managers Band 8A</v>
      </c>
      <c r="V536" t="str">
        <f>VLOOKUP(B536,[1]Ex_Code!A:J,7,0)</f>
        <v>NON CLINICAL STAFF</v>
      </c>
      <c r="W536" t="str">
        <f>VLOOKUP(B536,[1]Ex_Code!A:J,10,0)</f>
        <v>Pay</v>
      </c>
    </row>
    <row r="537" spans="1:23" x14ac:dyDescent="0.25">
      <c r="A537" s="5" t="s">
        <v>106</v>
      </c>
      <c r="B537" s="5" t="s">
        <v>107</v>
      </c>
      <c r="C537" s="5" t="s">
        <v>25</v>
      </c>
      <c r="D537" s="5" t="s">
        <v>26</v>
      </c>
      <c r="E537" s="5" t="s">
        <v>27</v>
      </c>
      <c r="F537" s="6">
        <v>470</v>
      </c>
      <c r="G537" s="6">
        <v>0</v>
      </c>
      <c r="H537" s="6">
        <v>0.4</v>
      </c>
      <c r="I537" s="6">
        <v>0</v>
      </c>
      <c r="J537" s="6">
        <v>0</v>
      </c>
      <c r="K537" s="6">
        <v>0</v>
      </c>
      <c r="L537" t="str">
        <f t="shared" si="8"/>
        <v>171801U10039200000</v>
      </c>
      <c r="M537" t="str">
        <f>VLOOKUP(A537,[1]Cost_Code!A:G,7,0)</f>
        <v>Fundraising Team</v>
      </c>
      <c r="N537" t="str">
        <f>VLOOKUP(A537,[1]Cost_Code!A:G,2,0)</f>
        <v>Group 1</v>
      </c>
      <c r="O537" t="str">
        <f>VLOOKUP($A537,[1]Cost_Code!$A:$G,3,0)</f>
        <v>CORPORATE SERVICES</v>
      </c>
      <c r="P537" t="str">
        <f>VLOOKUP($A537,[1]Cost_Code!$A:$G,4,0)</f>
        <v>FINANCE &amp; INFORMATION SERVICES</v>
      </c>
      <c r="Q537" t="str">
        <f>VLOOKUP($A537,[1]Cost_Code!$A:$G,5,0)</f>
        <v>FINANCE &amp; INFORMATION SERVICES</v>
      </c>
      <c r="R537" t="str">
        <f>VLOOKUP($A537,[1]Cost_Code!$A:$G,6,0)</f>
        <v>FINANCE</v>
      </c>
      <c r="S537" t="str">
        <f>VLOOKUP($A537,[1]Cost_Code!$A:$K,8,0)</f>
        <v>Simon</v>
      </c>
      <c r="T537">
        <f>VLOOKUP($A537,[1]Cost_Code!$A:$K,9,0)</f>
        <v>1000</v>
      </c>
      <c r="U537" t="str">
        <f>VLOOKUP(B537,[1]Ex_Code!A:J,2,0)</f>
        <v>Admin &amp; C - Non A4C Salaries</v>
      </c>
      <c r="V537" t="str">
        <f>VLOOKUP(B537,[1]Ex_Code!A:J,7,0)</f>
        <v>NON CLINICAL STAFF</v>
      </c>
      <c r="W537" t="str">
        <f>VLOOKUP(B537,[1]Ex_Code!A:J,10,0)</f>
        <v>Pay</v>
      </c>
    </row>
    <row r="538" spans="1:23" x14ac:dyDescent="0.25">
      <c r="A538" s="5" t="s">
        <v>106</v>
      </c>
      <c r="B538" s="5" t="s">
        <v>107</v>
      </c>
      <c r="C538" s="5" t="s">
        <v>28</v>
      </c>
      <c r="D538" s="5" t="s">
        <v>29</v>
      </c>
      <c r="E538" s="5" t="s">
        <v>27</v>
      </c>
      <c r="F538" s="6">
        <v>470</v>
      </c>
      <c r="G538" s="6">
        <v>0</v>
      </c>
      <c r="H538" s="6">
        <v>0.4</v>
      </c>
      <c r="I538" s="6">
        <v>0</v>
      </c>
      <c r="J538" s="6">
        <v>0</v>
      </c>
      <c r="K538" s="6">
        <v>0</v>
      </c>
      <c r="L538" t="str">
        <f t="shared" si="8"/>
        <v>171802U10039200000</v>
      </c>
      <c r="M538" t="str">
        <f>VLOOKUP(A538,[1]Cost_Code!A:G,7,0)</f>
        <v>Fundraising Team</v>
      </c>
      <c r="N538" t="str">
        <f>VLOOKUP(A538,[1]Cost_Code!A:G,2,0)</f>
        <v>Group 1</v>
      </c>
      <c r="O538" t="str">
        <f>VLOOKUP($A538,[1]Cost_Code!$A:$G,3,0)</f>
        <v>CORPORATE SERVICES</v>
      </c>
      <c r="P538" t="str">
        <f>VLOOKUP($A538,[1]Cost_Code!$A:$G,4,0)</f>
        <v>FINANCE &amp; INFORMATION SERVICES</v>
      </c>
      <c r="Q538" t="str">
        <f>VLOOKUP($A538,[1]Cost_Code!$A:$G,5,0)</f>
        <v>FINANCE &amp; INFORMATION SERVICES</v>
      </c>
      <c r="R538" t="str">
        <f>VLOOKUP($A538,[1]Cost_Code!$A:$G,6,0)</f>
        <v>FINANCE</v>
      </c>
      <c r="S538" t="str">
        <f>VLOOKUP($A538,[1]Cost_Code!$A:$K,8,0)</f>
        <v>Simon</v>
      </c>
      <c r="T538">
        <f>VLOOKUP($A538,[1]Cost_Code!$A:$K,9,0)</f>
        <v>1000</v>
      </c>
      <c r="U538" t="str">
        <f>VLOOKUP(B538,[1]Ex_Code!A:J,2,0)</f>
        <v>Admin &amp; C - Non A4C Salaries</v>
      </c>
      <c r="V538" t="str">
        <f>VLOOKUP(B538,[1]Ex_Code!A:J,7,0)</f>
        <v>NON CLINICAL STAFF</v>
      </c>
      <c r="W538" t="str">
        <f>VLOOKUP(B538,[1]Ex_Code!A:J,10,0)</f>
        <v>Pay</v>
      </c>
    </row>
    <row r="539" spans="1:23" x14ac:dyDescent="0.25">
      <c r="A539" s="5" t="s">
        <v>106</v>
      </c>
      <c r="B539" s="5" t="s">
        <v>107</v>
      </c>
      <c r="C539" s="5" t="s">
        <v>30</v>
      </c>
      <c r="D539" s="5" t="s">
        <v>31</v>
      </c>
      <c r="E539" s="5" t="s">
        <v>27</v>
      </c>
      <c r="F539" s="6">
        <v>470</v>
      </c>
      <c r="G539" s="6">
        <v>0</v>
      </c>
      <c r="H539" s="6">
        <v>0.4</v>
      </c>
      <c r="I539" s="6">
        <v>0</v>
      </c>
      <c r="J539" s="6">
        <v>0</v>
      </c>
      <c r="K539" s="6">
        <v>0</v>
      </c>
      <c r="L539" t="str">
        <f t="shared" si="8"/>
        <v>171803U10039200000</v>
      </c>
      <c r="M539" t="str">
        <f>VLOOKUP(A539,[1]Cost_Code!A:G,7,0)</f>
        <v>Fundraising Team</v>
      </c>
      <c r="N539" t="str">
        <f>VLOOKUP(A539,[1]Cost_Code!A:G,2,0)</f>
        <v>Group 1</v>
      </c>
      <c r="O539" t="str">
        <f>VLOOKUP($A539,[1]Cost_Code!$A:$G,3,0)</f>
        <v>CORPORATE SERVICES</v>
      </c>
      <c r="P539" t="str">
        <f>VLOOKUP($A539,[1]Cost_Code!$A:$G,4,0)</f>
        <v>FINANCE &amp; INFORMATION SERVICES</v>
      </c>
      <c r="Q539" t="str">
        <f>VLOOKUP($A539,[1]Cost_Code!$A:$G,5,0)</f>
        <v>FINANCE &amp; INFORMATION SERVICES</v>
      </c>
      <c r="R539" t="str">
        <f>VLOOKUP($A539,[1]Cost_Code!$A:$G,6,0)</f>
        <v>FINANCE</v>
      </c>
      <c r="S539" t="str">
        <f>VLOOKUP($A539,[1]Cost_Code!$A:$K,8,0)</f>
        <v>Simon</v>
      </c>
      <c r="T539">
        <f>VLOOKUP($A539,[1]Cost_Code!$A:$K,9,0)</f>
        <v>1000</v>
      </c>
      <c r="U539" t="str">
        <f>VLOOKUP(B539,[1]Ex_Code!A:J,2,0)</f>
        <v>Admin &amp; C - Non A4C Salaries</v>
      </c>
      <c r="V539" t="str">
        <f>VLOOKUP(B539,[1]Ex_Code!A:J,7,0)</f>
        <v>NON CLINICAL STAFF</v>
      </c>
      <c r="W539" t="str">
        <f>VLOOKUP(B539,[1]Ex_Code!A:J,10,0)</f>
        <v>Pay</v>
      </c>
    </row>
    <row r="540" spans="1:23" x14ac:dyDescent="0.25">
      <c r="A540" s="5" t="s">
        <v>106</v>
      </c>
      <c r="B540" s="5" t="s">
        <v>107</v>
      </c>
      <c r="C540" s="5" t="s">
        <v>32</v>
      </c>
      <c r="D540" s="5" t="s">
        <v>33</v>
      </c>
      <c r="E540" s="5" t="s">
        <v>27</v>
      </c>
      <c r="F540" s="6">
        <v>470</v>
      </c>
      <c r="G540" s="6">
        <v>0</v>
      </c>
      <c r="H540" s="6">
        <v>0.4</v>
      </c>
      <c r="I540" s="6">
        <v>0</v>
      </c>
      <c r="J540" s="6">
        <v>0</v>
      </c>
      <c r="K540" s="6">
        <v>0</v>
      </c>
      <c r="L540" t="str">
        <f t="shared" si="8"/>
        <v>171804U10039200000</v>
      </c>
      <c r="M540" t="str">
        <f>VLOOKUP(A540,[1]Cost_Code!A:G,7,0)</f>
        <v>Fundraising Team</v>
      </c>
      <c r="N540" t="str">
        <f>VLOOKUP(A540,[1]Cost_Code!A:G,2,0)</f>
        <v>Group 1</v>
      </c>
      <c r="O540" t="str">
        <f>VLOOKUP($A540,[1]Cost_Code!$A:$G,3,0)</f>
        <v>CORPORATE SERVICES</v>
      </c>
      <c r="P540" t="str">
        <f>VLOOKUP($A540,[1]Cost_Code!$A:$G,4,0)</f>
        <v>FINANCE &amp; INFORMATION SERVICES</v>
      </c>
      <c r="Q540" t="str">
        <f>VLOOKUP($A540,[1]Cost_Code!$A:$G,5,0)</f>
        <v>FINANCE &amp; INFORMATION SERVICES</v>
      </c>
      <c r="R540" t="str">
        <f>VLOOKUP($A540,[1]Cost_Code!$A:$G,6,0)</f>
        <v>FINANCE</v>
      </c>
      <c r="S540" t="str">
        <f>VLOOKUP($A540,[1]Cost_Code!$A:$K,8,0)</f>
        <v>Simon</v>
      </c>
      <c r="T540">
        <f>VLOOKUP($A540,[1]Cost_Code!$A:$K,9,0)</f>
        <v>1000</v>
      </c>
      <c r="U540" t="str">
        <f>VLOOKUP(B540,[1]Ex_Code!A:J,2,0)</f>
        <v>Admin &amp; C - Non A4C Salaries</v>
      </c>
      <c r="V540" t="str">
        <f>VLOOKUP(B540,[1]Ex_Code!A:J,7,0)</f>
        <v>NON CLINICAL STAFF</v>
      </c>
      <c r="W540" t="str">
        <f>VLOOKUP(B540,[1]Ex_Code!A:J,10,0)</f>
        <v>Pay</v>
      </c>
    </row>
    <row r="541" spans="1:23" x14ac:dyDescent="0.25">
      <c r="A541" s="5" t="s">
        <v>106</v>
      </c>
      <c r="B541" s="5" t="s">
        <v>107</v>
      </c>
      <c r="C541" s="5" t="s">
        <v>34</v>
      </c>
      <c r="D541" s="5" t="s">
        <v>35</v>
      </c>
      <c r="E541" s="5" t="s">
        <v>27</v>
      </c>
      <c r="F541" s="6">
        <v>470</v>
      </c>
      <c r="G541" s="6">
        <v>0</v>
      </c>
      <c r="H541" s="6">
        <v>0.4</v>
      </c>
      <c r="I541" s="6">
        <v>0</v>
      </c>
      <c r="J541" s="6">
        <v>0</v>
      </c>
      <c r="K541" s="6">
        <v>0</v>
      </c>
      <c r="L541" t="str">
        <f t="shared" si="8"/>
        <v>171805U10039200000</v>
      </c>
      <c r="M541" t="str">
        <f>VLOOKUP(A541,[1]Cost_Code!A:G,7,0)</f>
        <v>Fundraising Team</v>
      </c>
      <c r="N541" t="str">
        <f>VLOOKUP(A541,[1]Cost_Code!A:G,2,0)</f>
        <v>Group 1</v>
      </c>
      <c r="O541" t="str">
        <f>VLOOKUP($A541,[1]Cost_Code!$A:$G,3,0)</f>
        <v>CORPORATE SERVICES</v>
      </c>
      <c r="P541" t="str">
        <f>VLOOKUP($A541,[1]Cost_Code!$A:$G,4,0)</f>
        <v>FINANCE &amp; INFORMATION SERVICES</v>
      </c>
      <c r="Q541" t="str">
        <f>VLOOKUP($A541,[1]Cost_Code!$A:$G,5,0)</f>
        <v>FINANCE &amp; INFORMATION SERVICES</v>
      </c>
      <c r="R541" t="str">
        <f>VLOOKUP($A541,[1]Cost_Code!$A:$G,6,0)</f>
        <v>FINANCE</v>
      </c>
      <c r="S541" t="str">
        <f>VLOOKUP($A541,[1]Cost_Code!$A:$K,8,0)</f>
        <v>Simon</v>
      </c>
      <c r="T541">
        <f>VLOOKUP($A541,[1]Cost_Code!$A:$K,9,0)</f>
        <v>1000</v>
      </c>
      <c r="U541" t="str">
        <f>VLOOKUP(B541,[1]Ex_Code!A:J,2,0)</f>
        <v>Admin &amp; C - Non A4C Salaries</v>
      </c>
      <c r="V541" t="str">
        <f>VLOOKUP(B541,[1]Ex_Code!A:J,7,0)</f>
        <v>NON CLINICAL STAFF</v>
      </c>
      <c r="W541" t="str">
        <f>VLOOKUP(B541,[1]Ex_Code!A:J,10,0)</f>
        <v>Pay</v>
      </c>
    </row>
    <row r="542" spans="1:23" x14ac:dyDescent="0.25">
      <c r="A542" s="5" t="s">
        <v>106</v>
      </c>
      <c r="B542" s="5" t="s">
        <v>82</v>
      </c>
      <c r="C542" s="5" t="s">
        <v>30</v>
      </c>
      <c r="D542" s="5" t="s">
        <v>31</v>
      </c>
      <c r="E542" s="5" t="s">
        <v>27</v>
      </c>
      <c r="F542" s="6">
        <v>0</v>
      </c>
      <c r="G542" s="6">
        <v>489.42</v>
      </c>
      <c r="H542" s="6">
        <v>0</v>
      </c>
      <c r="I542" s="6">
        <v>0.4</v>
      </c>
      <c r="J542" s="6">
        <v>0.33</v>
      </c>
      <c r="K542" s="6">
        <v>0.33</v>
      </c>
      <c r="L542" t="str">
        <f t="shared" si="8"/>
        <v>171803U10039202000</v>
      </c>
      <c r="M542" t="str">
        <f>VLOOKUP(A542,[1]Cost_Code!A:G,7,0)</f>
        <v>Fundraising Team</v>
      </c>
      <c r="N542" t="str">
        <f>VLOOKUP(A542,[1]Cost_Code!A:G,2,0)</f>
        <v>Group 1</v>
      </c>
      <c r="O542" t="str">
        <f>VLOOKUP($A542,[1]Cost_Code!$A:$G,3,0)</f>
        <v>CORPORATE SERVICES</v>
      </c>
      <c r="P542" t="str">
        <f>VLOOKUP($A542,[1]Cost_Code!$A:$G,4,0)</f>
        <v>FINANCE &amp; INFORMATION SERVICES</v>
      </c>
      <c r="Q542" t="str">
        <f>VLOOKUP($A542,[1]Cost_Code!$A:$G,5,0)</f>
        <v>FINANCE &amp; INFORMATION SERVICES</v>
      </c>
      <c r="R542" t="str">
        <f>VLOOKUP($A542,[1]Cost_Code!$A:$G,6,0)</f>
        <v>FINANCE</v>
      </c>
      <c r="S542" t="str">
        <f>VLOOKUP($A542,[1]Cost_Code!$A:$K,8,0)</f>
        <v>Simon</v>
      </c>
      <c r="T542">
        <f>VLOOKUP($A542,[1]Cost_Code!$A:$K,9,0)</f>
        <v>1000</v>
      </c>
      <c r="U542" t="str">
        <f>VLOOKUP(B542,[1]Ex_Code!A:J,2,0)</f>
        <v>Admin &amp; Clerical Band 2</v>
      </c>
      <c r="V542" t="str">
        <f>VLOOKUP(B542,[1]Ex_Code!A:J,7,0)</f>
        <v>NON CLINICAL STAFF</v>
      </c>
      <c r="W542" t="str">
        <f>VLOOKUP(B542,[1]Ex_Code!A:J,10,0)</f>
        <v>Pay</v>
      </c>
    </row>
    <row r="543" spans="1:23" x14ac:dyDescent="0.25">
      <c r="A543" s="5" t="s">
        <v>106</v>
      </c>
      <c r="B543" s="5" t="s">
        <v>82</v>
      </c>
      <c r="C543" s="5" t="s">
        <v>32</v>
      </c>
      <c r="D543" s="5" t="s">
        <v>33</v>
      </c>
      <c r="E543" s="5" t="s">
        <v>27</v>
      </c>
      <c r="F543" s="6">
        <v>0</v>
      </c>
      <c r="G543" s="6">
        <v>587.30999999999995</v>
      </c>
      <c r="H543" s="6">
        <v>0</v>
      </c>
      <c r="I543" s="6">
        <v>0.4</v>
      </c>
      <c r="J543" s="6">
        <v>0.4</v>
      </c>
      <c r="K543" s="6">
        <v>0.4</v>
      </c>
      <c r="L543" t="str">
        <f t="shared" si="8"/>
        <v>171804U10039202000</v>
      </c>
      <c r="M543" t="str">
        <f>VLOOKUP(A543,[1]Cost_Code!A:G,7,0)</f>
        <v>Fundraising Team</v>
      </c>
      <c r="N543" t="str">
        <f>VLOOKUP(A543,[1]Cost_Code!A:G,2,0)</f>
        <v>Group 1</v>
      </c>
      <c r="O543" t="str">
        <f>VLOOKUP($A543,[1]Cost_Code!$A:$G,3,0)</f>
        <v>CORPORATE SERVICES</v>
      </c>
      <c r="P543" t="str">
        <f>VLOOKUP($A543,[1]Cost_Code!$A:$G,4,0)</f>
        <v>FINANCE &amp; INFORMATION SERVICES</v>
      </c>
      <c r="Q543" t="str">
        <f>VLOOKUP($A543,[1]Cost_Code!$A:$G,5,0)</f>
        <v>FINANCE &amp; INFORMATION SERVICES</v>
      </c>
      <c r="R543" t="str">
        <f>VLOOKUP($A543,[1]Cost_Code!$A:$G,6,0)</f>
        <v>FINANCE</v>
      </c>
      <c r="S543" t="str">
        <f>VLOOKUP($A543,[1]Cost_Code!$A:$K,8,0)</f>
        <v>Simon</v>
      </c>
      <c r="T543">
        <f>VLOOKUP($A543,[1]Cost_Code!$A:$K,9,0)</f>
        <v>1000</v>
      </c>
      <c r="U543" t="str">
        <f>VLOOKUP(B543,[1]Ex_Code!A:J,2,0)</f>
        <v>Admin &amp; Clerical Band 2</v>
      </c>
      <c r="V543" t="str">
        <f>VLOOKUP(B543,[1]Ex_Code!A:J,7,0)</f>
        <v>NON CLINICAL STAFF</v>
      </c>
      <c r="W543" t="str">
        <f>VLOOKUP(B543,[1]Ex_Code!A:J,10,0)</f>
        <v>Pay</v>
      </c>
    </row>
    <row r="544" spans="1:23" x14ac:dyDescent="0.25">
      <c r="A544" s="5" t="s">
        <v>106</v>
      </c>
      <c r="B544" s="5" t="s">
        <v>82</v>
      </c>
      <c r="C544" s="5" t="s">
        <v>34</v>
      </c>
      <c r="D544" s="5" t="s">
        <v>35</v>
      </c>
      <c r="E544" s="5" t="s">
        <v>27</v>
      </c>
      <c r="F544" s="6">
        <v>0</v>
      </c>
      <c r="G544" s="6">
        <v>618.82000000000005</v>
      </c>
      <c r="H544" s="6">
        <v>0</v>
      </c>
      <c r="I544" s="6">
        <v>0.4</v>
      </c>
      <c r="J544" s="6">
        <v>0.4</v>
      </c>
      <c r="K544" s="6">
        <v>0.4</v>
      </c>
      <c r="L544" t="str">
        <f t="shared" si="8"/>
        <v>171805U10039202000</v>
      </c>
      <c r="M544" t="str">
        <f>VLOOKUP(A544,[1]Cost_Code!A:G,7,0)</f>
        <v>Fundraising Team</v>
      </c>
      <c r="N544" t="str">
        <f>VLOOKUP(A544,[1]Cost_Code!A:G,2,0)</f>
        <v>Group 1</v>
      </c>
      <c r="O544" t="str">
        <f>VLOOKUP($A544,[1]Cost_Code!$A:$G,3,0)</f>
        <v>CORPORATE SERVICES</v>
      </c>
      <c r="P544" t="str">
        <f>VLOOKUP($A544,[1]Cost_Code!$A:$G,4,0)</f>
        <v>FINANCE &amp; INFORMATION SERVICES</v>
      </c>
      <c r="Q544" t="str">
        <f>VLOOKUP($A544,[1]Cost_Code!$A:$G,5,0)</f>
        <v>FINANCE &amp; INFORMATION SERVICES</v>
      </c>
      <c r="R544" t="str">
        <f>VLOOKUP($A544,[1]Cost_Code!$A:$G,6,0)</f>
        <v>FINANCE</v>
      </c>
      <c r="S544" t="str">
        <f>VLOOKUP($A544,[1]Cost_Code!$A:$K,8,0)</f>
        <v>Simon</v>
      </c>
      <c r="T544">
        <f>VLOOKUP($A544,[1]Cost_Code!$A:$K,9,0)</f>
        <v>1000</v>
      </c>
      <c r="U544" t="str">
        <f>VLOOKUP(B544,[1]Ex_Code!A:J,2,0)</f>
        <v>Admin &amp; Clerical Band 2</v>
      </c>
      <c r="V544" t="str">
        <f>VLOOKUP(B544,[1]Ex_Code!A:J,7,0)</f>
        <v>NON CLINICAL STAFF</v>
      </c>
      <c r="W544" t="str">
        <f>VLOOKUP(B544,[1]Ex_Code!A:J,10,0)</f>
        <v>Pay</v>
      </c>
    </row>
    <row r="545" spans="1:23" x14ac:dyDescent="0.25">
      <c r="A545" s="5" t="s">
        <v>106</v>
      </c>
      <c r="B545" s="5" t="s">
        <v>57</v>
      </c>
      <c r="C545" s="5" t="s">
        <v>25</v>
      </c>
      <c r="D545" s="5" t="s">
        <v>26</v>
      </c>
      <c r="E545" s="5" t="s">
        <v>27</v>
      </c>
      <c r="F545" s="6">
        <v>1310</v>
      </c>
      <c r="G545" s="6">
        <v>1309.3599999999999</v>
      </c>
      <c r="H545" s="6">
        <v>0.6</v>
      </c>
      <c r="I545" s="6">
        <v>0.6</v>
      </c>
      <c r="J545" s="6">
        <v>0.6</v>
      </c>
      <c r="K545" s="6">
        <v>0.6</v>
      </c>
      <c r="L545" t="str">
        <f t="shared" si="8"/>
        <v>171801U10039204000</v>
      </c>
      <c r="M545" t="str">
        <f>VLOOKUP(A545,[1]Cost_Code!A:G,7,0)</f>
        <v>Fundraising Team</v>
      </c>
      <c r="N545" t="str">
        <f>VLOOKUP(A545,[1]Cost_Code!A:G,2,0)</f>
        <v>Group 1</v>
      </c>
      <c r="O545" t="str">
        <f>VLOOKUP($A545,[1]Cost_Code!$A:$G,3,0)</f>
        <v>CORPORATE SERVICES</v>
      </c>
      <c r="P545" t="str">
        <f>VLOOKUP($A545,[1]Cost_Code!$A:$G,4,0)</f>
        <v>FINANCE &amp; INFORMATION SERVICES</v>
      </c>
      <c r="Q545" t="str">
        <f>VLOOKUP($A545,[1]Cost_Code!$A:$G,5,0)</f>
        <v>FINANCE &amp; INFORMATION SERVICES</v>
      </c>
      <c r="R545" t="str">
        <f>VLOOKUP($A545,[1]Cost_Code!$A:$G,6,0)</f>
        <v>FINANCE</v>
      </c>
      <c r="S545" t="str">
        <f>VLOOKUP($A545,[1]Cost_Code!$A:$K,8,0)</f>
        <v>Simon</v>
      </c>
      <c r="T545">
        <f>VLOOKUP($A545,[1]Cost_Code!$A:$K,9,0)</f>
        <v>1000</v>
      </c>
      <c r="U545" t="str">
        <f>VLOOKUP(B545,[1]Ex_Code!A:J,2,0)</f>
        <v>Admin &amp; Clerical Band 4</v>
      </c>
      <c r="V545" t="str">
        <f>VLOOKUP(B545,[1]Ex_Code!A:J,7,0)</f>
        <v>NON CLINICAL STAFF</v>
      </c>
      <c r="W545" t="str">
        <f>VLOOKUP(B545,[1]Ex_Code!A:J,10,0)</f>
        <v>Pay</v>
      </c>
    </row>
    <row r="546" spans="1:23" x14ac:dyDescent="0.25">
      <c r="A546" s="5" t="s">
        <v>106</v>
      </c>
      <c r="B546" s="5" t="s">
        <v>57</v>
      </c>
      <c r="C546" s="5" t="s">
        <v>28</v>
      </c>
      <c r="D546" s="5" t="s">
        <v>29</v>
      </c>
      <c r="E546" s="5" t="s">
        <v>27</v>
      </c>
      <c r="F546" s="6">
        <v>1310</v>
      </c>
      <c r="G546" s="6">
        <v>1311.26</v>
      </c>
      <c r="H546" s="6">
        <v>0.6</v>
      </c>
      <c r="I546" s="6">
        <v>0.6</v>
      </c>
      <c r="J546" s="6">
        <v>0.6</v>
      </c>
      <c r="K546" s="6">
        <v>0.6</v>
      </c>
      <c r="L546" t="str">
        <f t="shared" si="8"/>
        <v>171802U10039204000</v>
      </c>
      <c r="M546" t="str">
        <f>VLOOKUP(A546,[1]Cost_Code!A:G,7,0)</f>
        <v>Fundraising Team</v>
      </c>
      <c r="N546" t="str">
        <f>VLOOKUP(A546,[1]Cost_Code!A:G,2,0)</f>
        <v>Group 1</v>
      </c>
      <c r="O546" t="str">
        <f>VLOOKUP($A546,[1]Cost_Code!$A:$G,3,0)</f>
        <v>CORPORATE SERVICES</v>
      </c>
      <c r="P546" t="str">
        <f>VLOOKUP($A546,[1]Cost_Code!$A:$G,4,0)</f>
        <v>FINANCE &amp; INFORMATION SERVICES</v>
      </c>
      <c r="Q546" t="str">
        <f>VLOOKUP($A546,[1]Cost_Code!$A:$G,5,0)</f>
        <v>FINANCE &amp; INFORMATION SERVICES</v>
      </c>
      <c r="R546" t="str">
        <f>VLOOKUP($A546,[1]Cost_Code!$A:$G,6,0)</f>
        <v>FINANCE</v>
      </c>
      <c r="S546" t="str">
        <f>VLOOKUP($A546,[1]Cost_Code!$A:$K,8,0)</f>
        <v>Simon</v>
      </c>
      <c r="T546">
        <f>VLOOKUP($A546,[1]Cost_Code!$A:$K,9,0)</f>
        <v>1000</v>
      </c>
      <c r="U546" t="str">
        <f>VLOOKUP(B546,[1]Ex_Code!A:J,2,0)</f>
        <v>Admin &amp; Clerical Band 4</v>
      </c>
      <c r="V546" t="str">
        <f>VLOOKUP(B546,[1]Ex_Code!A:J,7,0)</f>
        <v>NON CLINICAL STAFF</v>
      </c>
      <c r="W546" t="str">
        <f>VLOOKUP(B546,[1]Ex_Code!A:J,10,0)</f>
        <v>Pay</v>
      </c>
    </row>
    <row r="547" spans="1:23" x14ac:dyDescent="0.25">
      <c r="A547" s="5" t="s">
        <v>106</v>
      </c>
      <c r="B547" s="5" t="s">
        <v>57</v>
      </c>
      <c r="C547" s="5" t="s">
        <v>30</v>
      </c>
      <c r="D547" s="5" t="s">
        <v>31</v>
      </c>
      <c r="E547" s="5" t="s">
        <v>27</v>
      </c>
      <c r="F547" s="6">
        <v>1310</v>
      </c>
      <c r="G547" s="6">
        <v>1312.63</v>
      </c>
      <c r="H547" s="6">
        <v>0.6</v>
      </c>
      <c r="I547" s="6">
        <v>0.6</v>
      </c>
      <c r="J547" s="6">
        <v>0.6</v>
      </c>
      <c r="K547" s="6">
        <v>0.6</v>
      </c>
      <c r="L547" t="str">
        <f t="shared" si="8"/>
        <v>171803U10039204000</v>
      </c>
      <c r="M547" t="str">
        <f>VLOOKUP(A547,[1]Cost_Code!A:G,7,0)</f>
        <v>Fundraising Team</v>
      </c>
      <c r="N547" t="str">
        <f>VLOOKUP(A547,[1]Cost_Code!A:G,2,0)</f>
        <v>Group 1</v>
      </c>
      <c r="O547" t="str">
        <f>VLOOKUP($A547,[1]Cost_Code!$A:$G,3,0)</f>
        <v>CORPORATE SERVICES</v>
      </c>
      <c r="P547" t="str">
        <f>VLOOKUP($A547,[1]Cost_Code!$A:$G,4,0)</f>
        <v>FINANCE &amp; INFORMATION SERVICES</v>
      </c>
      <c r="Q547" t="str">
        <f>VLOOKUP($A547,[1]Cost_Code!$A:$G,5,0)</f>
        <v>FINANCE &amp; INFORMATION SERVICES</v>
      </c>
      <c r="R547" t="str">
        <f>VLOOKUP($A547,[1]Cost_Code!$A:$G,6,0)</f>
        <v>FINANCE</v>
      </c>
      <c r="S547" t="str">
        <f>VLOOKUP($A547,[1]Cost_Code!$A:$K,8,0)</f>
        <v>Simon</v>
      </c>
      <c r="T547">
        <f>VLOOKUP($A547,[1]Cost_Code!$A:$K,9,0)</f>
        <v>1000</v>
      </c>
      <c r="U547" t="str">
        <f>VLOOKUP(B547,[1]Ex_Code!A:J,2,0)</f>
        <v>Admin &amp; Clerical Band 4</v>
      </c>
      <c r="V547" t="str">
        <f>VLOOKUP(B547,[1]Ex_Code!A:J,7,0)</f>
        <v>NON CLINICAL STAFF</v>
      </c>
      <c r="W547" t="str">
        <f>VLOOKUP(B547,[1]Ex_Code!A:J,10,0)</f>
        <v>Pay</v>
      </c>
    </row>
    <row r="548" spans="1:23" x14ac:dyDescent="0.25">
      <c r="A548" s="5" t="s">
        <v>106</v>
      </c>
      <c r="B548" s="5" t="s">
        <v>57</v>
      </c>
      <c r="C548" s="5" t="s">
        <v>32</v>
      </c>
      <c r="D548" s="5" t="s">
        <v>33</v>
      </c>
      <c r="E548" s="5" t="s">
        <v>27</v>
      </c>
      <c r="F548" s="6">
        <v>1310</v>
      </c>
      <c r="G548" s="6">
        <v>1310.31</v>
      </c>
      <c r="H548" s="6">
        <v>0.6</v>
      </c>
      <c r="I548" s="6">
        <v>0.6</v>
      </c>
      <c r="J548" s="6">
        <v>0.6</v>
      </c>
      <c r="K548" s="6">
        <v>0.6</v>
      </c>
      <c r="L548" t="str">
        <f t="shared" si="8"/>
        <v>171804U10039204000</v>
      </c>
      <c r="M548" t="str">
        <f>VLOOKUP(A548,[1]Cost_Code!A:G,7,0)</f>
        <v>Fundraising Team</v>
      </c>
      <c r="N548" t="str">
        <f>VLOOKUP(A548,[1]Cost_Code!A:G,2,0)</f>
        <v>Group 1</v>
      </c>
      <c r="O548" t="str">
        <f>VLOOKUP($A548,[1]Cost_Code!$A:$G,3,0)</f>
        <v>CORPORATE SERVICES</v>
      </c>
      <c r="P548" t="str">
        <f>VLOOKUP($A548,[1]Cost_Code!$A:$G,4,0)</f>
        <v>FINANCE &amp; INFORMATION SERVICES</v>
      </c>
      <c r="Q548" t="str">
        <f>VLOOKUP($A548,[1]Cost_Code!$A:$G,5,0)</f>
        <v>FINANCE &amp; INFORMATION SERVICES</v>
      </c>
      <c r="R548" t="str">
        <f>VLOOKUP($A548,[1]Cost_Code!$A:$G,6,0)</f>
        <v>FINANCE</v>
      </c>
      <c r="S548" t="str">
        <f>VLOOKUP($A548,[1]Cost_Code!$A:$K,8,0)</f>
        <v>Simon</v>
      </c>
      <c r="T548">
        <f>VLOOKUP($A548,[1]Cost_Code!$A:$K,9,0)</f>
        <v>1000</v>
      </c>
      <c r="U548" t="str">
        <f>VLOOKUP(B548,[1]Ex_Code!A:J,2,0)</f>
        <v>Admin &amp; Clerical Band 4</v>
      </c>
      <c r="V548" t="str">
        <f>VLOOKUP(B548,[1]Ex_Code!A:J,7,0)</f>
        <v>NON CLINICAL STAFF</v>
      </c>
      <c r="W548" t="str">
        <f>VLOOKUP(B548,[1]Ex_Code!A:J,10,0)</f>
        <v>Pay</v>
      </c>
    </row>
    <row r="549" spans="1:23" x14ac:dyDescent="0.25">
      <c r="A549" s="5" t="s">
        <v>106</v>
      </c>
      <c r="B549" s="5" t="s">
        <v>57</v>
      </c>
      <c r="C549" s="5" t="s">
        <v>34</v>
      </c>
      <c r="D549" s="5" t="s">
        <v>35</v>
      </c>
      <c r="E549" s="5" t="s">
        <v>27</v>
      </c>
      <c r="F549" s="6">
        <v>1310</v>
      </c>
      <c r="G549" s="6">
        <v>1310.31</v>
      </c>
      <c r="H549" s="6">
        <v>0.6</v>
      </c>
      <c r="I549" s="6">
        <v>0.6</v>
      </c>
      <c r="J549" s="6">
        <v>0.6</v>
      </c>
      <c r="K549" s="6">
        <v>0.6</v>
      </c>
      <c r="L549" t="str">
        <f t="shared" si="8"/>
        <v>171805U10039204000</v>
      </c>
      <c r="M549" t="str">
        <f>VLOOKUP(A549,[1]Cost_Code!A:G,7,0)</f>
        <v>Fundraising Team</v>
      </c>
      <c r="N549" t="str">
        <f>VLOOKUP(A549,[1]Cost_Code!A:G,2,0)</f>
        <v>Group 1</v>
      </c>
      <c r="O549" t="str">
        <f>VLOOKUP($A549,[1]Cost_Code!$A:$G,3,0)</f>
        <v>CORPORATE SERVICES</v>
      </c>
      <c r="P549" t="str">
        <f>VLOOKUP($A549,[1]Cost_Code!$A:$G,4,0)</f>
        <v>FINANCE &amp; INFORMATION SERVICES</v>
      </c>
      <c r="Q549" t="str">
        <f>VLOOKUP($A549,[1]Cost_Code!$A:$G,5,0)</f>
        <v>FINANCE &amp; INFORMATION SERVICES</v>
      </c>
      <c r="R549" t="str">
        <f>VLOOKUP($A549,[1]Cost_Code!$A:$G,6,0)</f>
        <v>FINANCE</v>
      </c>
      <c r="S549" t="str">
        <f>VLOOKUP($A549,[1]Cost_Code!$A:$K,8,0)</f>
        <v>Simon</v>
      </c>
      <c r="T549">
        <f>VLOOKUP($A549,[1]Cost_Code!$A:$K,9,0)</f>
        <v>1000</v>
      </c>
      <c r="U549" t="str">
        <f>VLOOKUP(B549,[1]Ex_Code!A:J,2,0)</f>
        <v>Admin &amp; Clerical Band 4</v>
      </c>
      <c r="V549" t="str">
        <f>VLOOKUP(B549,[1]Ex_Code!A:J,7,0)</f>
        <v>NON CLINICAL STAFF</v>
      </c>
      <c r="W549" t="str">
        <f>VLOOKUP(B549,[1]Ex_Code!A:J,10,0)</f>
        <v>Pay</v>
      </c>
    </row>
    <row r="550" spans="1:23" x14ac:dyDescent="0.25">
      <c r="A550" s="5" t="s">
        <v>106</v>
      </c>
      <c r="B550" s="5" t="s">
        <v>48</v>
      </c>
      <c r="C550" s="5" t="s">
        <v>25</v>
      </c>
      <c r="D550" s="5" t="s">
        <v>26</v>
      </c>
      <c r="E550" s="5" t="s">
        <v>27</v>
      </c>
      <c r="F550" s="6">
        <v>1609</v>
      </c>
      <c r="G550" s="6">
        <v>1607.77</v>
      </c>
      <c r="H550" s="6">
        <v>0.6</v>
      </c>
      <c r="I550" s="6">
        <v>0.6</v>
      </c>
      <c r="J550" s="6">
        <v>0.6</v>
      </c>
      <c r="K550" s="6">
        <v>0.6</v>
      </c>
      <c r="L550" t="str">
        <f t="shared" si="8"/>
        <v>171801U10039206000</v>
      </c>
      <c r="M550" t="str">
        <f>VLOOKUP(A550,[1]Cost_Code!A:G,7,0)</f>
        <v>Fundraising Team</v>
      </c>
      <c r="N550" t="str">
        <f>VLOOKUP(A550,[1]Cost_Code!A:G,2,0)</f>
        <v>Group 1</v>
      </c>
      <c r="O550" t="str">
        <f>VLOOKUP($A550,[1]Cost_Code!$A:$G,3,0)</f>
        <v>CORPORATE SERVICES</v>
      </c>
      <c r="P550" t="str">
        <f>VLOOKUP($A550,[1]Cost_Code!$A:$G,4,0)</f>
        <v>FINANCE &amp; INFORMATION SERVICES</v>
      </c>
      <c r="Q550" t="str">
        <f>VLOOKUP($A550,[1]Cost_Code!$A:$G,5,0)</f>
        <v>FINANCE &amp; INFORMATION SERVICES</v>
      </c>
      <c r="R550" t="str">
        <f>VLOOKUP($A550,[1]Cost_Code!$A:$G,6,0)</f>
        <v>FINANCE</v>
      </c>
      <c r="S550" t="str">
        <f>VLOOKUP($A550,[1]Cost_Code!$A:$K,8,0)</f>
        <v>Simon</v>
      </c>
      <c r="T550">
        <f>VLOOKUP($A550,[1]Cost_Code!$A:$K,9,0)</f>
        <v>1000</v>
      </c>
      <c r="U550" t="str">
        <f>VLOOKUP(B550,[1]Ex_Code!A:J,2,0)</f>
        <v>Admin &amp; Clerical Band 6</v>
      </c>
      <c r="V550" t="str">
        <f>VLOOKUP(B550,[1]Ex_Code!A:J,7,0)</f>
        <v>NON CLINICAL STAFF</v>
      </c>
      <c r="W550" t="str">
        <f>VLOOKUP(B550,[1]Ex_Code!A:J,10,0)</f>
        <v>Pay</v>
      </c>
    </row>
    <row r="551" spans="1:23" x14ac:dyDescent="0.25">
      <c r="A551" s="5" t="s">
        <v>106</v>
      </c>
      <c r="B551" s="5" t="s">
        <v>48</v>
      </c>
      <c r="C551" s="5" t="s">
        <v>28</v>
      </c>
      <c r="D551" s="5" t="s">
        <v>29</v>
      </c>
      <c r="E551" s="5" t="s">
        <v>27</v>
      </c>
      <c r="F551" s="6">
        <v>1609</v>
      </c>
      <c r="G551" s="6">
        <v>1609.64</v>
      </c>
      <c r="H551" s="6">
        <v>0.6</v>
      </c>
      <c r="I551" s="6">
        <v>0.6</v>
      </c>
      <c r="J551" s="6">
        <v>0.6</v>
      </c>
      <c r="K551" s="6">
        <v>0.6</v>
      </c>
      <c r="L551" t="str">
        <f t="shared" si="8"/>
        <v>171802U10039206000</v>
      </c>
      <c r="M551" t="str">
        <f>VLOOKUP(A551,[1]Cost_Code!A:G,7,0)</f>
        <v>Fundraising Team</v>
      </c>
      <c r="N551" t="str">
        <f>VLOOKUP(A551,[1]Cost_Code!A:G,2,0)</f>
        <v>Group 1</v>
      </c>
      <c r="O551" t="str">
        <f>VLOOKUP($A551,[1]Cost_Code!$A:$G,3,0)</f>
        <v>CORPORATE SERVICES</v>
      </c>
      <c r="P551" t="str">
        <f>VLOOKUP($A551,[1]Cost_Code!$A:$G,4,0)</f>
        <v>FINANCE &amp; INFORMATION SERVICES</v>
      </c>
      <c r="Q551" t="str">
        <f>VLOOKUP($A551,[1]Cost_Code!$A:$G,5,0)</f>
        <v>FINANCE &amp; INFORMATION SERVICES</v>
      </c>
      <c r="R551" t="str">
        <f>VLOOKUP($A551,[1]Cost_Code!$A:$G,6,0)</f>
        <v>FINANCE</v>
      </c>
      <c r="S551" t="str">
        <f>VLOOKUP($A551,[1]Cost_Code!$A:$K,8,0)</f>
        <v>Simon</v>
      </c>
      <c r="T551">
        <f>VLOOKUP($A551,[1]Cost_Code!$A:$K,9,0)</f>
        <v>1000</v>
      </c>
      <c r="U551" t="str">
        <f>VLOOKUP(B551,[1]Ex_Code!A:J,2,0)</f>
        <v>Admin &amp; Clerical Band 6</v>
      </c>
      <c r="V551" t="str">
        <f>VLOOKUP(B551,[1]Ex_Code!A:J,7,0)</f>
        <v>NON CLINICAL STAFF</v>
      </c>
      <c r="W551" t="str">
        <f>VLOOKUP(B551,[1]Ex_Code!A:J,10,0)</f>
        <v>Pay</v>
      </c>
    </row>
    <row r="552" spans="1:23" x14ac:dyDescent="0.25">
      <c r="A552" s="5" t="s">
        <v>106</v>
      </c>
      <c r="B552" s="5" t="s">
        <v>48</v>
      </c>
      <c r="C552" s="5" t="s">
        <v>30</v>
      </c>
      <c r="D552" s="5" t="s">
        <v>31</v>
      </c>
      <c r="E552" s="5" t="s">
        <v>27</v>
      </c>
      <c r="F552" s="6">
        <v>1609</v>
      </c>
      <c r="G552" s="6">
        <v>1608.71</v>
      </c>
      <c r="H552" s="6">
        <v>0.6</v>
      </c>
      <c r="I552" s="6">
        <v>0.6</v>
      </c>
      <c r="J552" s="6">
        <v>0.6</v>
      </c>
      <c r="K552" s="6">
        <v>0.6</v>
      </c>
      <c r="L552" t="str">
        <f t="shared" si="8"/>
        <v>171803U10039206000</v>
      </c>
      <c r="M552" t="str">
        <f>VLOOKUP(A552,[1]Cost_Code!A:G,7,0)</f>
        <v>Fundraising Team</v>
      </c>
      <c r="N552" t="str">
        <f>VLOOKUP(A552,[1]Cost_Code!A:G,2,0)</f>
        <v>Group 1</v>
      </c>
      <c r="O552" t="str">
        <f>VLOOKUP($A552,[1]Cost_Code!$A:$G,3,0)</f>
        <v>CORPORATE SERVICES</v>
      </c>
      <c r="P552" t="str">
        <f>VLOOKUP($A552,[1]Cost_Code!$A:$G,4,0)</f>
        <v>FINANCE &amp; INFORMATION SERVICES</v>
      </c>
      <c r="Q552" t="str">
        <f>VLOOKUP($A552,[1]Cost_Code!$A:$G,5,0)</f>
        <v>FINANCE &amp; INFORMATION SERVICES</v>
      </c>
      <c r="R552" t="str">
        <f>VLOOKUP($A552,[1]Cost_Code!$A:$G,6,0)</f>
        <v>FINANCE</v>
      </c>
      <c r="S552" t="str">
        <f>VLOOKUP($A552,[1]Cost_Code!$A:$K,8,0)</f>
        <v>Simon</v>
      </c>
      <c r="T552">
        <f>VLOOKUP($A552,[1]Cost_Code!$A:$K,9,0)</f>
        <v>1000</v>
      </c>
      <c r="U552" t="str">
        <f>VLOOKUP(B552,[1]Ex_Code!A:J,2,0)</f>
        <v>Admin &amp; Clerical Band 6</v>
      </c>
      <c r="V552" t="str">
        <f>VLOOKUP(B552,[1]Ex_Code!A:J,7,0)</f>
        <v>NON CLINICAL STAFF</v>
      </c>
      <c r="W552" t="str">
        <f>VLOOKUP(B552,[1]Ex_Code!A:J,10,0)</f>
        <v>Pay</v>
      </c>
    </row>
    <row r="553" spans="1:23" x14ac:dyDescent="0.25">
      <c r="A553" s="5" t="s">
        <v>106</v>
      </c>
      <c r="B553" s="5" t="s">
        <v>48</v>
      </c>
      <c r="C553" s="5" t="s">
        <v>32</v>
      </c>
      <c r="D553" s="5" t="s">
        <v>33</v>
      </c>
      <c r="E553" s="5" t="s">
        <v>27</v>
      </c>
      <c r="F553" s="6">
        <v>1609</v>
      </c>
      <c r="G553" s="6">
        <v>1608.71</v>
      </c>
      <c r="H553" s="6">
        <v>0.6</v>
      </c>
      <c r="I553" s="6">
        <v>0.6</v>
      </c>
      <c r="J553" s="6">
        <v>0.6</v>
      </c>
      <c r="K553" s="6">
        <v>0.6</v>
      </c>
      <c r="L553" t="str">
        <f t="shared" si="8"/>
        <v>171804U10039206000</v>
      </c>
      <c r="M553" t="str">
        <f>VLOOKUP(A553,[1]Cost_Code!A:G,7,0)</f>
        <v>Fundraising Team</v>
      </c>
      <c r="N553" t="str">
        <f>VLOOKUP(A553,[1]Cost_Code!A:G,2,0)</f>
        <v>Group 1</v>
      </c>
      <c r="O553" t="str">
        <f>VLOOKUP($A553,[1]Cost_Code!$A:$G,3,0)</f>
        <v>CORPORATE SERVICES</v>
      </c>
      <c r="P553" t="str">
        <f>VLOOKUP($A553,[1]Cost_Code!$A:$G,4,0)</f>
        <v>FINANCE &amp; INFORMATION SERVICES</v>
      </c>
      <c r="Q553" t="str">
        <f>VLOOKUP($A553,[1]Cost_Code!$A:$G,5,0)</f>
        <v>FINANCE &amp; INFORMATION SERVICES</v>
      </c>
      <c r="R553" t="str">
        <f>VLOOKUP($A553,[1]Cost_Code!$A:$G,6,0)</f>
        <v>FINANCE</v>
      </c>
      <c r="S553" t="str">
        <f>VLOOKUP($A553,[1]Cost_Code!$A:$K,8,0)</f>
        <v>Simon</v>
      </c>
      <c r="T553">
        <f>VLOOKUP($A553,[1]Cost_Code!$A:$K,9,0)</f>
        <v>1000</v>
      </c>
      <c r="U553" t="str">
        <f>VLOOKUP(B553,[1]Ex_Code!A:J,2,0)</f>
        <v>Admin &amp; Clerical Band 6</v>
      </c>
      <c r="V553" t="str">
        <f>VLOOKUP(B553,[1]Ex_Code!A:J,7,0)</f>
        <v>NON CLINICAL STAFF</v>
      </c>
      <c r="W553" t="str">
        <f>VLOOKUP(B553,[1]Ex_Code!A:J,10,0)</f>
        <v>Pay</v>
      </c>
    </row>
    <row r="554" spans="1:23" x14ac:dyDescent="0.25">
      <c r="A554" s="5" t="s">
        <v>106</v>
      </c>
      <c r="B554" s="5" t="s">
        <v>48</v>
      </c>
      <c r="C554" s="5" t="s">
        <v>34</v>
      </c>
      <c r="D554" s="5" t="s">
        <v>35</v>
      </c>
      <c r="E554" s="5" t="s">
        <v>27</v>
      </c>
      <c r="F554" s="6">
        <v>1609</v>
      </c>
      <c r="G554" s="6">
        <v>1608.71</v>
      </c>
      <c r="H554" s="6">
        <v>0.6</v>
      </c>
      <c r="I554" s="6">
        <v>0.6</v>
      </c>
      <c r="J554" s="6">
        <v>0.6</v>
      </c>
      <c r="K554" s="6">
        <v>0.6</v>
      </c>
      <c r="L554" t="str">
        <f t="shared" si="8"/>
        <v>171805U10039206000</v>
      </c>
      <c r="M554" t="str">
        <f>VLOOKUP(A554,[1]Cost_Code!A:G,7,0)</f>
        <v>Fundraising Team</v>
      </c>
      <c r="N554" t="str">
        <f>VLOOKUP(A554,[1]Cost_Code!A:G,2,0)</f>
        <v>Group 1</v>
      </c>
      <c r="O554" t="str">
        <f>VLOOKUP($A554,[1]Cost_Code!$A:$G,3,0)</f>
        <v>CORPORATE SERVICES</v>
      </c>
      <c r="P554" t="str">
        <f>VLOOKUP($A554,[1]Cost_Code!$A:$G,4,0)</f>
        <v>FINANCE &amp; INFORMATION SERVICES</v>
      </c>
      <c r="Q554" t="str">
        <f>VLOOKUP($A554,[1]Cost_Code!$A:$G,5,0)</f>
        <v>FINANCE &amp; INFORMATION SERVICES</v>
      </c>
      <c r="R554" t="str">
        <f>VLOOKUP($A554,[1]Cost_Code!$A:$G,6,0)</f>
        <v>FINANCE</v>
      </c>
      <c r="S554" t="str">
        <f>VLOOKUP($A554,[1]Cost_Code!$A:$K,8,0)</f>
        <v>Simon</v>
      </c>
      <c r="T554">
        <f>VLOOKUP($A554,[1]Cost_Code!$A:$K,9,0)</f>
        <v>1000</v>
      </c>
      <c r="U554" t="str">
        <f>VLOOKUP(B554,[1]Ex_Code!A:J,2,0)</f>
        <v>Admin &amp; Clerical Band 6</v>
      </c>
      <c r="V554" t="str">
        <f>VLOOKUP(B554,[1]Ex_Code!A:J,7,0)</f>
        <v>NON CLINICAL STAFF</v>
      </c>
      <c r="W554" t="str">
        <f>VLOOKUP(B554,[1]Ex_Code!A:J,10,0)</f>
        <v>Pay</v>
      </c>
    </row>
    <row r="555" spans="1:23" x14ac:dyDescent="0.25">
      <c r="A555" s="5" t="s">
        <v>106</v>
      </c>
      <c r="B555" s="5" t="s">
        <v>39</v>
      </c>
      <c r="C555" s="5" t="s">
        <v>25</v>
      </c>
      <c r="D555" s="5" t="s">
        <v>26</v>
      </c>
      <c r="E555" s="5" t="s">
        <v>27</v>
      </c>
      <c r="F555" s="6">
        <v>43</v>
      </c>
      <c r="G555" s="6">
        <v>79.599999999999994</v>
      </c>
      <c r="H555" s="6">
        <v>0</v>
      </c>
      <c r="I555" s="6">
        <v>0</v>
      </c>
      <c r="J555" s="6">
        <v>0</v>
      </c>
      <c r="K555" s="6">
        <v>0</v>
      </c>
      <c r="L555" t="str">
        <f t="shared" si="8"/>
        <v>171801U10047001000</v>
      </c>
      <c r="M555" t="str">
        <f>VLOOKUP(A555,[1]Cost_Code!A:G,7,0)</f>
        <v>Fundraising Team</v>
      </c>
      <c r="N555" t="str">
        <f>VLOOKUP(A555,[1]Cost_Code!A:G,2,0)</f>
        <v>Group 1</v>
      </c>
      <c r="O555" t="str">
        <f>VLOOKUP($A555,[1]Cost_Code!$A:$G,3,0)</f>
        <v>CORPORATE SERVICES</v>
      </c>
      <c r="P555" t="str">
        <f>VLOOKUP($A555,[1]Cost_Code!$A:$G,4,0)</f>
        <v>FINANCE &amp; INFORMATION SERVICES</v>
      </c>
      <c r="Q555" t="str">
        <f>VLOOKUP($A555,[1]Cost_Code!$A:$G,5,0)</f>
        <v>FINANCE &amp; INFORMATION SERVICES</v>
      </c>
      <c r="R555" t="str">
        <f>VLOOKUP($A555,[1]Cost_Code!$A:$G,6,0)</f>
        <v>FINANCE</v>
      </c>
      <c r="S555" t="str">
        <f>VLOOKUP($A555,[1]Cost_Code!$A:$K,8,0)</f>
        <v>Simon</v>
      </c>
      <c r="T555">
        <f>VLOOKUP($A555,[1]Cost_Code!$A:$K,9,0)</f>
        <v>1000</v>
      </c>
      <c r="U555" t="str">
        <f>VLOOKUP(B555,[1]Ex_Code!A:J,2,0)</f>
        <v>Printing &amp; Stationery</v>
      </c>
      <c r="V555" t="str">
        <f>VLOOKUP(B555,[1]Ex_Code!A:J,7,0)</f>
        <v>ESTABLISHMENT EXPENSES</v>
      </c>
      <c r="W555" t="str">
        <f>VLOOKUP(B555,[1]Ex_Code!A:J,10,0)</f>
        <v>Non Pay</v>
      </c>
    </row>
    <row r="556" spans="1:23" x14ac:dyDescent="0.25">
      <c r="A556" s="5" t="s">
        <v>106</v>
      </c>
      <c r="B556" s="5" t="s">
        <v>39</v>
      </c>
      <c r="C556" s="5" t="s">
        <v>28</v>
      </c>
      <c r="D556" s="5" t="s">
        <v>29</v>
      </c>
      <c r="E556" s="5" t="s">
        <v>27</v>
      </c>
      <c r="F556" s="6">
        <v>43</v>
      </c>
      <c r="G556" s="6">
        <v>63.22</v>
      </c>
      <c r="H556" s="6">
        <v>0</v>
      </c>
      <c r="I556" s="6">
        <v>0</v>
      </c>
      <c r="J556" s="6">
        <v>0</v>
      </c>
      <c r="K556" s="6">
        <v>0</v>
      </c>
      <c r="L556" t="str">
        <f t="shared" si="8"/>
        <v>171802U10047001000</v>
      </c>
      <c r="M556" t="str">
        <f>VLOOKUP(A556,[1]Cost_Code!A:G,7,0)</f>
        <v>Fundraising Team</v>
      </c>
      <c r="N556" t="str">
        <f>VLOOKUP(A556,[1]Cost_Code!A:G,2,0)</f>
        <v>Group 1</v>
      </c>
      <c r="O556" t="str">
        <f>VLOOKUP($A556,[1]Cost_Code!$A:$G,3,0)</f>
        <v>CORPORATE SERVICES</v>
      </c>
      <c r="P556" t="str">
        <f>VLOOKUP($A556,[1]Cost_Code!$A:$G,4,0)</f>
        <v>FINANCE &amp; INFORMATION SERVICES</v>
      </c>
      <c r="Q556" t="str">
        <f>VLOOKUP($A556,[1]Cost_Code!$A:$G,5,0)</f>
        <v>FINANCE &amp; INFORMATION SERVICES</v>
      </c>
      <c r="R556" t="str">
        <f>VLOOKUP($A556,[1]Cost_Code!$A:$G,6,0)</f>
        <v>FINANCE</v>
      </c>
      <c r="S556" t="str">
        <f>VLOOKUP($A556,[1]Cost_Code!$A:$K,8,0)</f>
        <v>Simon</v>
      </c>
      <c r="T556">
        <f>VLOOKUP($A556,[1]Cost_Code!$A:$K,9,0)</f>
        <v>1000</v>
      </c>
      <c r="U556" t="str">
        <f>VLOOKUP(B556,[1]Ex_Code!A:J,2,0)</f>
        <v>Printing &amp; Stationery</v>
      </c>
      <c r="V556" t="str">
        <f>VLOOKUP(B556,[1]Ex_Code!A:J,7,0)</f>
        <v>ESTABLISHMENT EXPENSES</v>
      </c>
      <c r="W556" t="str">
        <f>VLOOKUP(B556,[1]Ex_Code!A:J,10,0)</f>
        <v>Non Pay</v>
      </c>
    </row>
    <row r="557" spans="1:23" x14ac:dyDescent="0.25">
      <c r="A557" s="5" t="s">
        <v>106</v>
      </c>
      <c r="B557" s="5" t="s">
        <v>39</v>
      </c>
      <c r="C557" s="5" t="s">
        <v>30</v>
      </c>
      <c r="D557" s="5" t="s">
        <v>31</v>
      </c>
      <c r="E557" s="5" t="s">
        <v>27</v>
      </c>
      <c r="F557" s="6">
        <v>43</v>
      </c>
      <c r="G557" s="6">
        <v>0</v>
      </c>
      <c r="H557" s="6">
        <v>0</v>
      </c>
      <c r="I557" s="6">
        <v>0</v>
      </c>
      <c r="J557" s="6">
        <v>0</v>
      </c>
      <c r="K557" s="6">
        <v>0</v>
      </c>
      <c r="L557" t="str">
        <f t="shared" si="8"/>
        <v>171803U10047001000</v>
      </c>
      <c r="M557" t="str">
        <f>VLOOKUP(A557,[1]Cost_Code!A:G,7,0)</f>
        <v>Fundraising Team</v>
      </c>
      <c r="N557" t="str">
        <f>VLOOKUP(A557,[1]Cost_Code!A:G,2,0)</f>
        <v>Group 1</v>
      </c>
      <c r="O557" t="str">
        <f>VLOOKUP($A557,[1]Cost_Code!$A:$G,3,0)</f>
        <v>CORPORATE SERVICES</v>
      </c>
      <c r="P557" t="str">
        <f>VLOOKUP($A557,[1]Cost_Code!$A:$G,4,0)</f>
        <v>FINANCE &amp; INFORMATION SERVICES</v>
      </c>
      <c r="Q557" t="str">
        <f>VLOOKUP($A557,[1]Cost_Code!$A:$G,5,0)</f>
        <v>FINANCE &amp; INFORMATION SERVICES</v>
      </c>
      <c r="R557" t="str">
        <f>VLOOKUP($A557,[1]Cost_Code!$A:$G,6,0)</f>
        <v>FINANCE</v>
      </c>
      <c r="S557" t="str">
        <f>VLOOKUP($A557,[1]Cost_Code!$A:$K,8,0)</f>
        <v>Simon</v>
      </c>
      <c r="T557">
        <f>VLOOKUP($A557,[1]Cost_Code!$A:$K,9,0)</f>
        <v>1000</v>
      </c>
      <c r="U557" t="str">
        <f>VLOOKUP(B557,[1]Ex_Code!A:J,2,0)</f>
        <v>Printing &amp; Stationery</v>
      </c>
      <c r="V557" t="str">
        <f>VLOOKUP(B557,[1]Ex_Code!A:J,7,0)</f>
        <v>ESTABLISHMENT EXPENSES</v>
      </c>
      <c r="W557" t="str">
        <f>VLOOKUP(B557,[1]Ex_Code!A:J,10,0)</f>
        <v>Non Pay</v>
      </c>
    </row>
    <row r="558" spans="1:23" x14ac:dyDescent="0.25">
      <c r="A558" s="5" t="s">
        <v>106</v>
      </c>
      <c r="B558" s="5" t="s">
        <v>39</v>
      </c>
      <c r="C558" s="5" t="s">
        <v>32</v>
      </c>
      <c r="D558" s="5" t="s">
        <v>33</v>
      </c>
      <c r="E558" s="5" t="s">
        <v>27</v>
      </c>
      <c r="F558" s="6">
        <v>42</v>
      </c>
      <c r="G558" s="6">
        <v>22.32</v>
      </c>
      <c r="H558" s="6">
        <v>0</v>
      </c>
      <c r="I558" s="6">
        <v>0</v>
      </c>
      <c r="J558" s="6">
        <v>0</v>
      </c>
      <c r="K558" s="6">
        <v>0</v>
      </c>
      <c r="L558" t="str">
        <f t="shared" si="8"/>
        <v>171804U10047001000</v>
      </c>
      <c r="M558" t="str">
        <f>VLOOKUP(A558,[1]Cost_Code!A:G,7,0)</f>
        <v>Fundraising Team</v>
      </c>
      <c r="N558" t="str">
        <f>VLOOKUP(A558,[1]Cost_Code!A:G,2,0)</f>
        <v>Group 1</v>
      </c>
      <c r="O558" t="str">
        <f>VLOOKUP($A558,[1]Cost_Code!$A:$G,3,0)</f>
        <v>CORPORATE SERVICES</v>
      </c>
      <c r="P558" t="str">
        <f>VLOOKUP($A558,[1]Cost_Code!$A:$G,4,0)</f>
        <v>FINANCE &amp; INFORMATION SERVICES</v>
      </c>
      <c r="Q558" t="str">
        <f>VLOOKUP($A558,[1]Cost_Code!$A:$G,5,0)</f>
        <v>FINANCE &amp; INFORMATION SERVICES</v>
      </c>
      <c r="R558" t="str">
        <f>VLOOKUP($A558,[1]Cost_Code!$A:$G,6,0)</f>
        <v>FINANCE</v>
      </c>
      <c r="S558" t="str">
        <f>VLOOKUP($A558,[1]Cost_Code!$A:$K,8,0)</f>
        <v>Simon</v>
      </c>
      <c r="T558">
        <f>VLOOKUP($A558,[1]Cost_Code!$A:$K,9,0)</f>
        <v>1000</v>
      </c>
      <c r="U558" t="str">
        <f>VLOOKUP(B558,[1]Ex_Code!A:J,2,0)</f>
        <v>Printing &amp; Stationery</v>
      </c>
      <c r="V558" t="str">
        <f>VLOOKUP(B558,[1]Ex_Code!A:J,7,0)</f>
        <v>ESTABLISHMENT EXPENSES</v>
      </c>
      <c r="W558" t="str">
        <f>VLOOKUP(B558,[1]Ex_Code!A:J,10,0)</f>
        <v>Non Pay</v>
      </c>
    </row>
    <row r="559" spans="1:23" x14ac:dyDescent="0.25">
      <c r="A559" s="5" t="s">
        <v>106</v>
      </c>
      <c r="B559" s="5" t="s">
        <v>39</v>
      </c>
      <c r="C559" s="5" t="s">
        <v>34</v>
      </c>
      <c r="D559" s="5" t="s">
        <v>35</v>
      </c>
      <c r="E559" s="5" t="s">
        <v>27</v>
      </c>
      <c r="F559" s="6">
        <v>43</v>
      </c>
      <c r="G559" s="6">
        <v>32.83</v>
      </c>
      <c r="H559" s="6">
        <v>0</v>
      </c>
      <c r="I559" s="6">
        <v>0</v>
      </c>
      <c r="J559" s="6">
        <v>0</v>
      </c>
      <c r="K559" s="6">
        <v>0</v>
      </c>
      <c r="L559" t="str">
        <f t="shared" si="8"/>
        <v>171805U10047001000</v>
      </c>
      <c r="M559" t="str">
        <f>VLOOKUP(A559,[1]Cost_Code!A:G,7,0)</f>
        <v>Fundraising Team</v>
      </c>
      <c r="N559" t="str">
        <f>VLOOKUP(A559,[1]Cost_Code!A:G,2,0)</f>
        <v>Group 1</v>
      </c>
      <c r="O559" t="str">
        <f>VLOOKUP($A559,[1]Cost_Code!$A:$G,3,0)</f>
        <v>CORPORATE SERVICES</v>
      </c>
      <c r="P559" t="str">
        <f>VLOOKUP($A559,[1]Cost_Code!$A:$G,4,0)</f>
        <v>FINANCE &amp; INFORMATION SERVICES</v>
      </c>
      <c r="Q559" t="str">
        <f>VLOOKUP($A559,[1]Cost_Code!$A:$G,5,0)</f>
        <v>FINANCE &amp; INFORMATION SERVICES</v>
      </c>
      <c r="R559" t="str">
        <f>VLOOKUP($A559,[1]Cost_Code!$A:$G,6,0)</f>
        <v>FINANCE</v>
      </c>
      <c r="S559" t="str">
        <f>VLOOKUP($A559,[1]Cost_Code!$A:$K,8,0)</f>
        <v>Simon</v>
      </c>
      <c r="T559">
        <f>VLOOKUP($A559,[1]Cost_Code!$A:$K,9,0)</f>
        <v>1000</v>
      </c>
      <c r="U559" t="str">
        <f>VLOOKUP(B559,[1]Ex_Code!A:J,2,0)</f>
        <v>Printing &amp; Stationery</v>
      </c>
      <c r="V559" t="str">
        <f>VLOOKUP(B559,[1]Ex_Code!A:J,7,0)</f>
        <v>ESTABLISHMENT EXPENSES</v>
      </c>
      <c r="W559" t="str">
        <f>VLOOKUP(B559,[1]Ex_Code!A:J,10,0)</f>
        <v>Non Pay</v>
      </c>
    </row>
    <row r="560" spans="1:23" x14ac:dyDescent="0.25">
      <c r="A560" s="5" t="s">
        <v>106</v>
      </c>
      <c r="B560" s="5" t="s">
        <v>108</v>
      </c>
      <c r="C560" s="5" t="s">
        <v>25</v>
      </c>
      <c r="D560" s="5" t="s">
        <v>26</v>
      </c>
      <c r="E560" s="5" t="s">
        <v>27</v>
      </c>
      <c r="F560" s="6">
        <v>61</v>
      </c>
      <c r="G560" s="6">
        <v>230.13</v>
      </c>
      <c r="H560" s="6">
        <v>0</v>
      </c>
      <c r="I560" s="6">
        <v>0</v>
      </c>
      <c r="J560" s="6">
        <v>0</v>
      </c>
      <c r="K560" s="6">
        <v>0</v>
      </c>
      <c r="L560" t="str">
        <f t="shared" si="8"/>
        <v>171801U10047005000</v>
      </c>
      <c r="M560" t="str">
        <f>VLOOKUP(A560,[1]Cost_Code!A:G,7,0)</f>
        <v>Fundraising Team</v>
      </c>
      <c r="N560" t="str">
        <f>VLOOKUP(A560,[1]Cost_Code!A:G,2,0)</f>
        <v>Group 1</v>
      </c>
      <c r="O560" t="str">
        <f>VLOOKUP($A560,[1]Cost_Code!$A:$G,3,0)</f>
        <v>CORPORATE SERVICES</v>
      </c>
      <c r="P560" t="str">
        <f>VLOOKUP($A560,[1]Cost_Code!$A:$G,4,0)</f>
        <v>FINANCE &amp; INFORMATION SERVICES</v>
      </c>
      <c r="Q560" t="str">
        <f>VLOOKUP($A560,[1]Cost_Code!$A:$G,5,0)</f>
        <v>FINANCE &amp; INFORMATION SERVICES</v>
      </c>
      <c r="R560" t="str">
        <f>VLOOKUP($A560,[1]Cost_Code!$A:$G,6,0)</f>
        <v>FINANCE</v>
      </c>
      <c r="S560" t="str">
        <f>VLOOKUP($A560,[1]Cost_Code!$A:$K,8,0)</f>
        <v>Simon</v>
      </c>
      <c r="T560">
        <f>VLOOKUP($A560,[1]Cost_Code!$A:$K,9,0)</f>
        <v>1000</v>
      </c>
      <c r="U560" t="str">
        <f>VLOOKUP(B560,[1]Ex_Code!A:J,2,0)</f>
        <v>Franking Machine</v>
      </c>
      <c r="V560" t="str">
        <f>VLOOKUP(B560,[1]Ex_Code!A:J,7,0)</f>
        <v>ESTABLISHMENT EXPENSES</v>
      </c>
      <c r="W560" t="str">
        <f>VLOOKUP(B560,[1]Ex_Code!A:J,10,0)</f>
        <v>Non Pay</v>
      </c>
    </row>
    <row r="561" spans="1:23" x14ac:dyDescent="0.25">
      <c r="A561" s="5" t="s">
        <v>106</v>
      </c>
      <c r="B561" s="5" t="s">
        <v>108</v>
      </c>
      <c r="C561" s="5" t="s">
        <v>28</v>
      </c>
      <c r="D561" s="5" t="s">
        <v>29</v>
      </c>
      <c r="E561" s="5" t="s">
        <v>27</v>
      </c>
      <c r="F561" s="6">
        <v>60</v>
      </c>
      <c r="G561" s="6">
        <v>0</v>
      </c>
      <c r="H561" s="6">
        <v>0</v>
      </c>
      <c r="I561" s="6">
        <v>0</v>
      </c>
      <c r="J561" s="6">
        <v>0</v>
      </c>
      <c r="K561" s="6">
        <v>0</v>
      </c>
      <c r="L561" t="str">
        <f t="shared" si="8"/>
        <v>171802U10047005000</v>
      </c>
      <c r="M561" t="str">
        <f>VLOOKUP(A561,[1]Cost_Code!A:G,7,0)</f>
        <v>Fundraising Team</v>
      </c>
      <c r="N561" t="str">
        <f>VLOOKUP(A561,[1]Cost_Code!A:G,2,0)</f>
        <v>Group 1</v>
      </c>
      <c r="O561" t="str">
        <f>VLOOKUP($A561,[1]Cost_Code!$A:$G,3,0)</f>
        <v>CORPORATE SERVICES</v>
      </c>
      <c r="P561" t="str">
        <f>VLOOKUP($A561,[1]Cost_Code!$A:$G,4,0)</f>
        <v>FINANCE &amp; INFORMATION SERVICES</v>
      </c>
      <c r="Q561" t="str">
        <f>VLOOKUP($A561,[1]Cost_Code!$A:$G,5,0)</f>
        <v>FINANCE &amp; INFORMATION SERVICES</v>
      </c>
      <c r="R561" t="str">
        <f>VLOOKUP($A561,[1]Cost_Code!$A:$G,6,0)</f>
        <v>FINANCE</v>
      </c>
      <c r="S561" t="str">
        <f>VLOOKUP($A561,[1]Cost_Code!$A:$K,8,0)</f>
        <v>Simon</v>
      </c>
      <c r="T561">
        <f>VLOOKUP($A561,[1]Cost_Code!$A:$K,9,0)</f>
        <v>1000</v>
      </c>
      <c r="U561" t="str">
        <f>VLOOKUP(B561,[1]Ex_Code!A:J,2,0)</f>
        <v>Franking Machine</v>
      </c>
      <c r="V561" t="str">
        <f>VLOOKUP(B561,[1]Ex_Code!A:J,7,0)</f>
        <v>ESTABLISHMENT EXPENSES</v>
      </c>
      <c r="W561" t="str">
        <f>VLOOKUP(B561,[1]Ex_Code!A:J,10,0)</f>
        <v>Non Pay</v>
      </c>
    </row>
    <row r="562" spans="1:23" x14ac:dyDescent="0.25">
      <c r="A562" s="5" t="s">
        <v>106</v>
      </c>
      <c r="B562" s="5" t="s">
        <v>108</v>
      </c>
      <c r="C562" s="5" t="s">
        <v>30</v>
      </c>
      <c r="D562" s="5" t="s">
        <v>31</v>
      </c>
      <c r="E562" s="5" t="s">
        <v>27</v>
      </c>
      <c r="F562" s="6">
        <v>61</v>
      </c>
      <c r="G562" s="6">
        <v>859.13</v>
      </c>
      <c r="H562" s="6">
        <v>0</v>
      </c>
      <c r="I562" s="6">
        <v>0</v>
      </c>
      <c r="J562" s="6">
        <v>0</v>
      </c>
      <c r="K562" s="6">
        <v>0</v>
      </c>
      <c r="L562" t="str">
        <f t="shared" si="8"/>
        <v>171803U10047005000</v>
      </c>
      <c r="M562" t="str">
        <f>VLOOKUP(A562,[1]Cost_Code!A:G,7,0)</f>
        <v>Fundraising Team</v>
      </c>
      <c r="N562" t="str">
        <f>VLOOKUP(A562,[1]Cost_Code!A:G,2,0)</f>
        <v>Group 1</v>
      </c>
      <c r="O562" t="str">
        <f>VLOOKUP($A562,[1]Cost_Code!$A:$G,3,0)</f>
        <v>CORPORATE SERVICES</v>
      </c>
      <c r="P562" t="str">
        <f>VLOOKUP($A562,[1]Cost_Code!$A:$G,4,0)</f>
        <v>FINANCE &amp; INFORMATION SERVICES</v>
      </c>
      <c r="Q562" t="str">
        <f>VLOOKUP($A562,[1]Cost_Code!$A:$G,5,0)</f>
        <v>FINANCE &amp; INFORMATION SERVICES</v>
      </c>
      <c r="R562" t="str">
        <f>VLOOKUP($A562,[1]Cost_Code!$A:$G,6,0)</f>
        <v>FINANCE</v>
      </c>
      <c r="S562" t="str">
        <f>VLOOKUP($A562,[1]Cost_Code!$A:$K,8,0)</f>
        <v>Simon</v>
      </c>
      <c r="T562">
        <f>VLOOKUP($A562,[1]Cost_Code!$A:$K,9,0)</f>
        <v>1000</v>
      </c>
      <c r="U562" t="str">
        <f>VLOOKUP(B562,[1]Ex_Code!A:J,2,0)</f>
        <v>Franking Machine</v>
      </c>
      <c r="V562" t="str">
        <f>VLOOKUP(B562,[1]Ex_Code!A:J,7,0)</f>
        <v>ESTABLISHMENT EXPENSES</v>
      </c>
      <c r="W562" t="str">
        <f>VLOOKUP(B562,[1]Ex_Code!A:J,10,0)</f>
        <v>Non Pay</v>
      </c>
    </row>
    <row r="563" spans="1:23" x14ac:dyDescent="0.25">
      <c r="A563" s="5" t="s">
        <v>106</v>
      </c>
      <c r="B563" s="5" t="s">
        <v>108</v>
      </c>
      <c r="C563" s="5" t="s">
        <v>32</v>
      </c>
      <c r="D563" s="5" t="s">
        <v>33</v>
      </c>
      <c r="E563" s="5" t="s">
        <v>27</v>
      </c>
      <c r="F563" s="6">
        <v>60</v>
      </c>
      <c r="G563" s="6">
        <v>104.57</v>
      </c>
      <c r="H563" s="6">
        <v>0</v>
      </c>
      <c r="I563" s="6">
        <v>0</v>
      </c>
      <c r="J563" s="6">
        <v>0</v>
      </c>
      <c r="K563" s="6">
        <v>0</v>
      </c>
      <c r="L563" t="str">
        <f t="shared" si="8"/>
        <v>171804U10047005000</v>
      </c>
      <c r="M563" t="str">
        <f>VLOOKUP(A563,[1]Cost_Code!A:G,7,0)</f>
        <v>Fundraising Team</v>
      </c>
      <c r="N563" t="str">
        <f>VLOOKUP(A563,[1]Cost_Code!A:G,2,0)</f>
        <v>Group 1</v>
      </c>
      <c r="O563" t="str">
        <f>VLOOKUP($A563,[1]Cost_Code!$A:$G,3,0)</f>
        <v>CORPORATE SERVICES</v>
      </c>
      <c r="P563" t="str">
        <f>VLOOKUP($A563,[1]Cost_Code!$A:$G,4,0)</f>
        <v>FINANCE &amp; INFORMATION SERVICES</v>
      </c>
      <c r="Q563" t="str">
        <f>VLOOKUP($A563,[1]Cost_Code!$A:$G,5,0)</f>
        <v>FINANCE &amp; INFORMATION SERVICES</v>
      </c>
      <c r="R563" t="str">
        <f>VLOOKUP($A563,[1]Cost_Code!$A:$G,6,0)</f>
        <v>FINANCE</v>
      </c>
      <c r="S563" t="str">
        <f>VLOOKUP($A563,[1]Cost_Code!$A:$K,8,0)</f>
        <v>Simon</v>
      </c>
      <c r="T563">
        <f>VLOOKUP($A563,[1]Cost_Code!$A:$K,9,0)</f>
        <v>1000</v>
      </c>
      <c r="U563" t="str">
        <f>VLOOKUP(B563,[1]Ex_Code!A:J,2,0)</f>
        <v>Franking Machine</v>
      </c>
      <c r="V563" t="str">
        <f>VLOOKUP(B563,[1]Ex_Code!A:J,7,0)</f>
        <v>ESTABLISHMENT EXPENSES</v>
      </c>
      <c r="W563" t="str">
        <f>VLOOKUP(B563,[1]Ex_Code!A:J,10,0)</f>
        <v>Non Pay</v>
      </c>
    </row>
    <row r="564" spans="1:23" x14ac:dyDescent="0.25">
      <c r="A564" s="5" t="s">
        <v>106</v>
      </c>
      <c r="B564" s="5" t="s">
        <v>108</v>
      </c>
      <c r="C564" s="5" t="s">
        <v>34</v>
      </c>
      <c r="D564" s="5" t="s">
        <v>35</v>
      </c>
      <c r="E564" s="5" t="s">
        <v>27</v>
      </c>
      <c r="F564" s="6">
        <v>61</v>
      </c>
      <c r="G564" s="6">
        <v>95.11</v>
      </c>
      <c r="H564" s="6">
        <v>0</v>
      </c>
      <c r="I564" s="6">
        <v>0</v>
      </c>
      <c r="J564" s="6">
        <v>0</v>
      </c>
      <c r="K564" s="6">
        <v>0</v>
      </c>
      <c r="L564" t="str">
        <f t="shared" si="8"/>
        <v>171805U10047005000</v>
      </c>
      <c r="M564" t="str">
        <f>VLOOKUP(A564,[1]Cost_Code!A:G,7,0)</f>
        <v>Fundraising Team</v>
      </c>
      <c r="N564" t="str">
        <f>VLOOKUP(A564,[1]Cost_Code!A:G,2,0)</f>
        <v>Group 1</v>
      </c>
      <c r="O564" t="str">
        <f>VLOOKUP($A564,[1]Cost_Code!$A:$G,3,0)</f>
        <v>CORPORATE SERVICES</v>
      </c>
      <c r="P564" t="str">
        <f>VLOOKUP($A564,[1]Cost_Code!$A:$G,4,0)</f>
        <v>FINANCE &amp; INFORMATION SERVICES</v>
      </c>
      <c r="Q564" t="str">
        <f>VLOOKUP($A564,[1]Cost_Code!$A:$G,5,0)</f>
        <v>FINANCE &amp; INFORMATION SERVICES</v>
      </c>
      <c r="R564" t="str">
        <f>VLOOKUP($A564,[1]Cost_Code!$A:$G,6,0)</f>
        <v>FINANCE</v>
      </c>
      <c r="S564" t="str">
        <f>VLOOKUP($A564,[1]Cost_Code!$A:$K,8,0)</f>
        <v>Simon</v>
      </c>
      <c r="T564">
        <f>VLOOKUP($A564,[1]Cost_Code!$A:$K,9,0)</f>
        <v>1000</v>
      </c>
      <c r="U564" t="str">
        <f>VLOOKUP(B564,[1]Ex_Code!A:J,2,0)</f>
        <v>Franking Machine</v>
      </c>
      <c r="V564" t="str">
        <f>VLOOKUP(B564,[1]Ex_Code!A:J,7,0)</f>
        <v>ESTABLISHMENT EXPENSES</v>
      </c>
      <c r="W564" t="str">
        <f>VLOOKUP(B564,[1]Ex_Code!A:J,10,0)</f>
        <v>Non Pay</v>
      </c>
    </row>
    <row r="565" spans="1:23" x14ac:dyDescent="0.25">
      <c r="A565" s="5" t="s">
        <v>106</v>
      </c>
      <c r="B565" s="5" t="s">
        <v>40</v>
      </c>
      <c r="C565" s="5" t="s">
        <v>25</v>
      </c>
      <c r="D565" s="5" t="s">
        <v>26</v>
      </c>
      <c r="E565" s="5" t="s">
        <v>27</v>
      </c>
      <c r="F565" s="6">
        <v>19</v>
      </c>
      <c r="G565" s="6">
        <v>0</v>
      </c>
      <c r="H565" s="6">
        <v>0</v>
      </c>
      <c r="I565" s="6">
        <v>0</v>
      </c>
      <c r="J565" s="6">
        <v>0</v>
      </c>
      <c r="K565" s="6">
        <v>0</v>
      </c>
      <c r="L565" t="str">
        <f t="shared" si="8"/>
        <v>171801U10047018000</v>
      </c>
      <c r="M565" t="str">
        <f>VLOOKUP(A565,[1]Cost_Code!A:G,7,0)</f>
        <v>Fundraising Team</v>
      </c>
      <c r="N565" t="str">
        <f>VLOOKUP(A565,[1]Cost_Code!A:G,2,0)</f>
        <v>Group 1</v>
      </c>
      <c r="O565" t="str">
        <f>VLOOKUP($A565,[1]Cost_Code!$A:$G,3,0)</f>
        <v>CORPORATE SERVICES</v>
      </c>
      <c r="P565" t="str">
        <f>VLOOKUP($A565,[1]Cost_Code!$A:$G,4,0)</f>
        <v>FINANCE &amp; INFORMATION SERVICES</v>
      </c>
      <c r="Q565" t="str">
        <f>VLOOKUP($A565,[1]Cost_Code!$A:$G,5,0)</f>
        <v>FINANCE &amp; INFORMATION SERVICES</v>
      </c>
      <c r="R565" t="str">
        <f>VLOOKUP($A565,[1]Cost_Code!$A:$G,6,0)</f>
        <v>FINANCE</v>
      </c>
      <c r="S565" t="str">
        <f>VLOOKUP($A565,[1]Cost_Code!$A:$K,8,0)</f>
        <v>Simon</v>
      </c>
      <c r="T565">
        <f>VLOOKUP($A565,[1]Cost_Code!$A:$K,9,0)</f>
        <v>1000</v>
      </c>
      <c r="U565" t="str">
        <f>VLOOKUP(B565,[1]Ex_Code!A:J,2,0)</f>
        <v>Travel Expenses</v>
      </c>
      <c r="V565" t="str">
        <f>VLOOKUP(B565,[1]Ex_Code!A:J,7,0)</f>
        <v>ESTABLISHMENT EXPENSES</v>
      </c>
      <c r="W565" t="str">
        <f>VLOOKUP(B565,[1]Ex_Code!A:J,10,0)</f>
        <v>Non Pay</v>
      </c>
    </row>
    <row r="566" spans="1:23" x14ac:dyDescent="0.25">
      <c r="A566" s="5" t="s">
        <v>106</v>
      </c>
      <c r="B566" s="5" t="s">
        <v>40</v>
      </c>
      <c r="C566" s="5" t="s">
        <v>28</v>
      </c>
      <c r="D566" s="5" t="s">
        <v>29</v>
      </c>
      <c r="E566" s="5" t="s">
        <v>27</v>
      </c>
      <c r="F566" s="6">
        <v>19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t="str">
        <f t="shared" si="8"/>
        <v>171802U10047018000</v>
      </c>
      <c r="M566" t="str">
        <f>VLOOKUP(A566,[1]Cost_Code!A:G,7,0)</f>
        <v>Fundraising Team</v>
      </c>
      <c r="N566" t="str">
        <f>VLOOKUP(A566,[1]Cost_Code!A:G,2,0)</f>
        <v>Group 1</v>
      </c>
      <c r="O566" t="str">
        <f>VLOOKUP($A566,[1]Cost_Code!$A:$G,3,0)</f>
        <v>CORPORATE SERVICES</v>
      </c>
      <c r="P566" t="str">
        <f>VLOOKUP($A566,[1]Cost_Code!$A:$G,4,0)</f>
        <v>FINANCE &amp; INFORMATION SERVICES</v>
      </c>
      <c r="Q566" t="str">
        <f>VLOOKUP($A566,[1]Cost_Code!$A:$G,5,0)</f>
        <v>FINANCE &amp; INFORMATION SERVICES</v>
      </c>
      <c r="R566" t="str">
        <f>VLOOKUP($A566,[1]Cost_Code!$A:$G,6,0)</f>
        <v>FINANCE</v>
      </c>
      <c r="S566" t="str">
        <f>VLOOKUP($A566,[1]Cost_Code!$A:$K,8,0)</f>
        <v>Simon</v>
      </c>
      <c r="T566">
        <f>VLOOKUP($A566,[1]Cost_Code!$A:$K,9,0)</f>
        <v>1000</v>
      </c>
      <c r="U566" t="str">
        <f>VLOOKUP(B566,[1]Ex_Code!A:J,2,0)</f>
        <v>Travel Expenses</v>
      </c>
      <c r="V566" t="str">
        <f>VLOOKUP(B566,[1]Ex_Code!A:J,7,0)</f>
        <v>ESTABLISHMENT EXPENSES</v>
      </c>
      <c r="W566" t="str">
        <f>VLOOKUP(B566,[1]Ex_Code!A:J,10,0)</f>
        <v>Non Pay</v>
      </c>
    </row>
    <row r="567" spans="1:23" x14ac:dyDescent="0.25">
      <c r="A567" s="5" t="s">
        <v>106</v>
      </c>
      <c r="B567" s="5" t="s">
        <v>40</v>
      </c>
      <c r="C567" s="5" t="s">
        <v>30</v>
      </c>
      <c r="D567" s="5" t="s">
        <v>31</v>
      </c>
      <c r="E567" s="5" t="s">
        <v>27</v>
      </c>
      <c r="F567" s="6">
        <v>20</v>
      </c>
      <c r="G567" s="6">
        <v>137.36000000000001</v>
      </c>
      <c r="H567" s="6">
        <v>0</v>
      </c>
      <c r="I567" s="6">
        <v>0</v>
      </c>
      <c r="J567" s="6">
        <v>0</v>
      </c>
      <c r="K567" s="6">
        <v>0</v>
      </c>
      <c r="L567" t="str">
        <f t="shared" si="8"/>
        <v>171803U10047018000</v>
      </c>
      <c r="M567" t="str">
        <f>VLOOKUP(A567,[1]Cost_Code!A:G,7,0)</f>
        <v>Fundraising Team</v>
      </c>
      <c r="N567" t="str">
        <f>VLOOKUP(A567,[1]Cost_Code!A:G,2,0)</f>
        <v>Group 1</v>
      </c>
      <c r="O567" t="str">
        <f>VLOOKUP($A567,[1]Cost_Code!$A:$G,3,0)</f>
        <v>CORPORATE SERVICES</v>
      </c>
      <c r="P567" t="str">
        <f>VLOOKUP($A567,[1]Cost_Code!$A:$G,4,0)</f>
        <v>FINANCE &amp; INFORMATION SERVICES</v>
      </c>
      <c r="Q567" t="str">
        <f>VLOOKUP($A567,[1]Cost_Code!$A:$G,5,0)</f>
        <v>FINANCE &amp; INFORMATION SERVICES</v>
      </c>
      <c r="R567" t="str">
        <f>VLOOKUP($A567,[1]Cost_Code!$A:$G,6,0)</f>
        <v>FINANCE</v>
      </c>
      <c r="S567" t="str">
        <f>VLOOKUP($A567,[1]Cost_Code!$A:$K,8,0)</f>
        <v>Simon</v>
      </c>
      <c r="T567">
        <f>VLOOKUP($A567,[1]Cost_Code!$A:$K,9,0)</f>
        <v>1000</v>
      </c>
      <c r="U567" t="str">
        <f>VLOOKUP(B567,[1]Ex_Code!A:J,2,0)</f>
        <v>Travel Expenses</v>
      </c>
      <c r="V567" t="str">
        <f>VLOOKUP(B567,[1]Ex_Code!A:J,7,0)</f>
        <v>ESTABLISHMENT EXPENSES</v>
      </c>
      <c r="W567" t="str">
        <f>VLOOKUP(B567,[1]Ex_Code!A:J,10,0)</f>
        <v>Non Pay</v>
      </c>
    </row>
    <row r="568" spans="1:23" x14ac:dyDescent="0.25">
      <c r="A568" s="5" t="s">
        <v>106</v>
      </c>
      <c r="B568" s="5" t="s">
        <v>40</v>
      </c>
      <c r="C568" s="5" t="s">
        <v>32</v>
      </c>
      <c r="D568" s="5" t="s">
        <v>33</v>
      </c>
      <c r="E568" s="5" t="s">
        <v>27</v>
      </c>
      <c r="F568" s="6">
        <v>19</v>
      </c>
      <c r="G568" s="6">
        <v>0</v>
      </c>
      <c r="H568" s="6">
        <v>0</v>
      </c>
      <c r="I568" s="6">
        <v>0</v>
      </c>
      <c r="J568" s="6">
        <v>0</v>
      </c>
      <c r="K568" s="6">
        <v>0</v>
      </c>
      <c r="L568" t="str">
        <f t="shared" si="8"/>
        <v>171804U10047018000</v>
      </c>
      <c r="M568" t="str">
        <f>VLOOKUP(A568,[1]Cost_Code!A:G,7,0)</f>
        <v>Fundraising Team</v>
      </c>
      <c r="N568" t="str">
        <f>VLOOKUP(A568,[1]Cost_Code!A:G,2,0)</f>
        <v>Group 1</v>
      </c>
      <c r="O568" t="str">
        <f>VLOOKUP($A568,[1]Cost_Code!$A:$G,3,0)</f>
        <v>CORPORATE SERVICES</v>
      </c>
      <c r="P568" t="str">
        <f>VLOOKUP($A568,[1]Cost_Code!$A:$G,4,0)</f>
        <v>FINANCE &amp; INFORMATION SERVICES</v>
      </c>
      <c r="Q568" t="str">
        <f>VLOOKUP($A568,[1]Cost_Code!$A:$G,5,0)</f>
        <v>FINANCE &amp; INFORMATION SERVICES</v>
      </c>
      <c r="R568" t="str">
        <f>VLOOKUP($A568,[1]Cost_Code!$A:$G,6,0)</f>
        <v>FINANCE</v>
      </c>
      <c r="S568" t="str">
        <f>VLOOKUP($A568,[1]Cost_Code!$A:$K,8,0)</f>
        <v>Simon</v>
      </c>
      <c r="T568">
        <f>VLOOKUP($A568,[1]Cost_Code!$A:$K,9,0)</f>
        <v>1000</v>
      </c>
      <c r="U568" t="str">
        <f>VLOOKUP(B568,[1]Ex_Code!A:J,2,0)</f>
        <v>Travel Expenses</v>
      </c>
      <c r="V568" t="str">
        <f>VLOOKUP(B568,[1]Ex_Code!A:J,7,0)</f>
        <v>ESTABLISHMENT EXPENSES</v>
      </c>
      <c r="W568" t="str">
        <f>VLOOKUP(B568,[1]Ex_Code!A:J,10,0)</f>
        <v>Non Pay</v>
      </c>
    </row>
    <row r="569" spans="1:23" x14ac:dyDescent="0.25">
      <c r="A569" s="5" t="s">
        <v>106</v>
      </c>
      <c r="B569" s="5" t="s">
        <v>40</v>
      </c>
      <c r="C569" s="5" t="s">
        <v>34</v>
      </c>
      <c r="D569" s="5" t="s">
        <v>35</v>
      </c>
      <c r="E569" s="5" t="s">
        <v>27</v>
      </c>
      <c r="F569" s="6">
        <v>18</v>
      </c>
      <c r="G569" s="6">
        <v>0</v>
      </c>
      <c r="H569" s="6">
        <v>0</v>
      </c>
      <c r="I569" s="6">
        <v>0</v>
      </c>
      <c r="J569" s="6">
        <v>0</v>
      </c>
      <c r="K569" s="6">
        <v>0</v>
      </c>
      <c r="L569" t="str">
        <f t="shared" si="8"/>
        <v>171805U10047018000</v>
      </c>
      <c r="M569" t="str">
        <f>VLOOKUP(A569,[1]Cost_Code!A:G,7,0)</f>
        <v>Fundraising Team</v>
      </c>
      <c r="N569" t="str">
        <f>VLOOKUP(A569,[1]Cost_Code!A:G,2,0)</f>
        <v>Group 1</v>
      </c>
      <c r="O569" t="str">
        <f>VLOOKUP($A569,[1]Cost_Code!$A:$G,3,0)</f>
        <v>CORPORATE SERVICES</v>
      </c>
      <c r="P569" t="str">
        <f>VLOOKUP($A569,[1]Cost_Code!$A:$G,4,0)</f>
        <v>FINANCE &amp; INFORMATION SERVICES</v>
      </c>
      <c r="Q569" t="str">
        <f>VLOOKUP($A569,[1]Cost_Code!$A:$G,5,0)</f>
        <v>FINANCE &amp; INFORMATION SERVICES</v>
      </c>
      <c r="R569" t="str">
        <f>VLOOKUP($A569,[1]Cost_Code!$A:$G,6,0)</f>
        <v>FINANCE</v>
      </c>
      <c r="S569" t="str">
        <f>VLOOKUP($A569,[1]Cost_Code!$A:$K,8,0)</f>
        <v>Simon</v>
      </c>
      <c r="T569">
        <f>VLOOKUP($A569,[1]Cost_Code!$A:$K,9,0)</f>
        <v>1000</v>
      </c>
      <c r="U569" t="str">
        <f>VLOOKUP(B569,[1]Ex_Code!A:J,2,0)</f>
        <v>Travel Expenses</v>
      </c>
      <c r="V569" t="str">
        <f>VLOOKUP(B569,[1]Ex_Code!A:J,7,0)</f>
        <v>ESTABLISHMENT EXPENSES</v>
      </c>
      <c r="W569" t="str">
        <f>VLOOKUP(B569,[1]Ex_Code!A:J,10,0)</f>
        <v>Non Pay</v>
      </c>
    </row>
    <row r="570" spans="1:23" x14ac:dyDescent="0.25">
      <c r="A570" s="5" t="s">
        <v>106</v>
      </c>
      <c r="B570" s="5" t="s">
        <v>65</v>
      </c>
      <c r="C570" s="5" t="s">
        <v>30</v>
      </c>
      <c r="D570" s="5" t="s">
        <v>31</v>
      </c>
      <c r="E570" s="5" t="s">
        <v>27</v>
      </c>
      <c r="F570" s="6">
        <v>0</v>
      </c>
      <c r="G570" s="6">
        <v>12</v>
      </c>
      <c r="H570" s="6">
        <v>0</v>
      </c>
      <c r="I570" s="6">
        <v>0</v>
      </c>
      <c r="J570" s="6">
        <v>0</v>
      </c>
      <c r="K570" s="6">
        <v>0</v>
      </c>
      <c r="L570" t="str">
        <f t="shared" si="8"/>
        <v>171803U10047023000</v>
      </c>
      <c r="M570" t="str">
        <f>VLOOKUP(A570,[1]Cost_Code!A:G,7,0)</f>
        <v>Fundraising Team</v>
      </c>
      <c r="N570" t="str">
        <f>VLOOKUP(A570,[1]Cost_Code!A:G,2,0)</f>
        <v>Group 1</v>
      </c>
      <c r="O570" t="str">
        <f>VLOOKUP($A570,[1]Cost_Code!$A:$G,3,0)</f>
        <v>CORPORATE SERVICES</v>
      </c>
      <c r="P570" t="str">
        <f>VLOOKUP($A570,[1]Cost_Code!$A:$G,4,0)</f>
        <v>FINANCE &amp; INFORMATION SERVICES</v>
      </c>
      <c r="Q570" t="str">
        <f>VLOOKUP($A570,[1]Cost_Code!$A:$G,5,0)</f>
        <v>FINANCE &amp; INFORMATION SERVICES</v>
      </c>
      <c r="R570" t="str">
        <f>VLOOKUP($A570,[1]Cost_Code!$A:$G,6,0)</f>
        <v>FINANCE</v>
      </c>
      <c r="S570" t="str">
        <f>VLOOKUP($A570,[1]Cost_Code!$A:$K,8,0)</f>
        <v>Simon</v>
      </c>
      <c r="T570">
        <f>VLOOKUP($A570,[1]Cost_Code!$A:$K,9,0)</f>
        <v>1000</v>
      </c>
      <c r="U570" t="str">
        <f>VLOOKUP(B570,[1]Ex_Code!A:J,2,0)</f>
        <v>Car Parking</v>
      </c>
      <c r="V570" t="str">
        <f>VLOOKUP(B570,[1]Ex_Code!A:J,7,0)</f>
        <v>ESTABLISHMENT EXPENSES</v>
      </c>
      <c r="W570" t="str">
        <f>VLOOKUP(B570,[1]Ex_Code!A:J,10,0)</f>
        <v>Non Pay</v>
      </c>
    </row>
    <row r="571" spans="1:23" x14ac:dyDescent="0.25">
      <c r="A571" s="5" t="s">
        <v>109</v>
      </c>
      <c r="B571" s="5" t="s">
        <v>39</v>
      </c>
      <c r="C571" s="5" t="s">
        <v>30</v>
      </c>
      <c r="D571" s="5" t="s">
        <v>31</v>
      </c>
      <c r="E571" s="5" t="s">
        <v>27</v>
      </c>
      <c r="F571" s="6">
        <v>1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t="str">
        <f t="shared" si="8"/>
        <v>171803U13047001000</v>
      </c>
      <c r="M571" t="str">
        <f>VLOOKUP(A571,[1]Cost_Code!A:G,7,0)</f>
        <v>Finance Reserve</v>
      </c>
      <c r="N571" t="str">
        <f>VLOOKUP(A571,[1]Cost_Code!A:G,2,0)</f>
        <v>Group 1</v>
      </c>
      <c r="O571" t="str">
        <f>VLOOKUP($A571,[1]Cost_Code!$A:$G,3,0)</f>
        <v>CORPORATE SERVICES</v>
      </c>
      <c r="P571" t="str">
        <f>VLOOKUP($A571,[1]Cost_Code!$A:$G,4,0)</f>
        <v>FINANCE &amp; INFORMATION SERVICES</v>
      </c>
      <c r="Q571" t="str">
        <f>VLOOKUP($A571,[1]Cost_Code!$A:$G,5,0)</f>
        <v>FINANCE &amp; INFORMATION SERVICES</v>
      </c>
      <c r="R571" t="str">
        <f>VLOOKUP($A571,[1]Cost_Code!$A:$G,6,0)</f>
        <v>FINANCE</v>
      </c>
      <c r="S571" t="str">
        <f>VLOOKUP($A571,[1]Cost_Code!$A:$K,8,0)</f>
        <v>Simon</v>
      </c>
      <c r="T571">
        <f>VLOOKUP($A571,[1]Cost_Code!$A:$K,9,0)</f>
        <v>1000</v>
      </c>
      <c r="U571" t="str">
        <f>VLOOKUP(B571,[1]Ex_Code!A:J,2,0)</f>
        <v>Printing &amp; Stationery</v>
      </c>
      <c r="V571" t="str">
        <f>VLOOKUP(B571,[1]Ex_Code!A:J,7,0)</f>
        <v>ESTABLISHMENT EXPENSES</v>
      </c>
      <c r="W571" t="str">
        <f>VLOOKUP(B571,[1]Ex_Code!A:J,10,0)</f>
        <v>Non Pay</v>
      </c>
    </row>
    <row r="572" spans="1:23" x14ac:dyDescent="0.25">
      <c r="A572" s="5" t="s">
        <v>109</v>
      </c>
      <c r="B572" s="5" t="s">
        <v>51</v>
      </c>
      <c r="C572" s="5" t="s">
        <v>25</v>
      </c>
      <c r="D572" s="5" t="s">
        <v>26</v>
      </c>
      <c r="E572" s="5" t="s">
        <v>27</v>
      </c>
      <c r="F572" s="6">
        <v>176</v>
      </c>
      <c r="G572" s="6">
        <v>0</v>
      </c>
      <c r="H572" s="6">
        <v>0</v>
      </c>
      <c r="I572" s="6">
        <v>0</v>
      </c>
      <c r="J572" s="6">
        <v>0</v>
      </c>
      <c r="K572" s="6">
        <v>0</v>
      </c>
      <c r="L572" t="str">
        <f t="shared" si="8"/>
        <v>171801U13048017000</v>
      </c>
      <c r="M572" t="str">
        <f>VLOOKUP(A572,[1]Cost_Code!A:G,7,0)</f>
        <v>Finance Reserve</v>
      </c>
      <c r="N572" t="str">
        <f>VLOOKUP(A572,[1]Cost_Code!A:G,2,0)</f>
        <v>Group 1</v>
      </c>
      <c r="O572" t="str">
        <f>VLOOKUP($A572,[1]Cost_Code!$A:$G,3,0)</f>
        <v>CORPORATE SERVICES</v>
      </c>
      <c r="P572" t="str">
        <f>VLOOKUP($A572,[1]Cost_Code!$A:$G,4,0)</f>
        <v>FINANCE &amp; INFORMATION SERVICES</v>
      </c>
      <c r="Q572" t="str">
        <f>VLOOKUP($A572,[1]Cost_Code!$A:$G,5,0)</f>
        <v>FINANCE &amp; INFORMATION SERVICES</v>
      </c>
      <c r="R572" t="str">
        <f>VLOOKUP($A572,[1]Cost_Code!$A:$G,6,0)</f>
        <v>FINANCE</v>
      </c>
      <c r="S572" t="str">
        <f>VLOOKUP($A572,[1]Cost_Code!$A:$K,8,0)</f>
        <v>Simon</v>
      </c>
      <c r="T572">
        <f>VLOOKUP($A572,[1]Cost_Code!$A:$K,9,0)</f>
        <v>1000</v>
      </c>
      <c r="U572" t="str">
        <f>VLOOKUP(B572,[1]Ex_Code!A:J,2,0)</f>
        <v>Computer Software</v>
      </c>
      <c r="V572" t="str">
        <f>VLOOKUP(B572,[1]Ex_Code!A:J,7,0)</f>
        <v>PREMISES &amp; FIXED PLANT</v>
      </c>
      <c r="W572" t="str">
        <f>VLOOKUP(B572,[1]Ex_Code!A:J,10,0)</f>
        <v>Non Pay</v>
      </c>
    </row>
    <row r="573" spans="1:23" x14ac:dyDescent="0.25">
      <c r="A573" s="5" t="s">
        <v>109</v>
      </c>
      <c r="B573" s="5" t="s">
        <v>51</v>
      </c>
      <c r="C573" s="5" t="s">
        <v>28</v>
      </c>
      <c r="D573" s="5" t="s">
        <v>29</v>
      </c>
      <c r="E573" s="5" t="s">
        <v>27</v>
      </c>
      <c r="F573" s="6">
        <v>176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t="str">
        <f t="shared" si="8"/>
        <v>171802U13048017000</v>
      </c>
      <c r="M573" t="str">
        <f>VLOOKUP(A573,[1]Cost_Code!A:G,7,0)</f>
        <v>Finance Reserve</v>
      </c>
      <c r="N573" t="str">
        <f>VLOOKUP(A573,[1]Cost_Code!A:G,2,0)</f>
        <v>Group 1</v>
      </c>
      <c r="O573" t="str">
        <f>VLOOKUP($A573,[1]Cost_Code!$A:$G,3,0)</f>
        <v>CORPORATE SERVICES</v>
      </c>
      <c r="P573" t="str">
        <f>VLOOKUP($A573,[1]Cost_Code!$A:$G,4,0)</f>
        <v>FINANCE &amp; INFORMATION SERVICES</v>
      </c>
      <c r="Q573" t="str">
        <f>VLOOKUP($A573,[1]Cost_Code!$A:$G,5,0)</f>
        <v>FINANCE &amp; INFORMATION SERVICES</v>
      </c>
      <c r="R573" t="str">
        <f>VLOOKUP($A573,[1]Cost_Code!$A:$G,6,0)</f>
        <v>FINANCE</v>
      </c>
      <c r="S573" t="str">
        <f>VLOOKUP($A573,[1]Cost_Code!$A:$K,8,0)</f>
        <v>Simon</v>
      </c>
      <c r="T573">
        <f>VLOOKUP($A573,[1]Cost_Code!$A:$K,9,0)</f>
        <v>1000</v>
      </c>
      <c r="U573" t="str">
        <f>VLOOKUP(B573,[1]Ex_Code!A:J,2,0)</f>
        <v>Computer Software</v>
      </c>
      <c r="V573" t="str">
        <f>VLOOKUP(B573,[1]Ex_Code!A:J,7,0)</f>
        <v>PREMISES &amp; FIXED PLANT</v>
      </c>
      <c r="W573" t="str">
        <f>VLOOKUP(B573,[1]Ex_Code!A:J,10,0)</f>
        <v>Non Pay</v>
      </c>
    </row>
    <row r="574" spans="1:23" x14ac:dyDescent="0.25">
      <c r="A574" s="5" t="s">
        <v>109</v>
      </c>
      <c r="B574" s="5" t="s">
        <v>51</v>
      </c>
      <c r="C574" s="5" t="s">
        <v>30</v>
      </c>
      <c r="D574" s="5" t="s">
        <v>31</v>
      </c>
      <c r="E574" s="5" t="s">
        <v>27</v>
      </c>
      <c r="F574" s="6">
        <v>176</v>
      </c>
      <c r="G574" s="6">
        <v>0</v>
      </c>
      <c r="H574" s="6">
        <v>0</v>
      </c>
      <c r="I574" s="6">
        <v>0</v>
      </c>
      <c r="J574" s="6">
        <v>0</v>
      </c>
      <c r="K574" s="6">
        <v>0</v>
      </c>
      <c r="L574" t="str">
        <f t="shared" si="8"/>
        <v>171803U13048017000</v>
      </c>
      <c r="M574" t="str">
        <f>VLOOKUP(A574,[1]Cost_Code!A:G,7,0)</f>
        <v>Finance Reserve</v>
      </c>
      <c r="N574" t="str">
        <f>VLOOKUP(A574,[1]Cost_Code!A:G,2,0)</f>
        <v>Group 1</v>
      </c>
      <c r="O574" t="str">
        <f>VLOOKUP($A574,[1]Cost_Code!$A:$G,3,0)</f>
        <v>CORPORATE SERVICES</v>
      </c>
      <c r="P574" t="str">
        <f>VLOOKUP($A574,[1]Cost_Code!$A:$G,4,0)</f>
        <v>FINANCE &amp; INFORMATION SERVICES</v>
      </c>
      <c r="Q574" t="str">
        <f>VLOOKUP($A574,[1]Cost_Code!$A:$G,5,0)</f>
        <v>FINANCE &amp; INFORMATION SERVICES</v>
      </c>
      <c r="R574" t="str">
        <f>VLOOKUP($A574,[1]Cost_Code!$A:$G,6,0)</f>
        <v>FINANCE</v>
      </c>
      <c r="S574" t="str">
        <f>VLOOKUP($A574,[1]Cost_Code!$A:$K,8,0)</f>
        <v>Simon</v>
      </c>
      <c r="T574">
        <f>VLOOKUP($A574,[1]Cost_Code!$A:$K,9,0)</f>
        <v>1000</v>
      </c>
      <c r="U574" t="str">
        <f>VLOOKUP(B574,[1]Ex_Code!A:J,2,0)</f>
        <v>Computer Software</v>
      </c>
      <c r="V574" t="str">
        <f>VLOOKUP(B574,[1]Ex_Code!A:J,7,0)</f>
        <v>PREMISES &amp; FIXED PLANT</v>
      </c>
      <c r="W574" t="str">
        <f>VLOOKUP(B574,[1]Ex_Code!A:J,10,0)</f>
        <v>Non Pay</v>
      </c>
    </row>
    <row r="575" spans="1:23" x14ac:dyDescent="0.25">
      <c r="A575" s="5" t="s">
        <v>109</v>
      </c>
      <c r="B575" s="5" t="s">
        <v>51</v>
      </c>
      <c r="C575" s="5" t="s">
        <v>32</v>
      </c>
      <c r="D575" s="5" t="s">
        <v>33</v>
      </c>
      <c r="E575" s="5" t="s">
        <v>27</v>
      </c>
      <c r="F575" s="6">
        <v>176</v>
      </c>
      <c r="G575" s="6">
        <v>0</v>
      </c>
      <c r="H575" s="6">
        <v>0</v>
      </c>
      <c r="I575" s="6">
        <v>0</v>
      </c>
      <c r="J575" s="6">
        <v>0</v>
      </c>
      <c r="K575" s="6">
        <v>0</v>
      </c>
      <c r="L575" t="str">
        <f t="shared" si="8"/>
        <v>171804U13048017000</v>
      </c>
      <c r="M575" t="str">
        <f>VLOOKUP(A575,[1]Cost_Code!A:G,7,0)</f>
        <v>Finance Reserve</v>
      </c>
      <c r="N575" t="str">
        <f>VLOOKUP(A575,[1]Cost_Code!A:G,2,0)</f>
        <v>Group 1</v>
      </c>
      <c r="O575" t="str">
        <f>VLOOKUP($A575,[1]Cost_Code!$A:$G,3,0)</f>
        <v>CORPORATE SERVICES</v>
      </c>
      <c r="P575" t="str">
        <f>VLOOKUP($A575,[1]Cost_Code!$A:$G,4,0)</f>
        <v>FINANCE &amp; INFORMATION SERVICES</v>
      </c>
      <c r="Q575" t="str">
        <f>VLOOKUP($A575,[1]Cost_Code!$A:$G,5,0)</f>
        <v>FINANCE &amp; INFORMATION SERVICES</v>
      </c>
      <c r="R575" t="str">
        <f>VLOOKUP($A575,[1]Cost_Code!$A:$G,6,0)</f>
        <v>FINANCE</v>
      </c>
      <c r="S575" t="str">
        <f>VLOOKUP($A575,[1]Cost_Code!$A:$K,8,0)</f>
        <v>Simon</v>
      </c>
      <c r="T575">
        <f>VLOOKUP($A575,[1]Cost_Code!$A:$K,9,0)</f>
        <v>1000</v>
      </c>
      <c r="U575" t="str">
        <f>VLOOKUP(B575,[1]Ex_Code!A:J,2,0)</f>
        <v>Computer Software</v>
      </c>
      <c r="V575" t="str">
        <f>VLOOKUP(B575,[1]Ex_Code!A:J,7,0)</f>
        <v>PREMISES &amp; FIXED PLANT</v>
      </c>
      <c r="W575" t="str">
        <f>VLOOKUP(B575,[1]Ex_Code!A:J,10,0)</f>
        <v>Non Pay</v>
      </c>
    </row>
    <row r="576" spans="1:23" x14ac:dyDescent="0.25">
      <c r="A576" s="5" t="s">
        <v>109</v>
      </c>
      <c r="B576" s="5" t="s">
        <v>51</v>
      </c>
      <c r="C576" s="5" t="s">
        <v>34</v>
      </c>
      <c r="D576" s="5" t="s">
        <v>35</v>
      </c>
      <c r="E576" s="5" t="s">
        <v>27</v>
      </c>
      <c r="F576" s="6">
        <v>176</v>
      </c>
      <c r="G576" s="6">
        <v>0</v>
      </c>
      <c r="H576" s="6">
        <v>0</v>
      </c>
      <c r="I576" s="6">
        <v>0</v>
      </c>
      <c r="J576" s="6">
        <v>0</v>
      </c>
      <c r="K576" s="6">
        <v>0</v>
      </c>
      <c r="L576" t="str">
        <f t="shared" si="8"/>
        <v>171805U13048017000</v>
      </c>
      <c r="M576" t="str">
        <f>VLOOKUP(A576,[1]Cost_Code!A:G,7,0)</f>
        <v>Finance Reserve</v>
      </c>
      <c r="N576" t="str">
        <f>VLOOKUP(A576,[1]Cost_Code!A:G,2,0)</f>
        <v>Group 1</v>
      </c>
      <c r="O576" t="str">
        <f>VLOOKUP($A576,[1]Cost_Code!$A:$G,3,0)</f>
        <v>CORPORATE SERVICES</v>
      </c>
      <c r="P576" t="str">
        <f>VLOOKUP($A576,[1]Cost_Code!$A:$G,4,0)</f>
        <v>FINANCE &amp; INFORMATION SERVICES</v>
      </c>
      <c r="Q576" t="str">
        <f>VLOOKUP($A576,[1]Cost_Code!$A:$G,5,0)</f>
        <v>FINANCE &amp; INFORMATION SERVICES</v>
      </c>
      <c r="R576" t="str">
        <f>VLOOKUP($A576,[1]Cost_Code!$A:$G,6,0)</f>
        <v>FINANCE</v>
      </c>
      <c r="S576" t="str">
        <f>VLOOKUP($A576,[1]Cost_Code!$A:$K,8,0)</f>
        <v>Simon</v>
      </c>
      <c r="T576">
        <f>VLOOKUP($A576,[1]Cost_Code!$A:$K,9,0)</f>
        <v>1000</v>
      </c>
      <c r="U576" t="str">
        <f>VLOOKUP(B576,[1]Ex_Code!A:J,2,0)</f>
        <v>Computer Software</v>
      </c>
      <c r="V576" t="str">
        <f>VLOOKUP(B576,[1]Ex_Code!A:J,7,0)</f>
        <v>PREMISES &amp; FIXED PLANT</v>
      </c>
      <c r="W576" t="str">
        <f>VLOOKUP(B576,[1]Ex_Code!A:J,10,0)</f>
        <v>Non Pay</v>
      </c>
    </row>
    <row r="577" spans="1:23" x14ac:dyDescent="0.25">
      <c r="A577" s="5" t="s">
        <v>110</v>
      </c>
      <c r="B577" s="5" t="s">
        <v>111</v>
      </c>
      <c r="C577" s="5" t="s">
        <v>25</v>
      </c>
      <c r="D577" s="5" t="s">
        <v>26</v>
      </c>
      <c r="E577" s="5" t="s">
        <v>27</v>
      </c>
      <c r="F577" s="6">
        <v>3324</v>
      </c>
      <c r="G577" s="6">
        <v>3323.81</v>
      </c>
      <c r="H577" s="6">
        <v>0</v>
      </c>
      <c r="I577" s="6">
        <v>0</v>
      </c>
      <c r="J577" s="6">
        <v>0</v>
      </c>
      <c r="K577" s="6">
        <v>0</v>
      </c>
      <c r="L577" t="str">
        <f t="shared" si="8"/>
        <v>171801U14R60002000</v>
      </c>
      <c r="M577" t="str">
        <f>VLOOKUP(A577,[1]Cost_Code!A:G,7,0)</f>
        <v>Finance Recharges</v>
      </c>
      <c r="N577" t="str">
        <f>VLOOKUP(A577,[1]Cost_Code!A:G,2,0)</f>
        <v>Group 1</v>
      </c>
      <c r="O577" t="str">
        <f>VLOOKUP($A577,[1]Cost_Code!$A:$G,3,0)</f>
        <v>CORPORATE SERVICES</v>
      </c>
      <c r="P577" t="str">
        <f>VLOOKUP($A577,[1]Cost_Code!$A:$G,4,0)</f>
        <v>FINANCE &amp; INFORMATION SERVICES</v>
      </c>
      <c r="Q577" t="str">
        <f>VLOOKUP($A577,[1]Cost_Code!$A:$G,5,0)</f>
        <v>FINANCE &amp; INFORMATION SERVICES</v>
      </c>
      <c r="R577" t="str">
        <f>VLOOKUP($A577,[1]Cost_Code!$A:$G,6,0)</f>
        <v>FINANCE</v>
      </c>
      <c r="S577" t="str">
        <f>VLOOKUP($A577,[1]Cost_Code!$A:$K,8,0)</f>
        <v>Simon</v>
      </c>
      <c r="T577">
        <f>VLOOKUP($A577,[1]Cost_Code!$A:$K,9,0)</f>
        <v>1000</v>
      </c>
      <c r="U577" t="str">
        <f>VLOOKUP(B577,[1]Ex_Code!A:J,2,0)</f>
        <v>OH - Depreciation</v>
      </c>
      <c r="V577" t="str">
        <f>VLOOKUP(B577,[1]Ex_Code!A:J,7,0)</f>
        <v>RECHARGE</v>
      </c>
      <c r="W577" t="str">
        <f>VLOOKUP(B577,[1]Ex_Code!A:J,10,0)</f>
        <v>Recharge</v>
      </c>
    </row>
    <row r="578" spans="1:23" x14ac:dyDescent="0.25">
      <c r="A578" s="5" t="s">
        <v>110</v>
      </c>
      <c r="B578" s="5" t="s">
        <v>111</v>
      </c>
      <c r="C578" s="5" t="s">
        <v>28</v>
      </c>
      <c r="D578" s="5" t="s">
        <v>29</v>
      </c>
      <c r="E578" s="5" t="s">
        <v>27</v>
      </c>
      <c r="F578" s="6">
        <v>3324</v>
      </c>
      <c r="G578" s="6">
        <v>3323.85</v>
      </c>
      <c r="H578" s="6">
        <v>0</v>
      </c>
      <c r="I578" s="6">
        <v>0</v>
      </c>
      <c r="J578" s="6">
        <v>0</v>
      </c>
      <c r="K578" s="6">
        <v>0</v>
      </c>
      <c r="L578" t="str">
        <f t="shared" ref="L578:L641" si="9">CONCATENATE(C578,A578,B578)</f>
        <v>171802U14R60002000</v>
      </c>
      <c r="M578" t="str">
        <f>VLOOKUP(A578,[1]Cost_Code!A:G,7,0)</f>
        <v>Finance Recharges</v>
      </c>
      <c r="N578" t="str">
        <f>VLOOKUP(A578,[1]Cost_Code!A:G,2,0)</f>
        <v>Group 1</v>
      </c>
      <c r="O578" t="str">
        <f>VLOOKUP($A578,[1]Cost_Code!$A:$G,3,0)</f>
        <v>CORPORATE SERVICES</v>
      </c>
      <c r="P578" t="str">
        <f>VLOOKUP($A578,[1]Cost_Code!$A:$G,4,0)</f>
        <v>FINANCE &amp; INFORMATION SERVICES</v>
      </c>
      <c r="Q578" t="str">
        <f>VLOOKUP($A578,[1]Cost_Code!$A:$G,5,0)</f>
        <v>FINANCE &amp; INFORMATION SERVICES</v>
      </c>
      <c r="R578" t="str">
        <f>VLOOKUP($A578,[1]Cost_Code!$A:$G,6,0)</f>
        <v>FINANCE</v>
      </c>
      <c r="S578" t="str">
        <f>VLOOKUP($A578,[1]Cost_Code!$A:$K,8,0)</f>
        <v>Simon</v>
      </c>
      <c r="T578">
        <f>VLOOKUP($A578,[1]Cost_Code!$A:$K,9,0)</f>
        <v>1000</v>
      </c>
      <c r="U578" t="str">
        <f>VLOOKUP(B578,[1]Ex_Code!A:J,2,0)</f>
        <v>OH - Depreciation</v>
      </c>
      <c r="V578" t="str">
        <f>VLOOKUP(B578,[1]Ex_Code!A:J,7,0)</f>
        <v>RECHARGE</v>
      </c>
      <c r="W578" t="str">
        <f>VLOOKUP(B578,[1]Ex_Code!A:J,10,0)</f>
        <v>Recharge</v>
      </c>
    </row>
    <row r="579" spans="1:23" x14ac:dyDescent="0.25">
      <c r="A579" s="5" t="s">
        <v>110</v>
      </c>
      <c r="B579" s="5" t="s">
        <v>111</v>
      </c>
      <c r="C579" s="5" t="s">
        <v>30</v>
      </c>
      <c r="D579" s="5" t="s">
        <v>31</v>
      </c>
      <c r="E579" s="5" t="s">
        <v>27</v>
      </c>
      <c r="F579" s="6">
        <v>3324</v>
      </c>
      <c r="G579" s="6">
        <v>3323.81</v>
      </c>
      <c r="H579" s="6">
        <v>0</v>
      </c>
      <c r="I579" s="6">
        <v>0</v>
      </c>
      <c r="J579" s="6">
        <v>0</v>
      </c>
      <c r="K579" s="6">
        <v>0</v>
      </c>
      <c r="L579" t="str">
        <f t="shared" si="9"/>
        <v>171803U14R60002000</v>
      </c>
      <c r="M579" t="str">
        <f>VLOOKUP(A579,[1]Cost_Code!A:G,7,0)</f>
        <v>Finance Recharges</v>
      </c>
      <c r="N579" t="str">
        <f>VLOOKUP(A579,[1]Cost_Code!A:G,2,0)</f>
        <v>Group 1</v>
      </c>
      <c r="O579" t="str">
        <f>VLOOKUP($A579,[1]Cost_Code!$A:$G,3,0)</f>
        <v>CORPORATE SERVICES</v>
      </c>
      <c r="P579" t="str">
        <f>VLOOKUP($A579,[1]Cost_Code!$A:$G,4,0)</f>
        <v>FINANCE &amp; INFORMATION SERVICES</v>
      </c>
      <c r="Q579" t="str">
        <f>VLOOKUP($A579,[1]Cost_Code!$A:$G,5,0)</f>
        <v>FINANCE &amp; INFORMATION SERVICES</v>
      </c>
      <c r="R579" t="str">
        <f>VLOOKUP($A579,[1]Cost_Code!$A:$G,6,0)</f>
        <v>FINANCE</v>
      </c>
      <c r="S579" t="str">
        <f>VLOOKUP($A579,[1]Cost_Code!$A:$K,8,0)</f>
        <v>Simon</v>
      </c>
      <c r="T579">
        <f>VLOOKUP($A579,[1]Cost_Code!$A:$K,9,0)</f>
        <v>1000</v>
      </c>
      <c r="U579" t="str">
        <f>VLOOKUP(B579,[1]Ex_Code!A:J,2,0)</f>
        <v>OH - Depreciation</v>
      </c>
      <c r="V579" t="str">
        <f>VLOOKUP(B579,[1]Ex_Code!A:J,7,0)</f>
        <v>RECHARGE</v>
      </c>
      <c r="W579" t="str">
        <f>VLOOKUP(B579,[1]Ex_Code!A:J,10,0)</f>
        <v>Recharge</v>
      </c>
    </row>
    <row r="580" spans="1:23" x14ac:dyDescent="0.25">
      <c r="A580" s="5" t="s">
        <v>110</v>
      </c>
      <c r="B580" s="5" t="s">
        <v>111</v>
      </c>
      <c r="C580" s="5" t="s">
        <v>32</v>
      </c>
      <c r="D580" s="5" t="s">
        <v>33</v>
      </c>
      <c r="E580" s="5" t="s">
        <v>27</v>
      </c>
      <c r="F580" s="6">
        <v>1632</v>
      </c>
      <c r="G580" s="6">
        <v>437.43</v>
      </c>
      <c r="H580" s="6">
        <v>0</v>
      </c>
      <c r="I580" s="6">
        <v>0</v>
      </c>
      <c r="J580" s="6">
        <v>0</v>
      </c>
      <c r="K580" s="6">
        <v>0</v>
      </c>
      <c r="L580" t="str">
        <f t="shared" si="9"/>
        <v>171804U14R60002000</v>
      </c>
      <c r="M580" t="str">
        <f>VLOOKUP(A580,[1]Cost_Code!A:G,7,0)</f>
        <v>Finance Recharges</v>
      </c>
      <c r="N580" t="str">
        <f>VLOOKUP(A580,[1]Cost_Code!A:G,2,0)</f>
        <v>Group 1</v>
      </c>
      <c r="O580" t="str">
        <f>VLOOKUP($A580,[1]Cost_Code!$A:$G,3,0)</f>
        <v>CORPORATE SERVICES</v>
      </c>
      <c r="P580" t="str">
        <f>VLOOKUP($A580,[1]Cost_Code!$A:$G,4,0)</f>
        <v>FINANCE &amp; INFORMATION SERVICES</v>
      </c>
      <c r="Q580" t="str">
        <f>VLOOKUP($A580,[1]Cost_Code!$A:$G,5,0)</f>
        <v>FINANCE &amp; INFORMATION SERVICES</v>
      </c>
      <c r="R580" t="str">
        <f>VLOOKUP($A580,[1]Cost_Code!$A:$G,6,0)</f>
        <v>FINANCE</v>
      </c>
      <c r="S580" t="str">
        <f>VLOOKUP($A580,[1]Cost_Code!$A:$K,8,0)</f>
        <v>Simon</v>
      </c>
      <c r="T580">
        <f>VLOOKUP($A580,[1]Cost_Code!$A:$K,9,0)</f>
        <v>1000</v>
      </c>
      <c r="U580" t="str">
        <f>VLOOKUP(B580,[1]Ex_Code!A:J,2,0)</f>
        <v>OH - Depreciation</v>
      </c>
      <c r="V580" t="str">
        <f>VLOOKUP(B580,[1]Ex_Code!A:J,7,0)</f>
        <v>RECHARGE</v>
      </c>
      <c r="W580" t="str">
        <f>VLOOKUP(B580,[1]Ex_Code!A:J,10,0)</f>
        <v>Recharge</v>
      </c>
    </row>
    <row r="581" spans="1:23" x14ac:dyDescent="0.25">
      <c r="A581" s="5" t="s">
        <v>110</v>
      </c>
      <c r="B581" s="5" t="s">
        <v>111</v>
      </c>
      <c r="C581" s="5" t="s">
        <v>34</v>
      </c>
      <c r="D581" s="5" t="s">
        <v>35</v>
      </c>
      <c r="E581" s="5" t="s">
        <v>27</v>
      </c>
      <c r="F581" s="6">
        <v>1632</v>
      </c>
      <c r="G581" s="6">
        <v>437.42</v>
      </c>
      <c r="H581" s="6">
        <v>0</v>
      </c>
      <c r="I581" s="6">
        <v>0</v>
      </c>
      <c r="J581" s="6">
        <v>0</v>
      </c>
      <c r="K581" s="6">
        <v>0</v>
      </c>
      <c r="L581" t="str">
        <f t="shared" si="9"/>
        <v>171805U14R60002000</v>
      </c>
      <c r="M581" t="str">
        <f>VLOOKUP(A581,[1]Cost_Code!A:G,7,0)</f>
        <v>Finance Recharges</v>
      </c>
      <c r="N581" t="str">
        <f>VLOOKUP(A581,[1]Cost_Code!A:G,2,0)</f>
        <v>Group 1</v>
      </c>
      <c r="O581" t="str">
        <f>VLOOKUP($A581,[1]Cost_Code!$A:$G,3,0)</f>
        <v>CORPORATE SERVICES</v>
      </c>
      <c r="P581" t="str">
        <f>VLOOKUP($A581,[1]Cost_Code!$A:$G,4,0)</f>
        <v>FINANCE &amp; INFORMATION SERVICES</v>
      </c>
      <c r="Q581" t="str">
        <f>VLOOKUP($A581,[1]Cost_Code!$A:$G,5,0)</f>
        <v>FINANCE &amp; INFORMATION SERVICES</v>
      </c>
      <c r="R581" t="str">
        <f>VLOOKUP($A581,[1]Cost_Code!$A:$G,6,0)</f>
        <v>FINANCE</v>
      </c>
      <c r="S581" t="str">
        <f>VLOOKUP($A581,[1]Cost_Code!$A:$K,8,0)</f>
        <v>Simon</v>
      </c>
      <c r="T581">
        <f>VLOOKUP($A581,[1]Cost_Code!$A:$K,9,0)</f>
        <v>1000</v>
      </c>
      <c r="U581" t="str">
        <f>VLOOKUP(B581,[1]Ex_Code!A:J,2,0)</f>
        <v>OH - Depreciation</v>
      </c>
      <c r="V581" t="str">
        <f>VLOOKUP(B581,[1]Ex_Code!A:J,7,0)</f>
        <v>RECHARGE</v>
      </c>
      <c r="W581" t="str">
        <f>VLOOKUP(B581,[1]Ex_Code!A:J,10,0)</f>
        <v>Recharge</v>
      </c>
    </row>
    <row r="582" spans="1:23" x14ac:dyDescent="0.25">
      <c r="A582" s="5" t="s">
        <v>110</v>
      </c>
      <c r="B582" s="5" t="s">
        <v>112</v>
      </c>
      <c r="C582" s="5" t="s">
        <v>25</v>
      </c>
      <c r="D582" s="5" t="s">
        <v>26</v>
      </c>
      <c r="E582" s="5" t="s">
        <v>27</v>
      </c>
      <c r="F582" s="6">
        <v>528</v>
      </c>
      <c r="G582" s="6">
        <v>528</v>
      </c>
      <c r="H582" s="6">
        <v>0</v>
      </c>
      <c r="I582" s="6">
        <v>0</v>
      </c>
      <c r="J582" s="6">
        <v>0</v>
      </c>
      <c r="K582" s="6">
        <v>0</v>
      </c>
      <c r="L582" t="str">
        <f t="shared" si="9"/>
        <v>171801U14R60012000</v>
      </c>
      <c r="M582" t="str">
        <f>VLOOKUP(A582,[1]Cost_Code!A:G,7,0)</f>
        <v>Finance Recharges</v>
      </c>
      <c r="N582" t="str">
        <f>VLOOKUP(A582,[1]Cost_Code!A:G,2,0)</f>
        <v>Group 1</v>
      </c>
      <c r="O582" t="str">
        <f>VLOOKUP($A582,[1]Cost_Code!$A:$G,3,0)</f>
        <v>CORPORATE SERVICES</v>
      </c>
      <c r="P582" t="str">
        <f>VLOOKUP($A582,[1]Cost_Code!$A:$G,4,0)</f>
        <v>FINANCE &amp; INFORMATION SERVICES</v>
      </c>
      <c r="Q582" t="str">
        <f>VLOOKUP($A582,[1]Cost_Code!$A:$G,5,0)</f>
        <v>FINANCE &amp; INFORMATION SERVICES</v>
      </c>
      <c r="R582" t="str">
        <f>VLOOKUP($A582,[1]Cost_Code!$A:$G,6,0)</f>
        <v>FINANCE</v>
      </c>
      <c r="S582" t="str">
        <f>VLOOKUP($A582,[1]Cost_Code!$A:$K,8,0)</f>
        <v>Simon</v>
      </c>
      <c r="T582">
        <f>VLOOKUP($A582,[1]Cost_Code!$A:$K,9,0)</f>
        <v>1000</v>
      </c>
      <c r="U582" t="str">
        <f>VLOOKUP(B582,[1]Ex_Code!A:J,2,0)</f>
        <v>PDC Costs</v>
      </c>
      <c r="V582" t="str">
        <f>VLOOKUP(B582,[1]Ex_Code!A:J,7,0)</f>
        <v>RECHARGE</v>
      </c>
      <c r="W582" t="str">
        <f>VLOOKUP(B582,[1]Ex_Code!A:J,10,0)</f>
        <v>Recharge</v>
      </c>
    </row>
    <row r="583" spans="1:23" x14ac:dyDescent="0.25">
      <c r="A583" s="5" t="s">
        <v>110</v>
      </c>
      <c r="B583" s="5" t="s">
        <v>112</v>
      </c>
      <c r="C583" s="5" t="s">
        <v>28</v>
      </c>
      <c r="D583" s="5" t="s">
        <v>29</v>
      </c>
      <c r="E583" s="5" t="s">
        <v>27</v>
      </c>
      <c r="F583" s="6">
        <v>528</v>
      </c>
      <c r="G583" s="6">
        <v>528</v>
      </c>
      <c r="H583" s="6">
        <v>0</v>
      </c>
      <c r="I583" s="6">
        <v>0</v>
      </c>
      <c r="J583" s="6">
        <v>0</v>
      </c>
      <c r="K583" s="6">
        <v>0</v>
      </c>
      <c r="L583" t="str">
        <f t="shared" si="9"/>
        <v>171802U14R60012000</v>
      </c>
      <c r="M583" t="str">
        <f>VLOOKUP(A583,[1]Cost_Code!A:G,7,0)</f>
        <v>Finance Recharges</v>
      </c>
      <c r="N583" t="str">
        <f>VLOOKUP(A583,[1]Cost_Code!A:G,2,0)</f>
        <v>Group 1</v>
      </c>
      <c r="O583" t="str">
        <f>VLOOKUP($A583,[1]Cost_Code!$A:$G,3,0)</f>
        <v>CORPORATE SERVICES</v>
      </c>
      <c r="P583" t="str">
        <f>VLOOKUP($A583,[1]Cost_Code!$A:$G,4,0)</f>
        <v>FINANCE &amp; INFORMATION SERVICES</v>
      </c>
      <c r="Q583" t="str">
        <f>VLOOKUP($A583,[1]Cost_Code!$A:$G,5,0)</f>
        <v>FINANCE &amp; INFORMATION SERVICES</v>
      </c>
      <c r="R583" t="str">
        <f>VLOOKUP($A583,[1]Cost_Code!$A:$G,6,0)</f>
        <v>FINANCE</v>
      </c>
      <c r="S583" t="str">
        <f>VLOOKUP($A583,[1]Cost_Code!$A:$K,8,0)</f>
        <v>Simon</v>
      </c>
      <c r="T583">
        <f>VLOOKUP($A583,[1]Cost_Code!$A:$K,9,0)</f>
        <v>1000</v>
      </c>
      <c r="U583" t="str">
        <f>VLOOKUP(B583,[1]Ex_Code!A:J,2,0)</f>
        <v>PDC Costs</v>
      </c>
      <c r="V583" t="str">
        <f>VLOOKUP(B583,[1]Ex_Code!A:J,7,0)</f>
        <v>RECHARGE</v>
      </c>
      <c r="W583" t="str">
        <f>VLOOKUP(B583,[1]Ex_Code!A:J,10,0)</f>
        <v>Recharge</v>
      </c>
    </row>
    <row r="584" spans="1:23" x14ac:dyDescent="0.25">
      <c r="A584" s="5" t="s">
        <v>110</v>
      </c>
      <c r="B584" s="5" t="s">
        <v>112</v>
      </c>
      <c r="C584" s="5" t="s">
        <v>30</v>
      </c>
      <c r="D584" s="5" t="s">
        <v>31</v>
      </c>
      <c r="E584" s="5" t="s">
        <v>27</v>
      </c>
      <c r="F584" s="6">
        <v>528</v>
      </c>
      <c r="G584" s="6">
        <v>528</v>
      </c>
      <c r="H584" s="6">
        <v>0</v>
      </c>
      <c r="I584" s="6">
        <v>0</v>
      </c>
      <c r="J584" s="6">
        <v>0</v>
      </c>
      <c r="K584" s="6">
        <v>0</v>
      </c>
      <c r="L584" t="str">
        <f t="shared" si="9"/>
        <v>171803U14R60012000</v>
      </c>
      <c r="M584" t="str">
        <f>VLOOKUP(A584,[1]Cost_Code!A:G,7,0)</f>
        <v>Finance Recharges</v>
      </c>
      <c r="N584" t="str">
        <f>VLOOKUP(A584,[1]Cost_Code!A:G,2,0)</f>
        <v>Group 1</v>
      </c>
      <c r="O584" t="str">
        <f>VLOOKUP($A584,[1]Cost_Code!$A:$G,3,0)</f>
        <v>CORPORATE SERVICES</v>
      </c>
      <c r="P584" t="str">
        <f>VLOOKUP($A584,[1]Cost_Code!$A:$G,4,0)</f>
        <v>FINANCE &amp; INFORMATION SERVICES</v>
      </c>
      <c r="Q584" t="str">
        <f>VLOOKUP($A584,[1]Cost_Code!$A:$G,5,0)</f>
        <v>FINANCE &amp; INFORMATION SERVICES</v>
      </c>
      <c r="R584" t="str">
        <f>VLOOKUP($A584,[1]Cost_Code!$A:$G,6,0)</f>
        <v>FINANCE</v>
      </c>
      <c r="S584" t="str">
        <f>VLOOKUP($A584,[1]Cost_Code!$A:$K,8,0)</f>
        <v>Simon</v>
      </c>
      <c r="T584">
        <f>VLOOKUP($A584,[1]Cost_Code!$A:$K,9,0)</f>
        <v>1000</v>
      </c>
      <c r="U584" t="str">
        <f>VLOOKUP(B584,[1]Ex_Code!A:J,2,0)</f>
        <v>PDC Costs</v>
      </c>
      <c r="V584" t="str">
        <f>VLOOKUP(B584,[1]Ex_Code!A:J,7,0)</f>
        <v>RECHARGE</v>
      </c>
      <c r="W584" t="str">
        <f>VLOOKUP(B584,[1]Ex_Code!A:J,10,0)</f>
        <v>Recharge</v>
      </c>
    </row>
    <row r="585" spans="1:23" x14ac:dyDescent="0.25">
      <c r="A585" s="5" t="s">
        <v>110</v>
      </c>
      <c r="B585" s="5" t="s">
        <v>112</v>
      </c>
      <c r="C585" s="5" t="s">
        <v>32</v>
      </c>
      <c r="D585" s="5" t="s">
        <v>33</v>
      </c>
      <c r="E585" s="5" t="s">
        <v>27</v>
      </c>
      <c r="F585" s="6">
        <v>259</v>
      </c>
      <c r="G585" s="6">
        <v>259</v>
      </c>
      <c r="H585" s="6">
        <v>0</v>
      </c>
      <c r="I585" s="6">
        <v>0</v>
      </c>
      <c r="J585" s="6">
        <v>0</v>
      </c>
      <c r="K585" s="6">
        <v>0</v>
      </c>
      <c r="L585" t="str">
        <f t="shared" si="9"/>
        <v>171804U14R60012000</v>
      </c>
      <c r="M585" t="str">
        <f>VLOOKUP(A585,[1]Cost_Code!A:G,7,0)</f>
        <v>Finance Recharges</v>
      </c>
      <c r="N585" t="str">
        <f>VLOOKUP(A585,[1]Cost_Code!A:G,2,0)</f>
        <v>Group 1</v>
      </c>
      <c r="O585" t="str">
        <f>VLOOKUP($A585,[1]Cost_Code!$A:$G,3,0)</f>
        <v>CORPORATE SERVICES</v>
      </c>
      <c r="P585" t="str">
        <f>VLOOKUP($A585,[1]Cost_Code!$A:$G,4,0)</f>
        <v>FINANCE &amp; INFORMATION SERVICES</v>
      </c>
      <c r="Q585" t="str">
        <f>VLOOKUP($A585,[1]Cost_Code!$A:$G,5,0)</f>
        <v>FINANCE &amp; INFORMATION SERVICES</v>
      </c>
      <c r="R585" t="str">
        <f>VLOOKUP($A585,[1]Cost_Code!$A:$G,6,0)</f>
        <v>FINANCE</v>
      </c>
      <c r="S585" t="str">
        <f>VLOOKUP($A585,[1]Cost_Code!$A:$K,8,0)</f>
        <v>Simon</v>
      </c>
      <c r="T585">
        <f>VLOOKUP($A585,[1]Cost_Code!$A:$K,9,0)</f>
        <v>1000</v>
      </c>
      <c r="U585" t="str">
        <f>VLOOKUP(B585,[1]Ex_Code!A:J,2,0)</f>
        <v>PDC Costs</v>
      </c>
      <c r="V585" t="str">
        <f>VLOOKUP(B585,[1]Ex_Code!A:J,7,0)</f>
        <v>RECHARGE</v>
      </c>
      <c r="W585" t="str">
        <f>VLOOKUP(B585,[1]Ex_Code!A:J,10,0)</f>
        <v>Recharge</v>
      </c>
    </row>
    <row r="586" spans="1:23" x14ac:dyDescent="0.25">
      <c r="A586" s="5" t="s">
        <v>110</v>
      </c>
      <c r="B586" s="5" t="s">
        <v>112</v>
      </c>
      <c r="C586" s="5" t="s">
        <v>34</v>
      </c>
      <c r="D586" s="5" t="s">
        <v>35</v>
      </c>
      <c r="E586" s="5" t="s">
        <v>27</v>
      </c>
      <c r="F586" s="6">
        <v>259</v>
      </c>
      <c r="G586" s="6">
        <v>259</v>
      </c>
      <c r="H586" s="6">
        <v>0</v>
      </c>
      <c r="I586" s="6">
        <v>0</v>
      </c>
      <c r="J586" s="6">
        <v>0</v>
      </c>
      <c r="K586" s="6">
        <v>0</v>
      </c>
      <c r="L586" t="str">
        <f t="shared" si="9"/>
        <v>171805U14R60012000</v>
      </c>
      <c r="M586" t="str">
        <f>VLOOKUP(A586,[1]Cost_Code!A:G,7,0)</f>
        <v>Finance Recharges</v>
      </c>
      <c r="N586" t="str">
        <f>VLOOKUP(A586,[1]Cost_Code!A:G,2,0)</f>
        <v>Group 1</v>
      </c>
      <c r="O586" t="str">
        <f>VLOOKUP($A586,[1]Cost_Code!$A:$G,3,0)</f>
        <v>CORPORATE SERVICES</v>
      </c>
      <c r="P586" t="str">
        <f>VLOOKUP($A586,[1]Cost_Code!$A:$G,4,0)</f>
        <v>FINANCE &amp; INFORMATION SERVICES</v>
      </c>
      <c r="Q586" t="str">
        <f>VLOOKUP($A586,[1]Cost_Code!$A:$G,5,0)</f>
        <v>FINANCE &amp; INFORMATION SERVICES</v>
      </c>
      <c r="R586" t="str">
        <f>VLOOKUP($A586,[1]Cost_Code!$A:$G,6,0)</f>
        <v>FINANCE</v>
      </c>
      <c r="S586" t="str">
        <f>VLOOKUP($A586,[1]Cost_Code!$A:$K,8,0)</f>
        <v>Simon</v>
      </c>
      <c r="T586">
        <f>VLOOKUP($A586,[1]Cost_Code!$A:$K,9,0)</f>
        <v>1000</v>
      </c>
      <c r="U586" t="str">
        <f>VLOOKUP(B586,[1]Ex_Code!A:J,2,0)</f>
        <v>PDC Costs</v>
      </c>
      <c r="V586" t="str">
        <f>VLOOKUP(B586,[1]Ex_Code!A:J,7,0)</f>
        <v>RECHARGE</v>
      </c>
      <c r="W586" t="str">
        <f>VLOOKUP(B586,[1]Ex_Code!A:J,10,0)</f>
        <v>Recharge</v>
      </c>
    </row>
    <row r="587" spans="1:23" x14ac:dyDescent="0.25">
      <c r="A587" s="5" t="s">
        <v>110</v>
      </c>
      <c r="B587" s="5" t="s">
        <v>113</v>
      </c>
      <c r="C587" s="5" t="s">
        <v>25</v>
      </c>
      <c r="D587" s="5" t="s">
        <v>26</v>
      </c>
      <c r="E587" s="5" t="s">
        <v>27</v>
      </c>
      <c r="F587" s="6">
        <v>-532058</v>
      </c>
      <c r="G587" s="6">
        <v>-532058</v>
      </c>
      <c r="H587" s="6">
        <v>0</v>
      </c>
      <c r="I587" s="6">
        <v>0</v>
      </c>
      <c r="J587" s="6">
        <v>0</v>
      </c>
      <c r="K587" s="6">
        <v>0</v>
      </c>
      <c r="L587" t="str">
        <f t="shared" si="9"/>
        <v>171801U14R60013000</v>
      </c>
      <c r="M587" t="str">
        <f>VLOOKUP(A587,[1]Cost_Code!A:G,7,0)</f>
        <v>Finance Recharges</v>
      </c>
      <c r="N587" t="str">
        <f>VLOOKUP(A587,[1]Cost_Code!A:G,2,0)</f>
        <v>Group 1</v>
      </c>
      <c r="O587" t="str">
        <f>VLOOKUP($A587,[1]Cost_Code!$A:$G,3,0)</f>
        <v>CORPORATE SERVICES</v>
      </c>
      <c r="P587" t="str">
        <f>VLOOKUP($A587,[1]Cost_Code!$A:$G,4,0)</f>
        <v>FINANCE &amp; INFORMATION SERVICES</v>
      </c>
      <c r="Q587" t="str">
        <f>VLOOKUP($A587,[1]Cost_Code!$A:$G,5,0)</f>
        <v>FINANCE &amp; INFORMATION SERVICES</v>
      </c>
      <c r="R587" t="str">
        <f>VLOOKUP($A587,[1]Cost_Code!$A:$G,6,0)</f>
        <v>FINANCE</v>
      </c>
      <c r="S587" t="str">
        <f>VLOOKUP($A587,[1]Cost_Code!$A:$K,8,0)</f>
        <v>Simon</v>
      </c>
      <c r="T587">
        <f>VLOOKUP($A587,[1]Cost_Code!$A:$K,9,0)</f>
        <v>1000</v>
      </c>
      <c r="U587" t="str">
        <f>VLOOKUP(B587,[1]Ex_Code!A:J,2,0)</f>
        <v>Overhead Costs</v>
      </c>
      <c r="V587" t="str">
        <f>VLOOKUP(B587,[1]Ex_Code!A:J,7,0)</f>
        <v>RECHARGE</v>
      </c>
      <c r="W587" t="str">
        <f>VLOOKUP(B587,[1]Ex_Code!A:J,10,0)</f>
        <v>Recharge</v>
      </c>
    </row>
    <row r="588" spans="1:23" x14ac:dyDescent="0.25">
      <c r="A588" s="5" t="s">
        <v>110</v>
      </c>
      <c r="B588" s="5" t="s">
        <v>113</v>
      </c>
      <c r="C588" s="5" t="s">
        <v>28</v>
      </c>
      <c r="D588" s="5" t="s">
        <v>29</v>
      </c>
      <c r="E588" s="5" t="s">
        <v>27</v>
      </c>
      <c r="F588" s="6">
        <v>-532058</v>
      </c>
      <c r="G588" s="6">
        <v>-532058</v>
      </c>
      <c r="H588" s="6">
        <v>0</v>
      </c>
      <c r="I588" s="6">
        <v>0</v>
      </c>
      <c r="J588" s="6">
        <v>0</v>
      </c>
      <c r="K588" s="6">
        <v>0</v>
      </c>
      <c r="L588" t="str">
        <f t="shared" si="9"/>
        <v>171802U14R60013000</v>
      </c>
      <c r="M588" t="str">
        <f>VLOOKUP(A588,[1]Cost_Code!A:G,7,0)</f>
        <v>Finance Recharges</v>
      </c>
      <c r="N588" t="str">
        <f>VLOOKUP(A588,[1]Cost_Code!A:G,2,0)</f>
        <v>Group 1</v>
      </c>
      <c r="O588" t="str">
        <f>VLOOKUP($A588,[1]Cost_Code!$A:$G,3,0)</f>
        <v>CORPORATE SERVICES</v>
      </c>
      <c r="P588" t="str">
        <f>VLOOKUP($A588,[1]Cost_Code!$A:$G,4,0)</f>
        <v>FINANCE &amp; INFORMATION SERVICES</v>
      </c>
      <c r="Q588" t="str">
        <f>VLOOKUP($A588,[1]Cost_Code!$A:$G,5,0)</f>
        <v>FINANCE &amp; INFORMATION SERVICES</v>
      </c>
      <c r="R588" t="str">
        <f>VLOOKUP($A588,[1]Cost_Code!$A:$G,6,0)</f>
        <v>FINANCE</v>
      </c>
      <c r="S588" t="str">
        <f>VLOOKUP($A588,[1]Cost_Code!$A:$K,8,0)</f>
        <v>Simon</v>
      </c>
      <c r="T588">
        <f>VLOOKUP($A588,[1]Cost_Code!$A:$K,9,0)</f>
        <v>1000</v>
      </c>
      <c r="U588" t="str">
        <f>VLOOKUP(B588,[1]Ex_Code!A:J,2,0)</f>
        <v>Overhead Costs</v>
      </c>
      <c r="V588" t="str">
        <f>VLOOKUP(B588,[1]Ex_Code!A:J,7,0)</f>
        <v>RECHARGE</v>
      </c>
      <c r="W588" t="str">
        <f>VLOOKUP(B588,[1]Ex_Code!A:J,10,0)</f>
        <v>Recharge</v>
      </c>
    </row>
    <row r="589" spans="1:23" x14ac:dyDescent="0.25">
      <c r="A589" s="5" t="s">
        <v>110</v>
      </c>
      <c r="B589" s="5" t="s">
        <v>113</v>
      </c>
      <c r="C589" s="5" t="s">
        <v>30</v>
      </c>
      <c r="D589" s="5" t="s">
        <v>31</v>
      </c>
      <c r="E589" s="5" t="s">
        <v>27</v>
      </c>
      <c r="F589" s="6">
        <v>-532058</v>
      </c>
      <c r="G589" s="6">
        <v>-532058</v>
      </c>
      <c r="H589" s="6">
        <v>0</v>
      </c>
      <c r="I589" s="6">
        <v>0</v>
      </c>
      <c r="J589" s="6">
        <v>0</v>
      </c>
      <c r="K589" s="6">
        <v>0</v>
      </c>
      <c r="L589" t="str">
        <f t="shared" si="9"/>
        <v>171803U14R60013000</v>
      </c>
      <c r="M589" t="str">
        <f>VLOOKUP(A589,[1]Cost_Code!A:G,7,0)</f>
        <v>Finance Recharges</v>
      </c>
      <c r="N589" t="str">
        <f>VLOOKUP(A589,[1]Cost_Code!A:G,2,0)</f>
        <v>Group 1</v>
      </c>
      <c r="O589" t="str">
        <f>VLOOKUP($A589,[1]Cost_Code!$A:$G,3,0)</f>
        <v>CORPORATE SERVICES</v>
      </c>
      <c r="P589" t="str">
        <f>VLOOKUP($A589,[1]Cost_Code!$A:$G,4,0)</f>
        <v>FINANCE &amp; INFORMATION SERVICES</v>
      </c>
      <c r="Q589" t="str">
        <f>VLOOKUP($A589,[1]Cost_Code!$A:$G,5,0)</f>
        <v>FINANCE &amp; INFORMATION SERVICES</v>
      </c>
      <c r="R589" t="str">
        <f>VLOOKUP($A589,[1]Cost_Code!$A:$G,6,0)</f>
        <v>FINANCE</v>
      </c>
      <c r="S589" t="str">
        <f>VLOOKUP($A589,[1]Cost_Code!$A:$K,8,0)</f>
        <v>Simon</v>
      </c>
      <c r="T589">
        <f>VLOOKUP($A589,[1]Cost_Code!$A:$K,9,0)</f>
        <v>1000</v>
      </c>
      <c r="U589" t="str">
        <f>VLOOKUP(B589,[1]Ex_Code!A:J,2,0)</f>
        <v>Overhead Costs</v>
      </c>
      <c r="V589" t="str">
        <f>VLOOKUP(B589,[1]Ex_Code!A:J,7,0)</f>
        <v>RECHARGE</v>
      </c>
      <c r="W589" t="str">
        <f>VLOOKUP(B589,[1]Ex_Code!A:J,10,0)</f>
        <v>Recharge</v>
      </c>
    </row>
    <row r="590" spans="1:23" x14ac:dyDescent="0.25">
      <c r="A590" s="5" t="s">
        <v>110</v>
      </c>
      <c r="B590" s="5" t="s">
        <v>113</v>
      </c>
      <c r="C590" s="5" t="s">
        <v>32</v>
      </c>
      <c r="D590" s="5" t="s">
        <v>33</v>
      </c>
      <c r="E590" s="5" t="s">
        <v>27</v>
      </c>
      <c r="F590" s="6">
        <v>-532058</v>
      </c>
      <c r="G590" s="6">
        <v>-532058</v>
      </c>
      <c r="H590" s="6">
        <v>0</v>
      </c>
      <c r="I590" s="6">
        <v>0</v>
      </c>
      <c r="J590" s="6">
        <v>0</v>
      </c>
      <c r="K590" s="6">
        <v>0</v>
      </c>
      <c r="L590" t="str">
        <f t="shared" si="9"/>
        <v>171804U14R60013000</v>
      </c>
      <c r="M590" t="str">
        <f>VLOOKUP(A590,[1]Cost_Code!A:G,7,0)</f>
        <v>Finance Recharges</v>
      </c>
      <c r="N590" t="str">
        <f>VLOOKUP(A590,[1]Cost_Code!A:G,2,0)</f>
        <v>Group 1</v>
      </c>
      <c r="O590" t="str">
        <f>VLOOKUP($A590,[1]Cost_Code!$A:$G,3,0)</f>
        <v>CORPORATE SERVICES</v>
      </c>
      <c r="P590" t="str">
        <f>VLOOKUP($A590,[1]Cost_Code!$A:$G,4,0)</f>
        <v>FINANCE &amp; INFORMATION SERVICES</v>
      </c>
      <c r="Q590" t="str">
        <f>VLOOKUP($A590,[1]Cost_Code!$A:$G,5,0)</f>
        <v>FINANCE &amp; INFORMATION SERVICES</v>
      </c>
      <c r="R590" t="str">
        <f>VLOOKUP($A590,[1]Cost_Code!$A:$G,6,0)</f>
        <v>FINANCE</v>
      </c>
      <c r="S590" t="str">
        <f>VLOOKUP($A590,[1]Cost_Code!$A:$K,8,0)</f>
        <v>Simon</v>
      </c>
      <c r="T590">
        <f>VLOOKUP($A590,[1]Cost_Code!$A:$K,9,0)</f>
        <v>1000</v>
      </c>
      <c r="U590" t="str">
        <f>VLOOKUP(B590,[1]Ex_Code!A:J,2,0)</f>
        <v>Overhead Costs</v>
      </c>
      <c r="V590" t="str">
        <f>VLOOKUP(B590,[1]Ex_Code!A:J,7,0)</f>
        <v>RECHARGE</v>
      </c>
      <c r="W590" t="str">
        <f>VLOOKUP(B590,[1]Ex_Code!A:J,10,0)</f>
        <v>Recharge</v>
      </c>
    </row>
    <row r="591" spans="1:23" x14ac:dyDescent="0.25">
      <c r="A591" s="5" t="s">
        <v>110</v>
      </c>
      <c r="B591" s="5" t="s">
        <v>113</v>
      </c>
      <c r="C591" s="5" t="s">
        <v>34</v>
      </c>
      <c r="D591" s="5" t="s">
        <v>35</v>
      </c>
      <c r="E591" s="5" t="s">
        <v>27</v>
      </c>
      <c r="F591" s="6">
        <v>-532058</v>
      </c>
      <c r="G591" s="6">
        <v>-532058</v>
      </c>
      <c r="H591" s="6">
        <v>0</v>
      </c>
      <c r="I591" s="6">
        <v>0</v>
      </c>
      <c r="J591" s="6">
        <v>0</v>
      </c>
      <c r="K591" s="6">
        <v>0</v>
      </c>
      <c r="L591" t="str">
        <f t="shared" si="9"/>
        <v>171805U14R60013000</v>
      </c>
      <c r="M591" t="str">
        <f>VLOOKUP(A591,[1]Cost_Code!A:G,7,0)</f>
        <v>Finance Recharges</v>
      </c>
      <c r="N591" t="str">
        <f>VLOOKUP(A591,[1]Cost_Code!A:G,2,0)</f>
        <v>Group 1</v>
      </c>
      <c r="O591" t="str">
        <f>VLOOKUP($A591,[1]Cost_Code!$A:$G,3,0)</f>
        <v>CORPORATE SERVICES</v>
      </c>
      <c r="P591" t="str">
        <f>VLOOKUP($A591,[1]Cost_Code!$A:$G,4,0)</f>
        <v>FINANCE &amp; INFORMATION SERVICES</v>
      </c>
      <c r="Q591" t="str">
        <f>VLOOKUP($A591,[1]Cost_Code!$A:$G,5,0)</f>
        <v>FINANCE &amp; INFORMATION SERVICES</v>
      </c>
      <c r="R591" t="str">
        <f>VLOOKUP($A591,[1]Cost_Code!$A:$G,6,0)</f>
        <v>FINANCE</v>
      </c>
      <c r="S591" t="str">
        <f>VLOOKUP($A591,[1]Cost_Code!$A:$K,8,0)</f>
        <v>Simon</v>
      </c>
      <c r="T591">
        <f>VLOOKUP($A591,[1]Cost_Code!$A:$K,9,0)</f>
        <v>1000</v>
      </c>
      <c r="U591" t="str">
        <f>VLOOKUP(B591,[1]Ex_Code!A:J,2,0)</f>
        <v>Overhead Costs</v>
      </c>
      <c r="V591" t="str">
        <f>VLOOKUP(B591,[1]Ex_Code!A:J,7,0)</f>
        <v>RECHARGE</v>
      </c>
      <c r="W591" t="str">
        <f>VLOOKUP(B591,[1]Ex_Code!A:J,10,0)</f>
        <v>Recharge</v>
      </c>
    </row>
    <row r="592" spans="1:23" x14ac:dyDescent="0.25">
      <c r="A592" s="5" t="s">
        <v>114</v>
      </c>
      <c r="B592" s="5" t="s">
        <v>52</v>
      </c>
      <c r="C592" s="5" t="s">
        <v>28</v>
      </c>
      <c r="D592" s="5" t="s">
        <v>29</v>
      </c>
      <c r="E592" s="5" t="s">
        <v>27</v>
      </c>
      <c r="F592" s="6">
        <v>49</v>
      </c>
      <c r="G592" s="6">
        <v>0</v>
      </c>
      <c r="H592" s="6">
        <v>0</v>
      </c>
      <c r="I592" s="6">
        <v>0</v>
      </c>
      <c r="J592" s="6">
        <v>0</v>
      </c>
      <c r="K592" s="6">
        <v>0</v>
      </c>
      <c r="L592" t="str">
        <f t="shared" si="9"/>
        <v>171802U16K48019000</v>
      </c>
      <c r="M592" t="str">
        <f>VLOOKUP(A592,[1]Cost_Code!A:G,7,0)</f>
        <v>Finance Non Pay Rev CIP</v>
      </c>
      <c r="N592" t="str">
        <f>VLOOKUP(A592,[1]Cost_Code!A:G,2,0)</f>
        <v>Group 1</v>
      </c>
      <c r="O592" t="str">
        <f>VLOOKUP($A592,[1]Cost_Code!$A:$G,3,0)</f>
        <v>CORPORATE SERVICES</v>
      </c>
      <c r="P592" t="str">
        <f>VLOOKUP($A592,[1]Cost_Code!$A:$G,4,0)</f>
        <v>FINANCE &amp; INFORMATION SERVICES</v>
      </c>
      <c r="Q592" t="str">
        <f>VLOOKUP($A592,[1]Cost_Code!$A:$G,5,0)</f>
        <v>FINANCE &amp; INFORMATION SERVICES</v>
      </c>
      <c r="R592" t="str">
        <f>VLOOKUP($A592,[1]Cost_Code!$A:$G,6,0)</f>
        <v>FINANCE - OTHER</v>
      </c>
      <c r="S592" t="str">
        <f>VLOOKUP($A592,[1]Cost_Code!$A:$K,8,0)</f>
        <v>Simon</v>
      </c>
      <c r="T592">
        <f>VLOOKUP($A592,[1]Cost_Code!$A:$K,9,0)</f>
        <v>1000</v>
      </c>
      <c r="U592" t="str">
        <f>VLOOKUP(B592,[1]Ex_Code!A:J,2,0)</f>
        <v>Computer Maintenance</v>
      </c>
      <c r="V592" t="str">
        <f>VLOOKUP(B592,[1]Ex_Code!A:J,7,0)</f>
        <v>PREMISES &amp; FIXED PLANT</v>
      </c>
      <c r="W592" t="str">
        <f>VLOOKUP(B592,[1]Ex_Code!A:J,10,0)</f>
        <v>Non Pay</v>
      </c>
    </row>
    <row r="593" spans="1:23" x14ac:dyDescent="0.25">
      <c r="A593" s="5" t="s">
        <v>114</v>
      </c>
      <c r="B593" s="5" t="s">
        <v>52</v>
      </c>
      <c r="C593" s="5" t="s">
        <v>30</v>
      </c>
      <c r="D593" s="5" t="s">
        <v>31</v>
      </c>
      <c r="E593" s="5" t="s">
        <v>27</v>
      </c>
      <c r="F593" s="6">
        <v>24</v>
      </c>
      <c r="G593" s="6">
        <v>0</v>
      </c>
      <c r="H593" s="6">
        <v>0</v>
      </c>
      <c r="I593" s="6">
        <v>0</v>
      </c>
      <c r="J593" s="6">
        <v>0</v>
      </c>
      <c r="K593" s="6">
        <v>0</v>
      </c>
      <c r="L593" t="str">
        <f t="shared" si="9"/>
        <v>171803U16K48019000</v>
      </c>
      <c r="M593" t="str">
        <f>VLOOKUP(A593,[1]Cost_Code!A:G,7,0)</f>
        <v>Finance Non Pay Rev CIP</v>
      </c>
      <c r="N593" t="str">
        <f>VLOOKUP(A593,[1]Cost_Code!A:G,2,0)</f>
        <v>Group 1</v>
      </c>
      <c r="O593" t="str">
        <f>VLOOKUP($A593,[1]Cost_Code!$A:$G,3,0)</f>
        <v>CORPORATE SERVICES</v>
      </c>
      <c r="P593" t="str">
        <f>VLOOKUP($A593,[1]Cost_Code!$A:$G,4,0)</f>
        <v>FINANCE &amp; INFORMATION SERVICES</v>
      </c>
      <c r="Q593" t="str">
        <f>VLOOKUP($A593,[1]Cost_Code!$A:$G,5,0)</f>
        <v>FINANCE &amp; INFORMATION SERVICES</v>
      </c>
      <c r="R593" t="str">
        <f>VLOOKUP($A593,[1]Cost_Code!$A:$G,6,0)</f>
        <v>FINANCE - OTHER</v>
      </c>
      <c r="S593" t="str">
        <f>VLOOKUP($A593,[1]Cost_Code!$A:$K,8,0)</f>
        <v>Simon</v>
      </c>
      <c r="T593">
        <f>VLOOKUP($A593,[1]Cost_Code!$A:$K,9,0)</f>
        <v>1000</v>
      </c>
      <c r="U593" t="str">
        <f>VLOOKUP(B593,[1]Ex_Code!A:J,2,0)</f>
        <v>Computer Maintenance</v>
      </c>
      <c r="V593" t="str">
        <f>VLOOKUP(B593,[1]Ex_Code!A:J,7,0)</f>
        <v>PREMISES &amp; FIXED PLANT</v>
      </c>
      <c r="W593" t="str">
        <f>VLOOKUP(B593,[1]Ex_Code!A:J,10,0)</f>
        <v>Non Pay</v>
      </c>
    </row>
    <row r="594" spans="1:23" x14ac:dyDescent="0.25">
      <c r="A594" s="5" t="s">
        <v>114</v>
      </c>
      <c r="B594" s="5" t="s">
        <v>52</v>
      </c>
      <c r="C594" s="5" t="s">
        <v>32</v>
      </c>
      <c r="D594" s="5" t="s">
        <v>33</v>
      </c>
      <c r="E594" s="5" t="s">
        <v>27</v>
      </c>
      <c r="F594" s="6">
        <v>24</v>
      </c>
      <c r="G594" s="6">
        <v>0</v>
      </c>
      <c r="H594" s="6">
        <v>0</v>
      </c>
      <c r="I594" s="6">
        <v>0</v>
      </c>
      <c r="J594" s="6">
        <v>0</v>
      </c>
      <c r="K594" s="6">
        <v>0</v>
      </c>
      <c r="L594" t="str">
        <f t="shared" si="9"/>
        <v>171804U16K48019000</v>
      </c>
      <c r="M594" t="str">
        <f>VLOOKUP(A594,[1]Cost_Code!A:G,7,0)</f>
        <v>Finance Non Pay Rev CIP</v>
      </c>
      <c r="N594" t="str">
        <f>VLOOKUP(A594,[1]Cost_Code!A:G,2,0)</f>
        <v>Group 1</v>
      </c>
      <c r="O594" t="str">
        <f>VLOOKUP($A594,[1]Cost_Code!$A:$G,3,0)</f>
        <v>CORPORATE SERVICES</v>
      </c>
      <c r="P594" t="str">
        <f>VLOOKUP($A594,[1]Cost_Code!$A:$G,4,0)</f>
        <v>FINANCE &amp; INFORMATION SERVICES</v>
      </c>
      <c r="Q594" t="str">
        <f>VLOOKUP($A594,[1]Cost_Code!$A:$G,5,0)</f>
        <v>FINANCE &amp; INFORMATION SERVICES</v>
      </c>
      <c r="R594" t="str">
        <f>VLOOKUP($A594,[1]Cost_Code!$A:$G,6,0)</f>
        <v>FINANCE - OTHER</v>
      </c>
      <c r="S594" t="str">
        <f>VLOOKUP($A594,[1]Cost_Code!$A:$K,8,0)</f>
        <v>Simon</v>
      </c>
      <c r="T594">
        <f>VLOOKUP($A594,[1]Cost_Code!$A:$K,9,0)</f>
        <v>1000</v>
      </c>
      <c r="U594" t="str">
        <f>VLOOKUP(B594,[1]Ex_Code!A:J,2,0)</f>
        <v>Computer Maintenance</v>
      </c>
      <c r="V594" t="str">
        <f>VLOOKUP(B594,[1]Ex_Code!A:J,7,0)</f>
        <v>PREMISES &amp; FIXED PLANT</v>
      </c>
      <c r="W594" t="str">
        <f>VLOOKUP(B594,[1]Ex_Code!A:J,10,0)</f>
        <v>Non Pay</v>
      </c>
    </row>
    <row r="595" spans="1:23" x14ac:dyDescent="0.25">
      <c r="A595" s="5" t="s">
        <v>114</v>
      </c>
      <c r="B595" s="5" t="s">
        <v>52</v>
      </c>
      <c r="C595" s="5" t="s">
        <v>34</v>
      </c>
      <c r="D595" s="5" t="s">
        <v>35</v>
      </c>
      <c r="E595" s="5" t="s">
        <v>27</v>
      </c>
      <c r="F595" s="6">
        <v>25</v>
      </c>
      <c r="G595" s="6">
        <v>0</v>
      </c>
      <c r="H595" s="6">
        <v>0</v>
      </c>
      <c r="I595" s="6">
        <v>0</v>
      </c>
      <c r="J595" s="6">
        <v>0</v>
      </c>
      <c r="K595" s="6">
        <v>0</v>
      </c>
      <c r="L595" t="str">
        <f t="shared" si="9"/>
        <v>171805U16K48019000</v>
      </c>
      <c r="M595" t="str">
        <f>VLOOKUP(A595,[1]Cost_Code!A:G,7,0)</f>
        <v>Finance Non Pay Rev CIP</v>
      </c>
      <c r="N595" t="str">
        <f>VLOOKUP(A595,[1]Cost_Code!A:G,2,0)</f>
        <v>Group 1</v>
      </c>
      <c r="O595" t="str">
        <f>VLOOKUP($A595,[1]Cost_Code!$A:$G,3,0)</f>
        <v>CORPORATE SERVICES</v>
      </c>
      <c r="P595" t="str">
        <f>VLOOKUP($A595,[1]Cost_Code!$A:$G,4,0)</f>
        <v>FINANCE &amp; INFORMATION SERVICES</v>
      </c>
      <c r="Q595" t="str">
        <f>VLOOKUP($A595,[1]Cost_Code!$A:$G,5,0)</f>
        <v>FINANCE &amp; INFORMATION SERVICES</v>
      </c>
      <c r="R595" t="str">
        <f>VLOOKUP($A595,[1]Cost_Code!$A:$G,6,0)</f>
        <v>FINANCE - OTHER</v>
      </c>
      <c r="S595" t="str">
        <f>VLOOKUP($A595,[1]Cost_Code!$A:$K,8,0)</f>
        <v>Simon</v>
      </c>
      <c r="T595">
        <f>VLOOKUP($A595,[1]Cost_Code!$A:$K,9,0)</f>
        <v>1000</v>
      </c>
      <c r="U595" t="str">
        <f>VLOOKUP(B595,[1]Ex_Code!A:J,2,0)</f>
        <v>Computer Maintenance</v>
      </c>
      <c r="V595" t="str">
        <f>VLOOKUP(B595,[1]Ex_Code!A:J,7,0)</f>
        <v>PREMISES &amp; FIXED PLANT</v>
      </c>
      <c r="W595" t="str">
        <f>VLOOKUP(B595,[1]Ex_Code!A:J,10,0)</f>
        <v>Non Pay</v>
      </c>
    </row>
    <row r="596" spans="1:23" x14ac:dyDescent="0.25">
      <c r="A596" s="5" t="s">
        <v>115</v>
      </c>
      <c r="B596" s="5" t="s">
        <v>116</v>
      </c>
      <c r="C596" s="5" t="s">
        <v>25</v>
      </c>
      <c r="D596" s="5" t="s">
        <v>26</v>
      </c>
      <c r="E596" s="5" t="s">
        <v>27</v>
      </c>
      <c r="F596" s="6">
        <v>-32849</v>
      </c>
      <c r="G596" s="6">
        <v>-22037.42</v>
      </c>
      <c r="H596" s="6">
        <v>0</v>
      </c>
      <c r="I596" s="6">
        <v>0</v>
      </c>
      <c r="J596" s="6">
        <v>0</v>
      </c>
      <c r="K596" s="6">
        <v>0</v>
      </c>
      <c r="L596" t="str">
        <f t="shared" si="9"/>
        <v>171801U18027506000</v>
      </c>
      <c r="M596" t="str">
        <f>VLOOKUP(A596,[1]Cost_Code!A:G,7,0)</f>
        <v>Family Lease Car - NHS Fleet</v>
      </c>
      <c r="N596" t="str">
        <f>VLOOKUP(A596,[1]Cost_Code!A:G,2,0)</f>
        <v>Group 1</v>
      </c>
      <c r="O596" t="str">
        <f>VLOOKUP($A596,[1]Cost_Code!$A:$G,3,0)</f>
        <v>CORPORATE SERVICES</v>
      </c>
      <c r="P596" t="str">
        <f>VLOOKUP($A596,[1]Cost_Code!$A:$G,4,0)</f>
        <v>FINANCE &amp; INFORMATION SERVICES</v>
      </c>
      <c r="Q596" t="str">
        <f>VLOOKUP($A596,[1]Cost_Code!$A:$G,5,0)</f>
        <v>FINANCE &amp; INFORMATION SERVICES</v>
      </c>
      <c r="R596" t="str">
        <f>VLOOKUP($A596,[1]Cost_Code!$A:$G,6,0)</f>
        <v>FINANCE</v>
      </c>
      <c r="S596" t="str">
        <f>VLOOKUP($A596,[1]Cost_Code!$A:$K,8,0)</f>
        <v>Simon</v>
      </c>
      <c r="T596">
        <f>VLOOKUP($A596,[1]Cost_Code!$A:$K,9,0)</f>
        <v>1000</v>
      </c>
      <c r="U596" t="str">
        <f>VLOOKUP(B596,[1]Ex_Code!A:J,2,0)</f>
        <v>Lease Car Income</v>
      </c>
      <c r="V596" t="str">
        <f>VLOOKUP(B596,[1]Ex_Code!A:J,7,0)</f>
        <v>OTHER INCOME</v>
      </c>
      <c r="W596" t="str">
        <f>VLOOKUP(B596,[1]Ex_Code!A:J,10,0)</f>
        <v>Income</v>
      </c>
    </row>
    <row r="597" spans="1:23" x14ac:dyDescent="0.25">
      <c r="A597" s="5" t="s">
        <v>115</v>
      </c>
      <c r="B597" s="5" t="s">
        <v>116</v>
      </c>
      <c r="C597" s="5" t="s">
        <v>28</v>
      </c>
      <c r="D597" s="5" t="s">
        <v>29</v>
      </c>
      <c r="E597" s="5" t="s">
        <v>27</v>
      </c>
      <c r="F597" s="6">
        <v>-32849</v>
      </c>
      <c r="G597" s="6">
        <v>-19837.37</v>
      </c>
      <c r="H597" s="6">
        <v>0</v>
      </c>
      <c r="I597" s="6">
        <v>0</v>
      </c>
      <c r="J597" s="6">
        <v>0</v>
      </c>
      <c r="K597" s="6">
        <v>0</v>
      </c>
      <c r="L597" t="str">
        <f t="shared" si="9"/>
        <v>171802U18027506000</v>
      </c>
      <c r="M597" t="str">
        <f>VLOOKUP(A597,[1]Cost_Code!A:G,7,0)</f>
        <v>Family Lease Car - NHS Fleet</v>
      </c>
      <c r="N597" t="str">
        <f>VLOOKUP(A597,[1]Cost_Code!A:G,2,0)</f>
        <v>Group 1</v>
      </c>
      <c r="O597" t="str">
        <f>VLOOKUP($A597,[1]Cost_Code!$A:$G,3,0)</f>
        <v>CORPORATE SERVICES</v>
      </c>
      <c r="P597" t="str">
        <f>VLOOKUP($A597,[1]Cost_Code!$A:$G,4,0)</f>
        <v>FINANCE &amp; INFORMATION SERVICES</v>
      </c>
      <c r="Q597" t="str">
        <f>VLOOKUP($A597,[1]Cost_Code!$A:$G,5,0)</f>
        <v>FINANCE &amp; INFORMATION SERVICES</v>
      </c>
      <c r="R597" t="str">
        <f>VLOOKUP($A597,[1]Cost_Code!$A:$G,6,0)</f>
        <v>FINANCE</v>
      </c>
      <c r="S597" t="str">
        <f>VLOOKUP($A597,[1]Cost_Code!$A:$K,8,0)</f>
        <v>Simon</v>
      </c>
      <c r="T597">
        <f>VLOOKUP($A597,[1]Cost_Code!$A:$K,9,0)</f>
        <v>1000</v>
      </c>
      <c r="U597" t="str">
        <f>VLOOKUP(B597,[1]Ex_Code!A:J,2,0)</f>
        <v>Lease Car Income</v>
      </c>
      <c r="V597" t="str">
        <f>VLOOKUP(B597,[1]Ex_Code!A:J,7,0)</f>
        <v>OTHER INCOME</v>
      </c>
      <c r="W597" t="str">
        <f>VLOOKUP(B597,[1]Ex_Code!A:J,10,0)</f>
        <v>Income</v>
      </c>
    </row>
    <row r="598" spans="1:23" x14ac:dyDescent="0.25">
      <c r="A598" s="5" t="s">
        <v>115</v>
      </c>
      <c r="B598" s="5" t="s">
        <v>116</v>
      </c>
      <c r="C598" s="5" t="s">
        <v>30</v>
      </c>
      <c r="D598" s="5" t="s">
        <v>31</v>
      </c>
      <c r="E598" s="5" t="s">
        <v>27</v>
      </c>
      <c r="F598" s="6">
        <v>-32849</v>
      </c>
      <c r="G598" s="6">
        <v>-19624.52</v>
      </c>
      <c r="H598" s="6">
        <v>0</v>
      </c>
      <c r="I598" s="6">
        <v>0</v>
      </c>
      <c r="J598" s="6">
        <v>0</v>
      </c>
      <c r="K598" s="6">
        <v>0</v>
      </c>
      <c r="L598" t="str">
        <f t="shared" si="9"/>
        <v>171803U18027506000</v>
      </c>
      <c r="M598" t="str">
        <f>VLOOKUP(A598,[1]Cost_Code!A:G,7,0)</f>
        <v>Family Lease Car - NHS Fleet</v>
      </c>
      <c r="N598" t="str">
        <f>VLOOKUP(A598,[1]Cost_Code!A:G,2,0)</f>
        <v>Group 1</v>
      </c>
      <c r="O598" t="str">
        <f>VLOOKUP($A598,[1]Cost_Code!$A:$G,3,0)</f>
        <v>CORPORATE SERVICES</v>
      </c>
      <c r="P598" t="str">
        <f>VLOOKUP($A598,[1]Cost_Code!$A:$G,4,0)</f>
        <v>FINANCE &amp; INFORMATION SERVICES</v>
      </c>
      <c r="Q598" t="str">
        <f>VLOOKUP($A598,[1]Cost_Code!$A:$G,5,0)</f>
        <v>FINANCE &amp; INFORMATION SERVICES</v>
      </c>
      <c r="R598" t="str">
        <f>VLOOKUP($A598,[1]Cost_Code!$A:$G,6,0)</f>
        <v>FINANCE</v>
      </c>
      <c r="S598" t="str">
        <f>VLOOKUP($A598,[1]Cost_Code!$A:$K,8,0)</f>
        <v>Simon</v>
      </c>
      <c r="T598">
        <f>VLOOKUP($A598,[1]Cost_Code!$A:$K,9,0)</f>
        <v>1000</v>
      </c>
      <c r="U598" t="str">
        <f>VLOOKUP(B598,[1]Ex_Code!A:J,2,0)</f>
        <v>Lease Car Income</v>
      </c>
      <c r="V598" t="str">
        <f>VLOOKUP(B598,[1]Ex_Code!A:J,7,0)</f>
        <v>OTHER INCOME</v>
      </c>
      <c r="W598" t="str">
        <f>VLOOKUP(B598,[1]Ex_Code!A:J,10,0)</f>
        <v>Income</v>
      </c>
    </row>
    <row r="599" spans="1:23" x14ac:dyDescent="0.25">
      <c r="A599" s="5" t="s">
        <v>115</v>
      </c>
      <c r="B599" s="5" t="s">
        <v>116</v>
      </c>
      <c r="C599" s="5" t="s">
        <v>32</v>
      </c>
      <c r="D599" s="5" t="s">
        <v>33</v>
      </c>
      <c r="E599" s="5" t="s">
        <v>27</v>
      </c>
      <c r="F599" s="6">
        <v>-32850</v>
      </c>
      <c r="G599" s="6">
        <v>-17348.57</v>
      </c>
      <c r="H599" s="6">
        <v>0</v>
      </c>
      <c r="I599" s="6">
        <v>0</v>
      </c>
      <c r="J599" s="6">
        <v>0</v>
      </c>
      <c r="K599" s="6">
        <v>0</v>
      </c>
      <c r="L599" t="str">
        <f t="shared" si="9"/>
        <v>171804U18027506000</v>
      </c>
      <c r="M599" t="str">
        <f>VLOOKUP(A599,[1]Cost_Code!A:G,7,0)</f>
        <v>Family Lease Car - NHS Fleet</v>
      </c>
      <c r="N599" t="str">
        <f>VLOOKUP(A599,[1]Cost_Code!A:G,2,0)</f>
        <v>Group 1</v>
      </c>
      <c r="O599" t="str">
        <f>VLOOKUP($A599,[1]Cost_Code!$A:$G,3,0)</f>
        <v>CORPORATE SERVICES</v>
      </c>
      <c r="P599" t="str">
        <f>VLOOKUP($A599,[1]Cost_Code!$A:$G,4,0)</f>
        <v>FINANCE &amp; INFORMATION SERVICES</v>
      </c>
      <c r="Q599" t="str">
        <f>VLOOKUP($A599,[1]Cost_Code!$A:$G,5,0)</f>
        <v>FINANCE &amp; INFORMATION SERVICES</v>
      </c>
      <c r="R599" t="str">
        <f>VLOOKUP($A599,[1]Cost_Code!$A:$G,6,0)</f>
        <v>FINANCE</v>
      </c>
      <c r="S599" t="str">
        <f>VLOOKUP($A599,[1]Cost_Code!$A:$K,8,0)</f>
        <v>Simon</v>
      </c>
      <c r="T599">
        <f>VLOOKUP($A599,[1]Cost_Code!$A:$K,9,0)</f>
        <v>1000</v>
      </c>
      <c r="U599" t="str">
        <f>VLOOKUP(B599,[1]Ex_Code!A:J,2,0)</f>
        <v>Lease Car Income</v>
      </c>
      <c r="V599" t="str">
        <f>VLOOKUP(B599,[1]Ex_Code!A:J,7,0)</f>
        <v>OTHER INCOME</v>
      </c>
      <c r="W599" t="str">
        <f>VLOOKUP(B599,[1]Ex_Code!A:J,10,0)</f>
        <v>Income</v>
      </c>
    </row>
    <row r="600" spans="1:23" x14ac:dyDescent="0.25">
      <c r="A600" s="5" t="s">
        <v>115</v>
      </c>
      <c r="B600" s="5" t="s">
        <v>116</v>
      </c>
      <c r="C600" s="5" t="s">
        <v>34</v>
      </c>
      <c r="D600" s="5" t="s">
        <v>35</v>
      </c>
      <c r="E600" s="5" t="s">
        <v>27</v>
      </c>
      <c r="F600" s="6">
        <v>-32849</v>
      </c>
      <c r="G600" s="6">
        <v>-14158.81</v>
      </c>
      <c r="H600" s="6">
        <v>0</v>
      </c>
      <c r="I600" s="6">
        <v>0</v>
      </c>
      <c r="J600" s="6">
        <v>0</v>
      </c>
      <c r="K600" s="6">
        <v>0</v>
      </c>
      <c r="L600" t="str">
        <f t="shared" si="9"/>
        <v>171805U18027506000</v>
      </c>
      <c r="M600" t="str">
        <f>VLOOKUP(A600,[1]Cost_Code!A:G,7,0)</f>
        <v>Family Lease Car - NHS Fleet</v>
      </c>
      <c r="N600" t="str">
        <f>VLOOKUP(A600,[1]Cost_Code!A:G,2,0)</f>
        <v>Group 1</v>
      </c>
      <c r="O600" t="str">
        <f>VLOOKUP($A600,[1]Cost_Code!$A:$G,3,0)</f>
        <v>CORPORATE SERVICES</v>
      </c>
      <c r="P600" t="str">
        <f>VLOOKUP($A600,[1]Cost_Code!$A:$G,4,0)</f>
        <v>FINANCE &amp; INFORMATION SERVICES</v>
      </c>
      <c r="Q600" t="str">
        <f>VLOOKUP($A600,[1]Cost_Code!$A:$G,5,0)</f>
        <v>FINANCE &amp; INFORMATION SERVICES</v>
      </c>
      <c r="R600" t="str">
        <f>VLOOKUP($A600,[1]Cost_Code!$A:$G,6,0)</f>
        <v>FINANCE</v>
      </c>
      <c r="S600" t="str">
        <f>VLOOKUP($A600,[1]Cost_Code!$A:$K,8,0)</f>
        <v>Simon</v>
      </c>
      <c r="T600">
        <f>VLOOKUP($A600,[1]Cost_Code!$A:$K,9,0)</f>
        <v>1000</v>
      </c>
      <c r="U600" t="str">
        <f>VLOOKUP(B600,[1]Ex_Code!A:J,2,0)</f>
        <v>Lease Car Income</v>
      </c>
      <c r="V600" t="str">
        <f>VLOOKUP(B600,[1]Ex_Code!A:J,7,0)</f>
        <v>OTHER INCOME</v>
      </c>
      <c r="W600" t="str">
        <f>VLOOKUP(B600,[1]Ex_Code!A:J,10,0)</f>
        <v>Income</v>
      </c>
    </row>
    <row r="601" spans="1:23" x14ac:dyDescent="0.25">
      <c r="A601" s="5" t="s">
        <v>115</v>
      </c>
      <c r="B601" s="5" t="s">
        <v>104</v>
      </c>
      <c r="C601" s="5" t="s">
        <v>25</v>
      </c>
      <c r="D601" s="5" t="s">
        <v>26</v>
      </c>
      <c r="E601" s="5" t="s">
        <v>27</v>
      </c>
      <c r="F601" s="6">
        <v>30558</v>
      </c>
      <c r="G601" s="6">
        <v>17069.79</v>
      </c>
      <c r="H601" s="6">
        <v>0</v>
      </c>
      <c r="I601" s="6">
        <v>0</v>
      </c>
      <c r="J601" s="6">
        <v>0</v>
      </c>
      <c r="K601" s="6">
        <v>0</v>
      </c>
      <c r="L601" t="str">
        <f t="shared" si="9"/>
        <v>171801U18047501000</v>
      </c>
      <c r="M601" t="str">
        <f>VLOOKUP(A601,[1]Cost_Code!A:G,7,0)</f>
        <v>Family Lease Car - NHS Fleet</v>
      </c>
      <c r="N601" t="str">
        <f>VLOOKUP(A601,[1]Cost_Code!A:G,2,0)</f>
        <v>Group 1</v>
      </c>
      <c r="O601" t="str">
        <f>VLOOKUP($A601,[1]Cost_Code!$A:$G,3,0)</f>
        <v>CORPORATE SERVICES</v>
      </c>
      <c r="P601" t="str">
        <f>VLOOKUP($A601,[1]Cost_Code!$A:$G,4,0)</f>
        <v>FINANCE &amp; INFORMATION SERVICES</v>
      </c>
      <c r="Q601" t="str">
        <f>VLOOKUP($A601,[1]Cost_Code!$A:$G,5,0)</f>
        <v>FINANCE &amp; INFORMATION SERVICES</v>
      </c>
      <c r="R601" t="str">
        <f>VLOOKUP($A601,[1]Cost_Code!$A:$G,6,0)</f>
        <v>FINANCE</v>
      </c>
      <c r="S601" t="str">
        <f>VLOOKUP($A601,[1]Cost_Code!$A:$K,8,0)</f>
        <v>Simon</v>
      </c>
      <c r="T601">
        <f>VLOOKUP($A601,[1]Cost_Code!$A:$K,9,0)</f>
        <v>1000</v>
      </c>
      <c r="U601" t="str">
        <f>VLOOKUP(B601,[1]Ex_Code!A:J,2,0)</f>
        <v>Lease Car Costs - Staff</v>
      </c>
      <c r="V601" t="str">
        <f>VLOOKUP(B601,[1]Ex_Code!A:J,7,0)</f>
        <v>ESTABLISHMENT EXPENSES</v>
      </c>
      <c r="W601" t="str">
        <f>VLOOKUP(B601,[1]Ex_Code!A:J,10,0)</f>
        <v>Non Pay</v>
      </c>
    </row>
    <row r="602" spans="1:23" x14ac:dyDescent="0.25">
      <c r="A602" s="5" t="s">
        <v>115</v>
      </c>
      <c r="B602" s="5" t="s">
        <v>104</v>
      </c>
      <c r="C602" s="5" t="s">
        <v>28</v>
      </c>
      <c r="D602" s="5" t="s">
        <v>29</v>
      </c>
      <c r="E602" s="5" t="s">
        <v>27</v>
      </c>
      <c r="F602" s="6">
        <v>24654</v>
      </c>
      <c r="G602" s="6">
        <v>16547.830000000002</v>
      </c>
      <c r="H602" s="6">
        <v>0</v>
      </c>
      <c r="I602" s="6">
        <v>0</v>
      </c>
      <c r="J602" s="6">
        <v>0</v>
      </c>
      <c r="K602" s="6">
        <v>0</v>
      </c>
      <c r="L602" t="str">
        <f t="shared" si="9"/>
        <v>171802U18047501000</v>
      </c>
      <c r="M602" t="str">
        <f>VLOOKUP(A602,[1]Cost_Code!A:G,7,0)</f>
        <v>Family Lease Car - NHS Fleet</v>
      </c>
      <c r="N602" t="str">
        <f>VLOOKUP(A602,[1]Cost_Code!A:G,2,0)</f>
        <v>Group 1</v>
      </c>
      <c r="O602" t="str">
        <f>VLOOKUP($A602,[1]Cost_Code!$A:$G,3,0)</f>
        <v>CORPORATE SERVICES</v>
      </c>
      <c r="P602" t="str">
        <f>VLOOKUP($A602,[1]Cost_Code!$A:$G,4,0)</f>
        <v>FINANCE &amp; INFORMATION SERVICES</v>
      </c>
      <c r="Q602" t="str">
        <f>VLOOKUP($A602,[1]Cost_Code!$A:$G,5,0)</f>
        <v>FINANCE &amp; INFORMATION SERVICES</v>
      </c>
      <c r="R602" t="str">
        <f>VLOOKUP($A602,[1]Cost_Code!$A:$G,6,0)</f>
        <v>FINANCE</v>
      </c>
      <c r="S602" t="str">
        <f>VLOOKUP($A602,[1]Cost_Code!$A:$K,8,0)</f>
        <v>Simon</v>
      </c>
      <c r="T602">
        <f>VLOOKUP($A602,[1]Cost_Code!$A:$K,9,0)</f>
        <v>1000</v>
      </c>
      <c r="U602" t="str">
        <f>VLOOKUP(B602,[1]Ex_Code!A:J,2,0)</f>
        <v>Lease Car Costs - Staff</v>
      </c>
      <c r="V602" t="str">
        <f>VLOOKUP(B602,[1]Ex_Code!A:J,7,0)</f>
        <v>ESTABLISHMENT EXPENSES</v>
      </c>
      <c r="W602" t="str">
        <f>VLOOKUP(B602,[1]Ex_Code!A:J,10,0)</f>
        <v>Non Pay</v>
      </c>
    </row>
    <row r="603" spans="1:23" x14ac:dyDescent="0.25">
      <c r="A603" s="5" t="s">
        <v>115</v>
      </c>
      <c r="B603" s="5" t="s">
        <v>104</v>
      </c>
      <c r="C603" s="5" t="s">
        <v>30</v>
      </c>
      <c r="D603" s="5" t="s">
        <v>31</v>
      </c>
      <c r="E603" s="5" t="s">
        <v>27</v>
      </c>
      <c r="F603" s="6">
        <v>27699</v>
      </c>
      <c r="G603" s="6">
        <v>16423.48</v>
      </c>
      <c r="H603" s="6">
        <v>0</v>
      </c>
      <c r="I603" s="6">
        <v>0</v>
      </c>
      <c r="J603" s="6">
        <v>0</v>
      </c>
      <c r="K603" s="6">
        <v>0</v>
      </c>
      <c r="L603" t="str">
        <f t="shared" si="9"/>
        <v>171803U18047501000</v>
      </c>
      <c r="M603" t="str">
        <f>VLOOKUP(A603,[1]Cost_Code!A:G,7,0)</f>
        <v>Family Lease Car - NHS Fleet</v>
      </c>
      <c r="N603" t="str">
        <f>VLOOKUP(A603,[1]Cost_Code!A:G,2,0)</f>
        <v>Group 1</v>
      </c>
      <c r="O603" t="str">
        <f>VLOOKUP($A603,[1]Cost_Code!$A:$G,3,0)</f>
        <v>CORPORATE SERVICES</v>
      </c>
      <c r="P603" t="str">
        <f>VLOOKUP($A603,[1]Cost_Code!$A:$G,4,0)</f>
        <v>FINANCE &amp; INFORMATION SERVICES</v>
      </c>
      <c r="Q603" t="str">
        <f>VLOOKUP($A603,[1]Cost_Code!$A:$G,5,0)</f>
        <v>FINANCE &amp; INFORMATION SERVICES</v>
      </c>
      <c r="R603" t="str">
        <f>VLOOKUP($A603,[1]Cost_Code!$A:$G,6,0)</f>
        <v>FINANCE</v>
      </c>
      <c r="S603" t="str">
        <f>VLOOKUP($A603,[1]Cost_Code!$A:$K,8,0)</f>
        <v>Simon</v>
      </c>
      <c r="T603">
        <f>VLOOKUP($A603,[1]Cost_Code!$A:$K,9,0)</f>
        <v>1000</v>
      </c>
      <c r="U603" t="str">
        <f>VLOOKUP(B603,[1]Ex_Code!A:J,2,0)</f>
        <v>Lease Car Costs - Staff</v>
      </c>
      <c r="V603" t="str">
        <f>VLOOKUP(B603,[1]Ex_Code!A:J,7,0)</f>
        <v>ESTABLISHMENT EXPENSES</v>
      </c>
      <c r="W603" t="str">
        <f>VLOOKUP(B603,[1]Ex_Code!A:J,10,0)</f>
        <v>Non Pay</v>
      </c>
    </row>
    <row r="604" spans="1:23" x14ac:dyDescent="0.25">
      <c r="A604" s="5" t="s">
        <v>115</v>
      </c>
      <c r="B604" s="5" t="s">
        <v>104</v>
      </c>
      <c r="C604" s="5" t="s">
        <v>32</v>
      </c>
      <c r="D604" s="5" t="s">
        <v>33</v>
      </c>
      <c r="E604" s="5" t="s">
        <v>27</v>
      </c>
      <c r="F604" s="6">
        <v>27205</v>
      </c>
      <c r="G604" s="6">
        <v>14130.34</v>
      </c>
      <c r="H604" s="6">
        <v>0</v>
      </c>
      <c r="I604" s="6">
        <v>0</v>
      </c>
      <c r="J604" s="6">
        <v>0</v>
      </c>
      <c r="K604" s="6">
        <v>0</v>
      </c>
      <c r="L604" t="str">
        <f t="shared" si="9"/>
        <v>171804U18047501000</v>
      </c>
      <c r="M604" t="str">
        <f>VLOOKUP(A604,[1]Cost_Code!A:G,7,0)</f>
        <v>Family Lease Car - NHS Fleet</v>
      </c>
      <c r="N604" t="str">
        <f>VLOOKUP(A604,[1]Cost_Code!A:G,2,0)</f>
        <v>Group 1</v>
      </c>
      <c r="O604" t="str">
        <f>VLOOKUP($A604,[1]Cost_Code!$A:$G,3,0)</f>
        <v>CORPORATE SERVICES</v>
      </c>
      <c r="P604" t="str">
        <f>VLOOKUP($A604,[1]Cost_Code!$A:$G,4,0)</f>
        <v>FINANCE &amp; INFORMATION SERVICES</v>
      </c>
      <c r="Q604" t="str">
        <f>VLOOKUP($A604,[1]Cost_Code!$A:$G,5,0)</f>
        <v>FINANCE &amp; INFORMATION SERVICES</v>
      </c>
      <c r="R604" t="str">
        <f>VLOOKUP($A604,[1]Cost_Code!$A:$G,6,0)</f>
        <v>FINANCE</v>
      </c>
      <c r="S604" t="str">
        <f>VLOOKUP($A604,[1]Cost_Code!$A:$K,8,0)</f>
        <v>Simon</v>
      </c>
      <c r="T604">
        <f>VLOOKUP($A604,[1]Cost_Code!$A:$K,9,0)</f>
        <v>1000</v>
      </c>
      <c r="U604" t="str">
        <f>VLOOKUP(B604,[1]Ex_Code!A:J,2,0)</f>
        <v>Lease Car Costs - Staff</v>
      </c>
      <c r="V604" t="str">
        <f>VLOOKUP(B604,[1]Ex_Code!A:J,7,0)</f>
        <v>ESTABLISHMENT EXPENSES</v>
      </c>
      <c r="W604" t="str">
        <f>VLOOKUP(B604,[1]Ex_Code!A:J,10,0)</f>
        <v>Non Pay</v>
      </c>
    </row>
    <row r="605" spans="1:23" x14ac:dyDescent="0.25">
      <c r="A605" s="5" t="s">
        <v>115</v>
      </c>
      <c r="B605" s="5" t="s">
        <v>104</v>
      </c>
      <c r="C605" s="5" t="s">
        <v>34</v>
      </c>
      <c r="D605" s="5" t="s">
        <v>35</v>
      </c>
      <c r="E605" s="5" t="s">
        <v>27</v>
      </c>
      <c r="F605" s="6">
        <v>27265</v>
      </c>
      <c r="G605" s="6">
        <v>12552.28</v>
      </c>
      <c r="H605" s="6">
        <v>0</v>
      </c>
      <c r="I605" s="6">
        <v>0</v>
      </c>
      <c r="J605" s="6">
        <v>0</v>
      </c>
      <c r="K605" s="6">
        <v>0</v>
      </c>
      <c r="L605" t="str">
        <f t="shared" si="9"/>
        <v>171805U18047501000</v>
      </c>
      <c r="M605" t="str">
        <f>VLOOKUP(A605,[1]Cost_Code!A:G,7,0)</f>
        <v>Family Lease Car - NHS Fleet</v>
      </c>
      <c r="N605" t="str">
        <f>VLOOKUP(A605,[1]Cost_Code!A:G,2,0)</f>
        <v>Group 1</v>
      </c>
      <c r="O605" t="str">
        <f>VLOOKUP($A605,[1]Cost_Code!$A:$G,3,0)</f>
        <v>CORPORATE SERVICES</v>
      </c>
      <c r="P605" t="str">
        <f>VLOOKUP($A605,[1]Cost_Code!$A:$G,4,0)</f>
        <v>FINANCE &amp; INFORMATION SERVICES</v>
      </c>
      <c r="Q605" t="str">
        <f>VLOOKUP($A605,[1]Cost_Code!$A:$G,5,0)</f>
        <v>FINANCE &amp; INFORMATION SERVICES</v>
      </c>
      <c r="R605" t="str">
        <f>VLOOKUP($A605,[1]Cost_Code!$A:$G,6,0)</f>
        <v>FINANCE</v>
      </c>
      <c r="S605" t="str">
        <f>VLOOKUP($A605,[1]Cost_Code!$A:$K,8,0)</f>
        <v>Simon</v>
      </c>
      <c r="T605">
        <f>VLOOKUP($A605,[1]Cost_Code!$A:$K,9,0)</f>
        <v>1000</v>
      </c>
      <c r="U605" t="str">
        <f>VLOOKUP(B605,[1]Ex_Code!A:J,2,0)</f>
        <v>Lease Car Costs - Staff</v>
      </c>
      <c r="V605" t="str">
        <f>VLOOKUP(B605,[1]Ex_Code!A:J,7,0)</f>
        <v>ESTABLISHMENT EXPENSES</v>
      </c>
      <c r="W605" t="str">
        <f>VLOOKUP(B605,[1]Ex_Code!A:J,10,0)</f>
        <v>Non Pay</v>
      </c>
    </row>
    <row r="606" spans="1:23" x14ac:dyDescent="0.25">
      <c r="A606" s="5" t="s">
        <v>115</v>
      </c>
      <c r="B606" s="5" t="s">
        <v>117</v>
      </c>
      <c r="C606" s="5" t="s">
        <v>28</v>
      </c>
      <c r="D606" s="5" t="s">
        <v>29</v>
      </c>
      <c r="E606" s="5" t="s">
        <v>27</v>
      </c>
      <c r="F606" s="6">
        <v>0</v>
      </c>
      <c r="G606" s="6">
        <v>-1622.57</v>
      </c>
      <c r="H606" s="6">
        <v>0</v>
      </c>
      <c r="I606" s="6">
        <v>0</v>
      </c>
      <c r="J606" s="6">
        <v>0</v>
      </c>
      <c r="K606" s="6">
        <v>0</v>
      </c>
      <c r="L606" t="str">
        <f t="shared" si="9"/>
        <v>171802U18047502000</v>
      </c>
      <c r="M606" t="str">
        <f>VLOOKUP(A606,[1]Cost_Code!A:G,7,0)</f>
        <v>Family Lease Car - NHS Fleet</v>
      </c>
      <c r="N606" t="str">
        <f>VLOOKUP(A606,[1]Cost_Code!A:G,2,0)</f>
        <v>Group 1</v>
      </c>
      <c r="O606" t="str">
        <f>VLOOKUP($A606,[1]Cost_Code!$A:$G,3,0)</f>
        <v>CORPORATE SERVICES</v>
      </c>
      <c r="P606" t="str">
        <f>VLOOKUP($A606,[1]Cost_Code!$A:$G,4,0)</f>
        <v>FINANCE &amp; INFORMATION SERVICES</v>
      </c>
      <c r="Q606" t="str">
        <f>VLOOKUP($A606,[1]Cost_Code!$A:$G,5,0)</f>
        <v>FINANCE &amp; INFORMATION SERVICES</v>
      </c>
      <c r="R606" t="str">
        <f>VLOOKUP($A606,[1]Cost_Code!$A:$G,6,0)</f>
        <v>FINANCE</v>
      </c>
      <c r="S606" t="str">
        <f>VLOOKUP($A606,[1]Cost_Code!$A:$K,8,0)</f>
        <v>Simon</v>
      </c>
      <c r="T606">
        <f>VLOOKUP($A606,[1]Cost_Code!$A:$K,9,0)</f>
        <v>1000</v>
      </c>
      <c r="U606" t="str">
        <f>VLOOKUP(B606,[1]Ex_Code!A:J,2,0)</f>
        <v>Lease Car surcharges recharge</v>
      </c>
      <c r="V606" t="str">
        <f>VLOOKUP(B606,[1]Ex_Code!A:J,7,0)</f>
        <v>ESTABLISHMENT EXPENSES</v>
      </c>
      <c r="W606" t="str">
        <f>VLOOKUP(B606,[1]Ex_Code!A:J,10,0)</f>
        <v>Non Pay</v>
      </c>
    </row>
    <row r="607" spans="1:23" x14ac:dyDescent="0.25">
      <c r="A607" s="5" t="s">
        <v>115</v>
      </c>
      <c r="B607" s="5" t="s">
        <v>118</v>
      </c>
      <c r="C607" s="5" t="s">
        <v>25</v>
      </c>
      <c r="D607" s="5" t="s">
        <v>26</v>
      </c>
      <c r="E607" s="5" t="s">
        <v>27</v>
      </c>
      <c r="F607" s="6">
        <v>5242</v>
      </c>
      <c r="G607" s="6">
        <v>3403.1</v>
      </c>
      <c r="H607" s="6">
        <v>0</v>
      </c>
      <c r="I607" s="6">
        <v>0</v>
      </c>
      <c r="J607" s="6">
        <v>0</v>
      </c>
      <c r="K607" s="6">
        <v>0</v>
      </c>
      <c r="L607" t="str">
        <f t="shared" si="9"/>
        <v>171801U18047512000</v>
      </c>
      <c r="M607" t="str">
        <f>VLOOKUP(A607,[1]Cost_Code!A:G,7,0)</f>
        <v>Family Lease Car - NHS Fleet</v>
      </c>
      <c r="N607" t="str">
        <f>VLOOKUP(A607,[1]Cost_Code!A:G,2,0)</f>
        <v>Group 1</v>
      </c>
      <c r="O607" t="str">
        <f>VLOOKUP($A607,[1]Cost_Code!$A:$G,3,0)</f>
        <v>CORPORATE SERVICES</v>
      </c>
      <c r="P607" t="str">
        <f>VLOOKUP($A607,[1]Cost_Code!$A:$G,4,0)</f>
        <v>FINANCE &amp; INFORMATION SERVICES</v>
      </c>
      <c r="Q607" t="str">
        <f>VLOOKUP($A607,[1]Cost_Code!$A:$G,5,0)</f>
        <v>FINANCE &amp; INFORMATION SERVICES</v>
      </c>
      <c r="R607" t="str">
        <f>VLOOKUP($A607,[1]Cost_Code!$A:$G,6,0)</f>
        <v>FINANCE</v>
      </c>
      <c r="S607" t="str">
        <f>VLOOKUP($A607,[1]Cost_Code!$A:$K,8,0)</f>
        <v>Simon</v>
      </c>
      <c r="T607">
        <f>VLOOKUP($A607,[1]Cost_Code!$A:$K,9,0)</f>
        <v>1000</v>
      </c>
      <c r="U607" t="str">
        <f>VLOOKUP(B607,[1]Ex_Code!A:J,2,0)</f>
        <v>Fleet/Vehicle Insurance</v>
      </c>
      <c r="V607" t="str">
        <f>VLOOKUP(B607,[1]Ex_Code!A:J,7,0)</f>
        <v>ESTABLISHMENT EXPENSES</v>
      </c>
      <c r="W607" t="str">
        <f>VLOOKUP(B607,[1]Ex_Code!A:J,10,0)</f>
        <v>Non Pay</v>
      </c>
    </row>
    <row r="608" spans="1:23" x14ac:dyDescent="0.25">
      <c r="A608" s="5" t="s">
        <v>115</v>
      </c>
      <c r="B608" s="5" t="s">
        <v>118</v>
      </c>
      <c r="C608" s="5" t="s">
        <v>28</v>
      </c>
      <c r="D608" s="5" t="s">
        <v>29</v>
      </c>
      <c r="E608" s="5" t="s">
        <v>27</v>
      </c>
      <c r="F608" s="6">
        <v>5244</v>
      </c>
      <c r="G608" s="6">
        <v>3290.42</v>
      </c>
      <c r="H608" s="6">
        <v>0</v>
      </c>
      <c r="I608" s="6">
        <v>0</v>
      </c>
      <c r="J608" s="6">
        <v>0</v>
      </c>
      <c r="K608" s="6">
        <v>0</v>
      </c>
      <c r="L608" t="str">
        <f t="shared" si="9"/>
        <v>171802U18047512000</v>
      </c>
      <c r="M608" t="str">
        <f>VLOOKUP(A608,[1]Cost_Code!A:G,7,0)</f>
        <v>Family Lease Car - NHS Fleet</v>
      </c>
      <c r="N608" t="str">
        <f>VLOOKUP(A608,[1]Cost_Code!A:G,2,0)</f>
        <v>Group 1</v>
      </c>
      <c r="O608" t="str">
        <f>VLOOKUP($A608,[1]Cost_Code!$A:$G,3,0)</f>
        <v>CORPORATE SERVICES</v>
      </c>
      <c r="P608" t="str">
        <f>VLOOKUP($A608,[1]Cost_Code!$A:$G,4,0)</f>
        <v>FINANCE &amp; INFORMATION SERVICES</v>
      </c>
      <c r="Q608" t="str">
        <f>VLOOKUP($A608,[1]Cost_Code!$A:$G,5,0)</f>
        <v>FINANCE &amp; INFORMATION SERVICES</v>
      </c>
      <c r="R608" t="str">
        <f>VLOOKUP($A608,[1]Cost_Code!$A:$G,6,0)</f>
        <v>FINANCE</v>
      </c>
      <c r="S608" t="str">
        <f>VLOOKUP($A608,[1]Cost_Code!$A:$K,8,0)</f>
        <v>Simon</v>
      </c>
      <c r="T608">
        <f>VLOOKUP($A608,[1]Cost_Code!$A:$K,9,0)</f>
        <v>1000</v>
      </c>
      <c r="U608" t="str">
        <f>VLOOKUP(B608,[1]Ex_Code!A:J,2,0)</f>
        <v>Fleet/Vehicle Insurance</v>
      </c>
      <c r="V608" t="str">
        <f>VLOOKUP(B608,[1]Ex_Code!A:J,7,0)</f>
        <v>ESTABLISHMENT EXPENSES</v>
      </c>
      <c r="W608" t="str">
        <f>VLOOKUP(B608,[1]Ex_Code!A:J,10,0)</f>
        <v>Non Pay</v>
      </c>
    </row>
    <row r="609" spans="1:23" x14ac:dyDescent="0.25">
      <c r="A609" s="5" t="s">
        <v>115</v>
      </c>
      <c r="B609" s="5" t="s">
        <v>118</v>
      </c>
      <c r="C609" s="5" t="s">
        <v>30</v>
      </c>
      <c r="D609" s="5" t="s">
        <v>31</v>
      </c>
      <c r="E609" s="5" t="s">
        <v>27</v>
      </c>
      <c r="F609" s="6">
        <v>5242</v>
      </c>
      <c r="G609" s="6">
        <v>3292.98</v>
      </c>
      <c r="H609" s="6">
        <v>0</v>
      </c>
      <c r="I609" s="6">
        <v>0</v>
      </c>
      <c r="J609" s="6">
        <v>0</v>
      </c>
      <c r="K609" s="6">
        <v>0</v>
      </c>
      <c r="L609" t="str">
        <f t="shared" si="9"/>
        <v>171803U18047512000</v>
      </c>
      <c r="M609" t="str">
        <f>VLOOKUP(A609,[1]Cost_Code!A:G,7,0)</f>
        <v>Family Lease Car - NHS Fleet</v>
      </c>
      <c r="N609" t="str">
        <f>VLOOKUP(A609,[1]Cost_Code!A:G,2,0)</f>
        <v>Group 1</v>
      </c>
      <c r="O609" t="str">
        <f>VLOOKUP($A609,[1]Cost_Code!$A:$G,3,0)</f>
        <v>CORPORATE SERVICES</v>
      </c>
      <c r="P609" t="str">
        <f>VLOOKUP($A609,[1]Cost_Code!$A:$G,4,0)</f>
        <v>FINANCE &amp; INFORMATION SERVICES</v>
      </c>
      <c r="Q609" t="str">
        <f>VLOOKUP($A609,[1]Cost_Code!$A:$G,5,0)</f>
        <v>FINANCE &amp; INFORMATION SERVICES</v>
      </c>
      <c r="R609" t="str">
        <f>VLOOKUP($A609,[1]Cost_Code!$A:$G,6,0)</f>
        <v>FINANCE</v>
      </c>
      <c r="S609" t="str">
        <f>VLOOKUP($A609,[1]Cost_Code!$A:$K,8,0)</f>
        <v>Simon</v>
      </c>
      <c r="T609">
        <f>VLOOKUP($A609,[1]Cost_Code!$A:$K,9,0)</f>
        <v>1000</v>
      </c>
      <c r="U609" t="str">
        <f>VLOOKUP(B609,[1]Ex_Code!A:J,2,0)</f>
        <v>Fleet/Vehicle Insurance</v>
      </c>
      <c r="V609" t="str">
        <f>VLOOKUP(B609,[1]Ex_Code!A:J,7,0)</f>
        <v>ESTABLISHMENT EXPENSES</v>
      </c>
      <c r="W609" t="str">
        <f>VLOOKUP(B609,[1]Ex_Code!A:J,10,0)</f>
        <v>Non Pay</v>
      </c>
    </row>
    <row r="610" spans="1:23" x14ac:dyDescent="0.25">
      <c r="A610" s="5" t="s">
        <v>115</v>
      </c>
      <c r="B610" s="5" t="s">
        <v>118</v>
      </c>
      <c r="C610" s="5" t="s">
        <v>32</v>
      </c>
      <c r="D610" s="5" t="s">
        <v>33</v>
      </c>
      <c r="E610" s="5" t="s">
        <v>27</v>
      </c>
      <c r="F610" s="6">
        <v>5243</v>
      </c>
      <c r="G610" s="6">
        <v>2816.07</v>
      </c>
      <c r="H610" s="6">
        <v>0</v>
      </c>
      <c r="I610" s="6">
        <v>0</v>
      </c>
      <c r="J610" s="6">
        <v>0</v>
      </c>
      <c r="K610" s="6">
        <v>0</v>
      </c>
      <c r="L610" t="str">
        <f t="shared" si="9"/>
        <v>171804U18047512000</v>
      </c>
      <c r="M610" t="str">
        <f>VLOOKUP(A610,[1]Cost_Code!A:G,7,0)</f>
        <v>Family Lease Car - NHS Fleet</v>
      </c>
      <c r="N610" t="str">
        <f>VLOOKUP(A610,[1]Cost_Code!A:G,2,0)</f>
        <v>Group 1</v>
      </c>
      <c r="O610" t="str">
        <f>VLOOKUP($A610,[1]Cost_Code!$A:$G,3,0)</f>
        <v>CORPORATE SERVICES</v>
      </c>
      <c r="P610" t="str">
        <f>VLOOKUP($A610,[1]Cost_Code!$A:$G,4,0)</f>
        <v>FINANCE &amp; INFORMATION SERVICES</v>
      </c>
      <c r="Q610" t="str">
        <f>VLOOKUP($A610,[1]Cost_Code!$A:$G,5,0)</f>
        <v>FINANCE &amp; INFORMATION SERVICES</v>
      </c>
      <c r="R610" t="str">
        <f>VLOOKUP($A610,[1]Cost_Code!$A:$G,6,0)</f>
        <v>FINANCE</v>
      </c>
      <c r="S610" t="str">
        <f>VLOOKUP($A610,[1]Cost_Code!$A:$K,8,0)</f>
        <v>Simon</v>
      </c>
      <c r="T610">
        <f>VLOOKUP($A610,[1]Cost_Code!$A:$K,9,0)</f>
        <v>1000</v>
      </c>
      <c r="U610" t="str">
        <f>VLOOKUP(B610,[1]Ex_Code!A:J,2,0)</f>
        <v>Fleet/Vehicle Insurance</v>
      </c>
      <c r="V610" t="str">
        <f>VLOOKUP(B610,[1]Ex_Code!A:J,7,0)</f>
        <v>ESTABLISHMENT EXPENSES</v>
      </c>
      <c r="W610" t="str">
        <f>VLOOKUP(B610,[1]Ex_Code!A:J,10,0)</f>
        <v>Non Pay</v>
      </c>
    </row>
    <row r="611" spans="1:23" x14ac:dyDescent="0.25">
      <c r="A611" s="5" t="s">
        <v>115</v>
      </c>
      <c r="B611" s="5" t="s">
        <v>118</v>
      </c>
      <c r="C611" s="5" t="s">
        <v>34</v>
      </c>
      <c r="D611" s="5" t="s">
        <v>35</v>
      </c>
      <c r="E611" s="5" t="s">
        <v>27</v>
      </c>
      <c r="F611" s="6">
        <v>5243</v>
      </c>
      <c r="G611" s="6">
        <v>2829.36</v>
      </c>
      <c r="H611" s="6">
        <v>0</v>
      </c>
      <c r="I611" s="6">
        <v>0</v>
      </c>
      <c r="J611" s="6">
        <v>0</v>
      </c>
      <c r="K611" s="6">
        <v>0</v>
      </c>
      <c r="L611" t="str">
        <f t="shared" si="9"/>
        <v>171805U18047512000</v>
      </c>
      <c r="M611" t="str">
        <f>VLOOKUP(A611,[1]Cost_Code!A:G,7,0)</f>
        <v>Family Lease Car - NHS Fleet</v>
      </c>
      <c r="N611" t="str">
        <f>VLOOKUP(A611,[1]Cost_Code!A:G,2,0)</f>
        <v>Group 1</v>
      </c>
      <c r="O611" t="str">
        <f>VLOOKUP($A611,[1]Cost_Code!$A:$G,3,0)</f>
        <v>CORPORATE SERVICES</v>
      </c>
      <c r="P611" t="str">
        <f>VLOOKUP($A611,[1]Cost_Code!$A:$G,4,0)</f>
        <v>FINANCE &amp; INFORMATION SERVICES</v>
      </c>
      <c r="Q611" t="str">
        <f>VLOOKUP($A611,[1]Cost_Code!$A:$G,5,0)</f>
        <v>FINANCE &amp; INFORMATION SERVICES</v>
      </c>
      <c r="R611" t="str">
        <f>VLOOKUP($A611,[1]Cost_Code!$A:$G,6,0)</f>
        <v>FINANCE</v>
      </c>
      <c r="S611" t="str">
        <f>VLOOKUP($A611,[1]Cost_Code!$A:$K,8,0)</f>
        <v>Simon</v>
      </c>
      <c r="T611">
        <f>VLOOKUP($A611,[1]Cost_Code!$A:$K,9,0)</f>
        <v>1000</v>
      </c>
      <c r="U611" t="str">
        <f>VLOOKUP(B611,[1]Ex_Code!A:J,2,0)</f>
        <v>Fleet/Vehicle Insurance</v>
      </c>
      <c r="V611" t="str">
        <f>VLOOKUP(B611,[1]Ex_Code!A:J,7,0)</f>
        <v>ESTABLISHMENT EXPENSES</v>
      </c>
      <c r="W611" t="str">
        <f>VLOOKUP(B611,[1]Ex_Code!A:J,10,0)</f>
        <v>Non Pay</v>
      </c>
    </row>
    <row r="612" spans="1:23" x14ac:dyDescent="0.25">
      <c r="A612" s="5" t="s">
        <v>115</v>
      </c>
      <c r="B612" s="5" t="s">
        <v>119</v>
      </c>
      <c r="C612" s="5" t="s">
        <v>25</v>
      </c>
      <c r="D612" s="5" t="s">
        <v>26</v>
      </c>
      <c r="E612" s="5" t="s">
        <v>27</v>
      </c>
      <c r="F612" s="6">
        <v>0</v>
      </c>
      <c r="G612" s="6">
        <v>-50</v>
      </c>
      <c r="H612" s="6">
        <v>0</v>
      </c>
      <c r="I612" s="6">
        <v>0</v>
      </c>
      <c r="J612" s="6">
        <v>0</v>
      </c>
      <c r="K612" s="6">
        <v>0</v>
      </c>
      <c r="L612" t="str">
        <f t="shared" si="9"/>
        <v>171801U18049027000</v>
      </c>
      <c r="M612" t="str">
        <f>VLOOKUP(A612,[1]Cost_Code!A:G,7,0)</f>
        <v>Family Lease Car - NHS Fleet</v>
      </c>
      <c r="N612" t="str">
        <f>VLOOKUP(A612,[1]Cost_Code!A:G,2,0)</f>
        <v>Group 1</v>
      </c>
      <c r="O612" t="str">
        <f>VLOOKUP($A612,[1]Cost_Code!$A:$G,3,0)</f>
        <v>CORPORATE SERVICES</v>
      </c>
      <c r="P612" t="str">
        <f>VLOOKUP($A612,[1]Cost_Code!$A:$G,4,0)</f>
        <v>FINANCE &amp; INFORMATION SERVICES</v>
      </c>
      <c r="Q612" t="str">
        <f>VLOOKUP($A612,[1]Cost_Code!$A:$G,5,0)</f>
        <v>FINANCE &amp; INFORMATION SERVICES</v>
      </c>
      <c r="R612" t="str">
        <f>VLOOKUP($A612,[1]Cost_Code!$A:$G,6,0)</f>
        <v>FINANCE</v>
      </c>
      <c r="S612" t="str">
        <f>VLOOKUP($A612,[1]Cost_Code!$A:$K,8,0)</f>
        <v>Simon</v>
      </c>
      <c r="T612">
        <f>VLOOKUP($A612,[1]Cost_Code!$A:$K,9,0)</f>
        <v>1000</v>
      </c>
      <c r="U612" t="str">
        <f>VLOOKUP(B612,[1]Ex_Code!A:J,2,0)</f>
        <v>Incr/(Decr) in Bad Debt Provn</v>
      </c>
      <c r="V612" t="str">
        <f>VLOOKUP(B612,[1]Ex_Code!A:J,7,0)</f>
        <v>OTHER OPERATING EXPENSES</v>
      </c>
      <c r="W612" t="str">
        <f>VLOOKUP(B612,[1]Ex_Code!A:J,10,0)</f>
        <v>Non Pay</v>
      </c>
    </row>
    <row r="613" spans="1:23" x14ac:dyDescent="0.25">
      <c r="A613" s="5" t="s">
        <v>115</v>
      </c>
      <c r="B613" s="5" t="s">
        <v>119</v>
      </c>
      <c r="C613" s="5" t="s">
        <v>28</v>
      </c>
      <c r="D613" s="5" t="s">
        <v>29</v>
      </c>
      <c r="E613" s="5" t="s">
        <v>27</v>
      </c>
      <c r="F613" s="6">
        <v>0</v>
      </c>
      <c r="G613" s="6">
        <v>-2569.73</v>
      </c>
      <c r="H613" s="6">
        <v>0</v>
      </c>
      <c r="I613" s="6">
        <v>0</v>
      </c>
      <c r="J613" s="6">
        <v>0</v>
      </c>
      <c r="K613" s="6">
        <v>0</v>
      </c>
      <c r="L613" t="str">
        <f t="shared" si="9"/>
        <v>171802U18049027000</v>
      </c>
      <c r="M613" t="str">
        <f>VLOOKUP(A613,[1]Cost_Code!A:G,7,0)</f>
        <v>Family Lease Car - NHS Fleet</v>
      </c>
      <c r="N613" t="str">
        <f>VLOOKUP(A613,[1]Cost_Code!A:G,2,0)</f>
        <v>Group 1</v>
      </c>
      <c r="O613" t="str">
        <f>VLOOKUP($A613,[1]Cost_Code!$A:$G,3,0)</f>
        <v>CORPORATE SERVICES</v>
      </c>
      <c r="P613" t="str">
        <f>VLOOKUP($A613,[1]Cost_Code!$A:$G,4,0)</f>
        <v>FINANCE &amp; INFORMATION SERVICES</v>
      </c>
      <c r="Q613" t="str">
        <f>VLOOKUP($A613,[1]Cost_Code!$A:$G,5,0)</f>
        <v>FINANCE &amp; INFORMATION SERVICES</v>
      </c>
      <c r="R613" t="str">
        <f>VLOOKUP($A613,[1]Cost_Code!$A:$G,6,0)</f>
        <v>FINANCE</v>
      </c>
      <c r="S613" t="str">
        <f>VLOOKUP($A613,[1]Cost_Code!$A:$K,8,0)</f>
        <v>Simon</v>
      </c>
      <c r="T613">
        <f>VLOOKUP($A613,[1]Cost_Code!$A:$K,9,0)</f>
        <v>1000</v>
      </c>
      <c r="U613" t="str">
        <f>VLOOKUP(B613,[1]Ex_Code!A:J,2,0)</f>
        <v>Incr/(Decr) in Bad Debt Provn</v>
      </c>
      <c r="V613" t="str">
        <f>VLOOKUP(B613,[1]Ex_Code!A:J,7,0)</f>
        <v>OTHER OPERATING EXPENSES</v>
      </c>
      <c r="W613" t="str">
        <f>VLOOKUP(B613,[1]Ex_Code!A:J,10,0)</f>
        <v>Non Pay</v>
      </c>
    </row>
    <row r="614" spans="1:23" x14ac:dyDescent="0.25">
      <c r="A614" s="5" t="s">
        <v>115</v>
      </c>
      <c r="B614" s="5" t="s">
        <v>119</v>
      </c>
      <c r="C614" s="5" t="s">
        <v>30</v>
      </c>
      <c r="D614" s="5" t="s">
        <v>31</v>
      </c>
      <c r="E614" s="5" t="s">
        <v>27</v>
      </c>
      <c r="F614" s="6">
        <v>0</v>
      </c>
      <c r="G614" s="6">
        <v>-492.25</v>
      </c>
      <c r="H614" s="6">
        <v>0</v>
      </c>
      <c r="I614" s="6">
        <v>0</v>
      </c>
      <c r="J614" s="6">
        <v>0</v>
      </c>
      <c r="K614" s="6">
        <v>0</v>
      </c>
      <c r="L614" t="str">
        <f t="shared" si="9"/>
        <v>171803U18049027000</v>
      </c>
      <c r="M614" t="str">
        <f>VLOOKUP(A614,[1]Cost_Code!A:G,7,0)</f>
        <v>Family Lease Car - NHS Fleet</v>
      </c>
      <c r="N614" t="str">
        <f>VLOOKUP(A614,[1]Cost_Code!A:G,2,0)</f>
        <v>Group 1</v>
      </c>
      <c r="O614" t="str">
        <f>VLOOKUP($A614,[1]Cost_Code!$A:$G,3,0)</f>
        <v>CORPORATE SERVICES</v>
      </c>
      <c r="P614" t="str">
        <f>VLOOKUP($A614,[1]Cost_Code!$A:$G,4,0)</f>
        <v>FINANCE &amp; INFORMATION SERVICES</v>
      </c>
      <c r="Q614" t="str">
        <f>VLOOKUP($A614,[1]Cost_Code!$A:$G,5,0)</f>
        <v>FINANCE &amp; INFORMATION SERVICES</v>
      </c>
      <c r="R614" t="str">
        <f>VLOOKUP($A614,[1]Cost_Code!$A:$G,6,0)</f>
        <v>FINANCE</v>
      </c>
      <c r="S614" t="str">
        <f>VLOOKUP($A614,[1]Cost_Code!$A:$K,8,0)</f>
        <v>Simon</v>
      </c>
      <c r="T614">
        <f>VLOOKUP($A614,[1]Cost_Code!$A:$K,9,0)</f>
        <v>1000</v>
      </c>
      <c r="U614" t="str">
        <f>VLOOKUP(B614,[1]Ex_Code!A:J,2,0)</f>
        <v>Incr/(Decr) in Bad Debt Provn</v>
      </c>
      <c r="V614" t="str">
        <f>VLOOKUP(B614,[1]Ex_Code!A:J,7,0)</f>
        <v>OTHER OPERATING EXPENSES</v>
      </c>
      <c r="W614" t="str">
        <f>VLOOKUP(B614,[1]Ex_Code!A:J,10,0)</f>
        <v>Non Pay</v>
      </c>
    </row>
    <row r="615" spans="1:23" x14ac:dyDescent="0.25">
      <c r="A615" s="5" t="s">
        <v>115</v>
      </c>
      <c r="B615" s="5" t="s">
        <v>119</v>
      </c>
      <c r="C615" s="5" t="s">
        <v>32</v>
      </c>
      <c r="D615" s="5" t="s">
        <v>33</v>
      </c>
      <c r="E615" s="5" t="s">
        <v>27</v>
      </c>
      <c r="F615" s="6">
        <v>0</v>
      </c>
      <c r="G615" s="6">
        <v>-513.58000000000004</v>
      </c>
      <c r="H615" s="6">
        <v>0</v>
      </c>
      <c r="I615" s="6">
        <v>0</v>
      </c>
      <c r="J615" s="6">
        <v>0</v>
      </c>
      <c r="K615" s="6">
        <v>0</v>
      </c>
      <c r="L615" t="str">
        <f t="shared" si="9"/>
        <v>171804U18049027000</v>
      </c>
      <c r="M615" t="str">
        <f>VLOOKUP(A615,[1]Cost_Code!A:G,7,0)</f>
        <v>Family Lease Car - NHS Fleet</v>
      </c>
      <c r="N615" t="str">
        <f>VLOOKUP(A615,[1]Cost_Code!A:G,2,0)</f>
        <v>Group 1</v>
      </c>
      <c r="O615" t="str">
        <f>VLOOKUP($A615,[1]Cost_Code!$A:$G,3,0)</f>
        <v>CORPORATE SERVICES</v>
      </c>
      <c r="P615" t="str">
        <f>VLOOKUP($A615,[1]Cost_Code!$A:$G,4,0)</f>
        <v>FINANCE &amp; INFORMATION SERVICES</v>
      </c>
      <c r="Q615" t="str">
        <f>VLOOKUP($A615,[1]Cost_Code!$A:$G,5,0)</f>
        <v>FINANCE &amp; INFORMATION SERVICES</v>
      </c>
      <c r="R615" t="str">
        <f>VLOOKUP($A615,[1]Cost_Code!$A:$G,6,0)</f>
        <v>FINANCE</v>
      </c>
      <c r="S615" t="str">
        <f>VLOOKUP($A615,[1]Cost_Code!$A:$K,8,0)</f>
        <v>Simon</v>
      </c>
      <c r="T615">
        <f>VLOOKUP($A615,[1]Cost_Code!$A:$K,9,0)</f>
        <v>1000</v>
      </c>
      <c r="U615" t="str">
        <f>VLOOKUP(B615,[1]Ex_Code!A:J,2,0)</f>
        <v>Incr/(Decr) in Bad Debt Provn</v>
      </c>
      <c r="V615" t="str">
        <f>VLOOKUP(B615,[1]Ex_Code!A:J,7,0)</f>
        <v>OTHER OPERATING EXPENSES</v>
      </c>
      <c r="W615" t="str">
        <f>VLOOKUP(B615,[1]Ex_Code!A:J,10,0)</f>
        <v>Non Pay</v>
      </c>
    </row>
    <row r="616" spans="1:23" x14ac:dyDescent="0.25">
      <c r="A616" s="5" t="s">
        <v>115</v>
      </c>
      <c r="B616" s="5" t="s">
        <v>119</v>
      </c>
      <c r="C616" s="5" t="s">
        <v>34</v>
      </c>
      <c r="D616" s="5" t="s">
        <v>35</v>
      </c>
      <c r="E616" s="5" t="s">
        <v>27</v>
      </c>
      <c r="F616" s="6">
        <v>0</v>
      </c>
      <c r="G616" s="6">
        <v>-463.58</v>
      </c>
      <c r="H616" s="6">
        <v>0</v>
      </c>
      <c r="I616" s="6">
        <v>0</v>
      </c>
      <c r="J616" s="6">
        <v>0</v>
      </c>
      <c r="K616" s="6">
        <v>0</v>
      </c>
      <c r="L616" t="str">
        <f t="shared" si="9"/>
        <v>171805U18049027000</v>
      </c>
      <c r="M616" t="str">
        <f>VLOOKUP(A616,[1]Cost_Code!A:G,7,0)</f>
        <v>Family Lease Car - NHS Fleet</v>
      </c>
      <c r="N616" t="str">
        <f>VLOOKUP(A616,[1]Cost_Code!A:G,2,0)</f>
        <v>Group 1</v>
      </c>
      <c r="O616" t="str">
        <f>VLOOKUP($A616,[1]Cost_Code!$A:$G,3,0)</f>
        <v>CORPORATE SERVICES</v>
      </c>
      <c r="P616" t="str">
        <f>VLOOKUP($A616,[1]Cost_Code!$A:$G,4,0)</f>
        <v>FINANCE &amp; INFORMATION SERVICES</v>
      </c>
      <c r="Q616" t="str">
        <f>VLOOKUP($A616,[1]Cost_Code!$A:$G,5,0)</f>
        <v>FINANCE &amp; INFORMATION SERVICES</v>
      </c>
      <c r="R616" t="str">
        <f>VLOOKUP($A616,[1]Cost_Code!$A:$G,6,0)</f>
        <v>FINANCE</v>
      </c>
      <c r="S616" t="str">
        <f>VLOOKUP($A616,[1]Cost_Code!$A:$K,8,0)</f>
        <v>Simon</v>
      </c>
      <c r="T616">
        <f>VLOOKUP($A616,[1]Cost_Code!$A:$K,9,0)</f>
        <v>1000</v>
      </c>
      <c r="U616" t="str">
        <f>VLOOKUP(B616,[1]Ex_Code!A:J,2,0)</f>
        <v>Incr/(Decr) in Bad Debt Provn</v>
      </c>
      <c r="V616" t="str">
        <f>VLOOKUP(B616,[1]Ex_Code!A:J,7,0)</f>
        <v>OTHER OPERATING EXPENSES</v>
      </c>
      <c r="W616" t="str">
        <f>VLOOKUP(B616,[1]Ex_Code!A:J,10,0)</f>
        <v>Non Pay</v>
      </c>
    </row>
    <row r="617" spans="1:23" ht="25.5" x14ac:dyDescent="0.25">
      <c r="A617" s="5" t="s">
        <v>120</v>
      </c>
      <c r="B617" s="5" t="s">
        <v>24</v>
      </c>
      <c r="C617" s="5" t="s">
        <v>25</v>
      </c>
      <c r="D617" s="5" t="s">
        <v>26</v>
      </c>
      <c r="E617" s="5" t="s">
        <v>27</v>
      </c>
      <c r="F617" s="6">
        <v>5088</v>
      </c>
      <c r="G617" s="6">
        <v>5087.3599999999997</v>
      </c>
      <c r="H617" s="6">
        <v>1</v>
      </c>
      <c r="I617" s="6">
        <v>1</v>
      </c>
      <c r="J617" s="6">
        <v>1</v>
      </c>
      <c r="K617" s="6">
        <v>1</v>
      </c>
      <c r="L617" t="str">
        <f t="shared" si="9"/>
        <v>171801U2103918A000</v>
      </c>
      <c r="M617" t="str">
        <f>VLOOKUP(A617,[1]Cost_Code!A:G,7,0)</f>
        <v>Financial Management</v>
      </c>
      <c r="N617" t="str">
        <f>VLOOKUP(A617,[1]Cost_Code!A:G,2,0)</f>
        <v>Group 1</v>
      </c>
      <c r="O617" t="str">
        <f>VLOOKUP($A617,[1]Cost_Code!$A:$G,3,0)</f>
        <v>CORPORATE SERVICES</v>
      </c>
      <c r="P617" t="str">
        <f>VLOOKUP($A617,[1]Cost_Code!$A:$G,4,0)</f>
        <v>FINANCE &amp; INFORMATION SERVICES</v>
      </c>
      <c r="Q617" t="str">
        <f>VLOOKUP($A617,[1]Cost_Code!$A:$G,5,0)</f>
        <v>FINANCE &amp; INFORMATION SERVICES</v>
      </c>
      <c r="R617" t="str">
        <f>VLOOKUP($A617,[1]Cost_Code!$A:$G,6,0)</f>
        <v>FINANCE</v>
      </c>
      <c r="S617" t="str">
        <f>VLOOKUP($A617,[1]Cost_Code!$A:$K,8,0)</f>
        <v>Simon</v>
      </c>
      <c r="T617">
        <f>VLOOKUP($A617,[1]Cost_Code!$A:$K,9,0)</f>
        <v>1000</v>
      </c>
      <c r="U617" t="str">
        <f>VLOOKUP(B617,[1]Ex_Code!A:J,2,0)</f>
        <v>Senior Managers Band 8A</v>
      </c>
      <c r="V617" t="str">
        <f>VLOOKUP(B617,[1]Ex_Code!A:J,7,0)</f>
        <v>NON CLINICAL STAFF</v>
      </c>
      <c r="W617" t="str">
        <f>VLOOKUP(B617,[1]Ex_Code!A:J,10,0)</f>
        <v>Pay</v>
      </c>
    </row>
    <row r="618" spans="1:23" ht="25.5" x14ac:dyDescent="0.25">
      <c r="A618" s="5" t="s">
        <v>120</v>
      </c>
      <c r="B618" s="5" t="s">
        <v>24</v>
      </c>
      <c r="C618" s="5" t="s">
        <v>28</v>
      </c>
      <c r="D618" s="5" t="s">
        <v>29</v>
      </c>
      <c r="E618" s="5" t="s">
        <v>27</v>
      </c>
      <c r="F618" s="6">
        <v>5088</v>
      </c>
      <c r="G618" s="6">
        <v>5089.16</v>
      </c>
      <c r="H618" s="6">
        <v>1</v>
      </c>
      <c r="I618" s="6">
        <v>1</v>
      </c>
      <c r="J618" s="6">
        <v>1</v>
      </c>
      <c r="K618" s="6">
        <v>1</v>
      </c>
      <c r="L618" t="str">
        <f t="shared" si="9"/>
        <v>171802U2103918A000</v>
      </c>
      <c r="M618" t="str">
        <f>VLOOKUP(A618,[1]Cost_Code!A:G,7,0)</f>
        <v>Financial Management</v>
      </c>
      <c r="N618" t="str">
        <f>VLOOKUP(A618,[1]Cost_Code!A:G,2,0)</f>
        <v>Group 1</v>
      </c>
      <c r="O618" t="str">
        <f>VLOOKUP($A618,[1]Cost_Code!$A:$G,3,0)</f>
        <v>CORPORATE SERVICES</v>
      </c>
      <c r="P618" t="str">
        <f>VLOOKUP($A618,[1]Cost_Code!$A:$G,4,0)</f>
        <v>FINANCE &amp; INFORMATION SERVICES</v>
      </c>
      <c r="Q618" t="str">
        <f>VLOOKUP($A618,[1]Cost_Code!$A:$G,5,0)</f>
        <v>FINANCE &amp; INFORMATION SERVICES</v>
      </c>
      <c r="R618" t="str">
        <f>VLOOKUP($A618,[1]Cost_Code!$A:$G,6,0)</f>
        <v>FINANCE</v>
      </c>
      <c r="S618" t="str">
        <f>VLOOKUP($A618,[1]Cost_Code!$A:$K,8,0)</f>
        <v>Simon</v>
      </c>
      <c r="T618">
        <f>VLOOKUP($A618,[1]Cost_Code!$A:$K,9,0)</f>
        <v>1000</v>
      </c>
      <c r="U618" t="str">
        <f>VLOOKUP(B618,[1]Ex_Code!A:J,2,0)</f>
        <v>Senior Managers Band 8A</v>
      </c>
      <c r="V618" t="str">
        <f>VLOOKUP(B618,[1]Ex_Code!A:J,7,0)</f>
        <v>NON CLINICAL STAFF</v>
      </c>
      <c r="W618" t="str">
        <f>VLOOKUP(B618,[1]Ex_Code!A:J,10,0)</f>
        <v>Pay</v>
      </c>
    </row>
    <row r="619" spans="1:23" ht="25.5" x14ac:dyDescent="0.25">
      <c r="A619" s="5" t="s">
        <v>120</v>
      </c>
      <c r="B619" s="5" t="s">
        <v>24</v>
      </c>
      <c r="C619" s="5" t="s">
        <v>30</v>
      </c>
      <c r="D619" s="5" t="s">
        <v>31</v>
      </c>
      <c r="E619" s="5" t="s">
        <v>27</v>
      </c>
      <c r="F619" s="6">
        <v>5088</v>
      </c>
      <c r="G619" s="6">
        <v>5088.26</v>
      </c>
      <c r="H619" s="6">
        <v>1</v>
      </c>
      <c r="I619" s="6">
        <v>1</v>
      </c>
      <c r="J619" s="6">
        <v>1</v>
      </c>
      <c r="K619" s="6">
        <v>1</v>
      </c>
      <c r="L619" t="str">
        <f t="shared" si="9"/>
        <v>171803U2103918A000</v>
      </c>
      <c r="M619" t="str">
        <f>VLOOKUP(A619,[1]Cost_Code!A:G,7,0)</f>
        <v>Financial Management</v>
      </c>
      <c r="N619" t="str">
        <f>VLOOKUP(A619,[1]Cost_Code!A:G,2,0)</f>
        <v>Group 1</v>
      </c>
      <c r="O619" t="str">
        <f>VLOOKUP($A619,[1]Cost_Code!$A:$G,3,0)</f>
        <v>CORPORATE SERVICES</v>
      </c>
      <c r="P619" t="str">
        <f>VLOOKUP($A619,[1]Cost_Code!$A:$G,4,0)</f>
        <v>FINANCE &amp; INFORMATION SERVICES</v>
      </c>
      <c r="Q619" t="str">
        <f>VLOOKUP($A619,[1]Cost_Code!$A:$G,5,0)</f>
        <v>FINANCE &amp; INFORMATION SERVICES</v>
      </c>
      <c r="R619" t="str">
        <f>VLOOKUP($A619,[1]Cost_Code!$A:$G,6,0)</f>
        <v>FINANCE</v>
      </c>
      <c r="S619" t="str">
        <f>VLOOKUP($A619,[1]Cost_Code!$A:$K,8,0)</f>
        <v>Simon</v>
      </c>
      <c r="T619">
        <f>VLOOKUP($A619,[1]Cost_Code!$A:$K,9,0)</f>
        <v>1000</v>
      </c>
      <c r="U619" t="str">
        <f>VLOOKUP(B619,[1]Ex_Code!A:J,2,0)</f>
        <v>Senior Managers Band 8A</v>
      </c>
      <c r="V619" t="str">
        <f>VLOOKUP(B619,[1]Ex_Code!A:J,7,0)</f>
        <v>NON CLINICAL STAFF</v>
      </c>
      <c r="W619" t="str">
        <f>VLOOKUP(B619,[1]Ex_Code!A:J,10,0)</f>
        <v>Pay</v>
      </c>
    </row>
    <row r="620" spans="1:23" ht="25.5" x14ac:dyDescent="0.25">
      <c r="A620" s="5" t="s">
        <v>120</v>
      </c>
      <c r="B620" s="5" t="s">
        <v>24</v>
      </c>
      <c r="C620" s="5" t="s">
        <v>32</v>
      </c>
      <c r="D620" s="5" t="s">
        <v>33</v>
      </c>
      <c r="E620" s="5" t="s">
        <v>27</v>
      </c>
      <c r="F620" s="6">
        <v>5088</v>
      </c>
      <c r="G620" s="6">
        <v>5088.26</v>
      </c>
      <c r="H620" s="6">
        <v>1</v>
      </c>
      <c r="I620" s="6">
        <v>1</v>
      </c>
      <c r="J620" s="6">
        <v>1</v>
      </c>
      <c r="K620" s="6">
        <v>1</v>
      </c>
      <c r="L620" t="str">
        <f t="shared" si="9"/>
        <v>171804U2103918A000</v>
      </c>
      <c r="M620" t="str">
        <f>VLOOKUP(A620,[1]Cost_Code!A:G,7,0)</f>
        <v>Financial Management</v>
      </c>
      <c r="N620" t="str">
        <f>VLOOKUP(A620,[1]Cost_Code!A:G,2,0)</f>
        <v>Group 1</v>
      </c>
      <c r="O620" t="str">
        <f>VLOOKUP($A620,[1]Cost_Code!$A:$G,3,0)</f>
        <v>CORPORATE SERVICES</v>
      </c>
      <c r="P620" t="str">
        <f>VLOOKUP($A620,[1]Cost_Code!$A:$G,4,0)</f>
        <v>FINANCE &amp; INFORMATION SERVICES</v>
      </c>
      <c r="Q620" t="str">
        <f>VLOOKUP($A620,[1]Cost_Code!$A:$G,5,0)</f>
        <v>FINANCE &amp; INFORMATION SERVICES</v>
      </c>
      <c r="R620" t="str">
        <f>VLOOKUP($A620,[1]Cost_Code!$A:$G,6,0)</f>
        <v>FINANCE</v>
      </c>
      <c r="S620" t="str">
        <f>VLOOKUP($A620,[1]Cost_Code!$A:$K,8,0)</f>
        <v>Simon</v>
      </c>
      <c r="T620">
        <f>VLOOKUP($A620,[1]Cost_Code!$A:$K,9,0)</f>
        <v>1000</v>
      </c>
      <c r="U620" t="str">
        <f>VLOOKUP(B620,[1]Ex_Code!A:J,2,0)</f>
        <v>Senior Managers Band 8A</v>
      </c>
      <c r="V620" t="str">
        <f>VLOOKUP(B620,[1]Ex_Code!A:J,7,0)</f>
        <v>NON CLINICAL STAFF</v>
      </c>
      <c r="W620" t="str">
        <f>VLOOKUP(B620,[1]Ex_Code!A:J,10,0)</f>
        <v>Pay</v>
      </c>
    </row>
    <row r="621" spans="1:23" ht="25.5" x14ac:dyDescent="0.25">
      <c r="A621" s="5" t="s">
        <v>120</v>
      </c>
      <c r="B621" s="5" t="s">
        <v>24</v>
      </c>
      <c r="C621" s="5" t="s">
        <v>34</v>
      </c>
      <c r="D621" s="5" t="s">
        <v>35</v>
      </c>
      <c r="E621" s="5" t="s">
        <v>27</v>
      </c>
      <c r="F621" s="6">
        <v>5088</v>
      </c>
      <c r="G621" s="6">
        <v>5088.26</v>
      </c>
      <c r="H621" s="6">
        <v>1</v>
      </c>
      <c r="I621" s="6">
        <v>1</v>
      </c>
      <c r="J621" s="6">
        <v>1</v>
      </c>
      <c r="K621" s="6">
        <v>1</v>
      </c>
      <c r="L621" t="str">
        <f t="shared" si="9"/>
        <v>171805U2103918A000</v>
      </c>
      <c r="M621" t="str">
        <f>VLOOKUP(A621,[1]Cost_Code!A:G,7,0)</f>
        <v>Financial Management</v>
      </c>
      <c r="N621" t="str">
        <f>VLOOKUP(A621,[1]Cost_Code!A:G,2,0)</f>
        <v>Group 1</v>
      </c>
      <c r="O621" t="str">
        <f>VLOOKUP($A621,[1]Cost_Code!$A:$G,3,0)</f>
        <v>CORPORATE SERVICES</v>
      </c>
      <c r="P621" t="str">
        <f>VLOOKUP($A621,[1]Cost_Code!$A:$G,4,0)</f>
        <v>FINANCE &amp; INFORMATION SERVICES</v>
      </c>
      <c r="Q621" t="str">
        <f>VLOOKUP($A621,[1]Cost_Code!$A:$G,5,0)</f>
        <v>FINANCE &amp; INFORMATION SERVICES</v>
      </c>
      <c r="R621" t="str">
        <f>VLOOKUP($A621,[1]Cost_Code!$A:$G,6,0)</f>
        <v>FINANCE</v>
      </c>
      <c r="S621" t="str">
        <f>VLOOKUP($A621,[1]Cost_Code!$A:$K,8,0)</f>
        <v>Simon</v>
      </c>
      <c r="T621">
        <f>VLOOKUP($A621,[1]Cost_Code!$A:$K,9,0)</f>
        <v>1000</v>
      </c>
      <c r="U621" t="str">
        <f>VLOOKUP(B621,[1]Ex_Code!A:J,2,0)</f>
        <v>Senior Managers Band 8A</v>
      </c>
      <c r="V621" t="str">
        <f>VLOOKUP(B621,[1]Ex_Code!A:J,7,0)</f>
        <v>NON CLINICAL STAFF</v>
      </c>
      <c r="W621" t="str">
        <f>VLOOKUP(B621,[1]Ex_Code!A:J,10,0)</f>
        <v>Pay</v>
      </c>
    </row>
    <row r="622" spans="1:23" ht="25.5" x14ac:dyDescent="0.25">
      <c r="A622" s="5" t="s">
        <v>120</v>
      </c>
      <c r="B622" s="5" t="s">
        <v>86</v>
      </c>
      <c r="C622" s="5" t="s">
        <v>25</v>
      </c>
      <c r="D622" s="5" t="s">
        <v>26</v>
      </c>
      <c r="E622" s="5" t="s">
        <v>27</v>
      </c>
      <c r="F622" s="6">
        <v>20243</v>
      </c>
      <c r="G622" s="6">
        <v>18674.689999999999</v>
      </c>
      <c r="H622" s="6">
        <v>4</v>
      </c>
      <c r="I622" s="6">
        <v>3.93</v>
      </c>
      <c r="J622" s="6">
        <v>2.93</v>
      </c>
      <c r="K622" s="6">
        <v>2.93</v>
      </c>
      <c r="L622" t="str">
        <f t="shared" si="9"/>
        <v>171801U2103918B000</v>
      </c>
      <c r="M622" t="str">
        <f>VLOOKUP(A622,[1]Cost_Code!A:G,7,0)</f>
        <v>Financial Management</v>
      </c>
      <c r="N622" t="str">
        <f>VLOOKUP(A622,[1]Cost_Code!A:G,2,0)</f>
        <v>Group 1</v>
      </c>
      <c r="O622" t="str">
        <f>VLOOKUP($A622,[1]Cost_Code!$A:$G,3,0)</f>
        <v>CORPORATE SERVICES</v>
      </c>
      <c r="P622" t="str">
        <f>VLOOKUP($A622,[1]Cost_Code!$A:$G,4,0)</f>
        <v>FINANCE &amp; INFORMATION SERVICES</v>
      </c>
      <c r="Q622" t="str">
        <f>VLOOKUP($A622,[1]Cost_Code!$A:$G,5,0)</f>
        <v>FINANCE &amp; INFORMATION SERVICES</v>
      </c>
      <c r="R622" t="str">
        <f>VLOOKUP($A622,[1]Cost_Code!$A:$G,6,0)</f>
        <v>FINANCE</v>
      </c>
      <c r="S622" t="str">
        <f>VLOOKUP($A622,[1]Cost_Code!$A:$K,8,0)</f>
        <v>Simon</v>
      </c>
      <c r="T622">
        <f>VLOOKUP($A622,[1]Cost_Code!$A:$K,9,0)</f>
        <v>1000</v>
      </c>
      <c r="U622" t="str">
        <f>VLOOKUP(B622,[1]Ex_Code!A:J,2,0)</f>
        <v>Senior Managers Band 8B</v>
      </c>
      <c r="V622" t="str">
        <f>VLOOKUP(B622,[1]Ex_Code!A:J,7,0)</f>
        <v>NON CLINICAL STAFF</v>
      </c>
      <c r="W622" t="str">
        <f>VLOOKUP(B622,[1]Ex_Code!A:J,10,0)</f>
        <v>Pay</v>
      </c>
    </row>
    <row r="623" spans="1:23" ht="25.5" x14ac:dyDescent="0.25">
      <c r="A623" s="5" t="s">
        <v>120</v>
      </c>
      <c r="B623" s="5" t="s">
        <v>86</v>
      </c>
      <c r="C623" s="5" t="s">
        <v>28</v>
      </c>
      <c r="D623" s="5" t="s">
        <v>29</v>
      </c>
      <c r="E623" s="5" t="s">
        <v>27</v>
      </c>
      <c r="F623" s="6">
        <v>25643</v>
      </c>
      <c r="G623" s="6">
        <v>18646.27</v>
      </c>
      <c r="H623" s="6">
        <v>5</v>
      </c>
      <c r="I623" s="6">
        <v>3.93</v>
      </c>
      <c r="J623" s="6">
        <v>2.93</v>
      </c>
      <c r="K623" s="6">
        <v>2.93</v>
      </c>
      <c r="L623" t="str">
        <f t="shared" si="9"/>
        <v>171802U2103918B000</v>
      </c>
      <c r="M623" t="str">
        <f>VLOOKUP(A623,[1]Cost_Code!A:G,7,0)</f>
        <v>Financial Management</v>
      </c>
      <c r="N623" t="str">
        <f>VLOOKUP(A623,[1]Cost_Code!A:G,2,0)</f>
        <v>Group 1</v>
      </c>
      <c r="O623" t="str">
        <f>VLOOKUP($A623,[1]Cost_Code!$A:$G,3,0)</f>
        <v>CORPORATE SERVICES</v>
      </c>
      <c r="P623" t="str">
        <f>VLOOKUP($A623,[1]Cost_Code!$A:$G,4,0)</f>
        <v>FINANCE &amp; INFORMATION SERVICES</v>
      </c>
      <c r="Q623" t="str">
        <f>VLOOKUP($A623,[1]Cost_Code!$A:$G,5,0)</f>
        <v>FINANCE &amp; INFORMATION SERVICES</v>
      </c>
      <c r="R623" t="str">
        <f>VLOOKUP($A623,[1]Cost_Code!$A:$G,6,0)</f>
        <v>FINANCE</v>
      </c>
      <c r="S623" t="str">
        <f>VLOOKUP($A623,[1]Cost_Code!$A:$K,8,0)</f>
        <v>Simon</v>
      </c>
      <c r="T623">
        <f>VLOOKUP($A623,[1]Cost_Code!$A:$K,9,0)</f>
        <v>1000</v>
      </c>
      <c r="U623" t="str">
        <f>VLOOKUP(B623,[1]Ex_Code!A:J,2,0)</f>
        <v>Senior Managers Band 8B</v>
      </c>
      <c r="V623" t="str">
        <f>VLOOKUP(B623,[1]Ex_Code!A:J,7,0)</f>
        <v>NON CLINICAL STAFF</v>
      </c>
      <c r="W623" t="str">
        <f>VLOOKUP(B623,[1]Ex_Code!A:J,10,0)</f>
        <v>Pay</v>
      </c>
    </row>
    <row r="624" spans="1:23" ht="25.5" x14ac:dyDescent="0.25">
      <c r="A624" s="5" t="s">
        <v>120</v>
      </c>
      <c r="B624" s="5" t="s">
        <v>86</v>
      </c>
      <c r="C624" s="5" t="s">
        <v>30</v>
      </c>
      <c r="D624" s="5" t="s">
        <v>31</v>
      </c>
      <c r="E624" s="5" t="s">
        <v>27</v>
      </c>
      <c r="F624" s="6">
        <v>25643</v>
      </c>
      <c r="G624" s="6">
        <v>18628.07</v>
      </c>
      <c r="H624" s="6">
        <v>5</v>
      </c>
      <c r="I624" s="6">
        <v>3.93</v>
      </c>
      <c r="J624" s="6">
        <v>2.93</v>
      </c>
      <c r="K624" s="6">
        <v>2.93</v>
      </c>
      <c r="L624" t="str">
        <f t="shared" si="9"/>
        <v>171803U2103918B000</v>
      </c>
      <c r="M624" t="str">
        <f>VLOOKUP(A624,[1]Cost_Code!A:G,7,0)</f>
        <v>Financial Management</v>
      </c>
      <c r="N624" t="str">
        <f>VLOOKUP(A624,[1]Cost_Code!A:G,2,0)</f>
        <v>Group 1</v>
      </c>
      <c r="O624" t="str">
        <f>VLOOKUP($A624,[1]Cost_Code!$A:$G,3,0)</f>
        <v>CORPORATE SERVICES</v>
      </c>
      <c r="P624" t="str">
        <f>VLOOKUP($A624,[1]Cost_Code!$A:$G,4,0)</f>
        <v>FINANCE &amp; INFORMATION SERVICES</v>
      </c>
      <c r="Q624" t="str">
        <f>VLOOKUP($A624,[1]Cost_Code!$A:$G,5,0)</f>
        <v>FINANCE &amp; INFORMATION SERVICES</v>
      </c>
      <c r="R624" t="str">
        <f>VLOOKUP($A624,[1]Cost_Code!$A:$G,6,0)</f>
        <v>FINANCE</v>
      </c>
      <c r="S624" t="str">
        <f>VLOOKUP($A624,[1]Cost_Code!$A:$K,8,0)</f>
        <v>Simon</v>
      </c>
      <c r="T624">
        <f>VLOOKUP($A624,[1]Cost_Code!$A:$K,9,0)</f>
        <v>1000</v>
      </c>
      <c r="U624" t="str">
        <f>VLOOKUP(B624,[1]Ex_Code!A:J,2,0)</f>
        <v>Senior Managers Band 8B</v>
      </c>
      <c r="V624" t="str">
        <f>VLOOKUP(B624,[1]Ex_Code!A:J,7,0)</f>
        <v>NON CLINICAL STAFF</v>
      </c>
      <c r="W624" t="str">
        <f>VLOOKUP(B624,[1]Ex_Code!A:J,10,0)</f>
        <v>Pay</v>
      </c>
    </row>
    <row r="625" spans="1:23" ht="25.5" x14ac:dyDescent="0.25">
      <c r="A625" s="5" t="s">
        <v>120</v>
      </c>
      <c r="B625" s="5" t="s">
        <v>86</v>
      </c>
      <c r="C625" s="5" t="s">
        <v>32</v>
      </c>
      <c r="D625" s="5" t="s">
        <v>33</v>
      </c>
      <c r="E625" s="5" t="s">
        <v>27</v>
      </c>
      <c r="F625" s="6">
        <v>25643</v>
      </c>
      <c r="G625" s="6">
        <v>21129.32</v>
      </c>
      <c r="H625" s="6">
        <v>5</v>
      </c>
      <c r="I625" s="6">
        <v>3.93</v>
      </c>
      <c r="J625" s="6">
        <v>3.41</v>
      </c>
      <c r="K625" s="6">
        <v>3.41</v>
      </c>
      <c r="L625" t="str">
        <f t="shared" si="9"/>
        <v>171804U2103918B000</v>
      </c>
      <c r="M625" t="str">
        <f>VLOOKUP(A625,[1]Cost_Code!A:G,7,0)</f>
        <v>Financial Management</v>
      </c>
      <c r="N625" t="str">
        <f>VLOOKUP(A625,[1]Cost_Code!A:G,2,0)</f>
        <v>Group 1</v>
      </c>
      <c r="O625" t="str">
        <f>VLOOKUP($A625,[1]Cost_Code!$A:$G,3,0)</f>
        <v>CORPORATE SERVICES</v>
      </c>
      <c r="P625" t="str">
        <f>VLOOKUP($A625,[1]Cost_Code!$A:$G,4,0)</f>
        <v>FINANCE &amp; INFORMATION SERVICES</v>
      </c>
      <c r="Q625" t="str">
        <f>VLOOKUP($A625,[1]Cost_Code!$A:$G,5,0)</f>
        <v>FINANCE &amp; INFORMATION SERVICES</v>
      </c>
      <c r="R625" t="str">
        <f>VLOOKUP($A625,[1]Cost_Code!$A:$G,6,0)</f>
        <v>FINANCE</v>
      </c>
      <c r="S625" t="str">
        <f>VLOOKUP($A625,[1]Cost_Code!$A:$K,8,0)</f>
        <v>Simon</v>
      </c>
      <c r="T625">
        <f>VLOOKUP($A625,[1]Cost_Code!$A:$K,9,0)</f>
        <v>1000</v>
      </c>
      <c r="U625" t="str">
        <f>VLOOKUP(B625,[1]Ex_Code!A:J,2,0)</f>
        <v>Senior Managers Band 8B</v>
      </c>
      <c r="V625" t="str">
        <f>VLOOKUP(B625,[1]Ex_Code!A:J,7,0)</f>
        <v>NON CLINICAL STAFF</v>
      </c>
      <c r="W625" t="str">
        <f>VLOOKUP(B625,[1]Ex_Code!A:J,10,0)</f>
        <v>Pay</v>
      </c>
    </row>
    <row r="626" spans="1:23" ht="25.5" x14ac:dyDescent="0.25">
      <c r="A626" s="5" t="s">
        <v>120</v>
      </c>
      <c r="B626" s="5" t="s">
        <v>86</v>
      </c>
      <c r="C626" s="5" t="s">
        <v>34</v>
      </c>
      <c r="D626" s="5" t="s">
        <v>35</v>
      </c>
      <c r="E626" s="5" t="s">
        <v>27</v>
      </c>
      <c r="F626" s="6">
        <v>19219</v>
      </c>
      <c r="G626" s="6">
        <v>17359.09</v>
      </c>
      <c r="H626" s="6">
        <v>4</v>
      </c>
      <c r="I626" s="6">
        <v>1.93</v>
      </c>
      <c r="J626" s="6">
        <v>2.87</v>
      </c>
      <c r="K626" s="6">
        <v>2.87</v>
      </c>
      <c r="L626" t="str">
        <f t="shared" si="9"/>
        <v>171805U2103918B000</v>
      </c>
      <c r="M626" t="str">
        <f>VLOOKUP(A626,[1]Cost_Code!A:G,7,0)</f>
        <v>Financial Management</v>
      </c>
      <c r="N626" t="str">
        <f>VLOOKUP(A626,[1]Cost_Code!A:G,2,0)</f>
        <v>Group 1</v>
      </c>
      <c r="O626" t="str">
        <f>VLOOKUP($A626,[1]Cost_Code!$A:$G,3,0)</f>
        <v>CORPORATE SERVICES</v>
      </c>
      <c r="P626" t="str">
        <f>VLOOKUP($A626,[1]Cost_Code!$A:$G,4,0)</f>
        <v>FINANCE &amp; INFORMATION SERVICES</v>
      </c>
      <c r="Q626" t="str">
        <f>VLOOKUP($A626,[1]Cost_Code!$A:$G,5,0)</f>
        <v>FINANCE &amp; INFORMATION SERVICES</v>
      </c>
      <c r="R626" t="str">
        <f>VLOOKUP($A626,[1]Cost_Code!$A:$G,6,0)</f>
        <v>FINANCE</v>
      </c>
      <c r="S626" t="str">
        <f>VLOOKUP($A626,[1]Cost_Code!$A:$K,8,0)</f>
        <v>Simon</v>
      </c>
      <c r="T626">
        <f>VLOOKUP($A626,[1]Cost_Code!$A:$K,9,0)</f>
        <v>1000</v>
      </c>
      <c r="U626" t="str">
        <f>VLOOKUP(B626,[1]Ex_Code!A:J,2,0)</f>
        <v>Senior Managers Band 8B</v>
      </c>
      <c r="V626" t="str">
        <f>VLOOKUP(B626,[1]Ex_Code!A:J,7,0)</f>
        <v>NON CLINICAL STAFF</v>
      </c>
      <c r="W626" t="str">
        <f>VLOOKUP(B626,[1]Ex_Code!A:J,10,0)</f>
        <v>Pay</v>
      </c>
    </row>
    <row r="627" spans="1:23" ht="25.5" x14ac:dyDescent="0.25">
      <c r="A627" s="5" t="s">
        <v>120</v>
      </c>
      <c r="B627" s="5" t="s">
        <v>36</v>
      </c>
      <c r="C627" s="5" t="s">
        <v>25</v>
      </c>
      <c r="D627" s="5" t="s">
        <v>26</v>
      </c>
      <c r="E627" s="5" t="s">
        <v>27</v>
      </c>
      <c r="F627" s="6">
        <v>7294</v>
      </c>
      <c r="G627" s="6">
        <v>7265.56</v>
      </c>
      <c r="H627" s="6">
        <v>1</v>
      </c>
      <c r="I627" s="6">
        <v>1</v>
      </c>
      <c r="J627" s="6">
        <v>1</v>
      </c>
      <c r="K627" s="6">
        <v>1</v>
      </c>
      <c r="L627" t="str">
        <f t="shared" si="9"/>
        <v>171801U2103918C000</v>
      </c>
      <c r="M627" t="str">
        <f>VLOOKUP(A627,[1]Cost_Code!A:G,7,0)</f>
        <v>Financial Management</v>
      </c>
      <c r="N627" t="str">
        <f>VLOOKUP(A627,[1]Cost_Code!A:G,2,0)</f>
        <v>Group 1</v>
      </c>
      <c r="O627" t="str">
        <f>VLOOKUP($A627,[1]Cost_Code!$A:$G,3,0)</f>
        <v>CORPORATE SERVICES</v>
      </c>
      <c r="P627" t="str">
        <f>VLOOKUP($A627,[1]Cost_Code!$A:$G,4,0)</f>
        <v>FINANCE &amp; INFORMATION SERVICES</v>
      </c>
      <c r="Q627" t="str">
        <f>VLOOKUP($A627,[1]Cost_Code!$A:$G,5,0)</f>
        <v>FINANCE &amp; INFORMATION SERVICES</v>
      </c>
      <c r="R627" t="str">
        <f>VLOOKUP($A627,[1]Cost_Code!$A:$G,6,0)</f>
        <v>FINANCE</v>
      </c>
      <c r="S627" t="str">
        <f>VLOOKUP($A627,[1]Cost_Code!$A:$K,8,0)</f>
        <v>Simon</v>
      </c>
      <c r="T627">
        <f>VLOOKUP($A627,[1]Cost_Code!$A:$K,9,0)</f>
        <v>1000</v>
      </c>
      <c r="U627" t="str">
        <f>VLOOKUP(B627,[1]Ex_Code!A:J,2,0)</f>
        <v>Senior Managers Band 8C</v>
      </c>
      <c r="V627" t="str">
        <f>VLOOKUP(B627,[1]Ex_Code!A:J,7,0)</f>
        <v>NON CLINICAL STAFF</v>
      </c>
      <c r="W627" t="str">
        <f>VLOOKUP(B627,[1]Ex_Code!A:J,10,0)</f>
        <v>Pay</v>
      </c>
    </row>
    <row r="628" spans="1:23" ht="25.5" x14ac:dyDescent="0.25">
      <c r="A628" s="5" t="s">
        <v>120</v>
      </c>
      <c r="B628" s="5" t="s">
        <v>36</v>
      </c>
      <c r="C628" s="5" t="s">
        <v>28</v>
      </c>
      <c r="D628" s="5" t="s">
        <v>29</v>
      </c>
      <c r="E628" s="5" t="s">
        <v>27</v>
      </c>
      <c r="F628" s="6">
        <v>7294</v>
      </c>
      <c r="G628" s="6">
        <v>7263.5</v>
      </c>
      <c r="H628" s="6">
        <v>1</v>
      </c>
      <c r="I628" s="6">
        <v>1</v>
      </c>
      <c r="J628" s="6">
        <v>1</v>
      </c>
      <c r="K628" s="6">
        <v>1</v>
      </c>
      <c r="L628" t="str">
        <f t="shared" si="9"/>
        <v>171802U2103918C000</v>
      </c>
      <c r="M628" t="str">
        <f>VLOOKUP(A628,[1]Cost_Code!A:G,7,0)</f>
        <v>Financial Management</v>
      </c>
      <c r="N628" t="str">
        <f>VLOOKUP(A628,[1]Cost_Code!A:G,2,0)</f>
        <v>Group 1</v>
      </c>
      <c r="O628" t="str">
        <f>VLOOKUP($A628,[1]Cost_Code!$A:$G,3,0)</f>
        <v>CORPORATE SERVICES</v>
      </c>
      <c r="P628" t="str">
        <f>VLOOKUP($A628,[1]Cost_Code!$A:$G,4,0)</f>
        <v>FINANCE &amp; INFORMATION SERVICES</v>
      </c>
      <c r="Q628" t="str">
        <f>VLOOKUP($A628,[1]Cost_Code!$A:$G,5,0)</f>
        <v>FINANCE &amp; INFORMATION SERVICES</v>
      </c>
      <c r="R628" t="str">
        <f>VLOOKUP($A628,[1]Cost_Code!$A:$G,6,0)</f>
        <v>FINANCE</v>
      </c>
      <c r="S628" t="str">
        <f>VLOOKUP($A628,[1]Cost_Code!$A:$K,8,0)</f>
        <v>Simon</v>
      </c>
      <c r="T628">
        <f>VLOOKUP($A628,[1]Cost_Code!$A:$K,9,0)</f>
        <v>1000</v>
      </c>
      <c r="U628" t="str">
        <f>VLOOKUP(B628,[1]Ex_Code!A:J,2,0)</f>
        <v>Senior Managers Band 8C</v>
      </c>
      <c r="V628" t="str">
        <f>VLOOKUP(B628,[1]Ex_Code!A:J,7,0)</f>
        <v>NON CLINICAL STAFF</v>
      </c>
      <c r="W628" t="str">
        <f>VLOOKUP(B628,[1]Ex_Code!A:J,10,0)</f>
        <v>Pay</v>
      </c>
    </row>
    <row r="629" spans="1:23" ht="25.5" x14ac:dyDescent="0.25">
      <c r="A629" s="5" t="s">
        <v>120</v>
      </c>
      <c r="B629" s="5" t="s">
        <v>36</v>
      </c>
      <c r="C629" s="5" t="s">
        <v>30</v>
      </c>
      <c r="D629" s="5" t="s">
        <v>31</v>
      </c>
      <c r="E629" s="5" t="s">
        <v>27</v>
      </c>
      <c r="F629" s="6">
        <v>7294</v>
      </c>
      <c r="G629" s="6">
        <v>7261</v>
      </c>
      <c r="H629" s="6">
        <v>1</v>
      </c>
      <c r="I629" s="6">
        <v>1</v>
      </c>
      <c r="J629" s="6">
        <v>1</v>
      </c>
      <c r="K629" s="6">
        <v>1</v>
      </c>
      <c r="L629" t="str">
        <f t="shared" si="9"/>
        <v>171803U2103918C000</v>
      </c>
      <c r="M629" t="str">
        <f>VLOOKUP(A629,[1]Cost_Code!A:G,7,0)</f>
        <v>Financial Management</v>
      </c>
      <c r="N629" t="str">
        <f>VLOOKUP(A629,[1]Cost_Code!A:G,2,0)</f>
        <v>Group 1</v>
      </c>
      <c r="O629" t="str">
        <f>VLOOKUP($A629,[1]Cost_Code!$A:$G,3,0)</f>
        <v>CORPORATE SERVICES</v>
      </c>
      <c r="P629" t="str">
        <f>VLOOKUP($A629,[1]Cost_Code!$A:$G,4,0)</f>
        <v>FINANCE &amp; INFORMATION SERVICES</v>
      </c>
      <c r="Q629" t="str">
        <f>VLOOKUP($A629,[1]Cost_Code!$A:$G,5,0)</f>
        <v>FINANCE &amp; INFORMATION SERVICES</v>
      </c>
      <c r="R629" t="str">
        <f>VLOOKUP($A629,[1]Cost_Code!$A:$G,6,0)</f>
        <v>FINANCE</v>
      </c>
      <c r="S629" t="str">
        <f>VLOOKUP($A629,[1]Cost_Code!$A:$K,8,0)</f>
        <v>Simon</v>
      </c>
      <c r="T629">
        <f>VLOOKUP($A629,[1]Cost_Code!$A:$K,9,0)</f>
        <v>1000</v>
      </c>
      <c r="U629" t="str">
        <f>VLOOKUP(B629,[1]Ex_Code!A:J,2,0)</f>
        <v>Senior Managers Band 8C</v>
      </c>
      <c r="V629" t="str">
        <f>VLOOKUP(B629,[1]Ex_Code!A:J,7,0)</f>
        <v>NON CLINICAL STAFF</v>
      </c>
      <c r="W629" t="str">
        <f>VLOOKUP(B629,[1]Ex_Code!A:J,10,0)</f>
        <v>Pay</v>
      </c>
    </row>
    <row r="630" spans="1:23" ht="25.5" x14ac:dyDescent="0.25">
      <c r="A630" s="5" t="s">
        <v>120</v>
      </c>
      <c r="B630" s="5" t="s">
        <v>36</v>
      </c>
      <c r="C630" s="5" t="s">
        <v>32</v>
      </c>
      <c r="D630" s="5" t="s">
        <v>33</v>
      </c>
      <c r="E630" s="5" t="s">
        <v>27</v>
      </c>
      <c r="F630" s="6">
        <v>7294</v>
      </c>
      <c r="G630" s="6">
        <v>7261</v>
      </c>
      <c r="H630" s="6">
        <v>1</v>
      </c>
      <c r="I630" s="6">
        <v>1</v>
      </c>
      <c r="J630" s="6">
        <v>1</v>
      </c>
      <c r="K630" s="6">
        <v>1</v>
      </c>
      <c r="L630" t="str">
        <f t="shared" si="9"/>
        <v>171804U2103918C000</v>
      </c>
      <c r="M630" t="str">
        <f>VLOOKUP(A630,[1]Cost_Code!A:G,7,0)</f>
        <v>Financial Management</v>
      </c>
      <c r="N630" t="str">
        <f>VLOOKUP(A630,[1]Cost_Code!A:G,2,0)</f>
        <v>Group 1</v>
      </c>
      <c r="O630" t="str">
        <f>VLOOKUP($A630,[1]Cost_Code!$A:$G,3,0)</f>
        <v>CORPORATE SERVICES</v>
      </c>
      <c r="P630" t="str">
        <f>VLOOKUP($A630,[1]Cost_Code!$A:$G,4,0)</f>
        <v>FINANCE &amp; INFORMATION SERVICES</v>
      </c>
      <c r="Q630" t="str">
        <f>VLOOKUP($A630,[1]Cost_Code!$A:$G,5,0)</f>
        <v>FINANCE &amp; INFORMATION SERVICES</v>
      </c>
      <c r="R630" t="str">
        <f>VLOOKUP($A630,[1]Cost_Code!$A:$G,6,0)</f>
        <v>FINANCE</v>
      </c>
      <c r="S630" t="str">
        <f>VLOOKUP($A630,[1]Cost_Code!$A:$K,8,0)</f>
        <v>Simon</v>
      </c>
      <c r="T630">
        <f>VLOOKUP($A630,[1]Cost_Code!$A:$K,9,0)</f>
        <v>1000</v>
      </c>
      <c r="U630" t="str">
        <f>VLOOKUP(B630,[1]Ex_Code!A:J,2,0)</f>
        <v>Senior Managers Band 8C</v>
      </c>
      <c r="V630" t="str">
        <f>VLOOKUP(B630,[1]Ex_Code!A:J,7,0)</f>
        <v>NON CLINICAL STAFF</v>
      </c>
      <c r="W630" t="str">
        <f>VLOOKUP(B630,[1]Ex_Code!A:J,10,0)</f>
        <v>Pay</v>
      </c>
    </row>
    <row r="631" spans="1:23" ht="25.5" x14ac:dyDescent="0.25">
      <c r="A631" s="5" t="s">
        <v>120</v>
      </c>
      <c r="B631" s="5" t="s">
        <v>36</v>
      </c>
      <c r="C631" s="5" t="s">
        <v>34</v>
      </c>
      <c r="D631" s="5" t="s">
        <v>35</v>
      </c>
      <c r="E631" s="5" t="s">
        <v>27</v>
      </c>
      <c r="F631" s="6">
        <v>13631</v>
      </c>
      <c r="G631" s="6">
        <v>13599.45</v>
      </c>
      <c r="H631" s="6">
        <v>2</v>
      </c>
      <c r="I631" s="6">
        <v>2</v>
      </c>
      <c r="J631" s="6">
        <v>2</v>
      </c>
      <c r="K631" s="6">
        <v>2</v>
      </c>
      <c r="L631" t="str">
        <f t="shared" si="9"/>
        <v>171805U2103918C000</v>
      </c>
      <c r="M631" t="str">
        <f>VLOOKUP(A631,[1]Cost_Code!A:G,7,0)</f>
        <v>Financial Management</v>
      </c>
      <c r="N631" t="str">
        <f>VLOOKUP(A631,[1]Cost_Code!A:G,2,0)</f>
        <v>Group 1</v>
      </c>
      <c r="O631" t="str">
        <f>VLOOKUP($A631,[1]Cost_Code!$A:$G,3,0)</f>
        <v>CORPORATE SERVICES</v>
      </c>
      <c r="P631" t="str">
        <f>VLOOKUP($A631,[1]Cost_Code!$A:$G,4,0)</f>
        <v>FINANCE &amp; INFORMATION SERVICES</v>
      </c>
      <c r="Q631" t="str">
        <f>VLOOKUP($A631,[1]Cost_Code!$A:$G,5,0)</f>
        <v>FINANCE &amp; INFORMATION SERVICES</v>
      </c>
      <c r="R631" t="str">
        <f>VLOOKUP($A631,[1]Cost_Code!$A:$G,6,0)</f>
        <v>FINANCE</v>
      </c>
      <c r="S631" t="str">
        <f>VLOOKUP($A631,[1]Cost_Code!$A:$K,8,0)</f>
        <v>Simon</v>
      </c>
      <c r="T631">
        <f>VLOOKUP($A631,[1]Cost_Code!$A:$K,9,0)</f>
        <v>1000</v>
      </c>
      <c r="U631" t="str">
        <f>VLOOKUP(B631,[1]Ex_Code!A:J,2,0)</f>
        <v>Senior Managers Band 8C</v>
      </c>
      <c r="V631" t="str">
        <f>VLOOKUP(B631,[1]Ex_Code!A:J,7,0)</f>
        <v>NON CLINICAL STAFF</v>
      </c>
      <c r="W631" t="str">
        <f>VLOOKUP(B631,[1]Ex_Code!A:J,10,0)</f>
        <v>Pay</v>
      </c>
    </row>
    <row r="632" spans="1:23" x14ac:dyDescent="0.25">
      <c r="A632" s="5" t="s">
        <v>120</v>
      </c>
      <c r="B632" s="5" t="s">
        <v>121</v>
      </c>
      <c r="C632" s="5" t="s">
        <v>28</v>
      </c>
      <c r="D632" s="5" t="s">
        <v>29</v>
      </c>
      <c r="E632" s="5" t="s">
        <v>27</v>
      </c>
      <c r="F632" s="6">
        <v>0</v>
      </c>
      <c r="G632" s="6">
        <v>7263.62</v>
      </c>
      <c r="H632" s="6">
        <v>0</v>
      </c>
      <c r="I632" s="6">
        <v>0</v>
      </c>
      <c r="J632" s="6">
        <v>0.84</v>
      </c>
      <c r="K632" s="6">
        <v>0.84</v>
      </c>
      <c r="L632" t="str">
        <f t="shared" si="9"/>
        <v>171802U21039199000</v>
      </c>
      <c r="M632" t="str">
        <f>VLOOKUP(A632,[1]Cost_Code!A:G,7,0)</f>
        <v>Financial Management</v>
      </c>
      <c r="N632" t="str">
        <f>VLOOKUP(A632,[1]Cost_Code!A:G,2,0)</f>
        <v>Group 1</v>
      </c>
      <c r="O632" t="str">
        <f>VLOOKUP($A632,[1]Cost_Code!$A:$G,3,0)</f>
        <v>CORPORATE SERVICES</v>
      </c>
      <c r="P632" t="str">
        <f>VLOOKUP($A632,[1]Cost_Code!$A:$G,4,0)</f>
        <v>FINANCE &amp; INFORMATION SERVICES</v>
      </c>
      <c r="Q632" t="str">
        <f>VLOOKUP($A632,[1]Cost_Code!$A:$G,5,0)</f>
        <v>FINANCE &amp; INFORMATION SERVICES</v>
      </c>
      <c r="R632" t="str">
        <f>VLOOKUP($A632,[1]Cost_Code!$A:$G,6,0)</f>
        <v>FINANCE</v>
      </c>
      <c r="S632" t="str">
        <f>VLOOKUP($A632,[1]Cost_Code!$A:$K,8,0)</f>
        <v>Simon</v>
      </c>
      <c r="T632">
        <f>VLOOKUP($A632,[1]Cost_Code!$A:$K,9,0)</f>
        <v>1000</v>
      </c>
      <c r="U632" t="str">
        <f>VLOOKUP(B632,[1]Ex_Code!A:J,2,0)</f>
        <v>Senior Managers - Non NHS</v>
      </c>
      <c r="V632" t="str">
        <f>VLOOKUP(B632,[1]Ex_Code!A:J,7,0)</f>
        <v>NON CLINICAL STAFF</v>
      </c>
      <c r="W632" t="str">
        <f>VLOOKUP(B632,[1]Ex_Code!A:J,10,0)</f>
        <v>Pay</v>
      </c>
    </row>
    <row r="633" spans="1:23" x14ac:dyDescent="0.25">
      <c r="A633" s="5" t="s">
        <v>120</v>
      </c>
      <c r="B633" s="5" t="s">
        <v>121</v>
      </c>
      <c r="C633" s="5" t="s">
        <v>30</v>
      </c>
      <c r="D633" s="5" t="s">
        <v>31</v>
      </c>
      <c r="E633" s="5" t="s">
        <v>27</v>
      </c>
      <c r="F633" s="6">
        <v>0</v>
      </c>
      <c r="G633" s="6">
        <v>8284.44</v>
      </c>
      <c r="H633" s="6">
        <v>0</v>
      </c>
      <c r="I633" s="6">
        <v>0</v>
      </c>
      <c r="J633" s="6">
        <v>0.97</v>
      </c>
      <c r="K633" s="6">
        <v>0.97</v>
      </c>
      <c r="L633" t="str">
        <f t="shared" si="9"/>
        <v>171803U21039199000</v>
      </c>
      <c r="M633" t="str">
        <f>VLOOKUP(A633,[1]Cost_Code!A:G,7,0)</f>
        <v>Financial Management</v>
      </c>
      <c r="N633" t="str">
        <f>VLOOKUP(A633,[1]Cost_Code!A:G,2,0)</f>
        <v>Group 1</v>
      </c>
      <c r="O633" t="str">
        <f>VLOOKUP($A633,[1]Cost_Code!$A:$G,3,0)</f>
        <v>CORPORATE SERVICES</v>
      </c>
      <c r="P633" t="str">
        <f>VLOOKUP($A633,[1]Cost_Code!$A:$G,4,0)</f>
        <v>FINANCE &amp; INFORMATION SERVICES</v>
      </c>
      <c r="Q633" t="str">
        <f>VLOOKUP($A633,[1]Cost_Code!$A:$G,5,0)</f>
        <v>FINANCE &amp; INFORMATION SERVICES</v>
      </c>
      <c r="R633" t="str">
        <f>VLOOKUP($A633,[1]Cost_Code!$A:$G,6,0)</f>
        <v>FINANCE</v>
      </c>
      <c r="S633" t="str">
        <f>VLOOKUP($A633,[1]Cost_Code!$A:$K,8,0)</f>
        <v>Simon</v>
      </c>
      <c r="T633">
        <f>VLOOKUP($A633,[1]Cost_Code!$A:$K,9,0)</f>
        <v>1000</v>
      </c>
      <c r="U633" t="str">
        <f>VLOOKUP(B633,[1]Ex_Code!A:J,2,0)</f>
        <v>Senior Managers - Non NHS</v>
      </c>
      <c r="V633" t="str">
        <f>VLOOKUP(B633,[1]Ex_Code!A:J,7,0)</f>
        <v>NON CLINICAL STAFF</v>
      </c>
      <c r="W633" t="str">
        <f>VLOOKUP(B633,[1]Ex_Code!A:J,10,0)</f>
        <v>Pay</v>
      </c>
    </row>
    <row r="634" spans="1:23" x14ac:dyDescent="0.25">
      <c r="A634" s="5" t="s">
        <v>120</v>
      </c>
      <c r="B634" s="5" t="s">
        <v>121</v>
      </c>
      <c r="C634" s="5" t="s">
        <v>32</v>
      </c>
      <c r="D634" s="5" t="s">
        <v>33</v>
      </c>
      <c r="E634" s="5" t="s">
        <v>27</v>
      </c>
      <c r="F634" s="6">
        <v>0</v>
      </c>
      <c r="G634" s="6">
        <v>8274.75</v>
      </c>
      <c r="H634" s="6">
        <v>0</v>
      </c>
      <c r="I634" s="6">
        <v>0</v>
      </c>
      <c r="J634" s="6">
        <v>1</v>
      </c>
      <c r="K634" s="6">
        <v>1</v>
      </c>
      <c r="L634" t="str">
        <f t="shared" si="9"/>
        <v>171804U21039199000</v>
      </c>
      <c r="M634" t="str">
        <f>VLOOKUP(A634,[1]Cost_Code!A:G,7,0)</f>
        <v>Financial Management</v>
      </c>
      <c r="N634" t="str">
        <f>VLOOKUP(A634,[1]Cost_Code!A:G,2,0)</f>
        <v>Group 1</v>
      </c>
      <c r="O634" t="str">
        <f>VLOOKUP($A634,[1]Cost_Code!$A:$G,3,0)</f>
        <v>CORPORATE SERVICES</v>
      </c>
      <c r="P634" t="str">
        <f>VLOOKUP($A634,[1]Cost_Code!$A:$G,4,0)</f>
        <v>FINANCE &amp; INFORMATION SERVICES</v>
      </c>
      <c r="Q634" t="str">
        <f>VLOOKUP($A634,[1]Cost_Code!$A:$G,5,0)</f>
        <v>FINANCE &amp; INFORMATION SERVICES</v>
      </c>
      <c r="R634" t="str">
        <f>VLOOKUP($A634,[1]Cost_Code!$A:$G,6,0)</f>
        <v>FINANCE</v>
      </c>
      <c r="S634" t="str">
        <f>VLOOKUP($A634,[1]Cost_Code!$A:$K,8,0)</f>
        <v>Simon</v>
      </c>
      <c r="T634">
        <f>VLOOKUP($A634,[1]Cost_Code!$A:$K,9,0)</f>
        <v>1000</v>
      </c>
      <c r="U634" t="str">
        <f>VLOOKUP(B634,[1]Ex_Code!A:J,2,0)</f>
        <v>Senior Managers - Non NHS</v>
      </c>
      <c r="V634" t="str">
        <f>VLOOKUP(B634,[1]Ex_Code!A:J,7,0)</f>
        <v>NON CLINICAL STAFF</v>
      </c>
      <c r="W634" t="str">
        <f>VLOOKUP(B634,[1]Ex_Code!A:J,10,0)</f>
        <v>Pay</v>
      </c>
    </row>
    <row r="635" spans="1:23" x14ac:dyDescent="0.25">
      <c r="A635" s="5" t="s">
        <v>120</v>
      </c>
      <c r="B635" s="5" t="s">
        <v>121</v>
      </c>
      <c r="C635" s="5" t="s">
        <v>34</v>
      </c>
      <c r="D635" s="5" t="s">
        <v>35</v>
      </c>
      <c r="E635" s="5" t="s">
        <v>27</v>
      </c>
      <c r="F635" s="6">
        <v>0</v>
      </c>
      <c r="G635" s="6">
        <v>8286.93</v>
      </c>
      <c r="H635" s="6">
        <v>0</v>
      </c>
      <c r="I635" s="6">
        <v>0</v>
      </c>
      <c r="J635" s="6">
        <v>1</v>
      </c>
      <c r="K635" s="6">
        <v>1</v>
      </c>
      <c r="L635" t="str">
        <f t="shared" si="9"/>
        <v>171805U21039199000</v>
      </c>
      <c r="M635" t="str">
        <f>VLOOKUP(A635,[1]Cost_Code!A:G,7,0)</f>
        <v>Financial Management</v>
      </c>
      <c r="N635" t="str">
        <f>VLOOKUP(A635,[1]Cost_Code!A:G,2,0)</f>
        <v>Group 1</v>
      </c>
      <c r="O635" t="str">
        <f>VLOOKUP($A635,[1]Cost_Code!$A:$G,3,0)</f>
        <v>CORPORATE SERVICES</v>
      </c>
      <c r="P635" t="str">
        <f>VLOOKUP($A635,[1]Cost_Code!$A:$G,4,0)</f>
        <v>FINANCE &amp; INFORMATION SERVICES</v>
      </c>
      <c r="Q635" t="str">
        <f>VLOOKUP($A635,[1]Cost_Code!$A:$G,5,0)</f>
        <v>FINANCE &amp; INFORMATION SERVICES</v>
      </c>
      <c r="R635" t="str">
        <f>VLOOKUP($A635,[1]Cost_Code!$A:$G,6,0)</f>
        <v>FINANCE</v>
      </c>
      <c r="S635" t="str">
        <f>VLOOKUP($A635,[1]Cost_Code!$A:$K,8,0)</f>
        <v>Simon</v>
      </c>
      <c r="T635">
        <f>VLOOKUP($A635,[1]Cost_Code!$A:$K,9,0)</f>
        <v>1000</v>
      </c>
      <c r="U635" t="str">
        <f>VLOOKUP(B635,[1]Ex_Code!A:J,2,0)</f>
        <v>Senior Managers - Non NHS</v>
      </c>
      <c r="V635" t="str">
        <f>VLOOKUP(B635,[1]Ex_Code!A:J,7,0)</f>
        <v>NON CLINICAL STAFF</v>
      </c>
      <c r="W635" t="str">
        <f>VLOOKUP(B635,[1]Ex_Code!A:J,10,0)</f>
        <v>Pay</v>
      </c>
    </row>
    <row r="636" spans="1:23" x14ac:dyDescent="0.25">
      <c r="A636" s="5" t="s">
        <v>120</v>
      </c>
      <c r="B636" s="5" t="s">
        <v>48</v>
      </c>
      <c r="C636" s="5" t="s">
        <v>25</v>
      </c>
      <c r="D636" s="5" t="s">
        <v>26</v>
      </c>
      <c r="E636" s="5" t="s">
        <v>27</v>
      </c>
      <c r="F636" s="6">
        <v>0</v>
      </c>
      <c r="G636" s="6">
        <v>6759.75</v>
      </c>
      <c r="H636" s="6">
        <v>0</v>
      </c>
      <c r="I636" s="6">
        <v>2.17</v>
      </c>
      <c r="J636" s="6">
        <v>2.17</v>
      </c>
      <c r="K636" s="6">
        <v>2.17</v>
      </c>
      <c r="L636" t="str">
        <f t="shared" si="9"/>
        <v>171801U21039206000</v>
      </c>
      <c r="M636" t="str">
        <f>VLOOKUP(A636,[1]Cost_Code!A:G,7,0)</f>
        <v>Financial Management</v>
      </c>
      <c r="N636" t="str">
        <f>VLOOKUP(A636,[1]Cost_Code!A:G,2,0)</f>
        <v>Group 1</v>
      </c>
      <c r="O636" t="str">
        <f>VLOOKUP($A636,[1]Cost_Code!$A:$G,3,0)</f>
        <v>CORPORATE SERVICES</v>
      </c>
      <c r="P636" t="str">
        <f>VLOOKUP($A636,[1]Cost_Code!$A:$G,4,0)</f>
        <v>FINANCE &amp; INFORMATION SERVICES</v>
      </c>
      <c r="Q636" t="str">
        <f>VLOOKUP($A636,[1]Cost_Code!$A:$G,5,0)</f>
        <v>FINANCE &amp; INFORMATION SERVICES</v>
      </c>
      <c r="R636" t="str">
        <f>VLOOKUP($A636,[1]Cost_Code!$A:$G,6,0)</f>
        <v>FINANCE</v>
      </c>
      <c r="S636" t="str">
        <f>VLOOKUP($A636,[1]Cost_Code!$A:$K,8,0)</f>
        <v>Simon</v>
      </c>
      <c r="T636">
        <f>VLOOKUP($A636,[1]Cost_Code!$A:$K,9,0)</f>
        <v>1000</v>
      </c>
      <c r="U636" t="str">
        <f>VLOOKUP(B636,[1]Ex_Code!A:J,2,0)</f>
        <v>Admin &amp; Clerical Band 6</v>
      </c>
      <c r="V636" t="str">
        <f>VLOOKUP(B636,[1]Ex_Code!A:J,7,0)</f>
        <v>NON CLINICAL STAFF</v>
      </c>
      <c r="W636" t="str">
        <f>VLOOKUP(B636,[1]Ex_Code!A:J,10,0)</f>
        <v>Pay</v>
      </c>
    </row>
    <row r="637" spans="1:23" x14ac:dyDescent="0.25">
      <c r="A637" s="5" t="s">
        <v>120</v>
      </c>
      <c r="B637" s="5" t="s">
        <v>48</v>
      </c>
      <c r="C637" s="5" t="s">
        <v>28</v>
      </c>
      <c r="D637" s="5" t="s">
        <v>29</v>
      </c>
      <c r="E637" s="5" t="s">
        <v>27</v>
      </c>
      <c r="F637" s="6">
        <v>0</v>
      </c>
      <c r="G637" s="6">
        <v>9028.5499999999993</v>
      </c>
      <c r="H637" s="6">
        <v>0</v>
      </c>
      <c r="I637" s="6">
        <v>2.67</v>
      </c>
      <c r="J637" s="6">
        <v>2.76</v>
      </c>
      <c r="K637" s="6">
        <v>2.82</v>
      </c>
      <c r="L637" t="str">
        <f t="shared" si="9"/>
        <v>171802U21039206000</v>
      </c>
      <c r="M637" t="str">
        <f>VLOOKUP(A637,[1]Cost_Code!A:G,7,0)</f>
        <v>Financial Management</v>
      </c>
      <c r="N637" t="str">
        <f>VLOOKUP(A637,[1]Cost_Code!A:G,2,0)</f>
        <v>Group 1</v>
      </c>
      <c r="O637" t="str">
        <f>VLOOKUP($A637,[1]Cost_Code!$A:$G,3,0)</f>
        <v>CORPORATE SERVICES</v>
      </c>
      <c r="P637" t="str">
        <f>VLOOKUP($A637,[1]Cost_Code!$A:$G,4,0)</f>
        <v>FINANCE &amp; INFORMATION SERVICES</v>
      </c>
      <c r="Q637" t="str">
        <f>VLOOKUP($A637,[1]Cost_Code!$A:$G,5,0)</f>
        <v>FINANCE &amp; INFORMATION SERVICES</v>
      </c>
      <c r="R637" t="str">
        <f>VLOOKUP($A637,[1]Cost_Code!$A:$G,6,0)</f>
        <v>FINANCE</v>
      </c>
      <c r="S637" t="str">
        <f>VLOOKUP($A637,[1]Cost_Code!$A:$K,8,0)</f>
        <v>Simon</v>
      </c>
      <c r="T637">
        <f>VLOOKUP($A637,[1]Cost_Code!$A:$K,9,0)</f>
        <v>1000</v>
      </c>
      <c r="U637" t="str">
        <f>VLOOKUP(B637,[1]Ex_Code!A:J,2,0)</f>
        <v>Admin &amp; Clerical Band 6</v>
      </c>
      <c r="V637" t="str">
        <f>VLOOKUP(B637,[1]Ex_Code!A:J,7,0)</f>
        <v>NON CLINICAL STAFF</v>
      </c>
      <c r="W637" t="str">
        <f>VLOOKUP(B637,[1]Ex_Code!A:J,10,0)</f>
        <v>Pay</v>
      </c>
    </row>
    <row r="638" spans="1:23" x14ac:dyDescent="0.25">
      <c r="A638" s="5" t="s">
        <v>120</v>
      </c>
      <c r="B638" s="5" t="s">
        <v>48</v>
      </c>
      <c r="C638" s="5" t="s">
        <v>30</v>
      </c>
      <c r="D638" s="5" t="s">
        <v>31</v>
      </c>
      <c r="E638" s="5" t="s">
        <v>27</v>
      </c>
      <c r="F638" s="6">
        <v>0</v>
      </c>
      <c r="G638" s="6">
        <v>8597.61</v>
      </c>
      <c r="H638" s="6">
        <v>0</v>
      </c>
      <c r="I638" s="6">
        <v>2.67</v>
      </c>
      <c r="J638" s="6">
        <v>2.67</v>
      </c>
      <c r="K638" s="6">
        <v>2.67</v>
      </c>
      <c r="L638" t="str">
        <f t="shared" si="9"/>
        <v>171803U21039206000</v>
      </c>
      <c r="M638" t="str">
        <f>VLOOKUP(A638,[1]Cost_Code!A:G,7,0)</f>
        <v>Financial Management</v>
      </c>
      <c r="N638" t="str">
        <f>VLOOKUP(A638,[1]Cost_Code!A:G,2,0)</f>
        <v>Group 1</v>
      </c>
      <c r="O638" t="str">
        <f>VLOOKUP($A638,[1]Cost_Code!$A:$G,3,0)</f>
        <v>CORPORATE SERVICES</v>
      </c>
      <c r="P638" t="str">
        <f>VLOOKUP($A638,[1]Cost_Code!$A:$G,4,0)</f>
        <v>FINANCE &amp; INFORMATION SERVICES</v>
      </c>
      <c r="Q638" t="str">
        <f>VLOOKUP($A638,[1]Cost_Code!$A:$G,5,0)</f>
        <v>FINANCE &amp; INFORMATION SERVICES</v>
      </c>
      <c r="R638" t="str">
        <f>VLOOKUP($A638,[1]Cost_Code!$A:$G,6,0)</f>
        <v>FINANCE</v>
      </c>
      <c r="S638" t="str">
        <f>VLOOKUP($A638,[1]Cost_Code!$A:$K,8,0)</f>
        <v>Simon</v>
      </c>
      <c r="T638">
        <f>VLOOKUP($A638,[1]Cost_Code!$A:$K,9,0)</f>
        <v>1000</v>
      </c>
      <c r="U638" t="str">
        <f>VLOOKUP(B638,[1]Ex_Code!A:J,2,0)</f>
        <v>Admin &amp; Clerical Band 6</v>
      </c>
      <c r="V638" t="str">
        <f>VLOOKUP(B638,[1]Ex_Code!A:J,7,0)</f>
        <v>NON CLINICAL STAFF</v>
      </c>
      <c r="W638" t="str">
        <f>VLOOKUP(B638,[1]Ex_Code!A:J,10,0)</f>
        <v>Pay</v>
      </c>
    </row>
    <row r="639" spans="1:23" x14ac:dyDescent="0.25">
      <c r="A639" s="5" t="s">
        <v>120</v>
      </c>
      <c r="B639" s="5" t="s">
        <v>48</v>
      </c>
      <c r="C639" s="5" t="s">
        <v>32</v>
      </c>
      <c r="D639" s="5" t="s">
        <v>33</v>
      </c>
      <c r="E639" s="5" t="s">
        <v>27</v>
      </c>
      <c r="F639" s="6">
        <v>0</v>
      </c>
      <c r="G639" s="6">
        <v>8612.4699999999993</v>
      </c>
      <c r="H639" s="6">
        <v>0</v>
      </c>
      <c r="I639" s="6">
        <v>2.67</v>
      </c>
      <c r="J639" s="6">
        <v>2.67</v>
      </c>
      <c r="K639" s="6">
        <v>2.67</v>
      </c>
      <c r="L639" t="str">
        <f t="shared" si="9"/>
        <v>171804U21039206000</v>
      </c>
      <c r="M639" t="str">
        <f>VLOOKUP(A639,[1]Cost_Code!A:G,7,0)</f>
        <v>Financial Management</v>
      </c>
      <c r="N639" t="str">
        <f>VLOOKUP(A639,[1]Cost_Code!A:G,2,0)</f>
        <v>Group 1</v>
      </c>
      <c r="O639" t="str">
        <f>VLOOKUP($A639,[1]Cost_Code!$A:$G,3,0)</f>
        <v>CORPORATE SERVICES</v>
      </c>
      <c r="P639" t="str">
        <f>VLOOKUP($A639,[1]Cost_Code!$A:$G,4,0)</f>
        <v>FINANCE &amp; INFORMATION SERVICES</v>
      </c>
      <c r="Q639" t="str">
        <f>VLOOKUP($A639,[1]Cost_Code!$A:$G,5,0)</f>
        <v>FINANCE &amp; INFORMATION SERVICES</v>
      </c>
      <c r="R639" t="str">
        <f>VLOOKUP($A639,[1]Cost_Code!$A:$G,6,0)</f>
        <v>FINANCE</v>
      </c>
      <c r="S639" t="str">
        <f>VLOOKUP($A639,[1]Cost_Code!$A:$K,8,0)</f>
        <v>Simon</v>
      </c>
      <c r="T639">
        <f>VLOOKUP($A639,[1]Cost_Code!$A:$K,9,0)</f>
        <v>1000</v>
      </c>
      <c r="U639" t="str">
        <f>VLOOKUP(B639,[1]Ex_Code!A:J,2,0)</f>
        <v>Admin &amp; Clerical Band 6</v>
      </c>
      <c r="V639" t="str">
        <f>VLOOKUP(B639,[1]Ex_Code!A:J,7,0)</f>
        <v>NON CLINICAL STAFF</v>
      </c>
      <c r="W639" t="str">
        <f>VLOOKUP(B639,[1]Ex_Code!A:J,10,0)</f>
        <v>Pay</v>
      </c>
    </row>
    <row r="640" spans="1:23" x14ac:dyDescent="0.25">
      <c r="A640" s="5" t="s">
        <v>120</v>
      </c>
      <c r="B640" s="5" t="s">
        <v>48</v>
      </c>
      <c r="C640" s="5" t="s">
        <v>34</v>
      </c>
      <c r="D640" s="5" t="s">
        <v>35</v>
      </c>
      <c r="E640" s="5" t="s">
        <v>27</v>
      </c>
      <c r="F640" s="6">
        <v>0</v>
      </c>
      <c r="G640" s="6">
        <v>8597.61</v>
      </c>
      <c r="H640" s="6">
        <v>0</v>
      </c>
      <c r="I640" s="6">
        <v>2.67</v>
      </c>
      <c r="J640" s="6">
        <v>2.67</v>
      </c>
      <c r="K640" s="6">
        <v>2.67</v>
      </c>
      <c r="L640" t="str">
        <f t="shared" si="9"/>
        <v>171805U21039206000</v>
      </c>
      <c r="M640" t="str">
        <f>VLOOKUP(A640,[1]Cost_Code!A:G,7,0)</f>
        <v>Financial Management</v>
      </c>
      <c r="N640" t="str">
        <f>VLOOKUP(A640,[1]Cost_Code!A:G,2,0)</f>
        <v>Group 1</v>
      </c>
      <c r="O640" t="str">
        <f>VLOOKUP($A640,[1]Cost_Code!$A:$G,3,0)</f>
        <v>CORPORATE SERVICES</v>
      </c>
      <c r="P640" t="str">
        <f>VLOOKUP($A640,[1]Cost_Code!$A:$G,4,0)</f>
        <v>FINANCE &amp; INFORMATION SERVICES</v>
      </c>
      <c r="Q640" t="str">
        <f>VLOOKUP($A640,[1]Cost_Code!$A:$G,5,0)</f>
        <v>FINANCE &amp; INFORMATION SERVICES</v>
      </c>
      <c r="R640" t="str">
        <f>VLOOKUP($A640,[1]Cost_Code!$A:$G,6,0)</f>
        <v>FINANCE</v>
      </c>
      <c r="S640" t="str">
        <f>VLOOKUP($A640,[1]Cost_Code!$A:$K,8,0)</f>
        <v>Simon</v>
      </c>
      <c r="T640">
        <f>VLOOKUP($A640,[1]Cost_Code!$A:$K,9,0)</f>
        <v>1000</v>
      </c>
      <c r="U640" t="str">
        <f>VLOOKUP(B640,[1]Ex_Code!A:J,2,0)</f>
        <v>Admin &amp; Clerical Band 6</v>
      </c>
      <c r="V640" t="str">
        <f>VLOOKUP(B640,[1]Ex_Code!A:J,7,0)</f>
        <v>NON CLINICAL STAFF</v>
      </c>
      <c r="W640" t="str">
        <f>VLOOKUP(B640,[1]Ex_Code!A:J,10,0)</f>
        <v>Pay</v>
      </c>
    </row>
    <row r="641" spans="1:23" x14ac:dyDescent="0.25">
      <c r="A641" s="5" t="s">
        <v>120</v>
      </c>
      <c r="B641" s="5" t="s">
        <v>87</v>
      </c>
      <c r="C641" s="5" t="s">
        <v>25</v>
      </c>
      <c r="D641" s="5" t="s">
        <v>26</v>
      </c>
      <c r="E641" s="5" t="s">
        <v>27</v>
      </c>
      <c r="F641" s="6">
        <v>15823</v>
      </c>
      <c r="G641" s="6">
        <v>2868.09</v>
      </c>
      <c r="H641" s="6">
        <v>4.67</v>
      </c>
      <c r="I641" s="6">
        <v>2</v>
      </c>
      <c r="J641" s="6">
        <v>1</v>
      </c>
      <c r="K641" s="6">
        <v>1</v>
      </c>
      <c r="L641" t="str">
        <f t="shared" si="9"/>
        <v>171801U21039207000</v>
      </c>
      <c r="M641" t="str">
        <f>VLOOKUP(A641,[1]Cost_Code!A:G,7,0)</f>
        <v>Financial Management</v>
      </c>
      <c r="N641" t="str">
        <f>VLOOKUP(A641,[1]Cost_Code!A:G,2,0)</f>
        <v>Group 1</v>
      </c>
      <c r="O641" t="str">
        <f>VLOOKUP($A641,[1]Cost_Code!$A:$G,3,0)</f>
        <v>CORPORATE SERVICES</v>
      </c>
      <c r="P641" t="str">
        <f>VLOOKUP($A641,[1]Cost_Code!$A:$G,4,0)</f>
        <v>FINANCE &amp; INFORMATION SERVICES</v>
      </c>
      <c r="Q641" t="str">
        <f>VLOOKUP($A641,[1]Cost_Code!$A:$G,5,0)</f>
        <v>FINANCE &amp; INFORMATION SERVICES</v>
      </c>
      <c r="R641" t="str">
        <f>VLOOKUP($A641,[1]Cost_Code!$A:$G,6,0)</f>
        <v>FINANCE</v>
      </c>
      <c r="S641" t="str">
        <f>VLOOKUP($A641,[1]Cost_Code!$A:$K,8,0)</f>
        <v>Simon</v>
      </c>
      <c r="T641">
        <f>VLOOKUP($A641,[1]Cost_Code!$A:$K,9,0)</f>
        <v>1000</v>
      </c>
      <c r="U641" t="str">
        <f>VLOOKUP(B641,[1]Ex_Code!A:J,2,0)</f>
        <v>Admin &amp; Clerical Band 7</v>
      </c>
      <c r="V641" t="str">
        <f>VLOOKUP(B641,[1]Ex_Code!A:J,7,0)</f>
        <v>NON CLINICAL STAFF</v>
      </c>
      <c r="W641" t="str">
        <f>VLOOKUP(B641,[1]Ex_Code!A:J,10,0)</f>
        <v>Pay</v>
      </c>
    </row>
    <row r="642" spans="1:23" x14ac:dyDescent="0.25">
      <c r="A642" s="5" t="s">
        <v>120</v>
      </c>
      <c r="B642" s="5" t="s">
        <v>87</v>
      </c>
      <c r="C642" s="5" t="s">
        <v>28</v>
      </c>
      <c r="D642" s="5" t="s">
        <v>29</v>
      </c>
      <c r="E642" s="5" t="s">
        <v>27</v>
      </c>
      <c r="F642" s="6">
        <v>16112</v>
      </c>
      <c r="G642" s="6">
        <v>8357.9</v>
      </c>
      <c r="H642" s="6">
        <v>4.67</v>
      </c>
      <c r="I642" s="6">
        <v>2</v>
      </c>
      <c r="J642" s="6">
        <v>1.26</v>
      </c>
      <c r="K642" s="6">
        <v>1.26</v>
      </c>
      <c r="L642" t="str">
        <f t="shared" ref="L642:L705" si="10">CONCATENATE(C642,A642,B642)</f>
        <v>171802U21039207000</v>
      </c>
      <c r="M642" t="str">
        <f>VLOOKUP(A642,[1]Cost_Code!A:G,7,0)</f>
        <v>Financial Management</v>
      </c>
      <c r="N642" t="str">
        <f>VLOOKUP(A642,[1]Cost_Code!A:G,2,0)</f>
        <v>Group 1</v>
      </c>
      <c r="O642" t="str">
        <f>VLOOKUP($A642,[1]Cost_Code!$A:$G,3,0)</f>
        <v>CORPORATE SERVICES</v>
      </c>
      <c r="P642" t="str">
        <f>VLOOKUP($A642,[1]Cost_Code!$A:$G,4,0)</f>
        <v>FINANCE &amp; INFORMATION SERVICES</v>
      </c>
      <c r="Q642" t="str">
        <f>VLOOKUP($A642,[1]Cost_Code!$A:$G,5,0)</f>
        <v>FINANCE &amp; INFORMATION SERVICES</v>
      </c>
      <c r="R642" t="str">
        <f>VLOOKUP($A642,[1]Cost_Code!$A:$G,6,0)</f>
        <v>FINANCE</v>
      </c>
      <c r="S642" t="str">
        <f>VLOOKUP($A642,[1]Cost_Code!$A:$K,8,0)</f>
        <v>Simon</v>
      </c>
      <c r="T642">
        <f>VLOOKUP($A642,[1]Cost_Code!$A:$K,9,0)</f>
        <v>1000</v>
      </c>
      <c r="U642" t="str">
        <f>VLOOKUP(B642,[1]Ex_Code!A:J,2,0)</f>
        <v>Admin &amp; Clerical Band 7</v>
      </c>
      <c r="V642" t="str">
        <f>VLOOKUP(B642,[1]Ex_Code!A:J,7,0)</f>
        <v>NON CLINICAL STAFF</v>
      </c>
      <c r="W642" t="str">
        <f>VLOOKUP(B642,[1]Ex_Code!A:J,10,0)</f>
        <v>Pay</v>
      </c>
    </row>
    <row r="643" spans="1:23" x14ac:dyDescent="0.25">
      <c r="A643" s="5" t="s">
        <v>120</v>
      </c>
      <c r="B643" s="5" t="s">
        <v>87</v>
      </c>
      <c r="C643" s="5" t="s">
        <v>30</v>
      </c>
      <c r="D643" s="5" t="s">
        <v>31</v>
      </c>
      <c r="E643" s="5" t="s">
        <v>27</v>
      </c>
      <c r="F643" s="6">
        <v>16112</v>
      </c>
      <c r="G643" s="6">
        <v>6942.61</v>
      </c>
      <c r="H643" s="6">
        <v>4.67</v>
      </c>
      <c r="I643" s="6">
        <v>2</v>
      </c>
      <c r="J643" s="6">
        <v>1</v>
      </c>
      <c r="K643" s="6">
        <v>1</v>
      </c>
      <c r="L643" t="str">
        <f t="shared" si="10"/>
        <v>171803U21039207000</v>
      </c>
      <c r="M643" t="str">
        <f>VLOOKUP(A643,[1]Cost_Code!A:G,7,0)</f>
        <v>Financial Management</v>
      </c>
      <c r="N643" t="str">
        <f>VLOOKUP(A643,[1]Cost_Code!A:G,2,0)</f>
        <v>Group 1</v>
      </c>
      <c r="O643" t="str">
        <f>VLOOKUP($A643,[1]Cost_Code!$A:$G,3,0)</f>
        <v>CORPORATE SERVICES</v>
      </c>
      <c r="P643" t="str">
        <f>VLOOKUP($A643,[1]Cost_Code!$A:$G,4,0)</f>
        <v>FINANCE &amp; INFORMATION SERVICES</v>
      </c>
      <c r="Q643" t="str">
        <f>VLOOKUP($A643,[1]Cost_Code!$A:$G,5,0)</f>
        <v>FINANCE &amp; INFORMATION SERVICES</v>
      </c>
      <c r="R643" t="str">
        <f>VLOOKUP($A643,[1]Cost_Code!$A:$G,6,0)</f>
        <v>FINANCE</v>
      </c>
      <c r="S643" t="str">
        <f>VLOOKUP($A643,[1]Cost_Code!$A:$K,8,0)</f>
        <v>Simon</v>
      </c>
      <c r="T643">
        <f>VLOOKUP($A643,[1]Cost_Code!$A:$K,9,0)</f>
        <v>1000</v>
      </c>
      <c r="U643" t="str">
        <f>VLOOKUP(B643,[1]Ex_Code!A:J,2,0)</f>
        <v>Admin &amp; Clerical Band 7</v>
      </c>
      <c r="V643" t="str">
        <f>VLOOKUP(B643,[1]Ex_Code!A:J,7,0)</f>
        <v>NON CLINICAL STAFF</v>
      </c>
      <c r="W643" t="str">
        <f>VLOOKUP(B643,[1]Ex_Code!A:J,10,0)</f>
        <v>Pay</v>
      </c>
    </row>
    <row r="644" spans="1:23" x14ac:dyDescent="0.25">
      <c r="A644" s="5" t="s">
        <v>120</v>
      </c>
      <c r="B644" s="5" t="s">
        <v>87</v>
      </c>
      <c r="C644" s="5" t="s">
        <v>32</v>
      </c>
      <c r="D644" s="5" t="s">
        <v>33</v>
      </c>
      <c r="E644" s="5" t="s">
        <v>27</v>
      </c>
      <c r="F644" s="6">
        <v>16112</v>
      </c>
      <c r="G644" s="6">
        <v>6850.99</v>
      </c>
      <c r="H644" s="6">
        <v>4.67</v>
      </c>
      <c r="I644" s="6">
        <v>2</v>
      </c>
      <c r="J644" s="6">
        <v>1</v>
      </c>
      <c r="K644" s="6">
        <v>1</v>
      </c>
      <c r="L644" t="str">
        <f t="shared" si="10"/>
        <v>171804U21039207000</v>
      </c>
      <c r="M644" t="str">
        <f>VLOOKUP(A644,[1]Cost_Code!A:G,7,0)</f>
        <v>Financial Management</v>
      </c>
      <c r="N644" t="str">
        <f>VLOOKUP(A644,[1]Cost_Code!A:G,2,0)</f>
        <v>Group 1</v>
      </c>
      <c r="O644" t="str">
        <f>VLOOKUP($A644,[1]Cost_Code!$A:$G,3,0)</f>
        <v>CORPORATE SERVICES</v>
      </c>
      <c r="P644" t="str">
        <f>VLOOKUP($A644,[1]Cost_Code!$A:$G,4,0)</f>
        <v>FINANCE &amp; INFORMATION SERVICES</v>
      </c>
      <c r="Q644" t="str">
        <f>VLOOKUP($A644,[1]Cost_Code!$A:$G,5,0)</f>
        <v>FINANCE &amp; INFORMATION SERVICES</v>
      </c>
      <c r="R644" t="str">
        <f>VLOOKUP($A644,[1]Cost_Code!$A:$G,6,0)</f>
        <v>FINANCE</v>
      </c>
      <c r="S644" t="str">
        <f>VLOOKUP($A644,[1]Cost_Code!$A:$K,8,0)</f>
        <v>Simon</v>
      </c>
      <c r="T644">
        <f>VLOOKUP($A644,[1]Cost_Code!$A:$K,9,0)</f>
        <v>1000</v>
      </c>
      <c r="U644" t="str">
        <f>VLOOKUP(B644,[1]Ex_Code!A:J,2,0)</f>
        <v>Admin &amp; Clerical Band 7</v>
      </c>
      <c r="V644" t="str">
        <f>VLOOKUP(B644,[1]Ex_Code!A:J,7,0)</f>
        <v>NON CLINICAL STAFF</v>
      </c>
      <c r="W644" t="str">
        <f>VLOOKUP(B644,[1]Ex_Code!A:J,10,0)</f>
        <v>Pay</v>
      </c>
    </row>
    <row r="645" spans="1:23" x14ac:dyDescent="0.25">
      <c r="A645" s="5" t="s">
        <v>120</v>
      </c>
      <c r="B645" s="5" t="s">
        <v>87</v>
      </c>
      <c r="C645" s="5" t="s">
        <v>34</v>
      </c>
      <c r="D645" s="5" t="s">
        <v>35</v>
      </c>
      <c r="E645" s="5" t="s">
        <v>27</v>
      </c>
      <c r="F645" s="6">
        <v>19550</v>
      </c>
      <c r="G645" s="6">
        <v>7125.29</v>
      </c>
      <c r="H645" s="6">
        <v>5.67</v>
      </c>
      <c r="I645" s="6">
        <v>2</v>
      </c>
      <c r="J645" s="6">
        <v>1</v>
      </c>
      <c r="K645" s="6">
        <v>1</v>
      </c>
      <c r="L645" t="str">
        <f t="shared" si="10"/>
        <v>171805U21039207000</v>
      </c>
      <c r="M645" t="str">
        <f>VLOOKUP(A645,[1]Cost_Code!A:G,7,0)</f>
        <v>Financial Management</v>
      </c>
      <c r="N645" t="str">
        <f>VLOOKUP(A645,[1]Cost_Code!A:G,2,0)</f>
        <v>Group 1</v>
      </c>
      <c r="O645" t="str">
        <f>VLOOKUP($A645,[1]Cost_Code!$A:$G,3,0)</f>
        <v>CORPORATE SERVICES</v>
      </c>
      <c r="P645" t="str">
        <f>VLOOKUP($A645,[1]Cost_Code!$A:$G,4,0)</f>
        <v>FINANCE &amp; INFORMATION SERVICES</v>
      </c>
      <c r="Q645" t="str">
        <f>VLOOKUP($A645,[1]Cost_Code!$A:$G,5,0)</f>
        <v>FINANCE &amp; INFORMATION SERVICES</v>
      </c>
      <c r="R645" t="str">
        <f>VLOOKUP($A645,[1]Cost_Code!$A:$G,6,0)</f>
        <v>FINANCE</v>
      </c>
      <c r="S645" t="str">
        <f>VLOOKUP($A645,[1]Cost_Code!$A:$K,8,0)</f>
        <v>Simon</v>
      </c>
      <c r="T645">
        <f>VLOOKUP($A645,[1]Cost_Code!$A:$K,9,0)</f>
        <v>1000</v>
      </c>
      <c r="U645" t="str">
        <f>VLOOKUP(B645,[1]Ex_Code!A:J,2,0)</f>
        <v>Admin &amp; Clerical Band 7</v>
      </c>
      <c r="V645" t="str">
        <f>VLOOKUP(B645,[1]Ex_Code!A:J,7,0)</f>
        <v>NON CLINICAL STAFF</v>
      </c>
      <c r="W645" t="str">
        <f>VLOOKUP(B645,[1]Ex_Code!A:J,10,0)</f>
        <v>Pay</v>
      </c>
    </row>
    <row r="646" spans="1:23" x14ac:dyDescent="0.25">
      <c r="A646" s="5" t="s">
        <v>120</v>
      </c>
      <c r="B646" s="5" t="s">
        <v>40</v>
      </c>
      <c r="C646" s="5" t="s">
        <v>25</v>
      </c>
      <c r="D646" s="5" t="s">
        <v>26</v>
      </c>
      <c r="E646" s="5" t="s">
        <v>27</v>
      </c>
      <c r="F646" s="6">
        <v>42</v>
      </c>
      <c r="G646" s="6">
        <v>60.3</v>
      </c>
      <c r="H646" s="6">
        <v>0</v>
      </c>
      <c r="I646" s="6">
        <v>0</v>
      </c>
      <c r="J646" s="6">
        <v>0</v>
      </c>
      <c r="K646" s="6">
        <v>0</v>
      </c>
      <c r="L646" t="str">
        <f t="shared" si="10"/>
        <v>171801U21047018000</v>
      </c>
      <c r="M646" t="str">
        <f>VLOOKUP(A646,[1]Cost_Code!A:G,7,0)</f>
        <v>Financial Management</v>
      </c>
      <c r="N646" t="str">
        <f>VLOOKUP(A646,[1]Cost_Code!A:G,2,0)</f>
        <v>Group 1</v>
      </c>
      <c r="O646" t="str">
        <f>VLOOKUP($A646,[1]Cost_Code!$A:$G,3,0)</f>
        <v>CORPORATE SERVICES</v>
      </c>
      <c r="P646" t="str">
        <f>VLOOKUP($A646,[1]Cost_Code!$A:$G,4,0)</f>
        <v>FINANCE &amp; INFORMATION SERVICES</v>
      </c>
      <c r="Q646" t="str">
        <f>VLOOKUP($A646,[1]Cost_Code!$A:$G,5,0)</f>
        <v>FINANCE &amp; INFORMATION SERVICES</v>
      </c>
      <c r="R646" t="str">
        <f>VLOOKUP($A646,[1]Cost_Code!$A:$G,6,0)</f>
        <v>FINANCE</v>
      </c>
      <c r="S646" t="str">
        <f>VLOOKUP($A646,[1]Cost_Code!$A:$K,8,0)</f>
        <v>Simon</v>
      </c>
      <c r="T646">
        <f>VLOOKUP($A646,[1]Cost_Code!$A:$K,9,0)</f>
        <v>1000</v>
      </c>
      <c r="U646" t="str">
        <f>VLOOKUP(B646,[1]Ex_Code!A:J,2,0)</f>
        <v>Travel Expenses</v>
      </c>
      <c r="V646" t="str">
        <f>VLOOKUP(B646,[1]Ex_Code!A:J,7,0)</f>
        <v>ESTABLISHMENT EXPENSES</v>
      </c>
      <c r="W646" t="str">
        <f>VLOOKUP(B646,[1]Ex_Code!A:J,10,0)</f>
        <v>Non Pay</v>
      </c>
    </row>
    <row r="647" spans="1:23" x14ac:dyDescent="0.25">
      <c r="A647" s="5" t="s">
        <v>120</v>
      </c>
      <c r="B647" s="5" t="s">
        <v>40</v>
      </c>
      <c r="C647" s="5" t="s">
        <v>28</v>
      </c>
      <c r="D647" s="5" t="s">
        <v>29</v>
      </c>
      <c r="E647" s="5" t="s">
        <v>27</v>
      </c>
      <c r="F647" s="6">
        <v>41</v>
      </c>
      <c r="G647" s="6">
        <v>50.4</v>
      </c>
      <c r="H647" s="6">
        <v>0</v>
      </c>
      <c r="I647" s="6">
        <v>0</v>
      </c>
      <c r="J647" s="6">
        <v>0</v>
      </c>
      <c r="K647" s="6">
        <v>0</v>
      </c>
      <c r="L647" t="str">
        <f t="shared" si="10"/>
        <v>171802U21047018000</v>
      </c>
      <c r="M647" t="str">
        <f>VLOOKUP(A647,[1]Cost_Code!A:G,7,0)</f>
        <v>Financial Management</v>
      </c>
      <c r="N647" t="str">
        <f>VLOOKUP(A647,[1]Cost_Code!A:G,2,0)</f>
        <v>Group 1</v>
      </c>
      <c r="O647" t="str">
        <f>VLOOKUP($A647,[1]Cost_Code!$A:$G,3,0)</f>
        <v>CORPORATE SERVICES</v>
      </c>
      <c r="P647" t="str">
        <f>VLOOKUP($A647,[1]Cost_Code!$A:$G,4,0)</f>
        <v>FINANCE &amp; INFORMATION SERVICES</v>
      </c>
      <c r="Q647" t="str">
        <f>VLOOKUP($A647,[1]Cost_Code!$A:$G,5,0)</f>
        <v>FINANCE &amp; INFORMATION SERVICES</v>
      </c>
      <c r="R647" t="str">
        <f>VLOOKUP($A647,[1]Cost_Code!$A:$G,6,0)</f>
        <v>FINANCE</v>
      </c>
      <c r="S647" t="str">
        <f>VLOOKUP($A647,[1]Cost_Code!$A:$K,8,0)</f>
        <v>Simon</v>
      </c>
      <c r="T647">
        <f>VLOOKUP($A647,[1]Cost_Code!$A:$K,9,0)</f>
        <v>1000</v>
      </c>
      <c r="U647" t="str">
        <f>VLOOKUP(B647,[1]Ex_Code!A:J,2,0)</f>
        <v>Travel Expenses</v>
      </c>
      <c r="V647" t="str">
        <f>VLOOKUP(B647,[1]Ex_Code!A:J,7,0)</f>
        <v>ESTABLISHMENT EXPENSES</v>
      </c>
      <c r="W647" t="str">
        <f>VLOOKUP(B647,[1]Ex_Code!A:J,10,0)</f>
        <v>Non Pay</v>
      </c>
    </row>
    <row r="648" spans="1:23" x14ac:dyDescent="0.25">
      <c r="A648" s="5" t="s">
        <v>120</v>
      </c>
      <c r="B648" s="5" t="s">
        <v>40</v>
      </c>
      <c r="C648" s="5" t="s">
        <v>30</v>
      </c>
      <c r="D648" s="5" t="s">
        <v>31</v>
      </c>
      <c r="E648" s="5" t="s">
        <v>27</v>
      </c>
      <c r="F648" s="6">
        <v>42</v>
      </c>
      <c r="G648" s="6">
        <v>0</v>
      </c>
      <c r="H648" s="6">
        <v>0</v>
      </c>
      <c r="I648" s="6">
        <v>0</v>
      </c>
      <c r="J648" s="6">
        <v>0</v>
      </c>
      <c r="K648" s="6">
        <v>0</v>
      </c>
      <c r="L648" t="str">
        <f t="shared" si="10"/>
        <v>171803U21047018000</v>
      </c>
      <c r="M648" t="str">
        <f>VLOOKUP(A648,[1]Cost_Code!A:G,7,0)</f>
        <v>Financial Management</v>
      </c>
      <c r="N648" t="str">
        <f>VLOOKUP(A648,[1]Cost_Code!A:G,2,0)</f>
        <v>Group 1</v>
      </c>
      <c r="O648" t="str">
        <f>VLOOKUP($A648,[1]Cost_Code!$A:$G,3,0)</f>
        <v>CORPORATE SERVICES</v>
      </c>
      <c r="P648" t="str">
        <f>VLOOKUP($A648,[1]Cost_Code!$A:$G,4,0)</f>
        <v>FINANCE &amp; INFORMATION SERVICES</v>
      </c>
      <c r="Q648" t="str">
        <f>VLOOKUP($A648,[1]Cost_Code!$A:$G,5,0)</f>
        <v>FINANCE &amp; INFORMATION SERVICES</v>
      </c>
      <c r="R648" t="str">
        <f>VLOOKUP($A648,[1]Cost_Code!$A:$G,6,0)</f>
        <v>FINANCE</v>
      </c>
      <c r="S648" t="str">
        <f>VLOOKUP($A648,[1]Cost_Code!$A:$K,8,0)</f>
        <v>Simon</v>
      </c>
      <c r="T648">
        <f>VLOOKUP($A648,[1]Cost_Code!$A:$K,9,0)</f>
        <v>1000</v>
      </c>
      <c r="U648" t="str">
        <f>VLOOKUP(B648,[1]Ex_Code!A:J,2,0)</f>
        <v>Travel Expenses</v>
      </c>
      <c r="V648" t="str">
        <f>VLOOKUP(B648,[1]Ex_Code!A:J,7,0)</f>
        <v>ESTABLISHMENT EXPENSES</v>
      </c>
      <c r="W648" t="str">
        <f>VLOOKUP(B648,[1]Ex_Code!A:J,10,0)</f>
        <v>Non Pay</v>
      </c>
    </row>
    <row r="649" spans="1:23" x14ac:dyDescent="0.25">
      <c r="A649" s="5" t="s">
        <v>120</v>
      </c>
      <c r="B649" s="5" t="s">
        <v>40</v>
      </c>
      <c r="C649" s="5" t="s">
        <v>32</v>
      </c>
      <c r="D649" s="5" t="s">
        <v>33</v>
      </c>
      <c r="E649" s="5" t="s">
        <v>27</v>
      </c>
      <c r="F649" s="6">
        <v>41</v>
      </c>
      <c r="G649" s="6">
        <v>63.84</v>
      </c>
      <c r="H649" s="6">
        <v>0</v>
      </c>
      <c r="I649" s="6">
        <v>0</v>
      </c>
      <c r="J649" s="6">
        <v>0</v>
      </c>
      <c r="K649" s="6">
        <v>0</v>
      </c>
      <c r="L649" t="str">
        <f t="shared" si="10"/>
        <v>171804U21047018000</v>
      </c>
      <c r="M649" t="str">
        <f>VLOOKUP(A649,[1]Cost_Code!A:G,7,0)</f>
        <v>Financial Management</v>
      </c>
      <c r="N649" t="str">
        <f>VLOOKUP(A649,[1]Cost_Code!A:G,2,0)</f>
        <v>Group 1</v>
      </c>
      <c r="O649" t="str">
        <f>VLOOKUP($A649,[1]Cost_Code!$A:$G,3,0)</f>
        <v>CORPORATE SERVICES</v>
      </c>
      <c r="P649" t="str">
        <f>VLOOKUP($A649,[1]Cost_Code!$A:$G,4,0)</f>
        <v>FINANCE &amp; INFORMATION SERVICES</v>
      </c>
      <c r="Q649" t="str">
        <f>VLOOKUP($A649,[1]Cost_Code!$A:$G,5,0)</f>
        <v>FINANCE &amp; INFORMATION SERVICES</v>
      </c>
      <c r="R649" t="str">
        <f>VLOOKUP($A649,[1]Cost_Code!$A:$G,6,0)</f>
        <v>FINANCE</v>
      </c>
      <c r="S649" t="str">
        <f>VLOOKUP($A649,[1]Cost_Code!$A:$K,8,0)</f>
        <v>Simon</v>
      </c>
      <c r="T649">
        <f>VLOOKUP($A649,[1]Cost_Code!$A:$K,9,0)</f>
        <v>1000</v>
      </c>
      <c r="U649" t="str">
        <f>VLOOKUP(B649,[1]Ex_Code!A:J,2,0)</f>
        <v>Travel Expenses</v>
      </c>
      <c r="V649" t="str">
        <f>VLOOKUP(B649,[1]Ex_Code!A:J,7,0)</f>
        <v>ESTABLISHMENT EXPENSES</v>
      </c>
      <c r="W649" t="str">
        <f>VLOOKUP(B649,[1]Ex_Code!A:J,10,0)</f>
        <v>Non Pay</v>
      </c>
    </row>
    <row r="650" spans="1:23" x14ac:dyDescent="0.25">
      <c r="A650" s="5" t="s">
        <v>120</v>
      </c>
      <c r="B650" s="5" t="s">
        <v>40</v>
      </c>
      <c r="C650" s="5" t="s">
        <v>34</v>
      </c>
      <c r="D650" s="5" t="s">
        <v>35</v>
      </c>
      <c r="E650" s="5" t="s">
        <v>27</v>
      </c>
      <c r="F650" s="6">
        <v>250</v>
      </c>
      <c r="G650" s="6">
        <v>63.28</v>
      </c>
      <c r="H650" s="6">
        <v>0</v>
      </c>
      <c r="I650" s="6">
        <v>0</v>
      </c>
      <c r="J650" s="6">
        <v>0</v>
      </c>
      <c r="K650" s="6">
        <v>0</v>
      </c>
      <c r="L650" t="str">
        <f t="shared" si="10"/>
        <v>171805U21047018000</v>
      </c>
      <c r="M650" t="str">
        <f>VLOOKUP(A650,[1]Cost_Code!A:G,7,0)</f>
        <v>Financial Management</v>
      </c>
      <c r="N650" t="str">
        <f>VLOOKUP(A650,[1]Cost_Code!A:G,2,0)</f>
        <v>Group 1</v>
      </c>
      <c r="O650" t="str">
        <f>VLOOKUP($A650,[1]Cost_Code!$A:$G,3,0)</f>
        <v>CORPORATE SERVICES</v>
      </c>
      <c r="P650" t="str">
        <f>VLOOKUP($A650,[1]Cost_Code!$A:$G,4,0)</f>
        <v>FINANCE &amp; INFORMATION SERVICES</v>
      </c>
      <c r="Q650" t="str">
        <f>VLOOKUP($A650,[1]Cost_Code!$A:$G,5,0)</f>
        <v>FINANCE &amp; INFORMATION SERVICES</v>
      </c>
      <c r="R650" t="str">
        <f>VLOOKUP($A650,[1]Cost_Code!$A:$G,6,0)</f>
        <v>FINANCE</v>
      </c>
      <c r="S650" t="str">
        <f>VLOOKUP($A650,[1]Cost_Code!$A:$K,8,0)</f>
        <v>Simon</v>
      </c>
      <c r="T650">
        <f>VLOOKUP($A650,[1]Cost_Code!$A:$K,9,0)</f>
        <v>1000</v>
      </c>
      <c r="U650" t="str">
        <f>VLOOKUP(B650,[1]Ex_Code!A:J,2,0)</f>
        <v>Travel Expenses</v>
      </c>
      <c r="V650" t="str">
        <f>VLOOKUP(B650,[1]Ex_Code!A:J,7,0)</f>
        <v>ESTABLISHMENT EXPENSES</v>
      </c>
      <c r="W650" t="str">
        <f>VLOOKUP(B650,[1]Ex_Code!A:J,10,0)</f>
        <v>Non Pay</v>
      </c>
    </row>
    <row r="651" spans="1:23" x14ac:dyDescent="0.25">
      <c r="A651" s="5" t="s">
        <v>120</v>
      </c>
      <c r="B651" s="5" t="s">
        <v>65</v>
      </c>
      <c r="C651" s="5" t="s">
        <v>25</v>
      </c>
      <c r="D651" s="5" t="s">
        <v>26</v>
      </c>
      <c r="E651" s="5" t="s">
        <v>27</v>
      </c>
      <c r="F651" s="6">
        <v>0</v>
      </c>
      <c r="G651" s="6">
        <v>25.6</v>
      </c>
      <c r="H651" s="6">
        <v>0</v>
      </c>
      <c r="I651" s="6">
        <v>0</v>
      </c>
      <c r="J651" s="6">
        <v>0</v>
      </c>
      <c r="K651" s="6">
        <v>0</v>
      </c>
      <c r="L651" t="str">
        <f t="shared" si="10"/>
        <v>171801U21047023000</v>
      </c>
      <c r="M651" t="str">
        <f>VLOOKUP(A651,[1]Cost_Code!A:G,7,0)</f>
        <v>Financial Management</v>
      </c>
      <c r="N651" t="str">
        <f>VLOOKUP(A651,[1]Cost_Code!A:G,2,0)</f>
        <v>Group 1</v>
      </c>
      <c r="O651" t="str">
        <f>VLOOKUP($A651,[1]Cost_Code!$A:$G,3,0)</f>
        <v>CORPORATE SERVICES</v>
      </c>
      <c r="P651" t="str">
        <f>VLOOKUP($A651,[1]Cost_Code!$A:$G,4,0)</f>
        <v>FINANCE &amp; INFORMATION SERVICES</v>
      </c>
      <c r="Q651" t="str">
        <f>VLOOKUP($A651,[1]Cost_Code!$A:$G,5,0)</f>
        <v>FINANCE &amp; INFORMATION SERVICES</v>
      </c>
      <c r="R651" t="str">
        <f>VLOOKUP($A651,[1]Cost_Code!$A:$G,6,0)</f>
        <v>FINANCE</v>
      </c>
      <c r="S651" t="str">
        <f>VLOOKUP($A651,[1]Cost_Code!$A:$K,8,0)</f>
        <v>Simon</v>
      </c>
      <c r="T651">
        <f>VLOOKUP($A651,[1]Cost_Code!$A:$K,9,0)</f>
        <v>1000</v>
      </c>
      <c r="U651" t="str">
        <f>VLOOKUP(B651,[1]Ex_Code!A:J,2,0)</f>
        <v>Car Parking</v>
      </c>
      <c r="V651" t="str">
        <f>VLOOKUP(B651,[1]Ex_Code!A:J,7,0)</f>
        <v>ESTABLISHMENT EXPENSES</v>
      </c>
      <c r="W651" t="str">
        <f>VLOOKUP(B651,[1]Ex_Code!A:J,10,0)</f>
        <v>Non Pay</v>
      </c>
    </row>
    <row r="652" spans="1:23" x14ac:dyDescent="0.25">
      <c r="A652" s="5" t="s">
        <v>120</v>
      </c>
      <c r="B652" s="5" t="s">
        <v>65</v>
      </c>
      <c r="C652" s="5" t="s">
        <v>28</v>
      </c>
      <c r="D652" s="5" t="s">
        <v>29</v>
      </c>
      <c r="E652" s="5" t="s">
        <v>27</v>
      </c>
      <c r="F652" s="6">
        <v>0</v>
      </c>
      <c r="G652" s="6">
        <v>4</v>
      </c>
      <c r="H652" s="6">
        <v>0</v>
      </c>
      <c r="I652" s="6">
        <v>0</v>
      </c>
      <c r="J652" s="6">
        <v>0</v>
      </c>
      <c r="K652" s="6">
        <v>0</v>
      </c>
      <c r="L652" t="str">
        <f t="shared" si="10"/>
        <v>171802U21047023000</v>
      </c>
      <c r="M652" t="str">
        <f>VLOOKUP(A652,[1]Cost_Code!A:G,7,0)</f>
        <v>Financial Management</v>
      </c>
      <c r="N652" t="str">
        <f>VLOOKUP(A652,[1]Cost_Code!A:G,2,0)</f>
        <v>Group 1</v>
      </c>
      <c r="O652" t="str">
        <f>VLOOKUP($A652,[1]Cost_Code!$A:$G,3,0)</f>
        <v>CORPORATE SERVICES</v>
      </c>
      <c r="P652" t="str">
        <f>VLOOKUP($A652,[1]Cost_Code!$A:$G,4,0)</f>
        <v>FINANCE &amp; INFORMATION SERVICES</v>
      </c>
      <c r="Q652" t="str">
        <f>VLOOKUP($A652,[1]Cost_Code!$A:$G,5,0)</f>
        <v>FINANCE &amp; INFORMATION SERVICES</v>
      </c>
      <c r="R652" t="str">
        <f>VLOOKUP($A652,[1]Cost_Code!$A:$G,6,0)</f>
        <v>FINANCE</v>
      </c>
      <c r="S652" t="str">
        <f>VLOOKUP($A652,[1]Cost_Code!$A:$K,8,0)</f>
        <v>Simon</v>
      </c>
      <c r="T652">
        <f>VLOOKUP($A652,[1]Cost_Code!$A:$K,9,0)</f>
        <v>1000</v>
      </c>
      <c r="U652" t="str">
        <f>VLOOKUP(B652,[1]Ex_Code!A:J,2,0)</f>
        <v>Car Parking</v>
      </c>
      <c r="V652" t="str">
        <f>VLOOKUP(B652,[1]Ex_Code!A:J,7,0)</f>
        <v>ESTABLISHMENT EXPENSES</v>
      </c>
      <c r="W652" t="str">
        <f>VLOOKUP(B652,[1]Ex_Code!A:J,10,0)</f>
        <v>Non Pay</v>
      </c>
    </row>
    <row r="653" spans="1:23" x14ac:dyDescent="0.25">
      <c r="A653" s="5" t="s">
        <v>120</v>
      </c>
      <c r="B653" s="5" t="s">
        <v>65</v>
      </c>
      <c r="C653" s="5" t="s">
        <v>34</v>
      </c>
      <c r="D653" s="5" t="s">
        <v>35</v>
      </c>
      <c r="E653" s="5" t="s">
        <v>27</v>
      </c>
      <c r="F653" s="6">
        <v>0</v>
      </c>
      <c r="G653" s="6">
        <v>2</v>
      </c>
      <c r="H653" s="6">
        <v>0</v>
      </c>
      <c r="I653" s="6">
        <v>0</v>
      </c>
      <c r="J653" s="6">
        <v>0</v>
      </c>
      <c r="K653" s="6">
        <v>0</v>
      </c>
      <c r="L653" t="str">
        <f t="shared" si="10"/>
        <v>171805U21047023000</v>
      </c>
      <c r="M653" t="str">
        <f>VLOOKUP(A653,[1]Cost_Code!A:G,7,0)</f>
        <v>Financial Management</v>
      </c>
      <c r="N653" t="str">
        <f>VLOOKUP(A653,[1]Cost_Code!A:G,2,0)</f>
        <v>Group 1</v>
      </c>
      <c r="O653" t="str">
        <f>VLOOKUP($A653,[1]Cost_Code!$A:$G,3,0)</f>
        <v>CORPORATE SERVICES</v>
      </c>
      <c r="P653" t="str">
        <f>VLOOKUP($A653,[1]Cost_Code!$A:$G,4,0)</f>
        <v>FINANCE &amp; INFORMATION SERVICES</v>
      </c>
      <c r="Q653" t="str">
        <f>VLOOKUP($A653,[1]Cost_Code!$A:$G,5,0)</f>
        <v>FINANCE &amp; INFORMATION SERVICES</v>
      </c>
      <c r="R653" t="str">
        <f>VLOOKUP($A653,[1]Cost_Code!$A:$G,6,0)</f>
        <v>FINANCE</v>
      </c>
      <c r="S653" t="str">
        <f>VLOOKUP($A653,[1]Cost_Code!$A:$K,8,0)</f>
        <v>Simon</v>
      </c>
      <c r="T653">
        <f>VLOOKUP($A653,[1]Cost_Code!$A:$K,9,0)</f>
        <v>1000</v>
      </c>
      <c r="U653" t="str">
        <f>VLOOKUP(B653,[1]Ex_Code!A:J,2,0)</f>
        <v>Car Parking</v>
      </c>
      <c r="V653" t="str">
        <f>VLOOKUP(B653,[1]Ex_Code!A:J,7,0)</f>
        <v>ESTABLISHMENT EXPENSES</v>
      </c>
      <c r="W653" t="str">
        <f>VLOOKUP(B653,[1]Ex_Code!A:J,10,0)</f>
        <v>Non Pay</v>
      </c>
    </row>
    <row r="654" spans="1:23" x14ac:dyDescent="0.25">
      <c r="A654" s="5" t="s">
        <v>120</v>
      </c>
      <c r="B654" s="5" t="s">
        <v>49</v>
      </c>
      <c r="C654" s="5" t="s">
        <v>28</v>
      </c>
      <c r="D654" s="5" t="s">
        <v>29</v>
      </c>
      <c r="E654" s="5" t="s">
        <v>27</v>
      </c>
      <c r="F654" s="6">
        <v>0</v>
      </c>
      <c r="G654" s="6">
        <v>185</v>
      </c>
      <c r="H654" s="6">
        <v>0</v>
      </c>
      <c r="I654" s="6">
        <v>0</v>
      </c>
      <c r="J654" s="6">
        <v>0</v>
      </c>
      <c r="K654" s="6">
        <v>0</v>
      </c>
      <c r="L654" t="str">
        <f t="shared" si="10"/>
        <v>171802U21047516000</v>
      </c>
      <c r="M654" t="str">
        <f>VLOOKUP(A654,[1]Cost_Code!A:G,7,0)</f>
        <v>Financial Management</v>
      </c>
      <c r="N654" t="str">
        <f>VLOOKUP(A654,[1]Cost_Code!A:G,2,0)</f>
        <v>Group 1</v>
      </c>
      <c r="O654" t="str">
        <f>VLOOKUP($A654,[1]Cost_Code!$A:$G,3,0)</f>
        <v>CORPORATE SERVICES</v>
      </c>
      <c r="P654" t="str">
        <f>VLOOKUP($A654,[1]Cost_Code!$A:$G,4,0)</f>
        <v>FINANCE &amp; INFORMATION SERVICES</v>
      </c>
      <c r="Q654" t="str">
        <f>VLOOKUP($A654,[1]Cost_Code!$A:$G,5,0)</f>
        <v>FINANCE &amp; INFORMATION SERVICES</v>
      </c>
      <c r="R654" t="str">
        <f>VLOOKUP($A654,[1]Cost_Code!$A:$G,6,0)</f>
        <v>FINANCE</v>
      </c>
      <c r="S654" t="str">
        <f>VLOOKUP($A654,[1]Cost_Code!$A:$K,8,0)</f>
        <v>Simon</v>
      </c>
      <c r="T654">
        <f>VLOOKUP($A654,[1]Cost_Code!$A:$K,9,0)</f>
        <v>1000</v>
      </c>
      <c r="U654" t="str">
        <f>VLOOKUP(B654,[1]Ex_Code!A:J,2,0)</f>
        <v>IT &amp; Telecomms Recharges</v>
      </c>
      <c r="V654" t="str">
        <f>VLOOKUP(B654,[1]Ex_Code!A:J,7,0)</f>
        <v>ESTABLISHMENT EXPENSES</v>
      </c>
      <c r="W654" t="str">
        <f>VLOOKUP(B654,[1]Ex_Code!A:J,10,0)</f>
        <v>Non Pay</v>
      </c>
    </row>
    <row r="655" spans="1:23" x14ac:dyDescent="0.25">
      <c r="A655" s="5" t="s">
        <v>120</v>
      </c>
      <c r="B655" s="5" t="s">
        <v>49</v>
      </c>
      <c r="C655" s="5" t="s">
        <v>30</v>
      </c>
      <c r="D655" s="5" t="s">
        <v>31</v>
      </c>
      <c r="E655" s="5" t="s">
        <v>27</v>
      </c>
      <c r="F655" s="6">
        <v>0</v>
      </c>
      <c r="G655" s="6">
        <v>37</v>
      </c>
      <c r="H655" s="6">
        <v>0</v>
      </c>
      <c r="I655" s="6">
        <v>0</v>
      </c>
      <c r="J655" s="6">
        <v>0</v>
      </c>
      <c r="K655" s="6">
        <v>0</v>
      </c>
      <c r="L655" t="str">
        <f t="shared" si="10"/>
        <v>171803U21047516000</v>
      </c>
      <c r="M655" t="str">
        <f>VLOOKUP(A655,[1]Cost_Code!A:G,7,0)</f>
        <v>Financial Management</v>
      </c>
      <c r="N655" t="str">
        <f>VLOOKUP(A655,[1]Cost_Code!A:G,2,0)</f>
        <v>Group 1</v>
      </c>
      <c r="O655" t="str">
        <f>VLOOKUP($A655,[1]Cost_Code!$A:$G,3,0)</f>
        <v>CORPORATE SERVICES</v>
      </c>
      <c r="P655" t="str">
        <f>VLOOKUP($A655,[1]Cost_Code!$A:$G,4,0)</f>
        <v>FINANCE &amp; INFORMATION SERVICES</v>
      </c>
      <c r="Q655" t="str">
        <f>VLOOKUP($A655,[1]Cost_Code!$A:$G,5,0)</f>
        <v>FINANCE &amp; INFORMATION SERVICES</v>
      </c>
      <c r="R655" t="str">
        <f>VLOOKUP($A655,[1]Cost_Code!$A:$G,6,0)</f>
        <v>FINANCE</v>
      </c>
      <c r="S655" t="str">
        <f>VLOOKUP($A655,[1]Cost_Code!$A:$K,8,0)</f>
        <v>Simon</v>
      </c>
      <c r="T655">
        <f>VLOOKUP($A655,[1]Cost_Code!$A:$K,9,0)</f>
        <v>1000</v>
      </c>
      <c r="U655" t="str">
        <f>VLOOKUP(B655,[1]Ex_Code!A:J,2,0)</f>
        <v>IT &amp; Telecomms Recharges</v>
      </c>
      <c r="V655" t="str">
        <f>VLOOKUP(B655,[1]Ex_Code!A:J,7,0)</f>
        <v>ESTABLISHMENT EXPENSES</v>
      </c>
      <c r="W655" t="str">
        <f>VLOOKUP(B655,[1]Ex_Code!A:J,10,0)</f>
        <v>Non Pay</v>
      </c>
    </row>
    <row r="656" spans="1:23" x14ac:dyDescent="0.25">
      <c r="A656" s="5" t="s">
        <v>120</v>
      </c>
      <c r="B656" s="5" t="s">
        <v>50</v>
      </c>
      <c r="C656" s="5" t="s">
        <v>25</v>
      </c>
      <c r="D656" s="5" t="s">
        <v>26</v>
      </c>
      <c r="E656" s="5" t="s">
        <v>27</v>
      </c>
      <c r="F656" s="6">
        <v>0</v>
      </c>
      <c r="G656" s="6">
        <v>804</v>
      </c>
      <c r="H656" s="6">
        <v>0</v>
      </c>
      <c r="I656" s="6">
        <v>0</v>
      </c>
      <c r="J656" s="6">
        <v>0</v>
      </c>
      <c r="K656" s="6">
        <v>0</v>
      </c>
      <c r="L656" t="str">
        <f t="shared" si="10"/>
        <v>171801U21048016000</v>
      </c>
      <c r="M656" t="str">
        <f>VLOOKUP(A656,[1]Cost_Code!A:G,7,0)</f>
        <v>Financial Management</v>
      </c>
      <c r="N656" t="str">
        <f>VLOOKUP(A656,[1]Cost_Code!A:G,2,0)</f>
        <v>Group 1</v>
      </c>
      <c r="O656" t="str">
        <f>VLOOKUP($A656,[1]Cost_Code!$A:$G,3,0)</f>
        <v>CORPORATE SERVICES</v>
      </c>
      <c r="P656" t="str">
        <f>VLOOKUP($A656,[1]Cost_Code!$A:$G,4,0)</f>
        <v>FINANCE &amp; INFORMATION SERVICES</v>
      </c>
      <c r="Q656" t="str">
        <f>VLOOKUP($A656,[1]Cost_Code!$A:$G,5,0)</f>
        <v>FINANCE &amp; INFORMATION SERVICES</v>
      </c>
      <c r="R656" t="str">
        <f>VLOOKUP($A656,[1]Cost_Code!$A:$G,6,0)</f>
        <v>FINANCE</v>
      </c>
      <c r="S656" t="str">
        <f>VLOOKUP($A656,[1]Cost_Code!$A:$K,8,0)</f>
        <v>Simon</v>
      </c>
      <c r="T656">
        <f>VLOOKUP($A656,[1]Cost_Code!$A:$K,9,0)</f>
        <v>1000</v>
      </c>
      <c r="U656" t="str">
        <f>VLOOKUP(B656,[1]Ex_Code!A:J,2,0)</f>
        <v>Computer Hardware</v>
      </c>
      <c r="V656" t="str">
        <f>VLOOKUP(B656,[1]Ex_Code!A:J,7,0)</f>
        <v>PREMISES &amp; FIXED PLANT</v>
      </c>
      <c r="W656" t="str">
        <f>VLOOKUP(B656,[1]Ex_Code!A:J,10,0)</f>
        <v>Non Pay</v>
      </c>
    </row>
    <row r="657" spans="1:23" x14ac:dyDescent="0.25">
      <c r="A657" s="5" t="s">
        <v>120</v>
      </c>
      <c r="B657" s="5" t="s">
        <v>50</v>
      </c>
      <c r="C657" s="5" t="s">
        <v>32</v>
      </c>
      <c r="D657" s="5" t="s">
        <v>33</v>
      </c>
      <c r="E657" s="5" t="s">
        <v>27</v>
      </c>
      <c r="F657" s="6">
        <v>0</v>
      </c>
      <c r="G657" s="6">
        <v>240</v>
      </c>
      <c r="H657" s="6">
        <v>0</v>
      </c>
      <c r="I657" s="6">
        <v>0</v>
      </c>
      <c r="J657" s="6">
        <v>0</v>
      </c>
      <c r="K657" s="6">
        <v>0</v>
      </c>
      <c r="L657" t="str">
        <f t="shared" si="10"/>
        <v>171804U21048016000</v>
      </c>
      <c r="M657" t="str">
        <f>VLOOKUP(A657,[1]Cost_Code!A:G,7,0)</f>
        <v>Financial Management</v>
      </c>
      <c r="N657" t="str">
        <f>VLOOKUP(A657,[1]Cost_Code!A:G,2,0)</f>
        <v>Group 1</v>
      </c>
      <c r="O657" t="str">
        <f>VLOOKUP($A657,[1]Cost_Code!$A:$G,3,0)</f>
        <v>CORPORATE SERVICES</v>
      </c>
      <c r="P657" t="str">
        <f>VLOOKUP($A657,[1]Cost_Code!$A:$G,4,0)</f>
        <v>FINANCE &amp; INFORMATION SERVICES</v>
      </c>
      <c r="Q657" t="str">
        <f>VLOOKUP($A657,[1]Cost_Code!$A:$G,5,0)</f>
        <v>FINANCE &amp; INFORMATION SERVICES</v>
      </c>
      <c r="R657" t="str">
        <f>VLOOKUP($A657,[1]Cost_Code!$A:$G,6,0)</f>
        <v>FINANCE</v>
      </c>
      <c r="S657" t="str">
        <f>VLOOKUP($A657,[1]Cost_Code!$A:$K,8,0)</f>
        <v>Simon</v>
      </c>
      <c r="T657">
        <f>VLOOKUP($A657,[1]Cost_Code!$A:$K,9,0)</f>
        <v>1000</v>
      </c>
      <c r="U657" t="str">
        <f>VLOOKUP(B657,[1]Ex_Code!A:J,2,0)</f>
        <v>Computer Hardware</v>
      </c>
      <c r="V657" t="str">
        <f>VLOOKUP(B657,[1]Ex_Code!A:J,7,0)</f>
        <v>PREMISES &amp; FIXED PLANT</v>
      </c>
      <c r="W657" t="str">
        <f>VLOOKUP(B657,[1]Ex_Code!A:J,10,0)</f>
        <v>Non Pay</v>
      </c>
    </row>
    <row r="658" spans="1:23" x14ac:dyDescent="0.25">
      <c r="A658" s="5" t="s">
        <v>120</v>
      </c>
      <c r="B658" s="5" t="s">
        <v>51</v>
      </c>
      <c r="C658" s="5" t="s">
        <v>25</v>
      </c>
      <c r="D658" s="5" t="s">
        <v>26</v>
      </c>
      <c r="E658" s="5" t="s">
        <v>27</v>
      </c>
      <c r="F658" s="6">
        <v>300</v>
      </c>
      <c r="G658" s="6">
        <v>592.98</v>
      </c>
      <c r="H658" s="6">
        <v>0</v>
      </c>
      <c r="I658" s="6">
        <v>0</v>
      </c>
      <c r="J658" s="6">
        <v>0</v>
      </c>
      <c r="K658" s="6">
        <v>0</v>
      </c>
      <c r="L658" t="str">
        <f t="shared" si="10"/>
        <v>171801U21048017000</v>
      </c>
      <c r="M658" t="str">
        <f>VLOOKUP(A658,[1]Cost_Code!A:G,7,0)</f>
        <v>Financial Management</v>
      </c>
      <c r="N658" t="str">
        <f>VLOOKUP(A658,[1]Cost_Code!A:G,2,0)</f>
        <v>Group 1</v>
      </c>
      <c r="O658" t="str">
        <f>VLOOKUP($A658,[1]Cost_Code!$A:$G,3,0)</f>
        <v>CORPORATE SERVICES</v>
      </c>
      <c r="P658" t="str">
        <f>VLOOKUP($A658,[1]Cost_Code!$A:$G,4,0)</f>
        <v>FINANCE &amp; INFORMATION SERVICES</v>
      </c>
      <c r="Q658" t="str">
        <f>VLOOKUP($A658,[1]Cost_Code!$A:$G,5,0)</f>
        <v>FINANCE &amp; INFORMATION SERVICES</v>
      </c>
      <c r="R658" t="str">
        <f>VLOOKUP($A658,[1]Cost_Code!$A:$G,6,0)</f>
        <v>FINANCE</v>
      </c>
      <c r="S658" t="str">
        <f>VLOOKUP($A658,[1]Cost_Code!$A:$K,8,0)</f>
        <v>Simon</v>
      </c>
      <c r="T658">
        <f>VLOOKUP($A658,[1]Cost_Code!$A:$K,9,0)</f>
        <v>1000</v>
      </c>
      <c r="U658" t="str">
        <f>VLOOKUP(B658,[1]Ex_Code!A:J,2,0)</f>
        <v>Computer Software</v>
      </c>
      <c r="V658" t="str">
        <f>VLOOKUP(B658,[1]Ex_Code!A:J,7,0)</f>
        <v>PREMISES &amp; FIXED PLANT</v>
      </c>
      <c r="W658" t="str">
        <f>VLOOKUP(B658,[1]Ex_Code!A:J,10,0)</f>
        <v>Non Pay</v>
      </c>
    </row>
    <row r="659" spans="1:23" x14ac:dyDescent="0.25">
      <c r="A659" s="5" t="s">
        <v>120</v>
      </c>
      <c r="B659" s="5" t="s">
        <v>51</v>
      </c>
      <c r="C659" s="5" t="s">
        <v>28</v>
      </c>
      <c r="D659" s="5" t="s">
        <v>29</v>
      </c>
      <c r="E659" s="5" t="s">
        <v>27</v>
      </c>
      <c r="F659" s="6">
        <v>300</v>
      </c>
      <c r="G659" s="6">
        <v>300</v>
      </c>
      <c r="H659" s="6">
        <v>0</v>
      </c>
      <c r="I659" s="6">
        <v>0</v>
      </c>
      <c r="J659" s="6">
        <v>0</v>
      </c>
      <c r="K659" s="6">
        <v>0</v>
      </c>
      <c r="L659" t="str">
        <f t="shared" si="10"/>
        <v>171802U21048017000</v>
      </c>
      <c r="M659" t="str">
        <f>VLOOKUP(A659,[1]Cost_Code!A:G,7,0)</f>
        <v>Financial Management</v>
      </c>
      <c r="N659" t="str">
        <f>VLOOKUP(A659,[1]Cost_Code!A:G,2,0)</f>
        <v>Group 1</v>
      </c>
      <c r="O659" t="str">
        <f>VLOOKUP($A659,[1]Cost_Code!$A:$G,3,0)</f>
        <v>CORPORATE SERVICES</v>
      </c>
      <c r="P659" t="str">
        <f>VLOOKUP($A659,[1]Cost_Code!$A:$G,4,0)</f>
        <v>FINANCE &amp; INFORMATION SERVICES</v>
      </c>
      <c r="Q659" t="str">
        <f>VLOOKUP($A659,[1]Cost_Code!$A:$G,5,0)</f>
        <v>FINANCE &amp; INFORMATION SERVICES</v>
      </c>
      <c r="R659" t="str">
        <f>VLOOKUP($A659,[1]Cost_Code!$A:$G,6,0)</f>
        <v>FINANCE</v>
      </c>
      <c r="S659" t="str">
        <f>VLOOKUP($A659,[1]Cost_Code!$A:$K,8,0)</f>
        <v>Simon</v>
      </c>
      <c r="T659">
        <f>VLOOKUP($A659,[1]Cost_Code!$A:$K,9,0)</f>
        <v>1000</v>
      </c>
      <c r="U659" t="str">
        <f>VLOOKUP(B659,[1]Ex_Code!A:J,2,0)</f>
        <v>Computer Software</v>
      </c>
      <c r="V659" t="str">
        <f>VLOOKUP(B659,[1]Ex_Code!A:J,7,0)</f>
        <v>PREMISES &amp; FIXED PLANT</v>
      </c>
      <c r="W659" t="str">
        <f>VLOOKUP(B659,[1]Ex_Code!A:J,10,0)</f>
        <v>Non Pay</v>
      </c>
    </row>
    <row r="660" spans="1:23" x14ac:dyDescent="0.25">
      <c r="A660" s="5" t="s">
        <v>120</v>
      </c>
      <c r="B660" s="5" t="s">
        <v>51</v>
      </c>
      <c r="C660" s="5" t="s">
        <v>30</v>
      </c>
      <c r="D660" s="5" t="s">
        <v>31</v>
      </c>
      <c r="E660" s="5" t="s">
        <v>27</v>
      </c>
      <c r="F660" s="6">
        <v>300</v>
      </c>
      <c r="G660" s="6">
        <v>300</v>
      </c>
      <c r="H660" s="6">
        <v>0</v>
      </c>
      <c r="I660" s="6">
        <v>0</v>
      </c>
      <c r="J660" s="6">
        <v>0</v>
      </c>
      <c r="K660" s="6">
        <v>0</v>
      </c>
      <c r="L660" t="str">
        <f t="shared" si="10"/>
        <v>171803U21048017000</v>
      </c>
      <c r="M660" t="str">
        <f>VLOOKUP(A660,[1]Cost_Code!A:G,7,0)</f>
        <v>Financial Management</v>
      </c>
      <c r="N660" t="str">
        <f>VLOOKUP(A660,[1]Cost_Code!A:G,2,0)</f>
        <v>Group 1</v>
      </c>
      <c r="O660" t="str">
        <f>VLOOKUP($A660,[1]Cost_Code!$A:$G,3,0)</f>
        <v>CORPORATE SERVICES</v>
      </c>
      <c r="P660" t="str">
        <f>VLOOKUP($A660,[1]Cost_Code!$A:$G,4,0)</f>
        <v>FINANCE &amp; INFORMATION SERVICES</v>
      </c>
      <c r="Q660" t="str">
        <f>VLOOKUP($A660,[1]Cost_Code!$A:$G,5,0)</f>
        <v>FINANCE &amp; INFORMATION SERVICES</v>
      </c>
      <c r="R660" t="str">
        <f>VLOOKUP($A660,[1]Cost_Code!$A:$G,6,0)</f>
        <v>FINANCE</v>
      </c>
      <c r="S660" t="str">
        <f>VLOOKUP($A660,[1]Cost_Code!$A:$K,8,0)</f>
        <v>Simon</v>
      </c>
      <c r="T660">
        <f>VLOOKUP($A660,[1]Cost_Code!$A:$K,9,0)</f>
        <v>1000</v>
      </c>
      <c r="U660" t="str">
        <f>VLOOKUP(B660,[1]Ex_Code!A:J,2,0)</f>
        <v>Computer Software</v>
      </c>
      <c r="V660" t="str">
        <f>VLOOKUP(B660,[1]Ex_Code!A:J,7,0)</f>
        <v>PREMISES &amp; FIXED PLANT</v>
      </c>
      <c r="W660" t="str">
        <f>VLOOKUP(B660,[1]Ex_Code!A:J,10,0)</f>
        <v>Non Pay</v>
      </c>
    </row>
    <row r="661" spans="1:23" x14ac:dyDescent="0.25">
      <c r="A661" s="5" t="s">
        <v>120</v>
      </c>
      <c r="B661" s="5" t="s">
        <v>51</v>
      </c>
      <c r="C661" s="5" t="s">
        <v>32</v>
      </c>
      <c r="D661" s="5" t="s">
        <v>33</v>
      </c>
      <c r="E661" s="5" t="s">
        <v>27</v>
      </c>
      <c r="F661" s="6">
        <v>300</v>
      </c>
      <c r="G661" s="6">
        <v>300</v>
      </c>
      <c r="H661" s="6">
        <v>0</v>
      </c>
      <c r="I661" s="6">
        <v>0</v>
      </c>
      <c r="J661" s="6">
        <v>0</v>
      </c>
      <c r="K661" s="6">
        <v>0</v>
      </c>
      <c r="L661" t="str">
        <f t="shared" si="10"/>
        <v>171804U21048017000</v>
      </c>
      <c r="M661" t="str">
        <f>VLOOKUP(A661,[1]Cost_Code!A:G,7,0)</f>
        <v>Financial Management</v>
      </c>
      <c r="N661" t="str">
        <f>VLOOKUP(A661,[1]Cost_Code!A:G,2,0)</f>
        <v>Group 1</v>
      </c>
      <c r="O661" t="str">
        <f>VLOOKUP($A661,[1]Cost_Code!$A:$G,3,0)</f>
        <v>CORPORATE SERVICES</v>
      </c>
      <c r="P661" t="str">
        <f>VLOOKUP($A661,[1]Cost_Code!$A:$G,4,0)</f>
        <v>FINANCE &amp; INFORMATION SERVICES</v>
      </c>
      <c r="Q661" t="str">
        <f>VLOOKUP($A661,[1]Cost_Code!$A:$G,5,0)</f>
        <v>FINANCE &amp; INFORMATION SERVICES</v>
      </c>
      <c r="R661" t="str">
        <f>VLOOKUP($A661,[1]Cost_Code!$A:$G,6,0)</f>
        <v>FINANCE</v>
      </c>
      <c r="S661" t="str">
        <f>VLOOKUP($A661,[1]Cost_Code!$A:$K,8,0)</f>
        <v>Simon</v>
      </c>
      <c r="T661">
        <f>VLOOKUP($A661,[1]Cost_Code!$A:$K,9,0)</f>
        <v>1000</v>
      </c>
      <c r="U661" t="str">
        <f>VLOOKUP(B661,[1]Ex_Code!A:J,2,0)</f>
        <v>Computer Software</v>
      </c>
      <c r="V661" t="str">
        <f>VLOOKUP(B661,[1]Ex_Code!A:J,7,0)</f>
        <v>PREMISES &amp; FIXED PLANT</v>
      </c>
      <c r="W661" t="str">
        <f>VLOOKUP(B661,[1]Ex_Code!A:J,10,0)</f>
        <v>Non Pay</v>
      </c>
    </row>
    <row r="662" spans="1:23" x14ac:dyDescent="0.25">
      <c r="A662" s="5" t="s">
        <v>120</v>
      </c>
      <c r="B662" s="5" t="s">
        <v>51</v>
      </c>
      <c r="C662" s="5" t="s">
        <v>34</v>
      </c>
      <c r="D662" s="5" t="s">
        <v>35</v>
      </c>
      <c r="E662" s="5" t="s">
        <v>27</v>
      </c>
      <c r="F662" s="6">
        <v>300</v>
      </c>
      <c r="G662" s="6">
        <v>300</v>
      </c>
      <c r="H662" s="6">
        <v>0</v>
      </c>
      <c r="I662" s="6">
        <v>0</v>
      </c>
      <c r="J662" s="6">
        <v>0</v>
      </c>
      <c r="K662" s="6">
        <v>0</v>
      </c>
      <c r="L662" t="str">
        <f t="shared" si="10"/>
        <v>171805U21048017000</v>
      </c>
      <c r="M662" t="str">
        <f>VLOOKUP(A662,[1]Cost_Code!A:G,7,0)</f>
        <v>Financial Management</v>
      </c>
      <c r="N662" t="str">
        <f>VLOOKUP(A662,[1]Cost_Code!A:G,2,0)</f>
        <v>Group 1</v>
      </c>
      <c r="O662" t="str">
        <f>VLOOKUP($A662,[1]Cost_Code!$A:$G,3,0)</f>
        <v>CORPORATE SERVICES</v>
      </c>
      <c r="P662" t="str">
        <f>VLOOKUP($A662,[1]Cost_Code!$A:$G,4,0)</f>
        <v>FINANCE &amp; INFORMATION SERVICES</v>
      </c>
      <c r="Q662" t="str">
        <f>VLOOKUP($A662,[1]Cost_Code!$A:$G,5,0)</f>
        <v>FINANCE &amp; INFORMATION SERVICES</v>
      </c>
      <c r="R662" t="str">
        <f>VLOOKUP($A662,[1]Cost_Code!$A:$G,6,0)</f>
        <v>FINANCE</v>
      </c>
      <c r="S662" t="str">
        <f>VLOOKUP($A662,[1]Cost_Code!$A:$K,8,0)</f>
        <v>Simon</v>
      </c>
      <c r="T662">
        <f>VLOOKUP($A662,[1]Cost_Code!$A:$K,9,0)</f>
        <v>1000</v>
      </c>
      <c r="U662" t="str">
        <f>VLOOKUP(B662,[1]Ex_Code!A:J,2,0)</f>
        <v>Computer Software</v>
      </c>
      <c r="V662" t="str">
        <f>VLOOKUP(B662,[1]Ex_Code!A:J,7,0)</f>
        <v>PREMISES &amp; FIXED PLANT</v>
      </c>
      <c r="W662" t="str">
        <f>VLOOKUP(B662,[1]Ex_Code!A:J,10,0)</f>
        <v>Non Pay</v>
      </c>
    </row>
    <row r="663" spans="1:23" x14ac:dyDescent="0.25">
      <c r="A663" s="5" t="s">
        <v>120</v>
      </c>
      <c r="B663" s="5" t="s">
        <v>122</v>
      </c>
      <c r="C663" s="5" t="s">
        <v>28</v>
      </c>
      <c r="D663" s="5" t="s">
        <v>29</v>
      </c>
      <c r="E663" s="5" t="s">
        <v>27</v>
      </c>
      <c r="F663" s="6">
        <v>0</v>
      </c>
      <c r="G663" s="6">
        <v>-3835.53</v>
      </c>
      <c r="H663" s="6">
        <v>0</v>
      </c>
      <c r="I663" s="6">
        <v>0</v>
      </c>
      <c r="J663" s="6">
        <v>0</v>
      </c>
      <c r="K663" s="6">
        <v>0</v>
      </c>
      <c r="L663" t="str">
        <f t="shared" si="10"/>
        <v>171802U21048042000</v>
      </c>
      <c r="M663" t="str">
        <f>VLOOKUP(A663,[1]Cost_Code!A:G,7,0)</f>
        <v>Financial Management</v>
      </c>
      <c r="N663" t="str">
        <f>VLOOKUP(A663,[1]Cost_Code!A:G,2,0)</f>
        <v>Group 1</v>
      </c>
      <c r="O663" t="str">
        <f>VLOOKUP($A663,[1]Cost_Code!$A:$G,3,0)</f>
        <v>CORPORATE SERVICES</v>
      </c>
      <c r="P663" t="str">
        <f>VLOOKUP($A663,[1]Cost_Code!$A:$G,4,0)</f>
        <v>FINANCE &amp; INFORMATION SERVICES</v>
      </c>
      <c r="Q663" t="str">
        <f>VLOOKUP($A663,[1]Cost_Code!$A:$G,5,0)</f>
        <v>FINANCE &amp; INFORMATION SERVICES</v>
      </c>
      <c r="R663" t="str">
        <f>VLOOKUP($A663,[1]Cost_Code!$A:$G,6,0)</f>
        <v>FINANCE</v>
      </c>
      <c r="S663" t="str">
        <f>VLOOKUP($A663,[1]Cost_Code!$A:$K,8,0)</f>
        <v>Simon</v>
      </c>
      <c r="T663">
        <f>VLOOKUP($A663,[1]Cost_Code!$A:$K,9,0)</f>
        <v>1000</v>
      </c>
      <c r="U663" t="str">
        <f>VLOOKUP(B663,[1]Ex_Code!A:J,2,0)</f>
        <v>Estates Recharges</v>
      </c>
      <c r="V663" t="str">
        <f>VLOOKUP(B663,[1]Ex_Code!A:J,7,0)</f>
        <v>PREMISES &amp; FIXED PLANT</v>
      </c>
      <c r="W663" t="str">
        <f>VLOOKUP(B663,[1]Ex_Code!A:J,10,0)</f>
        <v>Non Pay</v>
      </c>
    </row>
    <row r="664" spans="1:23" x14ac:dyDescent="0.25">
      <c r="A664" s="5" t="s">
        <v>120</v>
      </c>
      <c r="B664" s="5" t="s">
        <v>41</v>
      </c>
      <c r="C664" s="5" t="s">
        <v>28</v>
      </c>
      <c r="D664" s="5" t="s">
        <v>29</v>
      </c>
      <c r="E664" s="5" t="s">
        <v>27</v>
      </c>
      <c r="F664" s="6">
        <v>-5400</v>
      </c>
      <c r="G664" s="6">
        <v>-5400</v>
      </c>
      <c r="H664" s="6">
        <v>0</v>
      </c>
      <c r="I664" s="6">
        <v>0</v>
      </c>
      <c r="J664" s="6">
        <v>0</v>
      </c>
      <c r="K664" s="6">
        <v>0</v>
      </c>
      <c r="L664" t="str">
        <f t="shared" si="10"/>
        <v>171802U21049047000</v>
      </c>
      <c r="M664" t="str">
        <f>VLOOKUP(A664,[1]Cost_Code!A:G,7,0)</f>
        <v>Financial Management</v>
      </c>
      <c r="N664" t="str">
        <f>VLOOKUP(A664,[1]Cost_Code!A:G,2,0)</f>
        <v>Group 1</v>
      </c>
      <c r="O664" t="str">
        <f>VLOOKUP($A664,[1]Cost_Code!$A:$G,3,0)</f>
        <v>CORPORATE SERVICES</v>
      </c>
      <c r="P664" t="str">
        <f>VLOOKUP($A664,[1]Cost_Code!$A:$G,4,0)</f>
        <v>FINANCE &amp; INFORMATION SERVICES</v>
      </c>
      <c r="Q664" t="str">
        <f>VLOOKUP($A664,[1]Cost_Code!$A:$G,5,0)</f>
        <v>FINANCE &amp; INFORMATION SERVICES</v>
      </c>
      <c r="R664" t="str">
        <f>VLOOKUP($A664,[1]Cost_Code!$A:$G,6,0)</f>
        <v>FINANCE</v>
      </c>
      <c r="S664" t="str">
        <f>VLOOKUP($A664,[1]Cost_Code!$A:$K,8,0)</f>
        <v>Simon</v>
      </c>
      <c r="T664">
        <f>VLOOKUP($A664,[1]Cost_Code!$A:$K,9,0)</f>
        <v>1000</v>
      </c>
      <c r="U664" t="str">
        <f>VLOOKUP(B664,[1]Ex_Code!A:J,2,0)</f>
        <v>Servs Recd Oth NHS FT</v>
      </c>
      <c r="V664" t="str">
        <f>VLOOKUP(B664,[1]Ex_Code!A:J,7,0)</f>
        <v>OTHER OPERATING EXPENSES</v>
      </c>
      <c r="W664" t="str">
        <f>VLOOKUP(B664,[1]Ex_Code!A:J,10,0)</f>
        <v>Non Pay</v>
      </c>
    </row>
    <row r="665" spans="1:23" x14ac:dyDescent="0.25">
      <c r="A665" s="5" t="s">
        <v>120</v>
      </c>
      <c r="B665" s="5" t="s">
        <v>41</v>
      </c>
      <c r="C665" s="5" t="s">
        <v>30</v>
      </c>
      <c r="D665" s="5" t="s">
        <v>31</v>
      </c>
      <c r="E665" s="5" t="s">
        <v>27</v>
      </c>
      <c r="F665" s="6">
        <v>-5400</v>
      </c>
      <c r="G665" s="6">
        <v>-5400</v>
      </c>
      <c r="H665" s="6">
        <v>0</v>
      </c>
      <c r="I665" s="6">
        <v>0</v>
      </c>
      <c r="J665" s="6">
        <v>0</v>
      </c>
      <c r="K665" s="6">
        <v>0</v>
      </c>
      <c r="L665" t="str">
        <f t="shared" si="10"/>
        <v>171803U21049047000</v>
      </c>
      <c r="M665" t="str">
        <f>VLOOKUP(A665,[1]Cost_Code!A:G,7,0)</f>
        <v>Financial Management</v>
      </c>
      <c r="N665" t="str">
        <f>VLOOKUP(A665,[1]Cost_Code!A:G,2,0)</f>
        <v>Group 1</v>
      </c>
      <c r="O665" t="str">
        <f>VLOOKUP($A665,[1]Cost_Code!$A:$G,3,0)</f>
        <v>CORPORATE SERVICES</v>
      </c>
      <c r="P665" t="str">
        <f>VLOOKUP($A665,[1]Cost_Code!$A:$G,4,0)</f>
        <v>FINANCE &amp; INFORMATION SERVICES</v>
      </c>
      <c r="Q665" t="str">
        <f>VLOOKUP($A665,[1]Cost_Code!$A:$G,5,0)</f>
        <v>FINANCE &amp; INFORMATION SERVICES</v>
      </c>
      <c r="R665" t="str">
        <f>VLOOKUP($A665,[1]Cost_Code!$A:$G,6,0)</f>
        <v>FINANCE</v>
      </c>
      <c r="S665" t="str">
        <f>VLOOKUP($A665,[1]Cost_Code!$A:$K,8,0)</f>
        <v>Simon</v>
      </c>
      <c r="T665">
        <f>VLOOKUP($A665,[1]Cost_Code!$A:$K,9,0)</f>
        <v>1000</v>
      </c>
      <c r="U665" t="str">
        <f>VLOOKUP(B665,[1]Ex_Code!A:J,2,0)</f>
        <v>Servs Recd Oth NHS FT</v>
      </c>
      <c r="V665" t="str">
        <f>VLOOKUP(B665,[1]Ex_Code!A:J,7,0)</f>
        <v>OTHER OPERATING EXPENSES</v>
      </c>
      <c r="W665" t="str">
        <f>VLOOKUP(B665,[1]Ex_Code!A:J,10,0)</f>
        <v>Non Pay</v>
      </c>
    </row>
    <row r="666" spans="1:23" x14ac:dyDescent="0.25">
      <c r="A666" s="5" t="s">
        <v>120</v>
      </c>
      <c r="B666" s="5" t="s">
        <v>41</v>
      </c>
      <c r="C666" s="5" t="s">
        <v>32</v>
      </c>
      <c r="D666" s="5" t="s">
        <v>33</v>
      </c>
      <c r="E666" s="5" t="s">
        <v>27</v>
      </c>
      <c r="F666" s="6">
        <v>-5400</v>
      </c>
      <c r="G666" s="6">
        <v>-5400</v>
      </c>
      <c r="H666" s="6">
        <v>0</v>
      </c>
      <c r="I666" s="6">
        <v>0</v>
      </c>
      <c r="J666" s="6">
        <v>0</v>
      </c>
      <c r="K666" s="6">
        <v>0</v>
      </c>
      <c r="L666" t="str">
        <f t="shared" si="10"/>
        <v>171804U21049047000</v>
      </c>
      <c r="M666" t="str">
        <f>VLOOKUP(A666,[1]Cost_Code!A:G,7,0)</f>
        <v>Financial Management</v>
      </c>
      <c r="N666" t="str">
        <f>VLOOKUP(A666,[1]Cost_Code!A:G,2,0)</f>
        <v>Group 1</v>
      </c>
      <c r="O666" t="str">
        <f>VLOOKUP($A666,[1]Cost_Code!$A:$G,3,0)</f>
        <v>CORPORATE SERVICES</v>
      </c>
      <c r="P666" t="str">
        <f>VLOOKUP($A666,[1]Cost_Code!$A:$G,4,0)</f>
        <v>FINANCE &amp; INFORMATION SERVICES</v>
      </c>
      <c r="Q666" t="str">
        <f>VLOOKUP($A666,[1]Cost_Code!$A:$G,5,0)</f>
        <v>FINANCE &amp; INFORMATION SERVICES</v>
      </c>
      <c r="R666" t="str">
        <f>VLOOKUP($A666,[1]Cost_Code!$A:$G,6,0)</f>
        <v>FINANCE</v>
      </c>
      <c r="S666" t="str">
        <f>VLOOKUP($A666,[1]Cost_Code!$A:$K,8,0)</f>
        <v>Simon</v>
      </c>
      <c r="T666">
        <f>VLOOKUP($A666,[1]Cost_Code!$A:$K,9,0)</f>
        <v>1000</v>
      </c>
      <c r="U666" t="str">
        <f>VLOOKUP(B666,[1]Ex_Code!A:J,2,0)</f>
        <v>Servs Recd Oth NHS FT</v>
      </c>
      <c r="V666" t="str">
        <f>VLOOKUP(B666,[1]Ex_Code!A:J,7,0)</f>
        <v>OTHER OPERATING EXPENSES</v>
      </c>
      <c r="W666" t="str">
        <f>VLOOKUP(B666,[1]Ex_Code!A:J,10,0)</f>
        <v>Non Pay</v>
      </c>
    </row>
    <row r="667" spans="1:23" x14ac:dyDescent="0.25">
      <c r="A667" s="5" t="s">
        <v>120</v>
      </c>
      <c r="B667" s="5" t="s">
        <v>41</v>
      </c>
      <c r="C667" s="5" t="s">
        <v>34</v>
      </c>
      <c r="D667" s="5" t="s">
        <v>35</v>
      </c>
      <c r="E667" s="5" t="s">
        <v>27</v>
      </c>
      <c r="F667" s="6">
        <v>-5400</v>
      </c>
      <c r="G667" s="6">
        <v>-15909.93</v>
      </c>
      <c r="H667" s="6">
        <v>0</v>
      </c>
      <c r="I667" s="6">
        <v>0</v>
      </c>
      <c r="J667" s="6">
        <v>0</v>
      </c>
      <c r="K667" s="6">
        <v>0</v>
      </c>
      <c r="L667" t="str">
        <f t="shared" si="10"/>
        <v>171805U21049047000</v>
      </c>
      <c r="M667" t="str">
        <f>VLOOKUP(A667,[1]Cost_Code!A:G,7,0)</f>
        <v>Financial Management</v>
      </c>
      <c r="N667" t="str">
        <f>VLOOKUP(A667,[1]Cost_Code!A:G,2,0)</f>
        <v>Group 1</v>
      </c>
      <c r="O667" t="str">
        <f>VLOOKUP($A667,[1]Cost_Code!$A:$G,3,0)</f>
        <v>CORPORATE SERVICES</v>
      </c>
      <c r="P667" t="str">
        <f>VLOOKUP($A667,[1]Cost_Code!$A:$G,4,0)</f>
        <v>FINANCE &amp; INFORMATION SERVICES</v>
      </c>
      <c r="Q667" t="str">
        <f>VLOOKUP($A667,[1]Cost_Code!$A:$G,5,0)</f>
        <v>FINANCE &amp; INFORMATION SERVICES</v>
      </c>
      <c r="R667" t="str">
        <f>VLOOKUP($A667,[1]Cost_Code!$A:$G,6,0)</f>
        <v>FINANCE</v>
      </c>
      <c r="S667" t="str">
        <f>VLOOKUP($A667,[1]Cost_Code!$A:$K,8,0)</f>
        <v>Simon</v>
      </c>
      <c r="T667">
        <f>VLOOKUP($A667,[1]Cost_Code!$A:$K,9,0)</f>
        <v>1000</v>
      </c>
      <c r="U667" t="str">
        <f>VLOOKUP(B667,[1]Ex_Code!A:J,2,0)</f>
        <v>Servs Recd Oth NHS FT</v>
      </c>
      <c r="V667" t="str">
        <f>VLOOKUP(B667,[1]Ex_Code!A:J,7,0)</f>
        <v>OTHER OPERATING EXPENSES</v>
      </c>
      <c r="W667" t="str">
        <f>VLOOKUP(B667,[1]Ex_Code!A:J,10,0)</f>
        <v>Non Pay</v>
      </c>
    </row>
    <row r="668" spans="1:23" x14ac:dyDescent="0.25">
      <c r="A668" s="5" t="s">
        <v>123</v>
      </c>
      <c r="B668" s="5" t="s">
        <v>45</v>
      </c>
      <c r="C668" s="5" t="s">
        <v>25</v>
      </c>
      <c r="D668" s="5" t="s">
        <v>26</v>
      </c>
      <c r="E668" s="5" t="s">
        <v>27</v>
      </c>
      <c r="F668" s="6">
        <v>0</v>
      </c>
      <c r="G668" s="6">
        <v>-20322.2</v>
      </c>
      <c r="H668" s="6">
        <v>0</v>
      </c>
      <c r="I668" s="6">
        <v>0</v>
      </c>
      <c r="J668" s="6">
        <v>0</v>
      </c>
      <c r="K668" s="6">
        <v>0</v>
      </c>
      <c r="L668" t="str">
        <f t="shared" si="10"/>
        <v>171801U22026004000</v>
      </c>
      <c r="M668" t="str">
        <f>VLOOKUP(A668,[1]Cost_Code!A:G,7,0)</f>
        <v>East Path Mobilisation Costs</v>
      </c>
      <c r="N668" t="str">
        <f>VLOOKUP(A668,[1]Cost_Code!A:G,2,0)</f>
        <v>Group 1</v>
      </c>
      <c r="O668" t="str">
        <f>VLOOKUP($A668,[1]Cost_Code!$A:$G,3,0)</f>
        <v>CORPORATE SERVICES</v>
      </c>
      <c r="P668" t="str">
        <f>VLOOKUP($A668,[1]Cost_Code!$A:$G,4,0)</f>
        <v>FINANCE &amp; INFORMATION SERVICES</v>
      </c>
      <c r="Q668" t="str">
        <f>VLOOKUP($A668,[1]Cost_Code!$A:$G,5,0)</f>
        <v>FINANCE &amp; INFORMATION SERVICES</v>
      </c>
      <c r="R668" t="str">
        <f>VLOOKUP($A668,[1]Cost_Code!$A:$G,6,0)</f>
        <v>FINANCE</v>
      </c>
      <c r="S668" t="str">
        <f>VLOOKUP($A668,[1]Cost_Code!$A:$K,8,0)</f>
        <v>Simon</v>
      </c>
      <c r="T668">
        <f>VLOOKUP($A668,[1]Cost_Code!$A:$K,9,0)</f>
        <v>1000</v>
      </c>
      <c r="U668" t="str">
        <f>VLOOKUP(B668,[1]Ex_Code!A:J,2,0)</f>
        <v>Other Non Patient Income</v>
      </c>
      <c r="V668" t="str">
        <f>VLOOKUP(B668,[1]Ex_Code!A:J,7,0)</f>
        <v>NON-PATIENT SERVS - OTH BODIES</v>
      </c>
      <c r="W668" t="str">
        <f>VLOOKUP(B668,[1]Ex_Code!A:J,10,0)</f>
        <v>Income</v>
      </c>
    </row>
    <row r="669" spans="1:23" x14ac:dyDescent="0.25">
      <c r="A669" s="5" t="s">
        <v>123</v>
      </c>
      <c r="B669" s="5" t="s">
        <v>45</v>
      </c>
      <c r="C669" s="5" t="s">
        <v>28</v>
      </c>
      <c r="D669" s="5" t="s">
        <v>29</v>
      </c>
      <c r="E669" s="5" t="s">
        <v>27</v>
      </c>
      <c r="F669" s="6">
        <v>0</v>
      </c>
      <c r="G669" s="6">
        <v>3446.86</v>
      </c>
      <c r="H669" s="6">
        <v>0</v>
      </c>
      <c r="I669" s="6">
        <v>0</v>
      </c>
      <c r="J669" s="6">
        <v>0</v>
      </c>
      <c r="K669" s="6">
        <v>0</v>
      </c>
      <c r="L669" t="str">
        <f t="shared" si="10"/>
        <v>171802U22026004000</v>
      </c>
      <c r="M669" t="str">
        <f>VLOOKUP(A669,[1]Cost_Code!A:G,7,0)</f>
        <v>East Path Mobilisation Costs</v>
      </c>
      <c r="N669" t="str">
        <f>VLOOKUP(A669,[1]Cost_Code!A:G,2,0)</f>
        <v>Group 1</v>
      </c>
      <c r="O669" t="str">
        <f>VLOOKUP($A669,[1]Cost_Code!$A:$G,3,0)</f>
        <v>CORPORATE SERVICES</v>
      </c>
      <c r="P669" t="str">
        <f>VLOOKUP($A669,[1]Cost_Code!$A:$G,4,0)</f>
        <v>FINANCE &amp; INFORMATION SERVICES</v>
      </c>
      <c r="Q669" t="str">
        <f>VLOOKUP($A669,[1]Cost_Code!$A:$G,5,0)</f>
        <v>FINANCE &amp; INFORMATION SERVICES</v>
      </c>
      <c r="R669" t="str">
        <f>VLOOKUP($A669,[1]Cost_Code!$A:$G,6,0)</f>
        <v>FINANCE</v>
      </c>
      <c r="S669" t="str">
        <f>VLOOKUP($A669,[1]Cost_Code!$A:$K,8,0)</f>
        <v>Simon</v>
      </c>
      <c r="T669">
        <f>VLOOKUP($A669,[1]Cost_Code!$A:$K,9,0)</f>
        <v>1000</v>
      </c>
      <c r="U669" t="str">
        <f>VLOOKUP(B669,[1]Ex_Code!A:J,2,0)</f>
        <v>Other Non Patient Income</v>
      </c>
      <c r="V669" t="str">
        <f>VLOOKUP(B669,[1]Ex_Code!A:J,7,0)</f>
        <v>NON-PATIENT SERVS - OTH BODIES</v>
      </c>
      <c r="W669" t="str">
        <f>VLOOKUP(B669,[1]Ex_Code!A:J,10,0)</f>
        <v>Income</v>
      </c>
    </row>
    <row r="670" spans="1:23" x14ac:dyDescent="0.25">
      <c r="A670" s="5" t="s">
        <v>123</v>
      </c>
      <c r="B670" s="5" t="s">
        <v>45</v>
      </c>
      <c r="C670" s="5" t="s">
        <v>30</v>
      </c>
      <c r="D670" s="5" t="s">
        <v>31</v>
      </c>
      <c r="E670" s="5" t="s">
        <v>27</v>
      </c>
      <c r="F670" s="6">
        <v>0</v>
      </c>
      <c r="G670" s="6">
        <v>-435.38</v>
      </c>
      <c r="H670" s="6">
        <v>0</v>
      </c>
      <c r="I670" s="6">
        <v>0</v>
      </c>
      <c r="J670" s="6">
        <v>0</v>
      </c>
      <c r="K670" s="6">
        <v>0</v>
      </c>
      <c r="L670" t="str">
        <f t="shared" si="10"/>
        <v>171803U22026004000</v>
      </c>
      <c r="M670" t="str">
        <f>VLOOKUP(A670,[1]Cost_Code!A:G,7,0)</f>
        <v>East Path Mobilisation Costs</v>
      </c>
      <c r="N670" t="str">
        <f>VLOOKUP(A670,[1]Cost_Code!A:G,2,0)</f>
        <v>Group 1</v>
      </c>
      <c r="O670" t="str">
        <f>VLOOKUP($A670,[1]Cost_Code!$A:$G,3,0)</f>
        <v>CORPORATE SERVICES</v>
      </c>
      <c r="P670" t="str">
        <f>VLOOKUP($A670,[1]Cost_Code!$A:$G,4,0)</f>
        <v>FINANCE &amp; INFORMATION SERVICES</v>
      </c>
      <c r="Q670" t="str">
        <f>VLOOKUP($A670,[1]Cost_Code!$A:$G,5,0)</f>
        <v>FINANCE &amp; INFORMATION SERVICES</v>
      </c>
      <c r="R670" t="str">
        <f>VLOOKUP($A670,[1]Cost_Code!$A:$G,6,0)</f>
        <v>FINANCE</v>
      </c>
      <c r="S670" t="str">
        <f>VLOOKUP($A670,[1]Cost_Code!$A:$K,8,0)</f>
        <v>Simon</v>
      </c>
      <c r="T670">
        <f>VLOOKUP($A670,[1]Cost_Code!$A:$K,9,0)</f>
        <v>1000</v>
      </c>
      <c r="U670" t="str">
        <f>VLOOKUP(B670,[1]Ex_Code!A:J,2,0)</f>
        <v>Other Non Patient Income</v>
      </c>
      <c r="V670" t="str">
        <f>VLOOKUP(B670,[1]Ex_Code!A:J,7,0)</f>
        <v>NON-PATIENT SERVS - OTH BODIES</v>
      </c>
      <c r="W670" t="str">
        <f>VLOOKUP(B670,[1]Ex_Code!A:J,10,0)</f>
        <v>Income</v>
      </c>
    </row>
    <row r="671" spans="1:23" x14ac:dyDescent="0.25">
      <c r="A671" s="5" t="s">
        <v>123</v>
      </c>
      <c r="B671" s="5" t="s">
        <v>124</v>
      </c>
      <c r="C671" s="5" t="s">
        <v>25</v>
      </c>
      <c r="D671" s="5" t="s">
        <v>26</v>
      </c>
      <c r="E671" s="5" t="s">
        <v>27</v>
      </c>
      <c r="F671" s="6">
        <v>2906</v>
      </c>
      <c r="G671" s="6">
        <v>8718.5400000000009</v>
      </c>
      <c r="H671" s="6">
        <v>0</v>
      </c>
      <c r="I671" s="6">
        <v>1</v>
      </c>
      <c r="J671" s="6">
        <v>1</v>
      </c>
      <c r="K671" s="6">
        <v>1</v>
      </c>
      <c r="L671" t="str">
        <f t="shared" si="10"/>
        <v>171801U22039100000</v>
      </c>
      <c r="M671" t="str">
        <f>VLOOKUP(A671,[1]Cost_Code!A:G,7,0)</f>
        <v>East Path Mobilisation Costs</v>
      </c>
      <c r="N671" t="str">
        <f>VLOOKUP(A671,[1]Cost_Code!A:G,2,0)</f>
        <v>Group 1</v>
      </c>
      <c r="O671" t="str">
        <f>VLOOKUP($A671,[1]Cost_Code!$A:$G,3,0)</f>
        <v>CORPORATE SERVICES</v>
      </c>
      <c r="P671" t="str">
        <f>VLOOKUP($A671,[1]Cost_Code!$A:$G,4,0)</f>
        <v>FINANCE &amp; INFORMATION SERVICES</v>
      </c>
      <c r="Q671" t="str">
        <f>VLOOKUP($A671,[1]Cost_Code!$A:$G,5,0)</f>
        <v>FINANCE &amp; INFORMATION SERVICES</v>
      </c>
      <c r="R671" t="str">
        <f>VLOOKUP($A671,[1]Cost_Code!$A:$G,6,0)</f>
        <v>FINANCE</v>
      </c>
      <c r="S671" t="str">
        <f>VLOOKUP($A671,[1]Cost_Code!$A:$K,8,0)</f>
        <v>Simon</v>
      </c>
      <c r="T671">
        <f>VLOOKUP($A671,[1]Cost_Code!$A:$K,9,0)</f>
        <v>1000</v>
      </c>
      <c r="U671" t="str">
        <f>VLOOKUP(B671,[1]Ex_Code!A:J,2,0)</f>
        <v>Senior Manager - Other</v>
      </c>
      <c r="V671" t="str">
        <f>VLOOKUP(B671,[1]Ex_Code!A:J,7,0)</f>
        <v>NON CLINICAL STAFF</v>
      </c>
      <c r="W671" t="str">
        <f>VLOOKUP(B671,[1]Ex_Code!A:J,10,0)</f>
        <v>Pay</v>
      </c>
    </row>
    <row r="672" spans="1:23" x14ac:dyDescent="0.25">
      <c r="A672" s="5" t="s">
        <v>123</v>
      </c>
      <c r="B672" s="5" t="s">
        <v>121</v>
      </c>
      <c r="C672" s="5" t="s">
        <v>25</v>
      </c>
      <c r="D672" s="5" t="s">
        <v>26</v>
      </c>
      <c r="E672" s="5" t="s">
        <v>27</v>
      </c>
      <c r="F672" s="6">
        <v>7088</v>
      </c>
      <c r="G672" s="6">
        <v>21262.91</v>
      </c>
      <c r="H672" s="6">
        <v>0</v>
      </c>
      <c r="I672" s="6">
        <v>0</v>
      </c>
      <c r="J672" s="6">
        <v>0</v>
      </c>
      <c r="K672" s="6">
        <v>0</v>
      </c>
      <c r="L672" t="str">
        <f t="shared" si="10"/>
        <v>171801U22039199000</v>
      </c>
      <c r="M672" t="str">
        <f>VLOOKUP(A672,[1]Cost_Code!A:G,7,0)</f>
        <v>East Path Mobilisation Costs</v>
      </c>
      <c r="N672" t="str">
        <f>VLOOKUP(A672,[1]Cost_Code!A:G,2,0)</f>
        <v>Group 1</v>
      </c>
      <c r="O672" t="str">
        <f>VLOOKUP($A672,[1]Cost_Code!$A:$G,3,0)</f>
        <v>CORPORATE SERVICES</v>
      </c>
      <c r="P672" t="str">
        <f>VLOOKUP($A672,[1]Cost_Code!$A:$G,4,0)</f>
        <v>FINANCE &amp; INFORMATION SERVICES</v>
      </c>
      <c r="Q672" t="str">
        <f>VLOOKUP($A672,[1]Cost_Code!$A:$G,5,0)</f>
        <v>FINANCE &amp; INFORMATION SERVICES</v>
      </c>
      <c r="R672" t="str">
        <f>VLOOKUP($A672,[1]Cost_Code!$A:$G,6,0)</f>
        <v>FINANCE</v>
      </c>
      <c r="S672" t="str">
        <f>VLOOKUP($A672,[1]Cost_Code!$A:$K,8,0)</f>
        <v>Simon</v>
      </c>
      <c r="T672">
        <f>VLOOKUP($A672,[1]Cost_Code!$A:$K,9,0)</f>
        <v>1000</v>
      </c>
      <c r="U672" t="str">
        <f>VLOOKUP(B672,[1]Ex_Code!A:J,2,0)</f>
        <v>Senior Managers - Non NHS</v>
      </c>
      <c r="V672" t="str">
        <f>VLOOKUP(B672,[1]Ex_Code!A:J,7,0)</f>
        <v>NON CLINICAL STAFF</v>
      </c>
      <c r="W672" t="str">
        <f>VLOOKUP(B672,[1]Ex_Code!A:J,10,0)</f>
        <v>Pay</v>
      </c>
    </row>
    <row r="673" spans="1:23" x14ac:dyDescent="0.25">
      <c r="A673" s="5" t="s">
        <v>123</v>
      </c>
      <c r="B673" s="5" t="s">
        <v>121</v>
      </c>
      <c r="C673" s="5" t="s">
        <v>28</v>
      </c>
      <c r="D673" s="5" t="s">
        <v>29</v>
      </c>
      <c r="E673" s="5" t="s">
        <v>27</v>
      </c>
      <c r="F673" s="6">
        <v>0</v>
      </c>
      <c r="G673" s="6">
        <v>-5170.3500000000004</v>
      </c>
      <c r="H673" s="6">
        <v>0</v>
      </c>
      <c r="I673" s="6">
        <v>0</v>
      </c>
      <c r="J673" s="6">
        <v>0</v>
      </c>
      <c r="K673" s="6">
        <v>0</v>
      </c>
      <c r="L673" t="str">
        <f t="shared" si="10"/>
        <v>171802U22039199000</v>
      </c>
      <c r="M673" t="str">
        <f>VLOOKUP(A673,[1]Cost_Code!A:G,7,0)</f>
        <v>East Path Mobilisation Costs</v>
      </c>
      <c r="N673" t="str">
        <f>VLOOKUP(A673,[1]Cost_Code!A:G,2,0)</f>
        <v>Group 1</v>
      </c>
      <c r="O673" t="str">
        <f>VLOOKUP($A673,[1]Cost_Code!$A:$G,3,0)</f>
        <v>CORPORATE SERVICES</v>
      </c>
      <c r="P673" t="str">
        <f>VLOOKUP($A673,[1]Cost_Code!$A:$G,4,0)</f>
        <v>FINANCE &amp; INFORMATION SERVICES</v>
      </c>
      <c r="Q673" t="str">
        <f>VLOOKUP($A673,[1]Cost_Code!$A:$G,5,0)</f>
        <v>FINANCE &amp; INFORMATION SERVICES</v>
      </c>
      <c r="R673" t="str">
        <f>VLOOKUP($A673,[1]Cost_Code!$A:$G,6,0)</f>
        <v>FINANCE</v>
      </c>
      <c r="S673" t="str">
        <f>VLOOKUP($A673,[1]Cost_Code!$A:$K,8,0)</f>
        <v>Simon</v>
      </c>
      <c r="T673">
        <f>VLOOKUP($A673,[1]Cost_Code!$A:$K,9,0)</f>
        <v>1000</v>
      </c>
      <c r="U673" t="str">
        <f>VLOOKUP(B673,[1]Ex_Code!A:J,2,0)</f>
        <v>Senior Managers - Non NHS</v>
      </c>
      <c r="V673" t="str">
        <f>VLOOKUP(B673,[1]Ex_Code!A:J,7,0)</f>
        <v>NON CLINICAL STAFF</v>
      </c>
      <c r="W673" t="str">
        <f>VLOOKUP(B673,[1]Ex_Code!A:J,10,0)</f>
        <v>Pay</v>
      </c>
    </row>
    <row r="674" spans="1:23" x14ac:dyDescent="0.25">
      <c r="A674" s="5" t="s">
        <v>123</v>
      </c>
      <c r="B674" s="5" t="s">
        <v>121</v>
      </c>
      <c r="C674" s="5" t="s">
        <v>30</v>
      </c>
      <c r="D674" s="5" t="s">
        <v>31</v>
      </c>
      <c r="E674" s="5" t="s">
        <v>27</v>
      </c>
      <c r="F674" s="6">
        <v>0</v>
      </c>
      <c r="G674" s="6">
        <v>392.62</v>
      </c>
      <c r="H674" s="6">
        <v>0</v>
      </c>
      <c r="I674" s="6">
        <v>0</v>
      </c>
      <c r="J674" s="6">
        <v>0</v>
      </c>
      <c r="K674" s="6">
        <v>0</v>
      </c>
      <c r="L674" t="str">
        <f t="shared" si="10"/>
        <v>171803U22039199000</v>
      </c>
      <c r="M674" t="str">
        <f>VLOOKUP(A674,[1]Cost_Code!A:G,7,0)</f>
        <v>East Path Mobilisation Costs</v>
      </c>
      <c r="N674" t="str">
        <f>VLOOKUP(A674,[1]Cost_Code!A:G,2,0)</f>
        <v>Group 1</v>
      </c>
      <c r="O674" t="str">
        <f>VLOOKUP($A674,[1]Cost_Code!$A:$G,3,0)</f>
        <v>CORPORATE SERVICES</v>
      </c>
      <c r="P674" t="str">
        <f>VLOOKUP($A674,[1]Cost_Code!$A:$G,4,0)</f>
        <v>FINANCE &amp; INFORMATION SERVICES</v>
      </c>
      <c r="Q674" t="str">
        <f>VLOOKUP($A674,[1]Cost_Code!$A:$G,5,0)</f>
        <v>FINANCE &amp; INFORMATION SERVICES</v>
      </c>
      <c r="R674" t="str">
        <f>VLOOKUP($A674,[1]Cost_Code!$A:$G,6,0)</f>
        <v>FINANCE</v>
      </c>
      <c r="S674" t="str">
        <f>VLOOKUP($A674,[1]Cost_Code!$A:$K,8,0)</f>
        <v>Simon</v>
      </c>
      <c r="T674">
        <f>VLOOKUP($A674,[1]Cost_Code!$A:$K,9,0)</f>
        <v>1000</v>
      </c>
      <c r="U674" t="str">
        <f>VLOOKUP(B674,[1]Ex_Code!A:J,2,0)</f>
        <v>Senior Managers - Non NHS</v>
      </c>
      <c r="V674" t="str">
        <f>VLOOKUP(B674,[1]Ex_Code!A:J,7,0)</f>
        <v>NON CLINICAL STAFF</v>
      </c>
      <c r="W674" t="str">
        <f>VLOOKUP(B674,[1]Ex_Code!A:J,10,0)</f>
        <v>Pay</v>
      </c>
    </row>
    <row r="675" spans="1:23" x14ac:dyDescent="0.25">
      <c r="A675" s="5" t="s">
        <v>123</v>
      </c>
      <c r="B675" s="5" t="s">
        <v>58</v>
      </c>
      <c r="C675" s="5" t="s">
        <v>25</v>
      </c>
      <c r="D675" s="5" t="s">
        <v>26</v>
      </c>
      <c r="E675" s="5" t="s">
        <v>27</v>
      </c>
      <c r="F675" s="6">
        <v>0</v>
      </c>
      <c r="G675" s="6">
        <v>0</v>
      </c>
      <c r="H675" s="6">
        <v>0</v>
      </c>
      <c r="I675" s="6">
        <v>0</v>
      </c>
      <c r="J675" s="6">
        <v>2.1800000000000002</v>
      </c>
      <c r="K675" s="6">
        <v>2.1800000000000002</v>
      </c>
      <c r="L675" t="str">
        <f t="shared" si="10"/>
        <v>171801U22039299000</v>
      </c>
      <c r="M675" t="str">
        <f>VLOOKUP(A675,[1]Cost_Code!A:G,7,0)</f>
        <v>East Path Mobilisation Costs</v>
      </c>
      <c r="N675" t="str">
        <f>VLOOKUP(A675,[1]Cost_Code!A:G,2,0)</f>
        <v>Group 1</v>
      </c>
      <c r="O675" t="str">
        <f>VLOOKUP($A675,[1]Cost_Code!$A:$G,3,0)</f>
        <v>CORPORATE SERVICES</v>
      </c>
      <c r="P675" t="str">
        <f>VLOOKUP($A675,[1]Cost_Code!$A:$G,4,0)</f>
        <v>FINANCE &amp; INFORMATION SERVICES</v>
      </c>
      <c r="Q675" t="str">
        <f>VLOOKUP($A675,[1]Cost_Code!$A:$G,5,0)</f>
        <v>FINANCE &amp; INFORMATION SERVICES</v>
      </c>
      <c r="R675" t="str">
        <f>VLOOKUP($A675,[1]Cost_Code!$A:$G,6,0)</f>
        <v>FINANCE</v>
      </c>
      <c r="S675" t="str">
        <f>VLOOKUP($A675,[1]Cost_Code!$A:$K,8,0)</f>
        <v>Simon</v>
      </c>
      <c r="T675">
        <f>VLOOKUP($A675,[1]Cost_Code!$A:$K,9,0)</f>
        <v>1000</v>
      </c>
      <c r="U675" t="str">
        <f>VLOOKUP(B675,[1]Ex_Code!A:J,2,0)</f>
        <v>Admin &amp; Clerical - Non NHS</v>
      </c>
      <c r="V675" t="str">
        <f>VLOOKUP(B675,[1]Ex_Code!A:J,7,0)</f>
        <v>NON CLINICAL STAFF</v>
      </c>
      <c r="W675" t="str">
        <f>VLOOKUP(B675,[1]Ex_Code!A:J,10,0)</f>
        <v>Pay</v>
      </c>
    </row>
    <row r="676" spans="1:23" x14ac:dyDescent="0.25">
      <c r="A676" s="5" t="s">
        <v>123</v>
      </c>
      <c r="B676" s="5" t="s">
        <v>58</v>
      </c>
      <c r="C676" s="5" t="s">
        <v>30</v>
      </c>
      <c r="D676" s="5" t="s">
        <v>31</v>
      </c>
      <c r="E676" s="5" t="s">
        <v>27</v>
      </c>
      <c r="F676" s="6">
        <v>0</v>
      </c>
      <c r="G676" s="6">
        <v>1570.51</v>
      </c>
      <c r="H676" s="6">
        <v>0</v>
      </c>
      <c r="I676" s="6">
        <v>0</v>
      </c>
      <c r="J676" s="6">
        <v>0</v>
      </c>
      <c r="K676" s="6">
        <v>0</v>
      </c>
      <c r="L676" t="str">
        <f t="shared" si="10"/>
        <v>171803U22039299000</v>
      </c>
      <c r="M676" t="str">
        <f>VLOOKUP(A676,[1]Cost_Code!A:G,7,0)</f>
        <v>East Path Mobilisation Costs</v>
      </c>
      <c r="N676" t="str">
        <f>VLOOKUP(A676,[1]Cost_Code!A:G,2,0)</f>
        <v>Group 1</v>
      </c>
      <c r="O676" t="str">
        <f>VLOOKUP($A676,[1]Cost_Code!$A:$G,3,0)</f>
        <v>CORPORATE SERVICES</v>
      </c>
      <c r="P676" t="str">
        <f>VLOOKUP($A676,[1]Cost_Code!$A:$G,4,0)</f>
        <v>FINANCE &amp; INFORMATION SERVICES</v>
      </c>
      <c r="Q676" t="str">
        <f>VLOOKUP($A676,[1]Cost_Code!$A:$G,5,0)</f>
        <v>FINANCE &amp; INFORMATION SERVICES</v>
      </c>
      <c r="R676" t="str">
        <f>VLOOKUP($A676,[1]Cost_Code!$A:$G,6,0)</f>
        <v>FINANCE</v>
      </c>
      <c r="S676" t="str">
        <f>VLOOKUP($A676,[1]Cost_Code!$A:$K,8,0)</f>
        <v>Simon</v>
      </c>
      <c r="T676">
        <f>VLOOKUP($A676,[1]Cost_Code!$A:$K,9,0)</f>
        <v>1000</v>
      </c>
      <c r="U676" t="str">
        <f>VLOOKUP(B676,[1]Ex_Code!A:J,2,0)</f>
        <v>Admin &amp; Clerical - Non NHS</v>
      </c>
      <c r="V676" t="str">
        <f>VLOOKUP(B676,[1]Ex_Code!A:J,7,0)</f>
        <v>NON CLINICAL STAFF</v>
      </c>
      <c r="W676" t="str">
        <f>VLOOKUP(B676,[1]Ex_Code!A:J,10,0)</f>
        <v>Pay</v>
      </c>
    </row>
    <row r="677" spans="1:23" x14ac:dyDescent="0.25">
      <c r="A677" s="5" t="s">
        <v>123</v>
      </c>
      <c r="B677" s="5" t="s">
        <v>40</v>
      </c>
      <c r="C677" s="5" t="s">
        <v>25</v>
      </c>
      <c r="D677" s="5" t="s">
        <v>26</v>
      </c>
      <c r="E677" s="5" t="s">
        <v>27</v>
      </c>
      <c r="F677" s="6">
        <v>167</v>
      </c>
      <c r="G677" s="6">
        <v>501.84</v>
      </c>
      <c r="H677" s="6">
        <v>0</v>
      </c>
      <c r="I677" s="6">
        <v>0</v>
      </c>
      <c r="J677" s="6">
        <v>0</v>
      </c>
      <c r="K677" s="6">
        <v>0</v>
      </c>
      <c r="L677" t="str">
        <f t="shared" si="10"/>
        <v>171801U22047018000</v>
      </c>
      <c r="M677" t="str">
        <f>VLOOKUP(A677,[1]Cost_Code!A:G,7,0)</f>
        <v>East Path Mobilisation Costs</v>
      </c>
      <c r="N677" t="str">
        <f>VLOOKUP(A677,[1]Cost_Code!A:G,2,0)</f>
        <v>Group 1</v>
      </c>
      <c r="O677" t="str">
        <f>VLOOKUP($A677,[1]Cost_Code!$A:$G,3,0)</f>
        <v>CORPORATE SERVICES</v>
      </c>
      <c r="P677" t="str">
        <f>VLOOKUP($A677,[1]Cost_Code!$A:$G,4,0)</f>
        <v>FINANCE &amp; INFORMATION SERVICES</v>
      </c>
      <c r="Q677" t="str">
        <f>VLOOKUP($A677,[1]Cost_Code!$A:$G,5,0)</f>
        <v>FINANCE &amp; INFORMATION SERVICES</v>
      </c>
      <c r="R677" t="str">
        <f>VLOOKUP($A677,[1]Cost_Code!$A:$G,6,0)</f>
        <v>FINANCE</v>
      </c>
      <c r="S677" t="str">
        <f>VLOOKUP($A677,[1]Cost_Code!$A:$K,8,0)</f>
        <v>Simon</v>
      </c>
      <c r="T677">
        <f>VLOOKUP($A677,[1]Cost_Code!$A:$K,9,0)</f>
        <v>1000</v>
      </c>
      <c r="U677" t="str">
        <f>VLOOKUP(B677,[1]Ex_Code!A:J,2,0)</f>
        <v>Travel Expenses</v>
      </c>
      <c r="V677" t="str">
        <f>VLOOKUP(B677,[1]Ex_Code!A:J,7,0)</f>
        <v>ESTABLISHMENT EXPENSES</v>
      </c>
      <c r="W677" t="str">
        <f>VLOOKUP(B677,[1]Ex_Code!A:J,10,0)</f>
        <v>Non Pay</v>
      </c>
    </row>
    <row r="678" spans="1:23" x14ac:dyDescent="0.25">
      <c r="A678" s="5" t="s">
        <v>123</v>
      </c>
      <c r="B678" s="5" t="s">
        <v>125</v>
      </c>
      <c r="C678" s="5" t="s">
        <v>25</v>
      </c>
      <c r="D678" s="5" t="s">
        <v>26</v>
      </c>
      <c r="E678" s="5" t="s">
        <v>27</v>
      </c>
      <c r="F678" s="6">
        <v>0</v>
      </c>
      <c r="G678" s="6">
        <v>-6500</v>
      </c>
      <c r="H678" s="6">
        <v>0</v>
      </c>
      <c r="I678" s="6">
        <v>0</v>
      </c>
      <c r="J678" s="6">
        <v>0</v>
      </c>
      <c r="K678" s="6">
        <v>0</v>
      </c>
      <c r="L678" t="str">
        <f t="shared" si="10"/>
        <v>171801U22048028000</v>
      </c>
      <c r="M678" t="str">
        <f>VLOOKUP(A678,[1]Cost_Code!A:G,7,0)</f>
        <v>East Path Mobilisation Costs</v>
      </c>
      <c r="N678" t="str">
        <f>VLOOKUP(A678,[1]Cost_Code!A:G,2,0)</f>
        <v>Group 1</v>
      </c>
      <c r="O678" t="str">
        <f>VLOOKUP($A678,[1]Cost_Code!$A:$G,3,0)</f>
        <v>CORPORATE SERVICES</v>
      </c>
      <c r="P678" t="str">
        <f>VLOOKUP($A678,[1]Cost_Code!$A:$G,4,0)</f>
        <v>FINANCE &amp; INFORMATION SERVICES</v>
      </c>
      <c r="Q678" t="str">
        <f>VLOOKUP($A678,[1]Cost_Code!$A:$G,5,0)</f>
        <v>FINANCE &amp; INFORMATION SERVICES</v>
      </c>
      <c r="R678" t="str">
        <f>VLOOKUP($A678,[1]Cost_Code!$A:$G,6,0)</f>
        <v>FINANCE</v>
      </c>
      <c r="S678" t="str">
        <f>VLOOKUP($A678,[1]Cost_Code!$A:$K,8,0)</f>
        <v>Simon</v>
      </c>
      <c r="T678">
        <f>VLOOKUP($A678,[1]Cost_Code!$A:$K,9,0)</f>
        <v>1000</v>
      </c>
      <c r="U678" t="str">
        <f>VLOOKUP(B678,[1]Ex_Code!A:J,2,0)</f>
        <v>Irregular Building Maintenance</v>
      </c>
      <c r="V678" t="str">
        <f>VLOOKUP(B678,[1]Ex_Code!A:J,7,0)</f>
        <v>PREMISES &amp; FIXED PLANT</v>
      </c>
      <c r="W678" t="str">
        <f>VLOOKUP(B678,[1]Ex_Code!A:J,10,0)</f>
        <v>Non Pay</v>
      </c>
    </row>
    <row r="679" spans="1:23" x14ac:dyDescent="0.25">
      <c r="A679" s="5" t="s">
        <v>123</v>
      </c>
      <c r="B679" s="5" t="s">
        <v>125</v>
      </c>
      <c r="C679" s="5" t="s">
        <v>28</v>
      </c>
      <c r="D679" s="5" t="s">
        <v>29</v>
      </c>
      <c r="E679" s="5" t="s">
        <v>27</v>
      </c>
      <c r="F679" s="6">
        <v>0</v>
      </c>
      <c r="G679" s="6">
        <v>6500</v>
      </c>
      <c r="H679" s="6">
        <v>0</v>
      </c>
      <c r="I679" s="6">
        <v>0</v>
      </c>
      <c r="J679" s="6">
        <v>0</v>
      </c>
      <c r="K679" s="6">
        <v>0</v>
      </c>
      <c r="L679" t="str">
        <f t="shared" si="10"/>
        <v>171802U22048028000</v>
      </c>
      <c r="M679" t="str">
        <f>VLOOKUP(A679,[1]Cost_Code!A:G,7,0)</f>
        <v>East Path Mobilisation Costs</v>
      </c>
      <c r="N679" t="str">
        <f>VLOOKUP(A679,[1]Cost_Code!A:G,2,0)</f>
        <v>Group 1</v>
      </c>
      <c r="O679" t="str">
        <f>VLOOKUP($A679,[1]Cost_Code!$A:$G,3,0)</f>
        <v>CORPORATE SERVICES</v>
      </c>
      <c r="P679" t="str">
        <f>VLOOKUP($A679,[1]Cost_Code!$A:$G,4,0)</f>
        <v>FINANCE &amp; INFORMATION SERVICES</v>
      </c>
      <c r="Q679" t="str">
        <f>VLOOKUP($A679,[1]Cost_Code!$A:$G,5,0)</f>
        <v>FINANCE &amp; INFORMATION SERVICES</v>
      </c>
      <c r="R679" t="str">
        <f>VLOOKUP($A679,[1]Cost_Code!$A:$G,6,0)</f>
        <v>FINANCE</v>
      </c>
      <c r="S679" t="str">
        <f>VLOOKUP($A679,[1]Cost_Code!$A:$K,8,0)</f>
        <v>Simon</v>
      </c>
      <c r="T679">
        <f>VLOOKUP($A679,[1]Cost_Code!$A:$K,9,0)</f>
        <v>1000</v>
      </c>
      <c r="U679" t="str">
        <f>VLOOKUP(B679,[1]Ex_Code!A:J,2,0)</f>
        <v>Irregular Building Maintenance</v>
      </c>
      <c r="V679" t="str">
        <f>VLOOKUP(B679,[1]Ex_Code!A:J,7,0)</f>
        <v>PREMISES &amp; FIXED PLANT</v>
      </c>
      <c r="W679" t="str">
        <f>VLOOKUP(B679,[1]Ex_Code!A:J,10,0)</f>
        <v>Non Pay</v>
      </c>
    </row>
    <row r="680" spans="1:23" x14ac:dyDescent="0.25">
      <c r="A680" s="5" t="s">
        <v>123</v>
      </c>
      <c r="B680" s="5" t="s">
        <v>126</v>
      </c>
      <c r="C680" s="5" t="s">
        <v>25</v>
      </c>
      <c r="D680" s="5" t="s">
        <v>26</v>
      </c>
      <c r="E680" s="5" t="s">
        <v>27</v>
      </c>
      <c r="F680" s="6">
        <v>0</v>
      </c>
      <c r="G680" s="6">
        <v>6500</v>
      </c>
      <c r="H680" s="6">
        <v>0</v>
      </c>
      <c r="I680" s="6">
        <v>0</v>
      </c>
      <c r="J680" s="6">
        <v>0</v>
      </c>
      <c r="K680" s="6">
        <v>0</v>
      </c>
      <c r="L680" t="str">
        <f t="shared" si="10"/>
        <v>171801U22049008000</v>
      </c>
      <c r="M680" t="str">
        <f>VLOOKUP(A680,[1]Cost_Code!A:G,7,0)</f>
        <v>East Path Mobilisation Costs</v>
      </c>
      <c r="N680" t="str">
        <f>VLOOKUP(A680,[1]Cost_Code!A:G,2,0)</f>
        <v>Group 1</v>
      </c>
      <c r="O680" t="str">
        <f>VLOOKUP($A680,[1]Cost_Code!$A:$G,3,0)</f>
        <v>CORPORATE SERVICES</v>
      </c>
      <c r="P680" t="str">
        <f>VLOOKUP($A680,[1]Cost_Code!$A:$G,4,0)</f>
        <v>FINANCE &amp; INFORMATION SERVICES</v>
      </c>
      <c r="Q680" t="str">
        <f>VLOOKUP($A680,[1]Cost_Code!$A:$G,5,0)</f>
        <v>FINANCE &amp; INFORMATION SERVICES</v>
      </c>
      <c r="R680" t="str">
        <f>VLOOKUP($A680,[1]Cost_Code!$A:$G,6,0)</f>
        <v>FINANCE</v>
      </c>
      <c r="S680" t="str">
        <f>VLOOKUP($A680,[1]Cost_Code!$A:$K,8,0)</f>
        <v>Simon</v>
      </c>
      <c r="T680">
        <f>VLOOKUP($A680,[1]Cost_Code!$A:$K,9,0)</f>
        <v>1000</v>
      </c>
      <c r="U680" t="str">
        <f>VLOOKUP(B680,[1]Ex_Code!A:J,2,0)</f>
        <v>Legal Expenses</v>
      </c>
      <c r="V680" t="str">
        <f>VLOOKUP(B680,[1]Ex_Code!A:J,7,0)</f>
        <v>OTHER OPERATING EXPENSES</v>
      </c>
      <c r="W680" t="str">
        <f>VLOOKUP(B680,[1]Ex_Code!A:J,10,0)</f>
        <v>Non Pay</v>
      </c>
    </row>
    <row r="681" spans="1:23" x14ac:dyDescent="0.25">
      <c r="A681" s="5" t="s">
        <v>123</v>
      </c>
      <c r="B681" s="5" t="s">
        <v>126</v>
      </c>
      <c r="C681" s="5" t="s">
        <v>28</v>
      </c>
      <c r="D681" s="5" t="s">
        <v>29</v>
      </c>
      <c r="E681" s="5" t="s">
        <v>27</v>
      </c>
      <c r="F681" s="6">
        <v>0</v>
      </c>
      <c r="G681" s="6">
        <v>-6500</v>
      </c>
      <c r="H681" s="6">
        <v>0</v>
      </c>
      <c r="I681" s="6">
        <v>0</v>
      </c>
      <c r="J681" s="6">
        <v>0</v>
      </c>
      <c r="K681" s="6">
        <v>0</v>
      </c>
      <c r="L681" t="str">
        <f t="shared" si="10"/>
        <v>171802U22049008000</v>
      </c>
      <c r="M681" t="str">
        <f>VLOOKUP(A681,[1]Cost_Code!A:G,7,0)</f>
        <v>East Path Mobilisation Costs</v>
      </c>
      <c r="N681" t="str">
        <f>VLOOKUP(A681,[1]Cost_Code!A:G,2,0)</f>
        <v>Group 1</v>
      </c>
      <c r="O681" t="str">
        <f>VLOOKUP($A681,[1]Cost_Code!$A:$G,3,0)</f>
        <v>CORPORATE SERVICES</v>
      </c>
      <c r="P681" t="str">
        <f>VLOOKUP($A681,[1]Cost_Code!$A:$G,4,0)</f>
        <v>FINANCE &amp; INFORMATION SERVICES</v>
      </c>
      <c r="Q681" t="str">
        <f>VLOOKUP($A681,[1]Cost_Code!$A:$G,5,0)</f>
        <v>FINANCE &amp; INFORMATION SERVICES</v>
      </c>
      <c r="R681" t="str">
        <f>VLOOKUP($A681,[1]Cost_Code!$A:$G,6,0)</f>
        <v>FINANCE</v>
      </c>
      <c r="S681" t="str">
        <f>VLOOKUP($A681,[1]Cost_Code!$A:$K,8,0)</f>
        <v>Simon</v>
      </c>
      <c r="T681">
        <f>VLOOKUP($A681,[1]Cost_Code!$A:$K,9,0)</f>
        <v>1000</v>
      </c>
      <c r="U681" t="str">
        <f>VLOOKUP(B681,[1]Ex_Code!A:J,2,0)</f>
        <v>Legal Expenses</v>
      </c>
      <c r="V681" t="str">
        <f>VLOOKUP(B681,[1]Ex_Code!A:J,7,0)</f>
        <v>OTHER OPERATING EXPENSES</v>
      </c>
      <c r="W681" t="str">
        <f>VLOOKUP(B681,[1]Ex_Code!A:J,10,0)</f>
        <v>Non Pay</v>
      </c>
    </row>
    <row r="682" spans="1:23" x14ac:dyDescent="0.25">
      <c r="A682" s="5" t="s">
        <v>127</v>
      </c>
      <c r="B682" s="5" t="s">
        <v>89</v>
      </c>
      <c r="C682" s="5" t="s">
        <v>25</v>
      </c>
      <c r="D682" s="5" t="s">
        <v>26</v>
      </c>
      <c r="E682" s="5" t="s">
        <v>27</v>
      </c>
      <c r="F682" s="6">
        <v>3175</v>
      </c>
      <c r="G682" s="6">
        <v>0</v>
      </c>
      <c r="H682" s="6">
        <v>0</v>
      </c>
      <c r="I682" s="6">
        <v>0</v>
      </c>
      <c r="J682" s="6">
        <v>0</v>
      </c>
      <c r="K682" s="6">
        <v>0</v>
      </c>
      <c r="L682" t="str">
        <f t="shared" si="10"/>
        <v>171801U23K42003000</v>
      </c>
      <c r="M682" t="str">
        <f>VLOOKUP(A682,[1]Cost_Code!A:G,7,0)</f>
        <v>NHS Prompt Payment Discount</v>
      </c>
      <c r="N682" t="str">
        <f>VLOOKUP(A682,[1]Cost_Code!A:G,2,0)</f>
        <v>Group 1</v>
      </c>
      <c r="O682" t="str">
        <f>VLOOKUP($A682,[1]Cost_Code!$A:$G,3,0)</f>
        <v>CORPORATE SERVICES</v>
      </c>
      <c r="P682" t="str">
        <f>VLOOKUP($A682,[1]Cost_Code!$A:$G,4,0)</f>
        <v>FINANCE &amp; INFORMATION SERVICES</v>
      </c>
      <c r="Q682" t="str">
        <f>VLOOKUP($A682,[1]Cost_Code!$A:$G,5,0)</f>
        <v>FINANCE &amp; INFORMATION SERVICES</v>
      </c>
      <c r="R682" t="str">
        <f>VLOOKUP($A682,[1]Cost_Code!$A:$G,6,0)</f>
        <v>FINANCE</v>
      </c>
      <c r="S682" t="str">
        <f>VLOOKUP($A682,[1]Cost_Code!$A:$K,8,0)</f>
        <v>Simon</v>
      </c>
      <c r="T682">
        <f>VLOOKUP($A682,[1]Cost_Code!$A:$K,9,0)</f>
        <v>1000</v>
      </c>
      <c r="U682" t="str">
        <f>VLOOKUP(B682,[1]Ex_Code!A:J,2,0)</f>
        <v>Med &amp; Surg Consumables</v>
      </c>
      <c r="V682" t="str">
        <f>VLOOKUP(B682,[1]Ex_Code!A:J,7,0)</f>
        <v>CLINICAL SUPPLIES</v>
      </c>
      <c r="W682" t="str">
        <f>VLOOKUP(B682,[1]Ex_Code!A:J,10,0)</f>
        <v>Non Pay</v>
      </c>
    </row>
    <row r="683" spans="1:23" x14ac:dyDescent="0.25">
      <c r="A683" s="5" t="s">
        <v>127</v>
      </c>
      <c r="B683" s="5" t="s">
        <v>89</v>
      </c>
      <c r="C683" s="5" t="s">
        <v>28</v>
      </c>
      <c r="D683" s="5" t="s">
        <v>29</v>
      </c>
      <c r="E683" s="5" t="s">
        <v>27</v>
      </c>
      <c r="F683" s="6">
        <v>6106</v>
      </c>
      <c r="G683" s="6">
        <v>0</v>
      </c>
      <c r="H683" s="6">
        <v>0</v>
      </c>
      <c r="I683" s="6">
        <v>0</v>
      </c>
      <c r="J683" s="6">
        <v>0</v>
      </c>
      <c r="K683" s="6">
        <v>0</v>
      </c>
      <c r="L683" t="str">
        <f t="shared" si="10"/>
        <v>171802U23K42003000</v>
      </c>
      <c r="M683" t="str">
        <f>VLOOKUP(A683,[1]Cost_Code!A:G,7,0)</f>
        <v>NHS Prompt Payment Discount</v>
      </c>
      <c r="N683" t="str">
        <f>VLOOKUP(A683,[1]Cost_Code!A:G,2,0)</f>
        <v>Group 1</v>
      </c>
      <c r="O683" t="str">
        <f>VLOOKUP($A683,[1]Cost_Code!$A:$G,3,0)</f>
        <v>CORPORATE SERVICES</v>
      </c>
      <c r="P683" t="str">
        <f>VLOOKUP($A683,[1]Cost_Code!$A:$G,4,0)</f>
        <v>FINANCE &amp; INFORMATION SERVICES</v>
      </c>
      <c r="Q683" t="str">
        <f>VLOOKUP($A683,[1]Cost_Code!$A:$G,5,0)</f>
        <v>FINANCE &amp; INFORMATION SERVICES</v>
      </c>
      <c r="R683" t="str">
        <f>VLOOKUP($A683,[1]Cost_Code!$A:$G,6,0)</f>
        <v>FINANCE</v>
      </c>
      <c r="S683" t="str">
        <f>VLOOKUP($A683,[1]Cost_Code!$A:$K,8,0)</f>
        <v>Simon</v>
      </c>
      <c r="T683">
        <f>VLOOKUP($A683,[1]Cost_Code!$A:$K,9,0)</f>
        <v>1000</v>
      </c>
      <c r="U683" t="str">
        <f>VLOOKUP(B683,[1]Ex_Code!A:J,2,0)</f>
        <v>Med &amp; Surg Consumables</v>
      </c>
      <c r="V683" t="str">
        <f>VLOOKUP(B683,[1]Ex_Code!A:J,7,0)</f>
        <v>CLINICAL SUPPLIES</v>
      </c>
      <c r="W683" t="str">
        <f>VLOOKUP(B683,[1]Ex_Code!A:J,10,0)</f>
        <v>Non Pay</v>
      </c>
    </row>
    <row r="684" spans="1:23" x14ac:dyDescent="0.25">
      <c r="A684" s="5" t="s">
        <v>127</v>
      </c>
      <c r="B684" s="5" t="s">
        <v>89</v>
      </c>
      <c r="C684" s="5" t="s">
        <v>30</v>
      </c>
      <c r="D684" s="5" t="s">
        <v>31</v>
      </c>
      <c r="E684" s="5" t="s">
        <v>27</v>
      </c>
      <c r="F684" s="6">
        <v>4042</v>
      </c>
      <c r="G684" s="6">
        <v>0</v>
      </c>
      <c r="H684" s="6">
        <v>0</v>
      </c>
      <c r="I684" s="6">
        <v>0</v>
      </c>
      <c r="J684" s="6">
        <v>0</v>
      </c>
      <c r="K684" s="6">
        <v>0</v>
      </c>
      <c r="L684" t="str">
        <f t="shared" si="10"/>
        <v>171803U23K42003000</v>
      </c>
      <c r="M684" t="str">
        <f>VLOOKUP(A684,[1]Cost_Code!A:G,7,0)</f>
        <v>NHS Prompt Payment Discount</v>
      </c>
      <c r="N684" t="str">
        <f>VLOOKUP(A684,[1]Cost_Code!A:G,2,0)</f>
        <v>Group 1</v>
      </c>
      <c r="O684" t="str">
        <f>VLOOKUP($A684,[1]Cost_Code!$A:$G,3,0)</f>
        <v>CORPORATE SERVICES</v>
      </c>
      <c r="P684" t="str">
        <f>VLOOKUP($A684,[1]Cost_Code!$A:$G,4,0)</f>
        <v>FINANCE &amp; INFORMATION SERVICES</v>
      </c>
      <c r="Q684" t="str">
        <f>VLOOKUP($A684,[1]Cost_Code!$A:$G,5,0)</f>
        <v>FINANCE &amp; INFORMATION SERVICES</v>
      </c>
      <c r="R684" t="str">
        <f>VLOOKUP($A684,[1]Cost_Code!$A:$G,6,0)</f>
        <v>FINANCE</v>
      </c>
      <c r="S684" t="str">
        <f>VLOOKUP($A684,[1]Cost_Code!$A:$K,8,0)</f>
        <v>Simon</v>
      </c>
      <c r="T684">
        <f>VLOOKUP($A684,[1]Cost_Code!$A:$K,9,0)</f>
        <v>1000</v>
      </c>
      <c r="U684" t="str">
        <f>VLOOKUP(B684,[1]Ex_Code!A:J,2,0)</f>
        <v>Med &amp; Surg Consumables</v>
      </c>
      <c r="V684" t="str">
        <f>VLOOKUP(B684,[1]Ex_Code!A:J,7,0)</f>
        <v>CLINICAL SUPPLIES</v>
      </c>
      <c r="W684" t="str">
        <f>VLOOKUP(B684,[1]Ex_Code!A:J,10,0)</f>
        <v>Non Pay</v>
      </c>
    </row>
    <row r="685" spans="1:23" x14ac:dyDescent="0.25">
      <c r="A685" s="5" t="s">
        <v>127</v>
      </c>
      <c r="B685" s="5" t="s">
        <v>89</v>
      </c>
      <c r="C685" s="5" t="s">
        <v>32</v>
      </c>
      <c r="D685" s="5" t="s">
        <v>33</v>
      </c>
      <c r="E685" s="5" t="s">
        <v>27</v>
      </c>
      <c r="F685" s="6">
        <v>7457</v>
      </c>
      <c r="G685" s="6">
        <v>0</v>
      </c>
      <c r="H685" s="6">
        <v>0</v>
      </c>
      <c r="I685" s="6">
        <v>0</v>
      </c>
      <c r="J685" s="6">
        <v>0</v>
      </c>
      <c r="K685" s="6">
        <v>0</v>
      </c>
      <c r="L685" t="str">
        <f t="shared" si="10"/>
        <v>171804U23K42003000</v>
      </c>
      <c r="M685" t="str">
        <f>VLOOKUP(A685,[1]Cost_Code!A:G,7,0)</f>
        <v>NHS Prompt Payment Discount</v>
      </c>
      <c r="N685" t="str">
        <f>VLOOKUP(A685,[1]Cost_Code!A:G,2,0)</f>
        <v>Group 1</v>
      </c>
      <c r="O685" t="str">
        <f>VLOOKUP($A685,[1]Cost_Code!$A:$G,3,0)</f>
        <v>CORPORATE SERVICES</v>
      </c>
      <c r="P685" t="str">
        <f>VLOOKUP($A685,[1]Cost_Code!$A:$G,4,0)</f>
        <v>FINANCE &amp; INFORMATION SERVICES</v>
      </c>
      <c r="Q685" t="str">
        <f>VLOOKUP($A685,[1]Cost_Code!$A:$G,5,0)</f>
        <v>FINANCE &amp; INFORMATION SERVICES</v>
      </c>
      <c r="R685" t="str">
        <f>VLOOKUP($A685,[1]Cost_Code!$A:$G,6,0)</f>
        <v>FINANCE</v>
      </c>
      <c r="S685" t="str">
        <f>VLOOKUP($A685,[1]Cost_Code!$A:$K,8,0)</f>
        <v>Simon</v>
      </c>
      <c r="T685">
        <f>VLOOKUP($A685,[1]Cost_Code!$A:$K,9,0)</f>
        <v>1000</v>
      </c>
      <c r="U685" t="str">
        <f>VLOOKUP(B685,[1]Ex_Code!A:J,2,0)</f>
        <v>Med &amp; Surg Consumables</v>
      </c>
      <c r="V685" t="str">
        <f>VLOOKUP(B685,[1]Ex_Code!A:J,7,0)</f>
        <v>CLINICAL SUPPLIES</v>
      </c>
      <c r="W685" t="str">
        <f>VLOOKUP(B685,[1]Ex_Code!A:J,10,0)</f>
        <v>Non Pay</v>
      </c>
    </row>
    <row r="686" spans="1:23" x14ac:dyDescent="0.25">
      <c r="A686" s="5" t="s">
        <v>127</v>
      </c>
      <c r="B686" s="5" t="s">
        <v>89</v>
      </c>
      <c r="C686" s="5" t="s">
        <v>34</v>
      </c>
      <c r="D686" s="5" t="s">
        <v>35</v>
      </c>
      <c r="E686" s="5" t="s">
        <v>27</v>
      </c>
      <c r="F686" s="6">
        <v>2857</v>
      </c>
      <c r="G686" s="6">
        <v>0</v>
      </c>
      <c r="H686" s="6">
        <v>0</v>
      </c>
      <c r="I686" s="6">
        <v>0</v>
      </c>
      <c r="J686" s="6">
        <v>0</v>
      </c>
      <c r="K686" s="6">
        <v>0</v>
      </c>
      <c r="L686" t="str">
        <f t="shared" si="10"/>
        <v>171805U23K42003000</v>
      </c>
      <c r="M686" t="str">
        <f>VLOOKUP(A686,[1]Cost_Code!A:G,7,0)</f>
        <v>NHS Prompt Payment Discount</v>
      </c>
      <c r="N686" t="str">
        <f>VLOOKUP(A686,[1]Cost_Code!A:G,2,0)</f>
        <v>Group 1</v>
      </c>
      <c r="O686" t="str">
        <f>VLOOKUP($A686,[1]Cost_Code!$A:$G,3,0)</f>
        <v>CORPORATE SERVICES</v>
      </c>
      <c r="P686" t="str">
        <f>VLOOKUP($A686,[1]Cost_Code!$A:$G,4,0)</f>
        <v>FINANCE &amp; INFORMATION SERVICES</v>
      </c>
      <c r="Q686" t="str">
        <f>VLOOKUP($A686,[1]Cost_Code!$A:$G,5,0)</f>
        <v>FINANCE &amp; INFORMATION SERVICES</v>
      </c>
      <c r="R686" t="str">
        <f>VLOOKUP($A686,[1]Cost_Code!$A:$G,6,0)</f>
        <v>FINANCE</v>
      </c>
      <c r="S686" t="str">
        <f>VLOOKUP($A686,[1]Cost_Code!$A:$K,8,0)</f>
        <v>Simon</v>
      </c>
      <c r="T686">
        <f>VLOOKUP($A686,[1]Cost_Code!$A:$K,9,0)</f>
        <v>1000</v>
      </c>
      <c r="U686" t="str">
        <f>VLOOKUP(B686,[1]Ex_Code!A:J,2,0)</f>
        <v>Med &amp; Surg Consumables</v>
      </c>
      <c r="V686" t="str">
        <f>VLOOKUP(B686,[1]Ex_Code!A:J,7,0)</f>
        <v>CLINICAL SUPPLIES</v>
      </c>
      <c r="W686" t="str">
        <f>VLOOKUP(B686,[1]Ex_Code!A:J,10,0)</f>
        <v>Non Pay</v>
      </c>
    </row>
    <row r="687" spans="1:23" x14ac:dyDescent="0.25">
      <c r="A687" s="5" t="s">
        <v>127</v>
      </c>
      <c r="B687" s="5" t="s">
        <v>128</v>
      </c>
      <c r="C687" s="5" t="s">
        <v>25</v>
      </c>
      <c r="D687" s="5" t="s">
        <v>26</v>
      </c>
      <c r="E687" s="5" t="s">
        <v>27</v>
      </c>
      <c r="F687" s="6">
        <v>-4240</v>
      </c>
      <c r="G687" s="6">
        <v>0</v>
      </c>
      <c r="H687" s="6">
        <v>0</v>
      </c>
      <c r="I687" s="6">
        <v>0</v>
      </c>
      <c r="J687" s="6">
        <v>0</v>
      </c>
      <c r="K687" s="6">
        <v>0</v>
      </c>
      <c r="L687" t="str">
        <f t="shared" si="10"/>
        <v>171801U23K42003CIP</v>
      </c>
      <c r="M687" t="str">
        <f>VLOOKUP(A687,[1]Cost_Code!A:G,7,0)</f>
        <v>NHS Prompt Payment Discount</v>
      </c>
      <c r="N687" t="str">
        <f>VLOOKUP(A687,[1]Cost_Code!A:G,2,0)</f>
        <v>Group 1</v>
      </c>
      <c r="O687" t="str">
        <f>VLOOKUP($A687,[1]Cost_Code!$A:$G,3,0)</f>
        <v>CORPORATE SERVICES</v>
      </c>
      <c r="P687" t="str">
        <f>VLOOKUP($A687,[1]Cost_Code!$A:$G,4,0)</f>
        <v>FINANCE &amp; INFORMATION SERVICES</v>
      </c>
      <c r="Q687" t="str">
        <f>VLOOKUP($A687,[1]Cost_Code!$A:$G,5,0)</f>
        <v>FINANCE &amp; INFORMATION SERVICES</v>
      </c>
      <c r="R687" t="str">
        <f>VLOOKUP($A687,[1]Cost_Code!$A:$G,6,0)</f>
        <v>FINANCE</v>
      </c>
      <c r="S687" t="str">
        <f>VLOOKUP($A687,[1]Cost_Code!$A:$K,8,0)</f>
        <v>Simon</v>
      </c>
      <c r="T687">
        <f>VLOOKUP($A687,[1]Cost_Code!$A:$K,9,0)</f>
        <v>1000</v>
      </c>
      <c r="U687" t="str">
        <f>VLOOKUP(B687,[1]Ex_Code!A:J,2,0)</f>
        <v>Med &amp; Surg Consumables CIP</v>
      </c>
      <c r="V687" t="str">
        <f>VLOOKUP(B687,[1]Ex_Code!A:J,7,0)</f>
        <v>CLINICAL SUPPLIES</v>
      </c>
      <c r="W687" t="str">
        <f>VLOOKUP(B687,[1]Ex_Code!A:J,10,0)</f>
        <v>Non Pay</v>
      </c>
    </row>
    <row r="688" spans="1:23" x14ac:dyDescent="0.25">
      <c r="A688" s="5" t="s">
        <v>127</v>
      </c>
      <c r="B688" s="5" t="s">
        <v>128</v>
      </c>
      <c r="C688" s="5" t="s">
        <v>28</v>
      </c>
      <c r="D688" s="5" t="s">
        <v>29</v>
      </c>
      <c r="E688" s="5" t="s">
        <v>27</v>
      </c>
      <c r="F688" s="6">
        <v>-4240</v>
      </c>
      <c r="G688" s="6">
        <v>0</v>
      </c>
      <c r="H688" s="6">
        <v>0</v>
      </c>
      <c r="I688" s="6">
        <v>0</v>
      </c>
      <c r="J688" s="6">
        <v>0</v>
      </c>
      <c r="K688" s="6">
        <v>0</v>
      </c>
      <c r="L688" t="str">
        <f t="shared" si="10"/>
        <v>171802U23K42003CIP</v>
      </c>
      <c r="M688" t="str">
        <f>VLOOKUP(A688,[1]Cost_Code!A:G,7,0)</f>
        <v>NHS Prompt Payment Discount</v>
      </c>
      <c r="N688" t="str">
        <f>VLOOKUP(A688,[1]Cost_Code!A:G,2,0)</f>
        <v>Group 1</v>
      </c>
      <c r="O688" t="str">
        <f>VLOOKUP($A688,[1]Cost_Code!$A:$G,3,0)</f>
        <v>CORPORATE SERVICES</v>
      </c>
      <c r="P688" t="str">
        <f>VLOOKUP($A688,[1]Cost_Code!$A:$G,4,0)</f>
        <v>FINANCE &amp; INFORMATION SERVICES</v>
      </c>
      <c r="Q688" t="str">
        <f>VLOOKUP($A688,[1]Cost_Code!$A:$G,5,0)</f>
        <v>FINANCE &amp; INFORMATION SERVICES</v>
      </c>
      <c r="R688" t="str">
        <f>VLOOKUP($A688,[1]Cost_Code!$A:$G,6,0)</f>
        <v>FINANCE</v>
      </c>
      <c r="S688" t="str">
        <f>VLOOKUP($A688,[1]Cost_Code!$A:$K,8,0)</f>
        <v>Simon</v>
      </c>
      <c r="T688">
        <f>VLOOKUP($A688,[1]Cost_Code!$A:$K,9,0)</f>
        <v>1000</v>
      </c>
      <c r="U688" t="str">
        <f>VLOOKUP(B688,[1]Ex_Code!A:J,2,0)</f>
        <v>Med &amp; Surg Consumables CIP</v>
      </c>
      <c r="V688" t="str">
        <f>VLOOKUP(B688,[1]Ex_Code!A:J,7,0)</f>
        <v>CLINICAL SUPPLIES</v>
      </c>
      <c r="W688" t="str">
        <f>VLOOKUP(B688,[1]Ex_Code!A:J,10,0)</f>
        <v>Non Pay</v>
      </c>
    </row>
    <row r="689" spans="1:23" x14ac:dyDescent="0.25">
      <c r="A689" s="5" t="s">
        <v>127</v>
      </c>
      <c r="B689" s="5" t="s">
        <v>128</v>
      </c>
      <c r="C689" s="5" t="s">
        <v>30</v>
      </c>
      <c r="D689" s="5" t="s">
        <v>31</v>
      </c>
      <c r="E689" s="5" t="s">
        <v>27</v>
      </c>
      <c r="F689" s="6">
        <v>-4240</v>
      </c>
      <c r="G689" s="6">
        <v>0</v>
      </c>
      <c r="H689" s="6">
        <v>0</v>
      </c>
      <c r="I689" s="6">
        <v>0</v>
      </c>
      <c r="J689" s="6">
        <v>0</v>
      </c>
      <c r="K689" s="6">
        <v>0</v>
      </c>
      <c r="L689" t="str">
        <f t="shared" si="10"/>
        <v>171803U23K42003CIP</v>
      </c>
      <c r="M689" t="str">
        <f>VLOOKUP(A689,[1]Cost_Code!A:G,7,0)</f>
        <v>NHS Prompt Payment Discount</v>
      </c>
      <c r="N689" t="str">
        <f>VLOOKUP(A689,[1]Cost_Code!A:G,2,0)</f>
        <v>Group 1</v>
      </c>
      <c r="O689" t="str">
        <f>VLOOKUP($A689,[1]Cost_Code!$A:$G,3,0)</f>
        <v>CORPORATE SERVICES</v>
      </c>
      <c r="P689" t="str">
        <f>VLOOKUP($A689,[1]Cost_Code!$A:$G,4,0)</f>
        <v>FINANCE &amp; INFORMATION SERVICES</v>
      </c>
      <c r="Q689" t="str">
        <f>VLOOKUP($A689,[1]Cost_Code!$A:$G,5,0)</f>
        <v>FINANCE &amp; INFORMATION SERVICES</v>
      </c>
      <c r="R689" t="str">
        <f>VLOOKUP($A689,[1]Cost_Code!$A:$G,6,0)</f>
        <v>FINANCE</v>
      </c>
      <c r="S689" t="str">
        <f>VLOOKUP($A689,[1]Cost_Code!$A:$K,8,0)</f>
        <v>Simon</v>
      </c>
      <c r="T689">
        <f>VLOOKUP($A689,[1]Cost_Code!$A:$K,9,0)</f>
        <v>1000</v>
      </c>
      <c r="U689" t="str">
        <f>VLOOKUP(B689,[1]Ex_Code!A:J,2,0)</f>
        <v>Med &amp; Surg Consumables CIP</v>
      </c>
      <c r="V689" t="str">
        <f>VLOOKUP(B689,[1]Ex_Code!A:J,7,0)</f>
        <v>CLINICAL SUPPLIES</v>
      </c>
      <c r="W689" t="str">
        <f>VLOOKUP(B689,[1]Ex_Code!A:J,10,0)</f>
        <v>Non Pay</v>
      </c>
    </row>
    <row r="690" spans="1:23" x14ac:dyDescent="0.25">
      <c r="A690" s="5" t="s">
        <v>127</v>
      </c>
      <c r="B690" s="5" t="s">
        <v>128</v>
      </c>
      <c r="C690" s="5" t="s">
        <v>32</v>
      </c>
      <c r="D690" s="5" t="s">
        <v>33</v>
      </c>
      <c r="E690" s="5" t="s">
        <v>27</v>
      </c>
      <c r="F690" s="6">
        <v>-4240</v>
      </c>
      <c r="G690" s="6">
        <v>0</v>
      </c>
      <c r="H690" s="6">
        <v>0</v>
      </c>
      <c r="I690" s="6">
        <v>0</v>
      </c>
      <c r="J690" s="6">
        <v>0</v>
      </c>
      <c r="K690" s="6">
        <v>0</v>
      </c>
      <c r="L690" t="str">
        <f t="shared" si="10"/>
        <v>171804U23K42003CIP</v>
      </c>
      <c r="M690" t="str">
        <f>VLOOKUP(A690,[1]Cost_Code!A:G,7,0)</f>
        <v>NHS Prompt Payment Discount</v>
      </c>
      <c r="N690" t="str">
        <f>VLOOKUP(A690,[1]Cost_Code!A:G,2,0)</f>
        <v>Group 1</v>
      </c>
      <c r="O690" t="str">
        <f>VLOOKUP($A690,[1]Cost_Code!$A:$G,3,0)</f>
        <v>CORPORATE SERVICES</v>
      </c>
      <c r="P690" t="str">
        <f>VLOOKUP($A690,[1]Cost_Code!$A:$G,4,0)</f>
        <v>FINANCE &amp; INFORMATION SERVICES</v>
      </c>
      <c r="Q690" t="str">
        <f>VLOOKUP($A690,[1]Cost_Code!$A:$G,5,0)</f>
        <v>FINANCE &amp; INFORMATION SERVICES</v>
      </c>
      <c r="R690" t="str">
        <f>VLOOKUP($A690,[1]Cost_Code!$A:$G,6,0)</f>
        <v>FINANCE</v>
      </c>
      <c r="S690" t="str">
        <f>VLOOKUP($A690,[1]Cost_Code!$A:$K,8,0)</f>
        <v>Simon</v>
      </c>
      <c r="T690">
        <f>VLOOKUP($A690,[1]Cost_Code!$A:$K,9,0)</f>
        <v>1000</v>
      </c>
      <c r="U690" t="str">
        <f>VLOOKUP(B690,[1]Ex_Code!A:J,2,0)</f>
        <v>Med &amp; Surg Consumables CIP</v>
      </c>
      <c r="V690" t="str">
        <f>VLOOKUP(B690,[1]Ex_Code!A:J,7,0)</f>
        <v>CLINICAL SUPPLIES</v>
      </c>
      <c r="W690" t="str">
        <f>VLOOKUP(B690,[1]Ex_Code!A:J,10,0)</f>
        <v>Non Pay</v>
      </c>
    </row>
    <row r="691" spans="1:23" x14ac:dyDescent="0.25">
      <c r="A691" s="5" t="s">
        <v>127</v>
      </c>
      <c r="B691" s="5" t="s">
        <v>128</v>
      </c>
      <c r="C691" s="5" t="s">
        <v>34</v>
      </c>
      <c r="D691" s="5" t="s">
        <v>35</v>
      </c>
      <c r="E691" s="5" t="s">
        <v>27</v>
      </c>
      <c r="F691" s="6">
        <v>-4240</v>
      </c>
      <c r="G691" s="6">
        <v>0</v>
      </c>
      <c r="H691" s="6">
        <v>0</v>
      </c>
      <c r="I691" s="6">
        <v>0</v>
      </c>
      <c r="J691" s="6">
        <v>0</v>
      </c>
      <c r="K691" s="6">
        <v>0</v>
      </c>
      <c r="L691" t="str">
        <f t="shared" si="10"/>
        <v>171805U23K42003CIP</v>
      </c>
      <c r="M691" t="str">
        <f>VLOOKUP(A691,[1]Cost_Code!A:G,7,0)</f>
        <v>NHS Prompt Payment Discount</v>
      </c>
      <c r="N691" t="str">
        <f>VLOOKUP(A691,[1]Cost_Code!A:G,2,0)</f>
        <v>Group 1</v>
      </c>
      <c r="O691" t="str">
        <f>VLOOKUP($A691,[1]Cost_Code!$A:$G,3,0)</f>
        <v>CORPORATE SERVICES</v>
      </c>
      <c r="P691" t="str">
        <f>VLOOKUP($A691,[1]Cost_Code!$A:$G,4,0)</f>
        <v>FINANCE &amp; INFORMATION SERVICES</v>
      </c>
      <c r="Q691" t="str">
        <f>VLOOKUP($A691,[1]Cost_Code!$A:$G,5,0)</f>
        <v>FINANCE &amp; INFORMATION SERVICES</v>
      </c>
      <c r="R691" t="str">
        <f>VLOOKUP($A691,[1]Cost_Code!$A:$G,6,0)</f>
        <v>FINANCE</v>
      </c>
      <c r="S691" t="str">
        <f>VLOOKUP($A691,[1]Cost_Code!$A:$K,8,0)</f>
        <v>Simon</v>
      </c>
      <c r="T691">
        <f>VLOOKUP($A691,[1]Cost_Code!$A:$K,9,0)</f>
        <v>1000</v>
      </c>
      <c r="U691" t="str">
        <f>VLOOKUP(B691,[1]Ex_Code!A:J,2,0)</f>
        <v>Med &amp; Surg Consumables CIP</v>
      </c>
      <c r="V691" t="str">
        <f>VLOOKUP(B691,[1]Ex_Code!A:J,7,0)</f>
        <v>CLINICAL SUPPLIES</v>
      </c>
      <c r="W691" t="str">
        <f>VLOOKUP(B691,[1]Ex_Code!A:J,10,0)</f>
        <v>Non Pay</v>
      </c>
    </row>
    <row r="692" spans="1:23" x14ac:dyDescent="0.25">
      <c r="A692" s="5" t="s">
        <v>129</v>
      </c>
      <c r="B692" s="5" t="s">
        <v>130</v>
      </c>
      <c r="C692" s="5" t="s">
        <v>25</v>
      </c>
      <c r="D692" s="5" t="s">
        <v>26</v>
      </c>
      <c r="E692" s="5" t="s">
        <v>27</v>
      </c>
      <c r="F692" s="6">
        <v>-388</v>
      </c>
      <c r="G692" s="6">
        <v>0</v>
      </c>
      <c r="H692" s="6">
        <v>0</v>
      </c>
      <c r="I692" s="6">
        <v>0</v>
      </c>
      <c r="J692" s="6">
        <v>0</v>
      </c>
      <c r="K692" s="6">
        <v>0</v>
      </c>
      <c r="L692" t="str">
        <f t="shared" si="10"/>
        <v>171801U24K52003000</v>
      </c>
      <c r="M692" t="str">
        <f>VLOOKUP(A692,[1]Cost_Code!A:G,7,0)</f>
        <v>Alternative Site Value SCIP</v>
      </c>
      <c r="N692" t="str">
        <f>VLOOKUP(A692,[1]Cost_Code!A:G,2,0)</f>
        <v>Group 1</v>
      </c>
      <c r="O692" t="str">
        <f>VLOOKUP($A692,[1]Cost_Code!$A:$G,3,0)</f>
        <v>CORPORATE SERVICES</v>
      </c>
      <c r="P692" t="str">
        <f>VLOOKUP($A692,[1]Cost_Code!$A:$G,4,0)</f>
        <v>FINANCE &amp; INFORMATION SERVICES</v>
      </c>
      <c r="Q692" t="str">
        <f>VLOOKUP($A692,[1]Cost_Code!$A:$G,5,0)</f>
        <v>FINANCE &amp; INFORMATION SERVICES</v>
      </c>
      <c r="R692" t="str">
        <f>VLOOKUP($A692,[1]Cost_Code!$A:$G,6,0)</f>
        <v>FINANCE - OTHER</v>
      </c>
      <c r="S692" t="str">
        <f>VLOOKUP($A692,[1]Cost_Code!$A:$K,8,0)</f>
        <v>Simon</v>
      </c>
      <c r="T692">
        <f>VLOOKUP($A692,[1]Cost_Code!$A:$K,9,0)</f>
        <v>1000</v>
      </c>
      <c r="U692" t="str">
        <f>VLOOKUP(B692,[1]Ex_Code!A:J,2,0)</f>
        <v>Depreciation of Owned Assets</v>
      </c>
      <c r="V692" t="str">
        <f>VLOOKUP(B692,[1]Ex_Code!A:J,7,0)</f>
        <v>DEPRECIATION</v>
      </c>
      <c r="W692" t="str">
        <f>VLOOKUP(B692,[1]Ex_Code!A:J,10,0)</f>
        <v>Non Pay</v>
      </c>
    </row>
    <row r="693" spans="1:23" x14ac:dyDescent="0.25">
      <c r="A693" s="5" t="s">
        <v>129</v>
      </c>
      <c r="B693" s="5" t="s">
        <v>130</v>
      </c>
      <c r="C693" s="5" t="s">
        <v>28</v>
      </c>
      <c r="D693" s="5" t="s">
        <v>29</v>
      </c>
      <c r="E693" s="5" t="s">
        <v>27</v>
      </c>
      <c r="F693" s="6">
        <v>-388</v>
      </c>
      <c r="G693" s="6">
        <v>0</v>
      </c>
      <c r="H693" s="6">
        <v>0</v>
      </c>
      <c r="I693" s="6">
        <v>0</v>
      </c>
      <c r="J693" s="6">
        <v>0</v>
      </c>
      <c r="K693" s="6">
        <v>0</v>
      </c>
      <c r="L693" t="str">
        <f t="shared" si="10"/>
        <v>171802U24K52003000</v>
      </c>
      <c r="M693" t="str">
        <f>VLOOKUP(A693,[1]Cost_Code!A:G,7,0)</f>
        <v>Alternative Site Value SCIP</v>
      </c>
      <c r="N693" t="str">
        <f>VLOOKUP(A693,[1]Cost_Code!A:G,2,0)</f>
        <v>Group 1</v>
      </c>
      <c r="O693" t="str">
        <f>VLOOKUP($A693,[1]Cost_Code!$A:$G,3,0)</f>
        <v>CORPORATE SERVICES</v>
      </c>
      <c r="P693" t="str">
        <f>VLOOKUP($A693,[1]Cost_Code!$A:$G,4,0)</f>
        <v>FINANCE &amp; INFORMATION SERVICES</v>
      </c>
      <c r="Q693" t="str">
        <f>VLOOKUP($A693,[1]Cost_Code!$A:$G,5,0)</f>
        <v>FINANCE &amp; INFORMATION SERVICES</v>
      </c>
      <c r="R693" t="str">
        <f>VLOOKUP($A693,[1]Cost_Code!$A:$G,6,0)</f>
        <v>FINANCE - OTHER</v>
      </c>
      <c r="S693" t="str">
        <f>VLOOKUP($A693,[1]Cost_Code!$A:$K,8,0)</f>
        <v>Simon</v>
      </c>
      <c r="T693">
        <f>VLOOKUP($A693,[1]Cost_Code!$A:$K,9,0)</f>
        <v>1000</v>
      </c>
      <c r="U693" t="str">
        <f>VLOOKUP(B693,[1]Ex_Code!A:J,2,0)</f>
        <v>Depreciation of Owned Assets</v>
      </c>
      <c r="V693" t="str">
        <f>VLOOKUP(B693,[1]Ex_Code!A:J,7,0)</f>
        <v>DEPRECIATION</v>
      </c>
      <c r="W693" t="str">
        <f>VLOOKUP(B693,[1]Ex_Code!A:J,10,0)</f>
        <v>Non Pay</v>
      </c>
    </row>
    <row r="694" spans="1:23" x14ac:dyDescent="0.25">
      <c r="A694" s="5" t="s">
        <v>129</v>
      </c>
      <c r="B694" s="5" t="s">
        <v>130</v>
      </c>
      <c r="C694" s="5" t="s">
        <v>30</v>
      </c>
      <c r="D694" s="5" t="s">
        <v>31</v>
      </c>
      <c r="E694" s="5" t="s">
        <v>27</v>
      </c>
      <c r="F694" s="6">
        <v>-388</v>
      </c>
      <c r="G694" s="6">
        <v>0</v>
      </c>
      <c r="H694" s="6">
        <v>0</v>
      </c>
      <c r="I694" s="6">
        <v>0</v>
      </c>
      <c r="J694" s="6">
        <v>0</v>
      </c>
      <c r="K694" s="6">
        <v>0</v>
      </c>
      <c r="L694" t="str">
        <f t="shared" si="10"/>
        <v>171803U24K52003000</v>
      </c>
      <c r="M694" t="str">
        <f>VLOOKUP(A694,[1]Cost_Code!A:G,7,0)</f>
        <v>Alternative Site Value SCIP</v>
      </c>
      <c r="N694" t="str">
        <f>VLOOKUP(A694,[1]Cost_Code!A:G,2,0)</f>
        <v>Group 1</v>
      </c>
      <c r="O694" t="str">
        <f>VLOOKUP($A694,[1]Cost_Code!$A:$G,3,0)</f>
        <v>CORPORATE SERVICES</v>
      </c>
      <c r="P694" t="str">
        <f>VLOOKUP($A694,[1]Cost_Code!$A:$G,4,0)</f>
        <v>FINANCE &amp; INFORMATION SERVICES</v>
      </c>
      <c r="Q694" t="str">
        <f>VLOOKUP($A694,[1]Cost_Code!$A:$G,5,0)</f>
        <v>FINANCE &amp; INFORMATION SERVICES</v>
      </c>
      <c r="R694" t="str">
        <f>VLOOKUP($A694,[1]Cost_Code!$A:$G,6,0)</f>
        <v>FINANCE - OTHER</v>
      </c>
      <c r="S694" t="str">
        <f>VLOOKUP($A694,[1]Cost_Code!$A:$K,8,0)</f>
        <v>Simon</v>
      </c>
      <c r="T694">
        <f>VLOOKUP($A694,[1]Cost_Code!$A:$K,9,0)</f>
        <v>1000</v>
      </c>
      <c r="U694" t="str">
        <f>VLOOKUP(B694,[1]Ex_Code!A:J,2,0)</f>
        <v>Depreciation of Owned Assets</v>
      </c>
      <c r="V694" t="str">
        <f>VLOOKUP(B694,[1]Ex_Code!A:J,7,0)</f>
        <v>DEPRECIATION</v>
      </c>
      <c r="W694" t="str">
        <f>VLOOKUP(B694,[1]Ex_Code!A:J,10,0)</f>
        <v>Non Pay</v>
      </c>
    </row>
    <row r="695" spans="1:23" x14ac:dyDescent="0.25">
      <c r="A695" s="5" t="s">
        <v>129</v>
      </c>
      <c r="B695" s="5" t="s">
        <v>130</v>
      </c>
      <c r="C695" s="5" t="s">
        <v>32</v>
      </c>
      <c r="D695" s="5" t="s">
        <v>33</v>
      </c>
      <c r="E695" s="5" t="s">
        <v>27</v>
      </c>
      <c r="F695" s="6">
        <v>-490</v>
      </c>
      <c r="G695" s="6">
        <v>0</v>
      </c>
      <c r="H695" s="6">
        <v>0</v>
      </c>
      <c r="I695" s="6">
        <v>0</v>
      </c>
      <c r="J695" s="6">
        <v>0</v>
      </c>
      <c r="K695" s="6">
        <v>0</v>
      </c>
      <c r="L695" t="str">
        <f t="shared" si="10"/>
        <v>171804U24K52003000</v>
      </c>
      <c r="M695" t="str">
        <f>VLOOKUP(A695,[1]Cost_Code!A:G,7,0)</f>
        <v>Alternative Site Value SCIP</v>
      </c>
      <c r="N695" t="str">
        <f>VLOOKUP(A695,[1]Cost_Code!A:G,2,0)</f>
        <v>Group 1</v>
      </c>
      <c r="O695" t="str">
        <f>VLOOKUP($A695,[1]Cost_Code!$A:$G,3,0)</f>
        <v>CORPORATE SERVICES</v>
      </c>
      <c r="P695" t="str">
        <f>VLOOKUP($A695,[1]Cost_Code!$A:$G,4,0)</f>
        <v>FINANCE &amp; INFORMATION SERVICES</v>
      </c>
      <c r="Q695" t="str">
        <f>VLOOKUP($A695,[1]Cost_Code!$A:$G,5,0)</f>
        <v>FINANCE &amp; INFORMATION SERVICES</v>
      </c>
      <c r="R695" t="str">
        <f>VLOOKUP($A695,[1]Cost_Code!$A:$G,6,0)</f>
        <v>FINANCE - OTHER</v>
      </c>
      <c r="S695" t="str">
        <f>VLOOKUP($A695,[1]Cost_Code!$A:$K,8,0)</f>
        <v>Simon</v>
      </c>
      <c r="T695">
        <f>VLOOKUP($A695,[1]Cost_Code!$A:$K,9,0)</f>
        <v>1000</v>
      </c>
      <c r="U695" t="str">
        <f>VLOOKUP(B695,[1]Ex_Code!A:J,2,0)</f>
        <v>Depreciation of Owned Assets</v>
      </c>
      <c r="V695" t="str">
        <f>VLOOKUP(B695,[1]Ex_Code!A:J,7,0)</f>
        <v>DEPRECIATION</v>
      </c>
      <c r="W695" t="str">
        <f>VLOOKUP(B695,[1]Ex_Code!A:J,10,0)</f>
        <v>Non Pay</v>
      </c>
    </row>
    <row r="696" spans="1:23" x14ac:dyDescent="0.25">
      <c r="A696" s="5" t="s">
        <v>129</v>
      </c>
      <c r="B696" s="5" t="s">
        <v>130</v>
      </c>
      <c r="C696" s="5" t="s">
        <v>34</v>
      </c>
      <c r="D696" s="5" t="s">
        <v>35</v>
      </c>
      <c r="E696" s="5" t="s">
        <v>27</v>
      </c>
      <c r="F696" s="6">
        <v>-491</v>
      </c>
      <c r="G696" s="6">
        <v>0</v>
      </c>
      <c r="H696" s="6">
        <v>0</v>
      </c>
      <c r="I696" s="6">
        <v>0</v>
      </c>
      <c r="J696" s="6">
        <v>0</v>
      </c>
      <c r="K696" s="6">
        <v>0</v>
      </c>
      <c r="L696" t="str">
        <f t="shared" si="10"/>
        <v>171805U24K52003000</v>
      </c>
      <c r="M696" t="str">
        <f>VLOOKUP(A696,[1]Cost_Code!A:G,7,0)</f>
        <v>Alternative Site Value SCIP</v>
      </c>
      <c r="N696" t="str">
        <f>VLOOKUP(A696,[1]Cost_Code!A:G,2,0)</f>
        <v>Group 1</v>
      </c>
      <c r="O696" t="str">
        <f>VLOOKUP($A696,[1]Cost_Code!$A:$G,3,0)</f>
        <v>CORPORATE SERVICES</v>
      </c>
      <c r="P696" t="str">
        <f>VLOOKUP($A696,[1]Cost_Code!$A:$G,4,0)</f>
        <v>FINANCE &amp; INFORMATION SERVICES</v>
      </c>
      <c r="Q696" t="str">
        <f>VLOOKUP($A696,[1]Cost_Code!$A:$G,5,0)</f>
        <v>FINANCE &amp; INFORMATION SERVICES</v>
      </c>
      <c r="R696" t="str">
        <f>VLOOKUP($A696,[1]Cost_Code!$A:$G,6,0)</f>
        <v>FINANCE - OTHER</v>
      </c>
      <c r="S696" t="str">
        <f>VLOOKUP($A696,[1]Cost_Code!$A:$K,8,0)</f>
        <v>Simon</v>
      </c>
      <c r="T696">
        <f>VLOOKUP($A696,[1]Cost_Code!$A:$K,9,0)</f>
        <v>1000</v>
      </c>
      <c r="U696" t="str">
        <f>VLOOKUP(B696,[1]Ex_Code!A:J,2,0)</f>
        <v>Depreciation of Owned Assets</v>
      </c>
      <c r="V696" t="str">
        <f>VLOOKUP(B696,[1]Ex_Code!A:J,7,0)</f>
        <v>DEPRECIATION</v>
      </c>
      <c r="W696" t="str">
        <f>VLOOKUP(B696,[1]Ex_Code!A:J,10,0)</f>
        <v>Non Pay</v>
      </c>
    </row>
    <row r="697" spans="1:23" x14ac:dyDescent="0.25">
      <c r="A697" s="5" t="s">
        <v>129</v>
      </c>
      <c r="B697" s="5" t="s">
        <v>131</v>
      </c>
      <c r="C697" s="5" t="s">
        <v>25</v>
      </c>
      <c r="D697" s="5" t="s">
        <v>26</v>
      </c>
      <c r="E697" s="5" t="s">
        <v>27</v>
      </c>
      <c r="F697" s="6">
        <v>530</v>
      </c>
      <c r="G697" s="6">
        <v>0</v>
      </c>
      <c r="H697" s="6">
        <v>0</v>
      </c>
      <c r="I697" s="6">
        <v>0</v>
      </c>
      <c r="J697" s="6">
        <v>0</v>
      </c>
      <c r="K697" s="6">
        <v>0</v>
      </c>
      <c r="L697" t="str">
        <f t="shared" si="10"/>
        <v>171801U24K52006000</v>
      </c>
      <c r="M697" t="str">
        <f>VLOOKUP(A697,[1]Cost_Code!A:G,7,0)</f>
        <v>Alternative Site Value SCIP</v>
      </c>
      <c r="N697" t="str">
        <f>VLOOKUP(A697,[1]Cost_Code!A:G,2,0)</f>
        <v>Group 1</v>
      </c>
      <c r="O697" t="str">
        <f>VLOOKUP($A697,[1]Cost_Code!$A:$G,3,0)</f>
        <v>CORPORATE SERVICES</v>
      </c>
      <c r="P697" t="str">
        <f>VLOOKUP($A697,[1]Cost_Code!$A:$G,4,0)</f>
        <v>FINANCE &amp; INFORMATION SERVICES</v>
      </c>
      <c r="Q697" t="str">
        <f>VLOOKUP($A697,[1]Cost_Code!$A:$G,5,0)</f>
        <v>FINANCE &amp; INFORMATION SERVICES</v>
      </c>
      <c r="R697" t="str">
        <f>VLOOKUP($A697,[1]Cost_Code!$A:$G,6,0)</f>
        <v>FINANCE - OTHER</v>
      </c>
      <c r="S697" t="str">
        <f>VLOOKUP($A697,[1]Cost_Code!$A:$K,8,0)</f>
        <v>Simon</v>
      </c>
      <c r="T697">
        <f>VLOOKUP($A697,[1]Cost_Code!$A:$K,9,0)</f>
        <v>1000</v>
      </c>
      <c r="U697" t="str">
        <f>VLOOKUP(B697,[1]Ex_Code!A:J,2,0)</f>
        <v>Dividend Payments</v>
      </c>
      <c r="V697" t="str">
        <f>VLOOKUP(B697,[1]Ex_Code!A:J,7,0)</f>
        <v>PDC DIVIDEND EXPENSE</v>
      </c>
      <c r="W697" t="str">
        <f>VLOOKUP(B697,[1]Ex_Code!A:J,10,0)</f>
        <v>Non Pay</v>
      </c>
    </row>
    <row r="698" spans="1:23" x14ac:dyDescent="0.25">
      <c r="A698" s="5" t="s">
        <v>129</v>
      </c>
      <c r="B698" s="5" t="s">
        <v>131</v>
      </c>
      <c r="C698" s="5" t="s">
        <v>28</v>
      </c>
      <c r="D698" s="5" t="s">
        <v>29</v>
      </c>
      <c r="E698" s="5" t="s">
        <v>27</v>
      </c>
      <c r="F698" s="6">
        <v>530</v>
      </c>
      <c r="G698" s="6">
        <v>0</v>
      </c>
      <c r="H698" s="6">
        <v>0</v>
      </c>
      <c r="I698" s="6">
        <v>0</v>
      </c>
      <c r="J698" s="6">
        <v>0</v>
      </c>
      <c r="K698" s="6">
        <v>0</v>
      </c>
      <c r="L698" t="str">
        <f t="shared" si="10"/>
        <v>171802U24K52006000</v>
      </c>
      <c r="M698" t="str">
        <f>VLOOKUP(A698,[1]Cost_Code!A:G,7,0)</f>
        <v>Alternative Site Value SCIP</v>
      </c>
      <c r="N698" t="str">
        <f>VLOOKUP(A698,[1]Cost_Code!A:G,2,0)</f>
        <v>Group 1</v>
      </c>
      <c r="O698" t="str">
        <f>VLOOKUP($A698,[1]Cost_Code!$A:$G,3,0)</f>
        <v>CORPORATE SERVICES</v>
      </c>
      <c r="P698" t="str">
        <f>VLOOKUP($A698,[1]Cost_Code!$A:$G,4,0)</f>
        <v>FINANCE &amp; INFORMATION SERVICES</v>
      </c>
      <c r="Q698" t="str">
        <f>VLOOKUP($A698,[1]Cost_Code!$A:$G,5,0)</f>
        <v>FINANCE &amp; INFORMATION SERVICES</v>
      </c>
      <c r="R698" t="str">
        <f>VLOOKUP($A698,[1]Cost_Code!$A:$G,6,0)</f>
        <v>FINANCE - OTHER</v>
      </c>
      <c r="S698" t="str">
        <f>VLOOKUP($A698,[1]Cost_Code!$A:$K,8,0)</f>
        <v>Simon</v>
      </c>
      <c r="T698">
        <f>VLOOKUP($A698,[1]Cost_Code!$A:$K,9,0)</f>
        <v>1000</v>
      </c>
      <c r="U698" t="str">
        <f>VLOOKUP(B698,[1]Ex_Code!A:J,2,0)</f>
        <v>Dividend Payments</v>
      </c>
      <c r="V698" t="str">
        <f>VLOOKUP(B698,[1]Ex_Code!A:J,7,0)</f>
        <v>PDC DIVIDEND EXPENSE</v>
      </c>
      <c r="W698" t="str">
        <f>VLOOKUP(B698,[1]Ex_Code!A:J,10,0)</f>
        <v>Non Pay</v>
      </c>
    </row>
    <row r="699" spans="1:23" x14ac:dyDescent="0.25">
      <c r="A699" s="5" t="s">
        <v>129</v>
      </c>
      <c r="B699" s="5" t="s">
        <v>131</v>
      </c>
      <c r="C699" s="5" t="s">
        <v>30</v>
      </c>
      <c r="D699" s="5" t="s">
        <v>31</v>
      </c>
      <c r="E699" s="5" t="s">
        <v>27</v>
      </c>
      <c r="F699" s="6">
        <v>530</v>
      </c>
      <c r="G699" s="6">
        <v>0</v>
      </c>
      <c r="H699" s="6">
        <v>0</v>
      </c>
      <c r="I699" s="6">
        <v>0</v>
      </c>
      <c r="J699" s="6">
        <v>0</v>
      </c>
      <c r="K699" s="6">
        <v>0</v>
      </c>
      <c r="L699" t="str">
        <f t="shared" si="10"/>
        <v>171803U24K52006000</v>
      </c>
      <c r="M699" t="str">
        <f>VLOOKUP(A699,[1]Cost_Code!A:G,7,0)</f>
        <v>Alternative Site Value SCIP</v>
      </c>
      <c r="N699" t="str">
        <f>VLOOKUP(A699,[1]Cost_Code!A:G,2,0)</f>
        <v>Group 1</v>
      </c>
      <c r="O699" t="str">
        <f>VLOOKUP($A699,[1]Cost_Code!$A:$G,3,0)</f>
        <v>CORPORATE SERVICES</v>
      </c>
      <c r="P699" t="str">
        <f>VLOOKUP($A699,[1]Cost_Code!$A:$G,4,0)</f>
        <v>FINANCE &amp; INFORMATION SERVICES</v>
      </c>
      <c r="Q699" t="str">
        <f>VLOOKUP($A699,[1]Cost_Code!$A:$G,5,0)</f>
        <v>FINANCE &amp; INFORMATION SERVICES</v>
      </c>
      <c r="R699" t="str">
        <f>VLOOKUP($A699,[1]Cost_Code!$A:$G,6,0)</f>
        <v>FINANCE - OTHER</v>
      </c>
      <c r="S699" t="str">
        <f>VLOOKUP($A699,[1]Cost_Code!$A:$K,8,0)</f>
        <v>Simon</v>
      </c>
      <c r="T699">
        <f>VLOOKUP($A699,[1]Cost_Code!$A:$K,9,0)</f>
        <v>1000</v>
      </c>
      <c r="U699" t="str">
        <f>VLOOKUP(B699,[1]Ex_Code!A:J,2,0)</f>
        <v>Dividend Payments</v>
      </c>
      <c r="V699" t="str">
        <f>VLOOKUP(B699,[1]Ex_Code!A:J,7,0)</f>
        <v>PDC DIVIDEND EXPENSE</v>
      </c>
      <c r="W699" t="str">
        <f>VLOOKUP(B699,[1]Ex_Code!A:J,10,0)</f>
        <v>Non Pay</v>
      </c>
    </row>
    <row r="700" spans="1:23" x14ac:dyDescent="0.25">
      <c r="A700" s="5" t="s">
        <v>129</v>
      </c>
      <c r="B700" s="5" t="s">
        <v>131</v>
      </c>
      <c r="C700" s="5" t="s">
        <v>32</v>
      </c>
      <c r="D700" s="5" t="s">
        <v>33</v>
      </c>
      <c r="E700" s="5" t="s">
        <v>27</v>
      </c>
      <c r="F700" s="6">
        <v>530</v>
      </c>
      <c r="G700" s="6">
        <v>0</v>
      </c>
      <c r="H700" s="6">
        <v>0</v>
      </c>
      <c r="I700" s="6">
        <v>0</v>
      </c>
      <c r="J700" s="6">
        <v>0</v>
      </c>
      <c r="K700" s="6">
        <v>0</v>
      </c>
      <c r="L700" t="str">
        <f t="shared" si="10"/>
        <v>171804U24K52006000</v>
      </c>
      <c r="M700" t="str">
        <f>VLOOKUP(A700,[1]Cost_Code!A:G,7,0)</f>
        <v>Alternative Site Value SCIP</v>
      </c>
      <c r="N700" t="str">
        <f>VLOOKUP(A700,[1]Cost_Code!A:G,2,0)</f>
        <v>Group 1</v>
      </c>
      <c r="O700" t="str">
        <f>VLOOKUP($A700,[1]Cost_Code!$A:$G,3,0)</f>
        <v>CORPORATE SERVICES</v>
      </c>
      <c r="P700" t="str">
        <f>VLOOKUP($A700,[1]Cost_Code!$A:$G,4,0)</f>
        <v>FINANCE &amp; INFORMATION SERVICES</v>
      </c>
      <c r="Q700" t="str">
        <f>VLOOKUP($A700,[1]Cost_Code!$A:$G,5,0)</f>
        <v>FINANCE &amp; INFORMATION SERVICES</v>
      </c>
      <c r="R700" t="str">
        <f>VLOOKUP($A700,[1]Cost_Code!$A:$G,6,0)</f>
        <v>FINANCE - OTHER</v>
      </c>
      <c r="S700" t="str">
        <f>VLOOKUP($A700,[1]Cost_Code!$A:$K,8,0)</f>
        <v>Simon</v>
      </c>
      <c r="T700">
        <f>VLOOKUP($A700,[1]Cost_Code!$A:$K,9,0)</f>
        <v>1000</v>
      </c>
      <c r="U700" t="str">
        <f>VLOOKUP(B700,[1]Ex_Code!A:J,2,0)</f>
        <v>Dividend Payments</v>
      </c>
      <c r="V700" t="str">
        <f>VLOOKUP(B700,[1]Ex_Code!A:J,7,0)</f>
        <v>PDC DIVIDEND EXPENSE</v>
      </c>
      <c r="W700" t="str">
        <f>VLOOKUP(B700,[1]Ex_Code!A:J,10,0)</f>
        <v>Non Pay</v>
      </c>
    </row>
    <row r="701" spans="1:23" x14ac:dyDescent="0.25">
      <c r="A701" s="5" t="s">
        <v>129</v>
      </c>
      <c r="B701" s="5" t="s">
        <v>131</v>
      </c>
      <c r="C701" s="5" t="s">
        <v>34</v>
      </c>
      <c r="D701" s="5" t="s">
        <v>35</v>
      </c>
      <c r="E701" s="5" t="s">
        <v>27</v>
      </c>
      <c r="F701" s="6">
        <v>530</v>
      </c>
      <c r="G701" s="6">
        <v>0</v>
      </c>
      <c r="H701" s="6">
        <v>0</v>
      </c>
      <c r="I701" s="6">
        <v>0</v>
      </c>
      <c r="J701" s="6">
        <v>0</v>
      </c>
      <c r="K701" s="6">
        <v>0</v>
      </c>
      <c r="L701" t="str">
        <f t="shared" si="10"/>
        <v>171805U24K52006000</v>
      </c>
      <c r="M701" t="str">
        <f>VLOOKUP(A701,[1]Cost_Code!A:G,7,0)</f>
        <v>Alternative Site Value SCIP</v>
      </c>
      <c r="N701" t="str">
        <f>VLOOKUP(A701,[1]Cost_Code!A:G,2,0)</f>
        <v>Group 1</v>
      </c>
      <c r="O701" t="str">
        <f>VLOOKUP($A701,[1]Cost_Code!$A:$G,3,0)</f>
        <v>CORPORATE SERVICES</v>
      </c>
      <c r="P701" t="str">
        <f>VLOOKUP($A701,[1]Cost_Code!$A:$G,4,0)</f>
        <v>FINANCE &amp; INFORMATION SERVICES</v>
      </c>
      <c r="Q701" t="str">
        <f>VLOOKUP($A701,[1]Cost_Code!$A:$G,5,0)</f>
        <v>FINANCE &amp; INFORMATION SERVICES</v>
      </c>
      <c r="R701" t="str">
        <f>VLOOKUP($A701,[1]Cost_Code!$A:$G,6,0)</f>
        <v>FINANCE - OTHER</v>
      </c>
      <c r="S701" t="str">
        <f>VLOOKUP($A701,[1]Cost_Code!$A:$K,8,0)</f>
        <v>Simon</v>
      </c>
      <c r="T701">
        <f>VLOOKUP($A701,[1]Cost_Code!$A:$K,9,0)</f>
        <v>1000</v>
      </c>
      <c r="U701" t="str">
        <f>VLOOKUP(B701,[1]Ex_Code!A:J,2,0)</f>
        <v>Dividend Payments</v>
      </c>
      <c r="V701" t="str">
        <f>VLOOKUP(B701,[1]Ex_Code!A:J,7,0)</f>
        <v>PDC DIVIDEND EXPENSE</v>
      </c>
      <c r="W701" t="str">
        <f>VLOOKUP(B701,[1]Ex_Code!A:J,10,0)</f>
        <v>Non Pay</v>
      </c>
    </row>
    <row r="702" spans="1:23" x14ac:dyDescent="0.25">
      <c r="A702" s="5" t="s">
        <v>132</v>
      </c>
      <c r="B702" s="5" t="s">
        <v>47</v>
      </c>
      <c r="C702" s="5" t="s">
        <v>25</v>
      </c>
      <c r="D702" s="5" t="s">
        <v>26</v>
      </c>
      <c r="E702" s="5" t="s">
        <v>27</v>
      </c>
      <c r="F702" s="6">
        <v>2644</v>
      </c>
      <c r="G702" s="6">
        <v>2642.85</v>
      </c>
      <c r="H702" s="6">
        <v>0.61</v>
      </c>
      <c r="I702" s="6">
        <v>0.61</v>
      </c>
      <c r="J702" s="6">
        <v>0.61</v>
      </c>
      <c r="K702" s="6">
        <v>0.61</v>
      </c>
      <c r="L702" t="str">
        <f t="shared" si="10"/>
        <v>171801U26039107000</v>
      </c>
      <c r="M702" t="str">
        <f>VLOOKUP(A702,[1]Cost_Code!A:G,7,0)</f>
        <v>Income Team</v>
      </c>
      <c r="N702" t="str">
        <f>VLOOKUP(A702,[1]Cost_Code!A:G,2,0)</f>
        <v>Group 1</v>
      </c>
      <c r="O702" t="str">
        <f>VLOOKUP($A702,[1]Cost_Code!$A:$G,3,0)</f>
        <v>CORPORATE SERVICES</v>
      </c>
      <c r="P702" t="str">
        <f>VLOOKUP($A702,[1]Cost_Code!$A:$G,4,0)</f>
        <v>FINANCE &amp; INFORMATION SERVICES</v>
      </c>
      <c r="Q702" t="str">
        <f>VLOOKUP($A702,[1]Cost_Code!$A:$G,5,0)</f>
        <v>FINANCE &amp; INFORMATION SERVICES</v>
      </c>
      <c r="R702" t="str">
        <f>VLOOKUP($A702,[1]Cost_Code!$A:$G,6,0)</f>
        <v>FINANCE</v>
      </c>
      <c r="S702" t="str">
        <f>VLOOKUP($A702,[1]Cost_Code!$A:$K,8,0)</f>
        <v>Simon</v>
      </c>
      <c r="T702">
        <f>VLOOKUP($A702,[1]Cost_Code!$A:$K,9,0)</f>
        <v>1000</v>
      </c>
      <c r="U702" t="str">
        <f>VLOOKUP(B702,[1]Ex_Code!A:J,2,0)</f>
        <v>Senior Managers Band 7</v>
      </c>
      <c r="V702" t="str">
        <f>VLOOKUP(B702,[1]Ex_Code!A:J,7,0)</f>
        <v>NON CLINICAL STAFF</v>
      </c>
      <c r="W702" t="str">
        <f>VLOOKUP(B702,[1]Ex_Code!A:J,10,0)</f>
        <v>Pay</v>
      </c>
    </row>
    <row r="703" spans="1:23" x14ac:dyDescent="0.25">
      <c r="A703" s="5" t="s">
        <v>132</v>
      </c>
      <c r="B703" s="5" t="s">
        <v>47</v>
      </c>
      <c r="C703" s="5" t="s">
        <v>28</v>
      </c>
      <c r="D703" s="5" t="s">
        <v>29</v>
      </c>
      <c r="E703" s="5" t="s">
        <v>27</v>
      </c>
      <c r="F703" s="6">
        <v>2644</v>
      </c>
      <c r="G703" s="6">
        <v>2644.77</v>
      </c>
      <c r="H703" s="6">
        <v>0.61</v>
      </c>
      <c r="I703" s="6">
        <v>0.61</v>
      </c>
      <c r="J703" s="6">
        <v>0.61</v>
      </c>
      <c r="K703" s="6">
        <v>0.61</v>
      </c>
      <c r="L703" t="str">
        <f t="shared" si="10"/>
        <v>171802U26039107000</v>
      </c>
      <c r="M703" t="str">
        <f>VLOOKUP(A703,[1]Cost_Code!A:G,7,0)</f>
        <v>Income Team</v>
      </c>
      <c r="N703" t="str">
        <f>VLOOKUP(A703,[1]Cost_Code!A:G,2,0)</f>
        <v>Group 1</v>
      </c>
      <c r="O703" t="str">
        <f>VLOOKUP($A703,[1]Cost_Code!$A:$G,3,0)</f>
        <v>CORPORATE SERVICES</v>
      </c>
      <c r="P703" t="str">
        <f>VLOOKUP($A703,[1]Cost_Code!$A:$G,4,0)</f>
        <v>FINANCE &amp; INFORMATION SERVICES</v>
      </c>
      <c r="Q703" t="str">
        <f>VLOOKUP($A703,[1]Cost_Code!$A:$G,5,0)</f>
        <v>FINANCE &amp; INFORMATION SERVICES</v>
      </c>
      <c r="R703" t="str">
        <f>VLOOKUP($A703,[1]Cost_Code!$A:$G,6,0)</f>
        <v>FINANCE</v>
      </c>
      <c r="S703" t="str">
        <f>VLOOKUP($A703,[1]Cost_Code!$A:$K,8,0)</f>
        <v>Simon</v>
      </c>
      <c r="T703">
        <f>VLOOKUP($A703,[1]Cost_Code!$A:$K,9,0)</f>
        <v>1000</v>
      </c>
      <c r="U703" t="str">
        <f>VLOOKUP(B703,[1]Ex_Code!A:J,2,0)</f>
        <v>Senior Managers Band 7</v>
      </c>
      <c r="V703" t="str">
        <f>VLOOKUP(B703,[1]Ex_Code!A:J,7,0)</f>
        <v>NON CLINICAL STAFF</v>
      </c>
      <c r="W703" t="str">
        <f>VLOOKUP(B703,[1]Ex_Code!A:J,10,0)</f>
        <v>Pay</v>
      </c>
    </row>
    <row r="704" spans="1:23" x14ac:dyDescent="0.25">
      <c r="A704" s="5" t="s">
        <v>132</v>
      </c>
      <c r="B704" s="5" t="s">
        <v>47</v>
      </c>
      <c r="C704" s="5" t="s">
        <v>30</v>
      </c>
      <c r="D704" s="5" t="s">
        <v>31</v>
      </c>
      <c r="E704" s="5" t="s">
        <v>27</v>
      </c>
      <c r="F704" s="6">
        <v>2644</v>
      </c>
      <c r="G704" s="6">
        <v>2645.13</v>
      </c>
      <c r="H704" s="6">
        <v>0.61</v>
      </c>
      <c r="I704" s="6">
        <v>0.61</v>
      </c>
      <c r="J704" s="6">
        <v>0.61</v>
      </c>
      <c r="K704" s="6">
        <v>0.61</v>
      </c>
      <c r="L704" t="str">
        <f t="shared" si="10"/>
        <v>171803U26039107000</v>
      </c>
      <c r="M704" t="str">
        <f>VLOOKUP(A704,[1]Cost_Code!A:G,7,0)</f>
        <v>Income Team</v>
      </c>
      <c r="N704" t="str">
        <f>VLOOKUP(A704,[1]Cost_Code!A:G,2,0)</f>
        <v>Group 1</v>
      </c>
      <c r="O704" t="str">
        <f>VLOOKUP($A704,[1]Cost_Code!$A:$G,3,0)</f>
        <v>CORPORATE SERVICES</v>
      </c>
      <c r="P704" t="str">
        <f>VLOOKUP($A704,[1]Cost_Code!$A:$G,4,0)</f>
        <v>FINANCE &amp; INFORMATION SERVICES</v>
      </c>
      <c r="Q704" t="str">
        <f>VLOOKUP($A704,[1]Cost_Code!$A:$G,5,0)</f>
        <v>FINANCE &amp; INFORMATION SERVICES</v>
      </c>
      <c r="R704" t="str">
        <f>VLOOKUP($A704,[1]Cost_Code!$A:$G,6,0)</f>
        <v>FINANCE</v>
      </c>
      <c r="S704" t="str">
        <f>VLOOKUP($A704,[1]Cost_Code!$A:$K,8,0)</f>
        <v>Simon</v>
      </c>
      <c r="T704">
        <f>VLOOKUP($A704,[1]Cost_Code!$A:$K,9,0)</f>
        <v>1000</v>
      </c>
      <c r="U704" t="str">
        <f>VLOOKUP(B704,[1]Ex_Code!A:J,2,0)</f>
        <v>Senior Managers Band 7</v>
      </c>
      <c r="V704" t="str">
        <f>VLOOKUP(B704,[1]Ex_Code!A:J,7,0)</f>
        <v>NON CLINICAL STAFF</v>
      </c>
      <c r="W704" t="str">
        <f>VLOOKUP(B704,[1]Ex_Code!A:J,10,0)</f>
        <v>Pay</v>
      </c>
    </row>
    <row r="705" spans="1:23" x14ac:dyDescent="0.25">
      <c r="A705" s="5" t="s">
        <v>132</v>
      </c>
      <c r="B705" s="5" t="s">
        <v>47</v>
      </c>
      <c r="C705" s="5" t="s">
        <v>32</v>
      </c>
      <c r="D705" s="5" t="s">
        <v>33</v>
      </c>
      <c r="E705" s="5" t="s">
        <v>27</v>
      </c>
      <c r="F705" s="6">
        <v>2644</v>
      </c>
      <c r="G705" s="6">
        <v>0</v>
      </c>
      <c r="H705" s="6">
        <v>0.61</v>
      </c>
      <c r="I705" s="6">
        <v>0</v>
      </c>
      <c r="J705" s="6">
        <v>0</v>
      </c>
      <c r="K705" s="6">
        <v>0</v>
      </c>
      <c r="L705" t="str">
        <f t="shared" si="10"/>
        <v>171804U26039107000</v>
      </c>
      <c r="M705" t="str">
        <f>VLOOKUP(A705,[1]Cost_Code!A:G,7,0)</f>
        <v>Income Team</v>
      </c>
      <c r="N705" t="str">
        <f>VLOOKUP(A705,[1]Cost_Code!A:G,2,0)</f>
        <v>Group 1</v>
      </c>
      <c r="O705" t="str">
        <f>VLOOKUP($A705,[1]Cost_Code!$A:$G,3,0)</f>
        <v>CORPORATE SERVICES</v>
      </c>
      <c r="P705" t="str">
        <f>VLOOKUP($A705,[1]Cost_Code!$A:$G,4,0)</f>
        <v>FINANCE &amp; INFORMATION SERVICES</v>
      </c>
      <c r="Q705" t="str">
        <f>VLOOKUP($A705,[1]Cost_Code!$A:$G,5,0)</f>
        <v>FINANCE &amp; INFORMATION SERVICES</v>
      </c>
      <c r="R705" t="str">
        <f>VLOOKUP($A705,[1]Cost_Code!$A:$G,6,0)</f>
        <v>FINANCE</v>
      </c>
      <c r="S705" t="str">
        <f>VLOOKUP($A705,[1]Cost_Code!$A:$K,8,0)</f>
        <v>Simon</v>
      </c>
      <c r="T705">
        <f>VLOOKUP($A705,[1]Cost_Code!$A:$K,9,0)</f>
        <v>1000</v>
      </c>
      <c r="U705" t="str">
        <f>VLOOKUP(B705,[1]Ex_Code!A:J,2,0)</f>
        <v>Senior Managers Band 7</v>
      </c>
      <c r="V705" t="str">
        <f>VLOOKUP(B705,[1]Ex_Code!A:J,7,0)</f>
        <v>NON CLINICAL STAFF</v>
      </c>
      <c r="W705" t="str">
        <f>VLOOKUP(B705,[1]Ex_Code!A:J,10,0)</f>
        <v>Pay</v>
      </c>
    </row>
    <row r="706" spans="1:23" x14ac:dyDescent="0.25">
      <c r="A706" s="5" t="s">
        <v>132</v>
      </c>
      <c r="B706" s="5" t="s">
        <v>47</v>
      </c>
      <c r="C706" s="5" t="s">
        <v>34</v>
      </c>
      <c r="D706" s="5" t="s">
        <v>35</v>
      </c>
      <c r="E706" s="5" t="s">
        <v>27</v>
      </c>
      <c r="F706" s="6">
        <v>2644</v>
      </c>
      <c r="G706" s="6">
        <v>0</v>
      </c>
      <c r="H706" s="6">
        <v>0.61</v>
      </c>
      <c r="I706" s="6">
        <v>0</v>
      </c>
      <c r="J706" s="6">
        <v>0</v>
      </c>
      <c r="K706" s="6">
        <v>0</v>
      </c>
      <c r="L706" t="str">
        <f t="shared" ref="L706:L769" si="11">CONCATENATE(C706,A706,B706)</f>
        <v>171805U26039107000</v>
      </c>
      <c r="M706" t="str">
        <f>VLOOKUP(A706,[1]Cost_Code!A:G,7,0)</f>
        <v>Income Team</v>
      </c>
      <c r="N706" t="str">
        <f>VLOOKUP(A706,[1]Cost_Code!A:G,2,0)</f>
        <v>Group 1</v>
      </c>
      <c r="O706" t="str">
        <f>VLOOKUP($A706,[1]Cost_Code!$A:$G,3,0)</f>
        <v>CORPORATE SERVICES</v>
      </c>
      <c r="P706" t="str">
        <f>VLOOKUP($A706,[1]Cost_Code!$A:$G,4,0)</f>
        <v>FINANCE &amp; INFORMATION SERVICES</v>
      </c>
      <c r="Q706" t="str">
        <f>VLOOKUP($A706,[1]Cost_Code!$A:$G,5,0)</f>
        <v>FINANCE &amp; INFORMATION SERVICES</v>
      </c>
      <c r="R706" t="str">
        <f>VLOOKUP($A706,[1]Cost_Code!$A:$G,6,0)</f>
        <v>FINANCE</v>
      </c>
      <c r="S706" t="str">
        <f>VLOOKUP($A706,[1]Cost_Code!$A:$K,8,0)</f>
        <v>Simon</v>
      </c>
      <c r="T706">
        <f>VLOOKUP($A706,[1]Cost_Code!$A:$K,9,0)</f>
        <v>1000</v>
      </c>
      <c r="U706" t="str">
        <f>VLOOKUP(B706,[1]Ex_Code!A:J,2,0)</f>
        <v>Senior Managers Band 7</v>
      </c>
      <c r="V706" t="str">
        <f>VLOOKUP(B706,[1]Ex_Code!A:J,7,0)</f>
        <v>NON CLINICAL STAFF</v>
      </c>
      <c r="W706" t="str">
        <f>VLOOKUP(B706,[1]Ex_Code!A:J,10,0)</f>
        <v>Pay</v>
      </c>
    </row>
    <row r="707" spans="1:23" ht="25.5" x14ac:dyDescent="0.25">
      <c r="A707" s="5" t="s">
        <v>132</v>
      </c>
      <c r="B707" s="5" t="s">
        <v>86</v>
      </c>
      <c r="C707" s="5" t="s">
        <v>32</v>
      </c>
      <c r="D707" s="5" t="s">
        <v>33</v>
      </c>
      <c r="E707" s="5" t="s">
        <v>27</v>
      </c>
      <c r="F707" s="6">
        <v>0</v>
      </c>
      <c r="G707" s="6">
        <v>4893.8100000000004</v>
      </c>
      <c r="H707" s="6">
        <v>0</v>
      </c>
      <c r="I707" s="6">
        <v>1</v>
      </c>
      <c r="J707" s="6">
        <v>1</v>
      </c>
      <c r="K707" s="6">
        <v>1</v>
      </c>
      <c r="L707" t="str">
        <f t="shared" si="11"/>
        <v>171804U2603918B000</v>
      </c>
      <c r="M707" t="str">
        <f>VLOOKUP(A707,[1]Cost_Code!A:G,7,0)</f>
        <v>Income Team</v>
      </c>
      <c r="N707" t="str">
        <f>VLOOKUP(A707,[1]Cost_Code!A:G,2,0)</f>
        <v>Group 1</v>
      </c>
      <c r="O707" t="str">
        <f>VLOOKUP($A707,[1]Cost_Code!$A:$G,3,0)</f>
        <v>CORPORATE SERVICES</v>
      </c>
      <c r="P707" t="str">
        <f>VLOOKUP($A707,[1]Cost_Code!$A:$G,4,0)</f>
        <v>FINANCE &amp; INFORMATION SERVICES</v>
      </c>
      <c r="Q707" t="str">
        <f>VLOOKUP($A707,[1]Cost_Code!$A:$G,5,0)</f>
        <v>FINANCE &amp; INFORMATION SERVICES</v>
      </c>
      <c r="R707" t="str">
        <f>VLOOKUP($A707,[1]Cost_Code!$A:$G,6,0)</f>
        <v>FINANCE</v>
      </c>
      <c r="S707" t="str">
        <f>VLOOKUP($A707,[1]Cost_Code!$A:$K,8,0)</f>
        <v>Simon</v>
      </c>
      <c r="T707">
        <f>VLOOKUP($A707,[1]Cost_Code!$A:$K,9,0)</f>
        <v>1000</v>
      </c>
      <c r="U707" t="str">
        <f>VLOOKUP(B707,[1]Ex_Code!A:J,2,0)</f>
        <v>Senior Managers Band 8B</v>
      </c>
      <c r="V707" t="str">
        <f>VLOOKUP(B707,[1]Ex_Code!A:J,7,0)</f>
        <v>NON CLINICAL STAFF</v>
      </c>
      <c r="W707" t="str">
        <f>VLOOKUP(B707,[1]Ex_Code!A:J,10,0)</f>
        <v>Pay</v>
      </c>
    </row>
    <row r="708" spans="1:23" ht="25.5" x14ac:dyDescent="0.25">
      <c r="A708" s="5" t="s">
        <v>132</v>
      </c>
      <c r="B708" s="5" t="s">
        <v>86</v>
      </c>
      <c r="C708" s="5" t="s">
        <v>34</v>
      </c>
      <c r="D708" s="5" t="s">
        <v>35</v>
      </c>
      <c r="E708" s="5" t="s">
        <v>27</v>
      </c>
      <c r="F708" s="6">
        <v>0</v>
      </c>
      <c r="G708" s="6">
        <v>4978.93</v>
      </c>
      <c r="H708" s="6">
        <v>0</v>
      </c>
      <c r="I708" s="6">
        <v>0.61</v>
      </c>
      <c r="J708" s="6">
        <v>1</v>
      </c>
      <c r="K708" s="6">
        <v>1</v>
      </c>
      <c r="L708" t="str">
        <f t="shared" si="11"/>
        <v>171805U2603918B000</v>
      </c>
      <c r="M708" t="str">
        <f>VLOOKUP(A708,[1]Cost_Code!A:G,7,0)</f>
        <v>Income Team</v>
      </c>
      <c r="N708" t="str">
        <f>VLOOKUP(A708,[1]Cost_Code!A:G,2,0)</f>
        <v>Group 1</v>
      </c>
      <c r="O708" t="str">
        <f>VLOOKUP($A708,[1]Cost_Code!$A:$G,3,0)</f>
        <v>CORPORATE SERVICES</v>
      </c>
      <c r="P708" t="str">
        <f>VLOOKUP($A708,[1]Cost_Code!$A:$G,4,0)</f>
        <v>FINANCE &amp; INFORMATION SERVICES</v>
      </c>
      <c r="Q708" t="str">
        <f>VLOOKUP($A708,[1]Cost_Code!$A:$G,5,0)</f>
        <v>FINANCE &amp; INFORMATION SERVICES</v>
      </c>
      <c r="R708" t="str">
        <f>VLOOKUP($A708,[1]Cost_Code!$A:$G,6,0)</f>
        <v>FINANCE</v>
      </c>
      <c r="S708" t="str">
        <f>VLOOKUP($A708,[1]Cost_Code!$A:$K,8,0)</f>
        <v>Simon</v>
      </c>
      <c r="T708">
        <f>VLOOKUP($A708,[1]Cost_Code!$A:$K,9,0)</f>
        <v>1000</v>
      </c>
      <c r="U708" t="str">
        <f>VLOOKUP(B708,[1]Ex_Code!A:J,2,0)</f>
        <v>Senior Managers Band 8B</v>
      </c>
      <c r="V708" t="str">
        <f>VLOOKUP(B708,[1]Ex_Code!A:J,7,0)</f>
        <v>NON CLINICAL STAFF</v>
      </c>
      <c r="W708" t="str">
        <f>VLOOKUP(B708,[1]Ex_Code!A:J,10,0)</f>
        <v>Pay</v>
      </c>
    </row>
    <row r="709" spans="1:23" ht="25.5" x14ac:dyDescent="0.25">
      <c r="A709" s="5" t="s">
        <v>132</v>
      </c>
      <c r="B709" s="5" t="s">
        <v>36</v>
      </c>
      <c r="C709" s="5" t="s">
        <v>25</v>
      </c>
      <c r="D709" s="5" t="s">
        <v>26</v>
      </c>
      <c r="E709" s="5" t="s">
        <v>27</v>
      </c>
      <c r="F709" s="6">
        <v>6638</v>
      </c>
      <c r="G709" s="6">
        <v>6636.9</v>
      </c>
      <c r="H709" s="6">
        <v>1</v>
      </c>
      <c r="I709" s="6">
        <v>1</v>
      </c>
      <c r="J709" s="6">
        <v>1</v>
      </c>
      <c r="K709" s="6">
        <v>1</v>
      </c>
      <c r="L709" t="str">
        <f t="shared" si="11"/>
        <v>171801U2603918C000</v>
      </c>
      <c r="M709" t="str">
        <f>VLOOKUP(A709,[1]Cost_Code!A:G,7,0)</f>
        <v>Income Team</v>
      </c>
      <c r="N709" t="str">
        <f>VLOOKUP(A709,[1]Cost_Code!A:G,2,0)</f>
        <v>Group 1</v>
      </c>
      <c r="O709" t="str">
        <f>VLOOKUP($A709,[1]Cost_Code!$A:$G,3,0)</f>
        <v>CORPORATE SERVICES</v>
      </c>
      <c r="P709" t="str">
        <f>VLOOKUP($A709,[1]Cost_Code!$A:$G,4,0)</f>
        <v>FINANCE &amp; INFORMATION SERVICES</v>
      </c>
      <c r="Q709" t="str">
        <f>VLOOKUP($A709,[1]Cost_Code!$A:$G,5,0)</f>
        <v>FINANCE &amp; INFORMATION SERVICES</v>
      </c>
      <c r="R709" t="str">
        <f>VLOOKUP($A709,[1]Cost_Code!$A:$G,6,0)</f>
        <v>FINANCE</v>
      </c>
      <c r="S709" t="str">
        <f>VLOOKUP($A709,[1]Cost_Code!$A:$K,8,0)</f>
        <v>Simon</v>
      </c>
      <c r="T709">
        <f>VLOOKUP($A709,[1]Cost_Code!$A:$K,9,0)</f>
        <v>1000</v>
      </c>
      <c r="U709" t="str">
        <f>VLOOKUP(B709,[1]Ex_Code!A:J,2,0)</f>
        <v>Senior Managers Band 8C</v>
      </c>
      <c r="V709" t="str">
        <f>VLOOKUP(B709,[1]Ex_Code!A:J,7,0)</f>
        <v>NON CLINICAL STAFF</v>
      </c>
      <c r="W709" t="str">
        <f>VLOOKUP(B709,[1]Ex_Code!A:J,10,0)</f>
        <v>Pay</v>
      </c>
    </row>
    <row r="710" spans="1:23" ht="25.5" x14ac:dyDescent="0.25">
      <c r="A710" s="5" t="s">
        <v>132</v>
      </c>
      <c r="B710" s="5" t="s">
        <v>36</v>
      </c>
      <c r="C710" s="5" t="s">
        <v>28</v>
      </c>
      <c r="D710" s="5" t="s">
        <v>29</v>
      </c>
      <c r="E710" s="5" t="s">
        <v>27</v>
      </c>
      <c r="F710" s="6">
        <v>6638</v>
      </c>
      <c r="G710" s="6">
        <v>6638.8</v>
      </c>
      <c r="H710" s="6">
        <v>1</v>
      </c>
      <c r="I710" s="6">
        <v>1</v>
      </c>
      <c r="J710" s="6">
        <v>1</v>
      </c>
      <c r="K710" s="6">
        <v>1</v>
      </c>
      <c r="L710" t="str">
        <f t="shared" si="11"/>
        <v>171802U2603918C000</v>
      </c>
      <c r="M710" t="str">
        <f>VLOOKUP(A710,[1]Cost_Code!A:G,7,0)</f>
        <v>Income Team</v>
      </c>
      <c r="N710" t="str">
        <f>VLOOKUP(A710,[1]Cost_Code!A:G,2,0)</f>
        <v>Group 1</v>
      </c>
      <c r="O710" t="str">
        <f>VLOOKUP($A710,[1]Cost_Code!$A:$G,3,0)</f>
        <v>CORPORATE SERVICES</v>
      </c>
      <c r="P710" t="str">
        <f>VLOOKUP($A710,[1]Cost_Code!$A:$G,4,0)</f>
        <v>FINANCE &amp; INFORMATION SERVICES</v>
      </c>
      <c r="Q710" t="str">
        <f>VLOOKUP($A710,[1]Cost_Code!$A:$G,5,0)</f>
        <v>FINANCE &amp; INFORMATION SERVICES</v>
      </c>
      <c r="R710" t="str">
        <f>VLOOKUP($A710,[1]Cost_Code!$A:$G,6,0)</f>
        <v>FINANCE</v>
      </c>
      <c r="S710" t="str">
        <f>VLOOKUP($A710,[1]Cost_Code!$A:$K,8,0)</f>
        <v>Simon</v>
      </c>
      <c r="T710">
        <f>VLOOKUP($A710,[1]Cost_Code!$A:$K,9,0)</f>
        <v>1000</v>
      </c>
      <c r="U710" t="str">
        <f>VLOOKUP(B710,[1]Ex_Code!A:J,2,0)</f>
        <v>Senior Managers Band 8C</v>
      </c>
      <c r="V710" t="str">
        <f>VLOOKUP(B710,[1]Ex_Code!A:J,7,0)</f>
        <v>NON CLINICAL STAFF</v>
      </c>
      <c r="W710" t="str">
        <f>VLOOKUP(B710,[1]Ex_Code!A:J,10,0)</f>
        <v>Pay</v>
      </c>
    </row>
    <row r="711" spans="1:23" ht="25.5" x14ac:dyDescent="0.25">
      <c r="A711" s="5" t="s">
        <v>132</v>
      </c>
      <c r="B711" s="5" t="s">
        <v>36</v>
      </c>
      <c r="C711" s="5" t="s">
        <v>30</v>
      </c>
      <c r="D711" s="5" t="s">
        <v>31</v>
      </c>
      <c r="E711" s="5" t="s">
        <v>27</v>
      </c>
      <c r="F711" s="6">
        <v>7089</v>
      </c>
      <c r="G711" s="6">
        <v>6758.23</v>
      </c>
      <c r="H711" s="6">
        <v>1</v>
      </c>
      <c r="I711" s="6">
        <v>1</v>
      </c>
      <c r="J711" s="6">
        <v>1</v>
      </c>
      <c r="K711" s="6">
        <v>1</v>
      </c>
      <c r="L711" t="str">
        <f t="shared" si="11"/>
        <v>171803U2603918C000</v>
      </c>
      <c r="M711" t="str">
        <f>VLOOKUP(A711,[1]Cost_Code!A:G,7,0)</f>
        <v>Income Team</v>
      </c>
      <c r="N711" t="str">
        <f>VLOOKUP(A711,[1]Cost_Code!A:G,2,0)</f>
        <v>Group 1</v>
      </c>
      <c r="O711" t="str">
        <f>VLOOKUP($A711,[1]Cost_Code!$A:$G,3,0)</f>
        <v>CORPORATE SERVICES</v>
      </c>
      <c r="P711" t="str">
        <f>VLOOKUP($A711,[1]Cost_Code!$A:$G,4,0)</f>
        <v>FINANCE &amp; INFORMATION SERVICES</v>
      </c>
      <c r="Q711" t="str">
        <f>VLOOKUP($A711,[1]Cost_Code!$A:$G,5,0)</f>
        <v>FINANCE &amp; INFORMATION SERVICES</v>
      </c>
      <c r="R711" t="str">
        <f>VLOOKUP($A711,[1]Cost_Code!$A:$G,6,0)</f>
        <v>FINANCE</v>
      </c>
      <c r="S711" t="str">
        <f>VLOOKUP($A711,[1]Cost_Code!$A:$K,8,0)</f>
        <v>Simon</v>
      </c>
      <c r="T711">
        <f>VLOOKUP($A711,[1]Cost_Code!$A:$K,9,0)</f>
        <v>1000</v>
      </c>
      <c r="U711" t="str">
        <f>VLOOKUP(B711,[1]Ex_Code!A:J,2,0)</f>
        <v>Senior Managers Band 8C</v>
      </c>
      <c r="V711" t="str">
        <f>VLOOKUP(B711,[1]Ex_Code!A:J,7,0)</f>
        <v>NON CLINICAL STAFF</v>
      </c>
      <c r="W711" t="str">
        <f>VLOOKUP(B711,[1]Ex_Code!A:J,10,0)</f>
        <v>Pay</v>
      </c>
    </row>
    <row r="712" spans="1:23" ht="25.5" x14ac:dyDescent="0.25">
      <c r="A712" s="5" t="s">
        <v>132</v>
      </c>
      <c r="B712" s="5" t="s">
        <v>36</v>
      </c>
      <c r="C712" s="5" t="s">
        <v>32</v>
      </c>
      <c r="D712" s="5" t="s">
        <v>33</v>
      </c>
      <c r="E712" s="5" t="s">
        <v>27</v>
      </c>
      <c r="F712" s="6">
        <v>7089</v>
      </c>
      <c r="G712" s="6">
        <v>0</v>
      </c>
      <c r="H712" s="6">
        <v>1</v>
      </c>
      <c r="I712" s="6">
        <v>0</v>
      </c>
      <c r="J712" s="6">
        <v>0</v>
      </c>
      <c r="K712" s="6">
        <v>0</v>
      </c>
      <c r="L712" t="str">
        <f t="shared" si="11"/>
        <v>171804U2603918C000</v>
      </c>
      <c r="M712" t="str">
        <f>VLOOKUP(A712,[1]Cost_Code!A:G,7,0)</f>
        <v>Income Team</v>
      </c>
      <c r="N712" t="str">
        <f>VLOOKUP(A712,[1]Cost_Code!A:G,2,0)</f>
        <v>Group 1</v>
      </c>
      <c r="O712" t="str">
        <f>VLOOKUP($A712,[1]Cost_Code!$A:$G,3,0)</f>
        <v>CORPORATE SERVICES</v>
      </c>
      <c r="P712" t="str">
        <f>VLOOKUP($A712,[1]Cost_Code!$A:$G,4,0)</f>
        <v>FINANCE &amp; INFORMATION SERVICES</v>
      </c>
      <c r="Q712" t="str">
        <f>VLOOKUP($A712,[1]Cost_Code!$A:$G,5,0)</f>
        <v>FINANCE &amp; INFORMATION SERVICES</v>
      </c>
      <c r="R712" t="str">
        <f>VLOOKUP($A712,[1]Cost_Code!$A:$G,6,0)</f>
        <v>FINANCE</v>
      </c>
      <c r="S712" t="str">
        <f>VLOOKUP($A712,[1]Cost_Code!$A:$K,8,0)</f>
        <v>Simon</v>
      </c>
      <c r="T712">
        <f>VLOOKUP($A712,[1]Cost_Code!$A:$K,9,0)</f>
        <v>1000</v>
      </c>
      <c r="U712" t="str">
        <f>VLOOKUP(B712,[1]Ex_Code!A:J,2,0)</f>
        <v>Senior Managers Band 8C</v>
      </c>
      <c r="V712" t="str">
        <f>VLOOKUP(B712,[1]Ex_Code!A:J,7,0)</f>
        <v>NON CLINICAL STAFF</v>
      </c>
      <c r="W712" t="str">
        <f>VLOOKUP(B712,[1]Ex_Code!A:J,10,0)</f>
        <v>Pay</v>
      </c>
    </row>
    <row r="713" spans="1:23" ht="25.5" x14ac:dyDescent="0.25">
      <c r="A713" s="5" t="s">
        <v>132</v>
      </c>
      <c r="B713" s="5" t="s">
        <v>36</v>
      </c>
      <c r="C713" s="5" t="s">
        <v>34</v>
      </c>
      <c r="D713" s="5" t="s">
        <v>35</v>
      </c>
      <c r="E713" s="5" t="s">
        <v>27</v>
      </c>
      <c r="F713" s="6">
        <v>7089</v>
      </c>
      <c r="G713" s="6">
        <v>0</v>
      </c>
      <c r="H713" s="6">
        <v>1</v>
      </c>
      <c r="I713" s="6">
        <v>0</v>
      </c>
      <c r="J713" s="6">
        <v>0</v>
      </c>
      <c r="K713" s="6">
        <v>0</v>
      </c>
      <c r="L713" t="str">
        <f t="shared" si="11"/>
        <v>171805U2603918C000</v>
      </c>
      <c r="M713" t="str">
        <f>VLOOKUP(A713,[1]Cost_Code!A:G,7,0)</f>
        <v>Income Team</v>
      </c>
      <c r="N713" t="str">
        <f>VLOOKUP(A713,[1]Cost_Code!A:G,2,0)</f>
        <v>Group 1</v>
      </c>
      <c r="O713" t="str">
        <f>VLOOKUP($A713,[1]Cost_Code!$A:$G,3,0)</f>
        <v>CORPORATE SERVICES</v>
      </c>
      <c r="P713" t="str">
        <f>VLOOKUP($A713,[1]Cost_Code!$A:$G,4,0)</f>
        <v>FINANCE &amp; INFORMATION SERVICES</v>
      </c>
      <c r="Q713" t="str">
        <f>VLOOKUP($A713,[1]Cost_Code!$A:$G,5,0)</f>
        <v>FINANCE &amp; INFORMATION SERVICES</v>
      </c>
      <c r="R713" t="str">
        <f>VLOOKUP($A713,[1]Cost_Code!$A:$G,6,0)</f>
        <v>FINANCE</v>
      </c>
      <c r="S713" t="str">
        <f>VLOOKUP($A713,[1]Cost_Code!$A:$K,8,0)</f>
        <v>Simon</v>
      </c>
      <c r="T713">
        <f>VLOOKUP($A713,[1]Cost_Code!$A:$K,9,0)</f>
        <v>1000</v>
      </c>
      <c r="U713" t="str">
        <f>VLOOKUP(B713,[1]Ex_Code!A:J,2,0)</f>
        <v>Senior Managers Band 8C</v>
      </c>
      <c r="V713" t="str">
        <f>VLOOKUP(B713,[1]Ex_Code!A:J,7,0)</f>
        <v>NON CLINICAL STAFF</v>
      </c>
      <c r="W713" t="str">
        <f>VLOOKUP(B713,[1]Ex_Code!A:J,10,0)</f>
        <v>Pay</v>
      </c>
    </row>
    <row r="714" spans="1:23" x14ac:dyDescent="0.25">
      <c r="A714" s="5" t="s">
        <v>132</v>
      </c>
      <c r="B714" s="5" t="s">
        <v>38</v>
      </c>
      <c r="C714" s="5" t="s">
        <v>25</v>
      </c>
      <c r="D714" s="5" t="s">
        <v>26</v>
      </c>
      <c r="E714" s="5" t="s">
        <v>27</v>
      </c>
      <c r="F714" s="6">
        <v>2977</v>
      </c>
      <c r="G714" s="6">
        <v>2975.83</v>
      </c>
      <c r="H714" s="6">
        <v>1</v>
      </c>
      <c r="I714" s="6">
        <v>1</v>
      </c>
      <c r="J714" s="6">
        <v>1</v>
      </c>
      <c r="K714" s="6">
        <v>1</v>
      </c>
      <c r="L714" t="str">
        <f t="shared" si="11"/>
        <v>171801U26039205000</v>
      </c>
      <c r="M714" t="str">
        <f>VLOOKUP(A714,[1]Cost_Code!A:G,7,0)</f>
        <v>Income Team</v>
      </c>
      <c r="N714" t="str">
        <f>VLOOKUP(A714,[1]Cost_Code!A:G,2,0)</f>
        <v>Group 1</v>
      </c>
      <c r="O714" t="str">
        <f>VLOOKUP($A714,[1]Cost_Code!$A:$G,3,0)</f>
        <v>CORPORATE SERVICES</v>
      </c>
      <c r="P714" t="str">
        <f>VLOOKUP($A714,[1]Cost_Code!$A:$G,4,0)</f>
        <v>FINANCE &amp; INFORMATION SERVICES</v>
      </c>
      <c r="Q714" t="str">
        <f>VLOOKUP($A714,[1]Cost_Code!$A:$G,5,0)</f>
        <v>FINANCE &amp; INFORMATION SERVICES</v>
      </c>
      <c r="R714" t="str">
        <f>VLOOKUP($A714,[1]Cost_Code!$A:$G,6,0)</f>
        <v>FINANCE</v>
      </c>
      <c r="S714" t="str">
        <f>VLOOKUP($A714,[1]Cost_Code!$A:$K,8,0)</f>
        <v>Simon</v>
      </c>
      <c r="T714">
        <f>VLOOKUP($A714,[1]Cost_Code!$A:$K,9,0)</f>
        <v>1000</v>
      </c>
      <c r="U714" t="str">
        <f>VLOOKUP(B714,[1]Ex_Code!A:J,2,0)</f>
        <v>Admin &amp; Clerical Band 5</v>
      </c>
      <c r="V714" t="str">
        <f>VLOOKUP(B714,[1]Ex_Code!A:J,7,0)</f>
        <v>NON CLINICAL STAFF</v>
      </c>
      <c r="W714" t="str">
        <f>VLOOKUP(B714,[1]Ex_Code!A:J,10,0)</f>
        <v>Pay</v>
      </c>
    </row>
    <row r="715" spans="1:23" x14ac:dyDescent="0.25">
      <c r="A715" s="5" t="s">
        <v>132</v>
      </c>
      <c r="B715" s="5" t="s">
        <v>38</v>
      </c>
      <c r="C715" s="5" t="s">
        <v>28</v>
      </c>
      <c r="D715" s="5" t="s">
        <v>29</v>
      </c>
      <c r="E715" s="5" t="s">
        <v>27</v>
      </c>
      <c r="F715" s="6">
        <v>2977</v>
      </c>
      <c r="G715" s="6">
        <v>2977.58</v>
      </c>
      <c r="H715" s="6">
        <v>1</v>
      </c>
      <c r="I715" s="6">
        <v>1</v>
      </c>
      <c r="J715" s="6">
        <v>1</v>
      </c>
      <c r="K715" s="6">
        <v>1</v>
      </c>
      <c r="L715" t="str">
        <f t="shared" si="11"/>
        <v>171802U26039205000</v>
      </c>
      <c r="M715" t="str">
        <f>VLOOKUP(A715,[1]Cost_Code!A:G,7,0)</f>
        <v>Income Team</v>
      </c>
      <c r="N715" t="str">
        <f>VLOOKUP(A715,[1]Cost_Code!A:G,2,0)</f>
        <v>Group 1</v>
      </c>
      <c r="O715" t="str">
        <f>VLOOKUP($A715,[1]Cost_Code!$A:$G,3,0)</f>
        <v>CORPORATE SERVICES</v>
      </c>
      <c r="P715" t="str">
        <f>VLOOKUP($A715,[1]Cost_Code!$A:$G,4,0)</f>
        <v>FINANCE &amp; INFORMATION SERVICES</v>
      </c>
      <c r="Q715" t="str">
        <f>VLOOKUP($A715,[1]Cost_Code!$A:$G,5,0)</f>
        <v>FINANCE &amp; INFORMATION SERVICES</v>
      </c>
      <c r="R715" t="str">
        <f>VLOOKUP($A715,[1]Cost_Code!$A:$G,6,0)</f>
        <v>FINANCE</v>
      </c>
      <c r="S715" t="str">
        <f>VLOOKUP($A715,[1]Cost_Code!$A:$K,8,0)</f>
        <v>Simon</v>
      </c>
      <c r="T715">
        <f>VLOOKUP($A715,[1]Cost_Code!$A:$K,9,0)</f>
        <v>1000</v>
      </c>
      <c r="U715" t="str">
        <f>VLOOKUP(B715,[1]Ex_Code!A:J,2,0)</f>
        <v>Admin &amp; Clerical Band 5</v>
      </c>
      <c r="V715" t="str">
        <f>VLOOKUP(B715,[1]Ex_Code!A:J,7,0)</f>
        <v>NON CLINICAL STAFF</v>
      </c>
      <c r="W715" t="str">
        <f>VLOOKUP(B715,[1]Ex_Code!A:J,10,0)</f>
        <v>Pay</v>
      </c>
    </row>
    <row r="716" spans="1:23" x14ac:dyDescent="0.25">
      <c r="A716" s="5" t="s">
        <v>132</v>
      </c>
      <c r="B716" s="5" t="s">
        <v>38</v>
      </c>
      <c r="C716" s="5" t="s">
        <v>30</v>
      </c>
      <c r="D716" s="5" t="s">
        <v>31</v>
      </c>
      <c r="E716" s="5" t="s">
        <v>27</v>
      </c>
      <c r="F716" s="6">
        <v>2977</v>
      </c>
      <c r="G716" s="6">
        <v>2976.71</v>
      </c>
      <c r="H716" s="6">
        <v>1</v>
      </c>
      <c r="I716" s="6">
        <v>1</v>
      </c>
      <c r="J716" s="6">
        <v>1</v>
      </c>
      <c r="K716" s="6">
        <v>1</v>
      </c>
      <c r="L716" t="str">
        <f t="shared" si="11"/>
        <v>171803U26039205000</v>
      </c>
      <c r="M716" t="str">
        <f>VLOOKUP(A716,[1]Cost_Code!A:G,7,0)</f>
        <v>Income Team</v>
      </c>
      <c r="N716" t="str">
        <f>VLOOKUP(A716,[1]Cost_Code!A:G,2,0)</f>
        <v>Group 1</v>
      </c>
      <c r="O716" t="str">
        <f>VLOOKUP($A716,[1]Cost_Code!$A:$G,3,0)</f>
        <v>CORPORATE SERVICES</v>
      </c>
      <c r="P716" t="str">
        <f>VLOOKUP($A716,[1]Cost_Code!$A:$G,4,0)</f>
        <v>FINANCE &amp; INFORMATION SERVICES</v>
      </c>
      <c r="Q716" t="str">
        <f>VLOOKUP($A716,[1]Cost_Code!$A:$G,5,0)</f>
        <v>FINANCE &amp; INFORMATION SERVICES</v>
      </c>
      <c r="R716" t="str">
        <f>VLOOKUP($A716,[1]Cost_Code!$A:$G,6,0)</f>
        <v>FINANCE</v>
      </c>
      <c r="S716" t="str">
        <f>VLOOKUP($A716,[1]Cost_Code!$A:$K,8,0)</f>
        <v>Simon</v>
      </c>
      <c r="T716">
        <f>VLOOKUP($A716,[1]Cost_Code!$A:$K,9,0)</f>
        <v>1000</v>
      </c>
      <c r="U716" t="str">
        <f>VLOOKUP(B716,[1]Ex_Code!A:J,2,0)</f>
        <v>Admin &amp; Clerical Band 5</v>
      </c>
      <c r="V716" t="str">
        <f>VLOOKUP(B716,[1]Ex_Code!A:J,7,0)</f>
        <v>NON CLINICAL STAFF</v>
      </c>
      <c r="W716" t="str">
        <f>VLOOKUP(B716,[1]Ex_Code!A:J,10,0)</f>
        <v>Pay</v>
      </c>
    </row>
    <row r="717" spans="1:23" x14ac:dyDescent="0.25">
      <c r="A717" s="5" t="s">
        <v>132</v>
      </c>
      <c r="B717" s="5" t="s">
        <v>38</v>
      </c>
      <c r="C717" s="5" t="s">
        <v>32</v>
      </c>
      <c r="D717" s="5" t="s">
        <v>33</v>
      </c>
      <c r="E717" s="5" t="s">
        <v>27</v>
      </c>
      <c r="F717" s="6">
        <v>2977</v>
      </c>
      <c r="G717" s="6">
        <v>2976.71</v>
      </c>
      <c r="H717" s="6">
        <v>1</v>
      </c>
      <c r="I717" s="6">
        <v>1</v>
      </c>
      <c r="J717" s="6">
        <v>1</v>
      </c>
      <c r="K717" s="6">
        <v>1</v>
      </c>
      <c r="L717" t="str">
        <f t="shared" si="11"/>
        <v>171804U26039205000</v>
      </c>
      <c r="M717" t="str">
        <f>VLOOKUP(A717,[1]Cost_Code!A:G,7,0)</f>
        <v>Income Team</v>
      </c>
      <c r="N717" t="str">
        <f>VLOOKUP(A717,[1]Cost_Code!A:G,2,0)</f>
        <v>Group 1</v>
      </c>
      <c r="O717" t="str">
        <f>VLOOKUP($A717,[1]Cost_Code!$A:$G,3,0)</f>
        <v>CORPORATE SERVICES</v>
      </c>
      <c r="P717" t="str">
        <f>VLOOKUP($A717,[1]Cost_Code!$A:$G,4,0)</f>
        <v>FINANCE &amp; INFORMATION SERVICES</v>
      </c>
      <c r="Q717" t="str">
        <f>VLOOKUP($A717,[1]Cost_Code!$A:$G,5,0)</f>
        <v>FINANCE &amp; INFORMATION SERVICES</v>
      </c>
      <c r="R717" t="str">
        <f>VLOOKUP($A717,[1]Cost_Code!$A:$G,6,0)</f>
        <v>FINANCE</v>
      </c>
      <c r="S717" t="str">
        <f>VLOOKUP($A717,[1]Cost_Code!$A:$K,8,0)</f>
        <v>Simon</v>
      </c>
      <c r="T717">
        <f>VLOOKUP($A717,[1]Cost_Code!$A:$K,9,0)</f>
        <v>1000</v>
      </c>
      <c r="U717" t="str">
        <f>VLOOKUP(B717,[1]Ex_Code!A:J,2,0)</f>
        <v>Admin &amp; Clerical Band 5</v>
      </c>
      <c r="V717" t="str">
        <f>VLOOKUP(B717,[1]Ex_Code!A:J,7,0)</f>
        <v>NON CLINICAL STAFF</v>
      </c>
      <c r="W717" t="str">
        <f>VLOOKUP(B717,[1]Ex_Code!A:J,10,0)</f>
        <v>Pay</v>
      </c>
    </row>
    <row r="718" spans="1:23" x14ac:dyDescent="0.25">
      <c r="A718" s="5" t="s">
        <v>132</v>
      </c>
      <c r="B718" s="5" t="s">
        <v>38</v>
      </c>
      <c r="C718" s="5" t="s">
        <v>34</v>
      </c>
      <c r="D718" s="5" t="s">
        <v>35</v>
      </c>
      <c r="E718" s="5" t="s">
        <v>27</v>
      </c>
      <c r="F718" s="6">
        <v>2977</v>
      </c>
      <c r="G718" s="6">
        <v>2976.71</v>
      </c>
      <c r="H718" s="6">
        <v>1</v>
      </c>
      <c r="I718" s="6">
        <v>1</v>
      </c>
      <c r="J718" s="6">
        <v>1</v>
      </c>
      <c r="K718" s="6">
        <v>1</v>
      </c>
      <c r="L718" t="str">
        <f t="shared" si="11"/>
        <v>171805U26039205000</v>
      </c>
      <c r="M718" t="str">
        <f>VLOOKUP(A718,[1]Cost_Code!A:G,7,0)</f>
        <v>Income Team</v>
      </c>
      <c r="N718" t="str">
        <f>VLOOKUP(A718,[1]Cost_Code!A:G,2,0)</f>
        <v>Group 1</v>
      </c>
      <c r="O718" t="str">
        <f>VLOOKUP($A718,[1]Cost_Code!$A:$G,3,0)</f>
        <v>CORPORATE SERVICES</v>
      </c>
      <c r="P718" t="str">
        <f>VLOOKUP($A718,[1]Cost_Code!$A:$G,4,0)</f>
        <v>FINANCE &amp; INFORMATION SERVICES</v>
      </c>
      <c r="Q718" t="str">
        <f>VLOOKUP($A718,[1]Cost_Code!$A:$G,5,0)</f>
        <v>FINANCE &amp; INFORMATION SERVICES</v>
      </c>
      <c r="R718" t="str">
        <f>VLOOKUP($A718,[1]Cost_Code!$A:$G,6,0)</f>
        <v>FINANCE</v>
      </c>
      <c r="S718" t="str">
        <f>VLOOKUP($A718,[1]Cost_Code!$A:$K,8,0)</f>
        <v>Simon</v>
      </c>
      <c r="T718">
        <f>VLOOKUP($A718,[1]Cost_Code!$A:$K,9,0)</f>
        <v>1000</v>
      </c>
      <c r="U718" t="str">
        <f>VLOOKUP(B718,[1]Ex_Code!A:J,2,0)</f>
        <v>Admin &amp; Clerical Band 5</v>
      </c>
      <c r="V718" t="str">
        <f>VLOOKUP(B718,[1]Ex_Code!A:J,7,0)</f>
        <v>NON CLINICAL STAFF</v>
      </c>
      <c r="W718" t="str">
        <f>VLOOKUP(B718,[1]Ex_Code!A:J,10,0)</f>
        <v>Pay</v>
      </c>
    </row>
    <row r="719" spans="1:23" x14ac:dyDescent="0.25">
      <c r="A719" s="5" t="s">
        <v>132</v>
      </c>
      <c r="B719" s="5" t="s">
        <v>40</v>
      </c>
      <c r="C719" s="5" t="s">
        <v>25</v>
      </c>
      <c r="D719" s="5" t="s">
        <v>26</v>
      </c>
      <c r="E719" s="5" t="s">
        <v>27</v>
      </c>
      <c r="F719" s="6">
        <v>5</v>
      </c>
      <c r="G719" s="6">
        <v>0</v>
      </c>
      <c r="H719" s="6">
        <v>0</v>
      </c>
      <c r="I719" s="6">
        <v>0</v>
      </c>
      <c r="J719" s="6">
        <v>0</v>
      </c>
      <c r="K719" s="6">
        <v>0</v>
      </c>
      <c r="L719" t="str">
        <f t="shared" si="11"/>
        <v>171801U26047018000</v>
      </c>
      <c r="M719" t="str">
        <f>VLOOKUP(A719,[1]Cost_Code!A:G,7,0)</f>
        <v>Income Team</v>
      </c>
      <c r="N719" t="str">
        <f>VLOOKUP(A719,[1]Cost_Code!A:G,2,0)</f>
        <v>Group 1</v>
      </c>
      <c r="O719" t="str">
        <f>VLOOKUP($A719,[1]Cost_Code!$A:$G,3,0)</f>
        <v>CORPORATE SERVICES</v>
      </c>
      <c r="P719" t="str">
        <f>VLOOKUP($A719,[1]Cost_Code!$A:$G,4,0)</f>
        <v>FINANCE &amp; INFORMATION SERVICES</v>
      </c>
      <c r="Q719" t="str">
        <f>VLOOKUP($A719,[1]Cost_Code!$A:$G,5,0)</f>
        <v>FINANCE &amp; INFORMATION SERVICES</v>
      </c>
      <c r="R719" t="str">
        <f>VLOOKUP($A719,[1]Cost_Code!$A:$G,6,0)</f>
        <v>FINANCE</v>
      </c>
      <c r="S719" t="str">
        <f>VLOOKUP($A719,[1]Cost_Code!$A:$K,8,0)</f>
        <v>Simon</v>
      </c>
      <c r="T719">
        <f>VLOOKUP($A719,[1]Cost_Code!$A:$K,9,0)</f>
        <v>1000</v>
      </c>
      <c r="U719" t="str">
        <f>VLOOKUP(B719,[1]Ex_Code!A:J,2,0)</f>
        <v>Travel Expenses</v>
      </c>
      <c r="V719" t="str">
        <f>VLOOKUP(B719,[1]Ex_Code!A:J,7,0)</f>
        <v>ESTABLISHMENT EXPENSES</v>
      </c>
      <c r="W719" t="str">
        <f>VLOOKUP(B719,[1]Ex_Code!A:J,10,0)</f>
        <v>Non Pay</v>
      </c>
    </row>
    <row r="720" spans="1:23" x14ac:dyDescent="0.25">
      <c r="A720" s="5" t="s">
        <v>132</v>
      </c>
      <c r="B720" s="5" t="s">
        <v>40</v>
      </c>
      <c r="C720" s="5" t="s">
        <v>28</v>
      </c>
      <c r="D720" s="5" t="s">
        <v>29</v>
      </c>
      <c r="E720" s="5" t="s">
        <v>27</v>
      </c>
      <c r="F720" s="6">
        <v>6</v>
      </c>
      <c r="G720" s="6">
        <v>0</v>
      </c>
      <c r="H720" s="6">
        <v>0</v>
      </c>
      <c r="I720" s="6">
        <v>0</v>
      </c>
      <c r="J720" s="6">
        <v>0</v>
      </c>
      <c r="K720" s="6">
        <v>0</v>
      </c>
      <c r="L720" t="str">
        <f t="shared" si="11"/>
        <v>171802U26047018000</v>
      </c>
      <c r="M720" t="str">
        <f>VLOOKUP(A720,[1]Cost_Code!A:G,7,0)</f>
        <v>Income Team</v>
      </c>
      <c r="N720" t="str">
        <f>VLOOKUP(A720,[1]Cost_Code!A:G,2,0)</f>
        <v>Group 1</v>
      </c>
      <c r="O720" t="str">
        <f>VLOOKUP($A720,[1]Cost_Code!$A:$G,3,0)</f>
        <v>CORPORATE SERVICES</v>
      </c>
      <c r="P720" t="str">
        <f>VLOOKUP($A720,[1]Cost_Code!$A:$G,4,0)</f>
        <v>FINANCE &amp; INFORMATION SERVICES</v>
      </c>
      <c r="Q720" t="str">
        <f>VLOOKUP($A720,[1]Cost_Code!$A:$G,5,0)</f>
        <v>FINANCE &amp; INFORMATION SERVICES</v>
      </c>
      <c r="R720" t="str">
        <f>VLOOKUP($A720,[1]Cost_Code!$A:$G,6,0)</f>
        <v>FINANCE</v>
      </c>
      <c r="S720" t="str">
        <f>VLOOKUP($A720,[1]Cost_Code!$A:$K,8,0)</f>
        <v>Simon</v>
      </c>
      <c r="T720">
        <f>VLOOKUP($A720,[1]Cost_Code!$A:$K,9,0)</f>
        <v>1000</v>
      </c>
      <c r="U720" t="str">
        <f>VLOOKUP(B720,[1]Ex_Code!A:J,2,0)</f>
        <v>Travel Expenses</v>
      </c>
      <c r="V720" t="str">
        <f>VLOOKUP(B720,[1]Ex_Code!A:J,7,0)</f>
        <v>ESTABLISHMENT EXPENSES</v>
      </c>
      <c r="W720" t="str">
        <f>VLOOKUP(B720,[1]Ex_Code!A:J,10,0)</f>
        <v>Non Pay</v>
      </c>
    </row>
    <row r="721" spans="1:23" x14ac:dyDescent="0.25">
      <c r="A721" s="5" t="s">
        <v>132</v>
      </c>
      <c r="B721" s="5" t="s">
        <v>40</v>
      </c>
      <c r="C721" s="5" t="s">
        <v>30</v>
      </c>
      <c r="D721" s="5" t="s">
        <v>31</v>
      </c>
      <c r="E721" s="5" t="s">
        <v>27</v>
      </c>
      <c r="F721" s="6">
        <v>5</v>
      </c>
      <c r="G721" s="6">
        <v>53.07</v>
      </c>
      <c r="H721" s="6">
        <v>0</v>
      </c>
      <c r="I721" s="6">
        <v>0</v>
      </c>
      <c r="J721" s="6">
        <v>0</v>
      </c>
      <c r="K721" s="6">
        <v>0</v>
      </c>
      <c r="L721" t="str">
        <f t="shared" si="11"/>
        <v>171803U26047018000</v>
      </c>
      <c r="M721" t="str">
        <f>VLOOKUP(A721,[1]Cost_Code!A:G,7,0)</f>
        <v>Income Team</v>
      </c>
      <c r="N721" t="str">
        <f>VLOOKUP(A721,[1]Cost_Code!A:G,2,0)</f>
        <v>Group 1</v>
      </c>
      <c r="O721" t="str">
        <f>VLOOKUP($A721,[1]Cost_Code!$A:$G,3,0)</f>
        <v>CORPORATE SERVICES</v>
      </c>
      <c r="P721" t="str">
        <f>VLOOKUP($A721,[1]Cost_Code!$A:$G,4,0)</f>
        <v>FINANCE &amp; INFORMATION SERVICES</v>
      </c>
      <c r="Q721" t="str">
        <f>VLOOKUP($A721,[1]Cost_Code!$A:$G,5,0)</f>
        <v>FINANCE &amp; INFORMATION SERVICES</v>
      </c>
      <c r="R721" t="str">
        <f>VLOOKUP($A721,[1]Cost_Code!$A:$G,6,0)</f>
        <v>FINANCE</v>
      </c>
      <c r="S721" t="str">
        <f>VLOOKUP($A721,[1]Cost_Code!$A:$K,8,0)</f>
        <v>Simon</v>
      </c>
      <c r="T721">
        <f>VLOOKUP($A721,[1]Cost_Code!$A:$K,9,0)</f>
        <v>1000</v>
      </c>
      <c r="U721" t="str">
        <f>VLOOKUP(B721,[1]Ex_Code!A:J,2,0)</f>
        <v>Travel Expenses</v>
      </c>
      <c r="V721" t="str">
        <f>VLOOKUP(B721,[1]Ex_Code!A:J,7,0)</f>
        <v>ESTABLISHMENT EXPENSES</v>
      </c>
      <c r="W721" t="str">
        <f>VLOOKUP(B721,[1]Ex_Code!A:J,10,0)</f>
        <v>Non Pay</v>
      </c>
    </row>
    <row r="722" spans="1:23" x14ac:dyDescent="0.25">
      <c r="A722" s="5" t="s">
        <v>132</v>
      </c>
      <c r="B722" s="5" t="s">
        <v>40</v>
      </c>
      <c r="C722" s="5" t="s">
        <v>32</v>
      </c>
      <c r="D722" s="5" t="s">
        <v>33</v>
      </c>
      <c r="E722" s="5" t="s">
        <v>27</v>
      </c>
      <c r="F722" s="6">
        <v>5</v>
      </c>
      <c r="G722" s="6">
        <v>0</v>
      </c>
      <c r="H722" s="6">
        <v>0</v>
      </c>
      <c r="I722" s="6">
        <v>0</v>
      </c>
      <c r="J722" s="6">
        <v>0</v>
      </c>
      <c r="K722" s="6">
        <v>0</v>
      </c>
      <c r="L722" t="str">
        <f t="shared" si="11"/>
        <v>171804U26047018000</v>
      </c>
      <c r="M722" t="str">
        <f>VLOOKUP(A722,[1]Cost_Code!A:G,7,0)</f>
        <v>Income Team</v>
      </c>
      <c r="N722" t="str">
        <f>VLOOKUP(A722,[1]Cost_Code!A:G,2,0)</f>
        <v>Group 1</v>
      </c>
      <c r="O722" t="str">
        <f>VLOOKUP($A722,[1]Cost_Code!$A:$G,3,0)</f>
        <v>CORPORATE SERVICES</v>
      </c>
      <c r="P722" t="str">
        <f>VLOOKUP($A722,[1]Cost_Code!$A:$G,4,0)</f>
        <v>FINANCE &amp; INFORMATION SERVICES</v>
      </c>
      <c r="Q722" t="str">
        <f>VLOOKUP($A722,[1]Cost_Code!$A:$G,5,0)</f>
        <v>FINANCE &amp; INFORMATION SERVICES</v>
      </c>
      <c r="R722" t="str">
        <f>VLOOKUP($A722,[1]Cost_Code!$A:$G,6,0)</f>
        <v>FINANCE</v>
      </c>
      <c r="S722" t="str">
        <f>VLOOKUP($A722,[1]Cost_Code!$A:$K,8,0)</f>
        <v>Simon</v>
      </c>
      <c r="T722">
        <f>VLOOKUP($A722,[1]Cost_Code!$A:$K,9,0)</f>
        <v>1000</v>
      </c>
      <c r="U722" t="str">
        <f>VLOOKUP(B722,[1]Ex_Code!A:J,2,0)</f>
        <v>Travel Expenses</v>
      </c>
      <c r="V722" t="str">
        <f>VLOOKUP(B722,[1]Ex_Code!A:J,7,0)</f>
        <v>ESTABLISHMENT EXPENSES</v>
      </c>
      <c r="W722" t="str">
        <f>VLOOKUP(B722,[1]Ex_Code!A:J,10,0)</f>
        <v>Non Pay</v>
      </c>
    </row>
    <row r="723" spans="1:23" x14ac:dyDescent="0.25">
      <c r="A723" s="5" t="s">
        <v>132</v>
      </c>
      <c r="B723" s="5" t="s">
        <v>40</v>
      </c>
      <c r="C723" s="5" t="s">
        <v>34</v>
      </c>
      <c r="D723" s="5" t="s">
        <v>35</v>
      </c>
      <c r="E723" s="5" t="s">
        <v>27</v>
      </c>
      <c r="F723" s="6">
        <v>5</v>
      </c>
      <c r="G723" s="6">
        <v>0</v>
      </c>
      <c r="H723" s="6">
        <v>0</v>
      </c>
      <c r="I723" s="6">
        <v>0</v>
      </c>
      <c r="J723" s="6">
        <v>0</v>
      </c>
      <c r="K723" s="6">
        <v>0</v>
      </c>
      <c r="L723" t="str">
        <f t="shared" si="11"/>
        <v>171805U26047018000</v>
      </c>
      <c r="M723" t="str">
        <f>VLOOKUP(A723,[1]Cost_Code!A:G,7,0)</f>
        <v>Income Team</v>
      </c>
      <c r="N723" t="str">
        <f>VLOOKUP(A723,[1]Cost_Code!A:G,2,0)</f>
        <v>Group 1</v>
      </c>
      <c r="O723" t="str">
        <f>VLOOKUP($A723,[1]Cost_Code!$A:$G,3,0)</f>
        <v>CORPORATE SERVICES</v>
      </c>
      <c r="P723" t="str">
        <f>VLOOKUP($A723,[1]Cost_Code!$A:$G,4,0)</f>
        <v>FINANCE &amp; INFORMATION SERVICES</v>
      </c>
      <c r="Q723" t="str">
        <f>VLOOKUP($A723,[1]Cost_Code!$A:$G,5,0)</f>
        <v>FINANCE &amp; INFORMATION SERVICES</v>
      </c>
      <c r="R723" t="str">
        <f>VLOOKUP($A723,[1]Cost_Code!$A:$G,6,0)</f>
        <v>FINANCE</v>
      </c>
      <c r="S723" t="str">
        <f>VLOOKUP($A723,[1]Cost_Code!$A:$K,8,0)</f>
        <v>Simon</v>
      </c>
      <c r="T723">
        <f>VLOOKUP($A723,[1]Cost_Code!$A:$K,9,0)</f>
        <v>1000</v>
      </c>
      <c r="U723" t="str">
        <f>VLOOKUP(B723,[1]Ex_Code!A:J,2,0)</f>
        <v>Travel Expenses</v>
      </c>
      <c r="V723" t="str">
        <f>VLOOKUP(B723,[1]Ex_Code!A:J,7,0)</f>
        <v>ESTABLISHMENT EXPENSES</v>
      </c>
      <c r="W723" t="str">
        <f>VLOOKUP(B723,[1]Ex_Code!A:J,10,0)</f>
        <v>Non Pay</v>
      </c>
    </row>
    <row r="724" spans="1:23" x14ac:dyDescent="0.25">
      <c r="A724" s="5" t="s">
        <v>132</v>
      </c>
      <c r="B724" s="5" t="s">
        <v>52</v>
      </c>
      <c r="C724" s="5" t="s">
        <v>25</v>
      </c>
      <c r="D724" s="5" t="s">
        <v>26</v>
      </c>
      <c r="E724" s="5" t="s">
        <v>27</v>
      </c>
      <c r="F724" s="6">
        <v>500</v>
      </c>
      <c r="G724" s="6">
        <v>500</v>
      </c>
      <c r="H724" s="6">
        <v>0</v>
      </c>
      <c r="I724" s="6">
        <v>0</v>
      </c>
      <c r="J724" s="6">
        <v>0</v>
      </c>
      <c r="K724" s="6">
        <v>0</v>
      </c>
      <c r="L724" t="str">
        <f t="shared" si="11"/>
        <v>171801U26048019000</v>
      </c>
      <c r="M724" t="str">
        <f>VLOOKUP(A724,[1]Cost_Code!A:G,7,0)</f>
        <v>Income Team</v>
      </c>
      <c r="N724" t="str">
        <f>VLOOKUP(A724,[1]Cost_Code!A:G,2,0)</f>
        <v>Group 1</v>
      </c>
      <c r="O724" t="str">
        <f>VLOOKUP($A724,[1]Cost_Code!$A:$G,3,0)</f>
        <v>CORPORATE SERVICES</v>
      </c>
      <c r="P724" t="str">
        <f>VLOOKUP($A724,[1]Cost_Code!$A:$G,4,0)</f>
        <v>FINANCE &amp; INFORMATION SERVICES</v>
      </c>
      <c r="Q724" t="str">
        <f>VLOOKUP($A724,[1]Cost_Code!$A:$G,5,0)</f>
        <v>FINANCE &amp; INFORMATION SERVICES</v>
      </c>
      <c r="R724" t="str">
        <f>VLOOKUP($A724,[1]Cost_Code!$A:$G,6,0)</f>
        <v>FINANCE</v>
      </c>
      <c r="S724" t="str">
        <f>VLOOKUP($A724,[1]Cost_Code!$A:$K,8,0)</f>
        <v>Simon</v>
      </c>
      <c r="T724">
        <f>VLOOKUP($A724,[1]Cost_Code!$A:$K,9,0)</f>
        <v>1000</v>
      </c>
      <c r="U724" t="str">
        <f>VLOOKUP(B724,[1]Ex_Code!A:J,2,0)</f>
        <v>Computer Maintenance</v>
      </c>
      <c r="V724" t="str">
        <f>VLOOKUP(B724,[1]Ex_Code!A:J,7,0)</f>
        <v>PREMISES &amp; FIXED PLANT</v>
      </c>
      <c r="W724" t="str">
        <f>VLOOKUP(B724,[1]Ex_Code!A:J,10,0)</f>
        <v>Non Pay</v>
      </c>
    </row>
    <row r="725" spans="1:23" x14ac:dyDescent="0.25">
      <c r="A725" s="5" t="s">
        <v>132</v>
      </c>
      <c r="B725" s="5" t="s">
        <v>52</v>
      </c>
      <c r="C725" s="5" t="s">
        <v>28</v>
      </c>
      <c r="D725" s="5" t="s">
        <v>29</v>
      </c>
      <c r="E725" s="5" t="s">
        <v>27</v>
      </c>
      <c r="F725" s="6">
        <v>500</v>
      </c>
      <c r="G725" s="6">
        <v>500</v>
      </c>
      <c r="H725" s="6">
        <v>0</v>
      </c>
      <c r="I725" s="6">
        <v>0</v>
      </c>
      <c r="J725" s="6">
        <v>0</v>
      </c>
      <c r="K725" s="6">
        <v>0</v>
      </c>
      <c r="L725" t="str">
        <f t="shared" si="11"/>
        <v>171802U26048019000</v>
      </c>
      <c r="M725" t="str">
        <f>VLOOKUP(A725,[1]Cost_Code!A:G,7,0)</f>
        <v>Income Team</v>
      </c>
      <c r="N725" t="str">
        <f>VLOOKUP(A725,[1]Cost_Code!A:G,2,0)</f>
        <v>Group 1</v>
      </c>
      <c r="O725" t="str">
        <f>VLOOKUP($A725,[1]Cost_Code!$A:$G,3,0)</f>
        <v>CORPORATE SERVICES</v>
      </c>
      <c r="P725" t="str">
        <f>VLOOKUP($A725,[1]Cost_Code!$A:$G,4,0)</f>
        <v>FINANCE &amp; INFORMATION SERVICES</v>
      </c>
      <c r="Q725" t="str">
        <f>VLOOKUP($A725,[1]Cost_Code!$A:$G,5,0)</f>
        <v>FINANCE &amp; INFORMATION SERVICES</v>
      </c>
      <c r="R725" t="str">
        <f>VLOOKUP($A725,[1]Cost_Code!$A:$G,6,0)</f>
        <v>FINANCE</v>
      </c>
      <c r="S725" t="str">
        <f>VLOOKUP($A725,[1]Cost_Code!$A:$K,8,0)</f>
        <v>Simon</v>
      </c>
      <c r="T725">
        <f>VLOOKUP($A725,[1]Cost_Code!$A:$K,9,0)</f>
        <v>1000</v>
      </c>
      <c r="U725" t="str">
        <f>VLOOKUP(B725,[1]Ex_Code!A:J,2,0)</f>
        <v>Computer Maintenance</v>
      </c>
      <c r="V725" t="str">
        <f>VLOOKUP(B725,[1]Ex_Code!A:J,7,0)</f>
        <v>PREMISES &amp; FIXED PLANT</v>
      </c>
      <c r="W725" t="str">
        <f>VLOOKUP(B725,[1]Ex_Code!A:J,10,0)</f>
        <v>Non Pay</v>
      </c>
    </row>
    <row r="726" spans="1:23" x14ac:dyDescent="0.25">
      <c r="A726" s="5" t="s">
        <v>132</v>
      </c>
      <c r="B726" s="5" t="s">
        <v>52</v>
      </c>
      <c r="C726" s="5" t="s">
        <v>30</v>
      </c>
      <c r="D726" s="5" t="s">
        <v>31</v>
      </c>
      <c r="E726" s="5" t="s">
        <v>27</v>
      </c>
      <c r="F726" s="6">
        <v>500</v>
      </c>
      <c r="G726" s="6">
        <v>500</v>
      </c>
      <c r="H726" s="6">
        <v>0</v>
      </c>
      <c r="I726" s="6">
        <v>0</v>
      </c>
      <c r="J726" s="6">
        <v>0</v>
      </c>
      <c r="K726" s="6">
        <v>0</v>
      </c>
      <c r="L726" t="str">
        <f t="shared" si="11"/>
        <v>171803U26048019000</v>
      </c>
      <c r="M726" t="str">
        <f>VLOOKUP(A726,[1]Cost_Code!A:G,7,0)</f>
        <v>Income Team</v>
      </c>
      <c r="N726" t="str">
        <f>VLOOKUP(A726,[1]Cost_Code!A:G,2,0)</f>
        <v>Group 1</v>
      </c>
      <c r="O726" t="str">
        <f>VLOOKUP($A726,[1]Cost_Code!$A:$G,3,0)</f>
        <v>CORPORATE SERVICES</v>
      </c>
      <c r="P726" t="str">
        <f>VLOOKUP($A726,[1]Cost_Code!$A:$G,4,0)</f>
        <v>FINANCE &amp; INFORMATION SERVICES</v>
      </c>
      <c r="Q726" t="str">
        <f>VLOOKUP($A726,[1]Cost_Code!$A:$G,5,0)</f>
        <v>FINANCE &amp; INFORMATION SERVICES</v>
      </c>
      <c r="R726" t="str">
        <f>VLOOKUP($A726,[1]Cost_Code!$A:$G,6,0)</f>
        <v>FINANCE</v>
      </c>
      <c r="S726" t="str">
        <f>VLOOKUP($A726,[1]Cost_Code!$A:$K,8,0)</f>
        <v>Simon</v>
      </c>
      <c r="T726">
        <f>VLOOKUP($A726,[1]Cost_Code!$A:$K,9,0)</f>
        <v>1000</v>
      </c>
      <c r="U726" t="str">
        <f>VLOOKUP(B726,[1]Ex_Code!A:J,2,0)</f>
        <v>Computer Maintenance</v>
      </c>
      <c r="V726" t="str">
        <f>VLOOKUP(B726,[1]Ex_Code!A:J,7,0)</f>
        <v>PREMISES &amp; FIXED PLANT</v>
      </c>
      <c r="W726" t="str">
        <f>VLOOKUP(B726,[1]Ex_Code!A:J,10,0)</f>
        <v>Non Pay</v>
      </c>
    </row>
    <row r="727" spans="1:23" x14ac:dyDescent="0.25">
      <c r="A727" s="5" t="s">
        <v>132</v>
      </c>
      <c r="B727" s="5" t="s">
        <v>52</v>
      </c>
      <c r="C727" s="5" t="s">
        <v>32</v>
      </c>
      <c r="D727" s="5" t="s">
        <v>33</v>
      </c>
      <c r="E727" s="5" t="s">
        <v>27</v>
      </c>
      <c r="F727" s="6">
        <v>500</v>
      </c>
      <c r="G727" s="6">
        <v>500</v>
      </c>
      <c r="H727" s="6">
        <v>0</v>
      </c>
      <c r="I727" s="6">
        <v>0</v>
      </c>
      <c r="J727" s="6">
        <v>0</v>
      </c>
      <c r="K727" s="6">
        <v>0</v>
      </c>
      <c r="L727" t="str">
        <f t="shared" si="11"/>
        <v>171804U26048019000</v>
      </c>
      <c r="M727" t="str">
        <f>VLOOKUP(A727,[1]Cost_Code!A:G,7,0)</f>
        <v>Income Team</v>
      </c>
      <c r="N727" t="str">
        <f>VLOOKUP(A727,[1]Cost_Code!A:G,2,0)</f>
        <v>Group 1</v>
      </c>
      <c r="O727" t="str">
        <f>VLOOKUP($A727,[1]Cost_Code!$A:$G,3,0)</f>
        <v>CORPORATE SERVICES</v>
      </c>
      <c r="P727" t="str">
        <f>VLOOKUP($A727,[1]Cost_Code!$A:$G,4,0)</f>
        <v>FINANCE &amp; INFORMATION SERVICES</v>
      </c>
      <c r="Q727" t="str">
        <f>VLOOKUP($A727,[1]Cost_Code!$A:$G,5,0)</f>
        <v>FINANCE &amp; INFORMATION SERVICES</v>
      </c>
      <c r="R727" t="str">
        <f>VLOOKUP($A727,[1]Cost_Code!$A:$G,6,0)</f>
        <v>FINANCE</v>
      </c>
      <c r="S727" t="str">
        <f>VLOOKUP($A727,[1]Cost_Code!$A:$K,8,0)</f>
        <v>Simon</v>
      </c>
      <c r="T727">
        <f>VLOOKUP($A727,[1]Cost_Code!$A:$K,9,0)</f>
        <v>1000</v>
      </c>
      <c r="U727" t="str">
        <f>VLOOKUP(B727,[1]Ex_Code!A:J,2,0)</f>
        <v>Computer Maintenance</v>
      </c>
      <c r="V727" t="str">
        <f>VLOOKUP(B727,[1]Ex_Code!A:J,7,0)</f>
        <v>PREMISES &amp; FIXED PLANT</v>
      </c>
      <c r="W727" t="str">
        <f>VLOOKUP(B727,[1]Ex_Code!A:J,10,0)</f>
        <v>Non Pay</v>
      </c>
    </row>
    <row r="728" spans="1:23" x14ac:dyDescent="0.25">
      <c r="A728" s="5" t="s">
        <v>132</v>
      </c>
      <c r="B728" s="5" t="s">
        <v>52</v>
      </c>
      <c r="C728" s="5" t="s">
        <v>34</v>
      </c>
      <c r="D728" s="5" t="s">
        <v>35</v>
      </c>
      <c r="E728" s="5" t="s">
        <v>27</v>
      </c>
      <c r="F728" s="6">
        <v>500</v>
      </c>
      <c r="G728" s="6">
        <v>500</v>
      </c>
      <c r="H728" s="6">
        <v>0</v>
      </c>
      <c r="I728" s="6">
        <v>0</v>
      </c>
      <c r="J728" s="6">
        <v>0</v>
      </c>
      <c r="K728" s="6">
        <v>0</v>
      </c>
      <c r="L728" t="str">
        <f t="shared" si="11"/>
        <v>171805U26048019000</v>
      </c>
      <c r="M728" t="str">
        <f>VLOOKUP(A728,[1]Cost_Code!A:G,7,0)</f>
        <v>Income Team</v>
      </c>
      <c r="N728" t="str">
        <f>VLOOKUP(A728,[1]Cost_Code!A:G,2,0)</f>
        <v>Group 1</v>
      </c>
      <c r="O728" t="str">
        <f>VLOOKUP($A728,[1]Cost_Code!$A:$G,3,0)</f>
        <v>CORPORATE SERVICES</v>
      </c>
      <c r="P728" t="str">
        <f>VLOOKUP($A728,[1]Cost_Code!$A:$G,4,0)</f>
        <v>FINANCE &amp; INFORMATION SERVICES</v>
      </c>
      <c r="Q728" t="str">
        <f>VLOOKUP($A728,[1]Cost_Code!$A:$G,5,0)</f>
        <v>FINANCE &amp; INFORMATION SERVICES</v>
      </c>
      <c r="R728" t="str">
        <f>VLOOKUP($A728,[1]Cost_Code!$A:$G,6,0)</f>
        <v>FINANCE</v>
      </c>
      <c r="S728" t="str">
        <f>VLOOKUP($A728,[1]Cost_Code!$A:$K,8,0)</f>
        <v>Simon</v>
      </c>
      <c r="T728">
        <f>VLOOKUP($A728,[1]Cost_Code!$A:$K,9,0)</f>
        <v>1000</v>
      </c>
      <c r="U728" t="str">
        <f>VLOOKUP(B728,[1]Ex_Code!A:J,2,0)</f>
        <v>Computer Maintenance</v>
      </c>
      <c r="V728" t="str">
        <f>VLOOKUP(B728,[1]Ex_Code!A:J,7,0)</f>
        <v>PREMISES &amp; FIXED PLANT</v>
      </c>
      <c r="W728" t="str">
        <f>VLOOKUP(B728,[1]Ex_Code!A:J,10,0)</f>
        <v>Non Pay</v>
      </c>
    </row>
    <row r="729" spans="1:23" x14ac:dyDescent="0.25">
      <c r="A729" s="5" t="s">
        <v>133</v>
      </c>
      <c r="B729" s="5" t="s">
        <v>68</v>
      </c>
      <c r="C729" s="5" t="s">
        <v>25</v>
      </c>
      <c r="D729" s="5" t="s">
        <v>26</v>
      </c>
      <c r="E729" s="5" t="s">
        <v>27</v>
      </c>
      <c r="F729" s="6">
        <v>2767</v>
      </c>
      <c r="G729" s="6">
        <v>0</v>
      </c>
      <c r="H729" s="6">
        <v>0</v>
      </c>
      <c r="I729" s="6">
        <v>0</v>
      </c>
      <c r="J729" s="6">
        <v>0</v>
      </c>
      <c r="K729" s="6">
        <v>0</v>
      </c>
      <c r="L729" t="str">
        <f t="shared" si="11"/>
        <v>171801U27049010000</v>
      </c>
      <c r="M729" t="str">
        <f>VLOOKUP(A729,[1]Cost_Code!A:G,7,0)</f>
        <v>Income Generation</v>
      </c>
      <c r="N729" t="str">
        <f>VLOOKUP(A729,[1]Cost_Code!A:G,2,0)</f>
        <v>Group 1</v>
      </c>
      <c r="O729" t="str">
        <f>VLOOKUP($A729,[1]Cost_Code!$A:$G,3,0)</f>
        <v>CORPORATE SERVICES</v>
      </c>
      <c r="P729" t="str">
        <f>VLOOKUP($A729,[1]Cost_Code!$A:$G,4,0)</f>
        <v>FINANCE &amp; INFORMATION SERVICES</v>
      </c>
      <c r="Q729" t="str">
        <f>VLOOKUP($A729,[1]Cost_Code!$A:$G,5,0)</f>
        <v>FINANCE &amp; INFORMATION SERVICES</v>
      </c>
      <c r="R729" t="str">
        <f>VLOOKUP($A729,[1]Cost_Code!$A:$G,6,0)</f>
        <v>FINANCE</v>
      </c>
      <c r="S729" t="str">
        <f>VLOOKUP($A729,[1]Cost_Code!$A:$K,8,0)</f>
        <v>Simon</v>
      </c>
      <c r="T729">
        <f>VLOOKUP($A729,[1]Cost_Code!$A:$K,9,0)</f>
        <v>1000</v>
      </c>
      <c r="U729" t="str">
        <f>VLOOKUP(B729,[1]Ex_Code!A:J,2,0)</f>
        <v>Professional Services</v>
      </c>
      <c r="V729" t="str">
        <f>VLOOKUP(B729,[1]Ex_Code!A:J,7,0)</f>
        <v>OTHER OPERATING EXPENSES</v>
      </c>
      <c r="W729" t="str">
        <f>VLOOKUP(B729,[1]Ex_Code!A:J,10,0)</f>
        <v>Non Pay</v>
      </c>
    </row>
    <row r="730" spans="1:23" x14ac:dyDescent="0.25">
      <c r="A730" s="5" t="s">
        <v>133</v>
      </c>
      <c r="B730" s="5" t="s">
        <v>68</v>
      </c>
      <c r="C730" s="5" t="s">
        <v>28</v>
      </c>
      <c r="D730" s="5" t="s">
        <v>29</v>
      </c>
      <c r="E730" s="5" t="s">
        <v>27</v>
      </c>
      <c r="F730" s="6">
        <v>2766</v>
      </c>
      <c r="G730" s="6">
        <v>0</v>
      </c>
      <c r="H730" s="6">
        <v>0</v>
      </c>
      <c r="I730" s="6">
        <v>0</v>
      </c>
      <c r="J730" s="6">
        <v>0</v>
      </c>
      <c r="K730" s="6">
        <v>0</v>
      </c>
      <c r="L730" t="str">
        <f t="shared" si="11"/>
        <v>171802U27049010000</v>
      </c>
      <c r="M730" t="str">
        <f>VLOOKUP(A730,[1]Cost_Code!A:G,7,0)</f>
        <v>Income Generation</v>
      </c>
      <c r="N730" t="str">
        <f>VLOOKUP(A730,[1]Cost_Code!A:G,2,0)</f>
        <v>Group 1</v>
      </c>
      <c r="O730" t="str">
        <f>VLOOKUP($A730,[1]Cost_Code!$A:$G,3,0)</f>
        <v>CORPORATE SERVICES</v>
      </c>
      <c r="P730" t="str">
        <f>VLOOKUP($A730,[1]Cost_Code!$A:$G,4,0)</f>
        <v>FINANCE &amp; INFORMATION SERVICES</v>
      </c>
      <c r="Q730" t="str">
        <f>VLOOKUP($A730,[1]Cost_Code!$A:$G,5,0)</f>
        <v>FINANCE &amp; INFORMATION SERVICES</v>
      </c>
      <c r="R730" t="str">
        <f>VLOOKUP($A730,[1]Cost_Code!$A:$G,6,0)</f>
        <v>FINANCE</v>
      </c>
      <c r="S730" t="str">
        <f>VLOOKUP($A730,[1]Cost_Code!$A:$K,8,0)</f>
        <v>Simon</v>
      </c>
      <c r="T730">
        <f>VLOOKUP($A730,[1]Cost_Code!$A:$K,9,0)</f>
        <v>1000</v>
      </c>
      <c r="U730" t="str">
        <f>VLOOKUP(B730,[1]Ex_Code!A:J,2,0)</f>
        <v>Professional Services</v>
      </c>
      <c r="V730" t="str">
        <f>VLOOKUP(B730,[1]Ex_Code!A:J,7,0)</f>
        <v>OTHER OPERATING EXPENSES</v>
      </c>
      <c r="W730" t="str">
        <f>VLOOKUP(B730,[1]Ex_Code!A:J,10,0)</f>
        <v>Non Pay</v>
      </c>
    </row>
    <row r="731" spans="1:23" x14ac:dyDescent="0.25">
      <c r="A731" s="5" t="s">
        <v>133</v>
      </c>
      <c r="B731" s="5" t="s">
        <v>68</v>
      </c>
      <c r="C731" s="5" t="s">
        <v>30</v>
      </c>
      <c r="D731" s="5" t="s">
        <v>31</v>
      </c>
      <c r="E731" s="5" t="s">
        <v>27</v>
      </c>
      <c r="F731" s="6">
        <v>2767</v>
      </c>
      <c r="G731" s="6">
        <v>0</v>
      </c>
      <c r="H731" s="6">
        <v>0</v>
      </c>
      <c r="I731" s="6">
        <v>0</v>
      </c>
      <c r="J731" s="6">
        <v>0</v>
      </c>
      <c r="K731" s="6">
        <v>0</v>
      </c>
      <c r="L731" t="str">
        <f t="shared" si="11"/>
        <v>171803U27049010000</v>
      </c>
      <c r="M731" t="str">
        <f>VLOOKUP(A731,[1]Cost_Code!A:G,7,0)</f>
        <v>Income Generation</v>
      </c>
      <c r="N731" t="str">
        <f>VLOOKUP(A731,[1]Cost_Code!A:G,2,0)</f>
        <v>Group 1</v>
      </c>
      <c r="O731" t="str">
        <f>VLOOKUP($A731,[1]Cost_Code!$A:$G,3,0)</f>
        <v>CORPORATE SERVICES</v>
      </c>
      <c r="P731" t="str">
        <f>VLOOKUP($A731,[1]Cost_Code!$A:$G,4,0)</f>
        <v>FINANCE &amp; INFORMATION SERVICES</v>
      </c>
      <c r="Q731" t="str">
        <f>VLOOKUP($A731,[1]Cost_Code!$A:$G,5,0)</f>
        <v>FINANCE &amp; INFORMATION SERVICES</v>
      </c>
      <c r="R731" t="str">
        <f>VLOOKUP($A731,[1]Cost_Code!$A:$G,6,0)</f>
        <v>FINANCE</v>
      </c>
      <c r="S731" t="str">
        <f>VLOOKUP($A731,[1]Cost_Code!$A:$K,8,0)</f>
        <v>Simon</v>
      </c>
      <c r="T731">
        <f>VLOOKUP($A731,[1]Cost_Code!$A:$K,9,0)</f>
        <v>1000</v>
      </c>
      <c r="U731" t="str">
        <f>VLOOKUP(B731,[1]Ex_Code!A:J,2,0)</f>
        <v>Professional Services</v>
      </c>
      <c r="V731" t="str">
        <f>VLOOKUP(B731,[1]Ex_Code!A:J,7,0)</f>
        <v>OTHER OPERATING EXPENSES</v>
      </c>
      <c r="W731" t="str">
        <f>VLOOKUP(B731,[1]Ex_Code!A:J,10,0)</f>
        <v>Non Pay</v>
      </c>
    </row>
    <row r="732" spans="1:23" x14ac:dyDescent="0.25">
      <c r="A732" s="5" t="s">
        <v>133</v>
      </c>
      <c r="B732" s="5" t="s">
        <v>68</v>
      </c>
      <c r="C732" s="5" t="s">
        <v>32</v>
      </c>
      <c r="D732" s="5" t="s">
        <v>33</v>
      </c>
      <c r="E732" s="5" t="s">
        <v>27</v>
      </c>
      <c r="F732" s="6">
        <v>2767</v>
      </c>
      <c r="G732" s="6">
        <v>0</v>
      </c>
      <c r="H732" s="6">
        <v>0</v>
      </c>
      <c r="I732" s="6">
        <v>0</v>
      </c>
      <c r="J732" s="6">
        <v>0</v>
      </c>
      <c r="K732" s="6">
        <v>0</v>
      </c>
      <c r="L732" t="str">
        <f t="shared" si="11"/>
        <v>171804U27049010000</v>
      </c>
      <c r="M732" t="str">
        <f>VLOOKUP(A732,[1]Cost_Code!A:G,7,0)</f>
        <v>Income Generation</v>
      </c>
      <c r="N732" t="str">
        <f>VLOOKUP(A732,[1]Cost_Code!A:G,2,0)</f>
        <v>Group 1</v>
      </c>
      <c r="O732" t="str">
        <f>VLOOKUP($A732,[1]Cost_Code!$A:$G,3,0)</f>
        <v>CORPORATE SERVICES</v>
      </c>
      <c r="P732" t="str">
        <f>VLOOKUP($A732,[1]Cost_Code!$A:$G,4,0)</f>
        <v>FINANCE &amp; INFORMATION SERVICES</v>
      </c>
      <c r="Q732" t="str">
        <f>VLOOKUP($A732,[1]Cost_Code!$A:$G,5,0)</f>
        <v>FINANCE &amp; INFORMATION SERVICES</v>
      </c>
      <c r="R732" t="str">
        <f>VLOOKUP($A732,[1]Cost_Code!$A:$G,6,0)</f>
        <v>FINANCE</v>
      </c>
      <c r="S732" t="str">
        <f>VLOOKUP($A732,[1]Cost_Code!$A:$K,8,0)</f>
        <v>Simon</v>
      </c>
      <c r="T732">
        <f>VLOOKUP($A732,[1]Cost_Code!$A:$K,9,0)</f>
        <v>1000</v>
      </c>
      <c r="U732" t="str">
        <f>VLOOKUP(B732,[1]Ex_Code!A:J,2,0)</f>
        <v>Professional Services</v>
      </c>
      <c r="V732" t="str">
        <f>VLOOKUP(B732,[1]Ex_Code!A:J,7,0)</f>
        <v>OTHER OPERATING EXPENSES</v>
      </c>
      <c r="W732" t="str">
        <f>VLOOKUP(B732,[1]Ex_Code!A:J,10,0)</f>
        <v>Non Pay</v>
      </c>
    </row>
    <row r="733" spans="1:23" x14ac:dyDescent="0.25">
      <c r="A733" s="5" t="s">
        <v>133</v>
      </c>
      <c r="B733" s="5" t="s">
        <v>68</v>
      </c>
      <c r="C733" s="5" t="s">
        <v>34</v>
      </c>
      <c r="D733" s="5" t="s">
        <v>35</v>
      </c>
      <c r="E733" s="5" t="s">
        <v>27</v>
      </c>
      <c r="F733" s="6">
        <v>2766</v>
      </c>
      <c r="G733" s="6">
        <v>0</v>
      </c>
      <c r="H733" s="6">
        <v>0</v>
      </c>
      <c r="I733" s="6">
        <v>0</v>
      </c>
      <c r="J733" s="6">
        <v>0</v>
      </c>
      <c r="K733" s="6">
        <v>0</v>
      </c>
      <c r="L733" t="str">
        <f t="shared" si="11"/>
        <v>171805U27049010000</v>
      </c>
      <c r="M733" t="str">
        <f>VLOOKUP(A733,[1]Cost_Code!A:G,7,0)</f>
        <v>Income Generation</v>
      </c>
      <c r="N733" t="str">
        <f>VLOOKUP(A733,[1]Cost_Code!A:G,2,0)</f>
        <v>Group 1</v>
      </c>
      <c r="O733" t="str">
        <f>VLOOKUP($A733,[1]Cost_Code!$A:$G,3,0)</f>
        <v>CORPORATE SERVICES</v>
      </c>
      <c r="P733" t="str">
        <f>VLOOKUP($A733,[1]Cost_Code!$A:$G,4,0)</f>
        <v>FINANCE &amp; INFORMATION SERVICES</v>
      </c>
      <c r="Q733" t="str">
        <f>VLOOKUP($A733,[1]Cost_Code!$A:$G,5,0)</f>
        <v>FINANCE &amp; INFORMATION SERVICES</v>
      </c>
      <c r="R733" t="str">
        <f>VLOOKUP($A733,[1]Cost_Code!$A:$G,6,0)</f>
        <v>FINANCE</v>
      </c>
      <c r="S733" t="str">
        <f>VLOOKUP($A733,[1]Cost_Code!$A:$K,8,0)</f>
        <v>Simon</v>
      </c>
      <c r="T733">
        <f>VLOOKUP($A733,[1]Cost_Code!$A:$K,9,0)</f>
        <v>1000</v>
      </c>
      <c r="U733" t="str">
        <f>VLOOKUP(B733,[1]Ex_Code!A:J,2,0)</f>
        <v>Professional Services</v>
      </c>
      <c r="V733" t="str">
        <f>VLOOKUP(B733,[1]Ex_Code!A:J,7,0)</f>
        <v>OTHER OPERATING EXPENSES</v>
      </c>
      <c r="W733" t="str">
        <f>VLOOKUP(B733,[1]Ex_Code!A:J,10,0)</f>
        <v>Non Pay</v>
      </c>
    </row>
    <row r="734" spans="1:23" x14ac:dyDescent="0.25">
      <c r="A734" s="5" t="s">
        <v>134</v>
      </c>
      <c r="B734" s="5" t="s">
        <v>116</v>
      </c>
      <c r="C734" s="5" t="s">
        <v>25</v>
      </c>
      <c r="D734" s="5" t="s">
        <v>26</v>
      </c>
      <c r="E734" s="5" t="s">
        <v>27</v>
      </c>
      <c r="F734" s="6">
        <v>-4822</v>
      </c>
      <c r="G734" s="6">
        <v>-11407.33</v>
      </c>
      <c r="H734" s="6">
        <v>0</v>
      </c>
      <c r="I734" s="6">
        <v>0</v>
      </c>
      <c r="J734" s="6">
        <v>0</v>
      </c>
      <c r="K734" s="6">
        <v>0</v>
      </c>
      <c r="L734" t="str">
        <f t="shared" si="11"/>
        <v>171801U30027506000</v>
      </c>
      <c r="M734" t="str">
        <f>VLOOKUP(A734,[1]Cost_Code!A:G,7,0)</f>
        <v>Family Lease Car - Tusker</v>
      </c>
      <c r="N734" t="str">
        <f>VLOOKUP(A734,[1]Cost_Code!A:G,2,0)</f>
        <v>Group 1</v>
      </c>
      <c r="O734" t="str">
        <f>VLOOKUP($A734,[1]Cost_Code!$A:$G,3,0)</f>
        <v>CORPORATE SERVICES</v>
      </c>
      <c r="P734" t="str">
        <f>VLOOKUP($A734,[1]Cost_Code!$A:$G,4,0)</f>
        <v>FINANCE &amp; INFORMATION SERVICES</v>
      </c>
      <c r="Q734" t="str">
        <f>VLOOKUP($A734,[1]Cost_Code!$A:$G,5,0)</f>
        <v>FINANCE &amp; INFORMATION SERVICES</v>
      </c>
      <c r="R734" t="str">
        <f>VLOOKUP($A734,[1]Cost_Code!$A:$G,6,0)</f>
        <v>FINANCE</v>
      </c>
      <c r="S734" t="str">
        <f>VLOOKUP($A734,[1]Cost_Code!$A:$K,8,0)</f>
        <v>Simon</v>
      </c>
      <c r="T734">
        <f>VLOOKUP($A734,[1]Cost_Code!$A:$K,9,0)</f>
        <v>1000</v>
      </c>
      <c r="U734" t="str">
        <f>VLOOKUP(B734,[1]Ex_Code!A:J,2,0)</f>
        <v>Lease Car Income</v>
      </c>
      <c r="V734" t="str">
        <f>VLOOKUP(B734,[1]Ex_Code!A:J,7,0)</f>
        <v>OTHER INCOME</v>
      </c>
      <c r="W734" t="str">
        <f>VLOOKUP(B734,[1]Ex_Code!A:J,10,0)</f>
        <v>Income</v>
      </c>
    </row>
    <row r="735" spans="1:23" x14ac:dyDescent="0.25">
      <c r="A735" s="5" t="s">
        <v>134</v>
      </c>
      <c r="B735" s="5" t="s">
        <v>116</v>
      </c>
      <c r="C735" s="5" t="s">
        <v>28</v>
      </c>
      <c r="D735" s="5" t="s">
        <v>29</v>
      </c>
      <c r="E735" s="5" t="s">
        <v>27</v>
      </c>
      <c r="F735" s="6">
        <v>-4821</v>
      </c>
      <c r="G735" s="6">
        <v>-14183.68</v>
      </c>
      <c r="H735" s="6">
        <v>0</v>
      </c>
      <c r="I735" s="6">
        <v>0</v>
      </c>
      <c r="J735" s="6">
        <v>0</v>
      </c>
      <c r="K735" s="6">
        <v>0</v>
      </c>
      <c r="L735" t="str">
        <f t="shared" si="11"/>
        <v>171802U30027506000</v>
      </c>
      <c r="M735" t="str">
        <f>VLOOKUP(A735,[1]Cost_Code!A:G,7,0)</f>
        <v>Family Lease Car - Tusker</v>
      </c>
      <c r="N735" t="str">
        <f>VLOOKUP(A735,[1]Cost_Code!A:G,2,0)</f>
        <v>Group 1</v>
      </c>
      <c r="O735" t="str">
        <f>VLOOKUP($A735,[1]Cost_Code!$A:$G,3,0)</f>
        <v>CORPORATE SERVICES</v>
      </c>
      <c r="P735" t="str">
        <f>VLOOKUP($A735,[1]Cost_Code!$A:$G,4,0)</f>
        <v>FINANCE &amp; INFORMATION SERVICES</v>
      </c>
      <c r="Q735" t="str">
        <f>VLOOKUP($A735,[1]Cost_Code!$A:$G,5,0)</f>
        <v>FINANCE &amp; INFORMATION SERVICES</v>
      </c>
      <c r="R735" t="str">
        <f>VLOOKUP($A735,[1]Cost_Code!$A:$G,6,0)</f>
        <v>FINANCE</v>
      </c>
      <c r="S735" t="str">
        <f>VLOOKUP($A735,[1]Cost_Code!$A:$K,8,0)</f>
        <v>Simon</v>
      </c>
      <c r="T735">
        <f>VLOOKUP($A735,[1]Cost_Code!$A:$K,9,0)</f>
        <v>1000</v>
      </c>
      <c r="U735" t="str">
        <f>VLOOKUP(B735,[1]Ex_Code!A:J,2,0)</f>
        <v>Lease Car Income</v>
      </c>
      <c r="V735" t="str">
        <f>VLOOKUP(B735,[1]Ex_Code!A:J,7,0)</f>
        <v>OTHER INCOME</v>
      </c>
      <c r="W735" t="str">
        <f>VLOOKUP(B735,[1]Ex_Code!A:J,10,0)</f>
        <v>Income</v>
      </c>
    </row>
    <row r="736" spans="1:23" x14ac:dyDescent="0.25">
      <c r="A736" s="5" t="s">
        <v>134</v>
      </c>
      <c r="B736" s="5" t="s">
        <v>116</v>
      </c>
      <c r="C736" s="5" t="s">
        <v>30</v>
      </c>
      <c r="D736" s="5" t="s">
        <v>31</v>
      </c>
      <c r="E736" s="5" t="s">
        <v>27</v>
      </c>
      <c r="F736" s="6">
        <v>-4822</v>
      </c>
      <c r="G736" s="6">
        <v>-14825.73</v>
      </c>
      <c r="H736" s="6">
        <v>0</v>
      </c>
      <c r="I736" s="6">
        <v>0</v>
      </c>
      <c r="J736" s="6">
        <v>0</v>
      </c>
      <c r="K736" s="6">
        <v>0</v>
      </c>
      <c r="L736" t="str">
        <f t="shared" si="11"/>
        <v>171803U30027506000</v>
      </c>
      <c r="M736" t="str">
        <f>VLOOKUP(A736,[1]Cost_Code!A:G,7,0)</f>
        <v>Family Lease Car - Tusker</v>
      </c>
      <c r="N736" t="str">
        <f>VLOOKUP(A736,[1]Cost_Code!A:G,2,0)</f>
        <v>Group 1</v>
      </c>
      <c r="O736" t="str">
        <f>VLOOKUP($A736,[1]Cost_Code!$A:$G,3,0)</f>
        <v>CORPORATE SERVICES</v>
      </c>
      <c r="P736" t="str">
        <f>VLOOKUP($A736,[1]Cost_Code!$A:$G,4,0)</f>
        <v>FINANCE &amp; INFORMATION SERVICES</v>
      </c>
      <c r="Q736" t="str">
        <f>VLOOKUP($A736,[1]Cost_Code!$A:$G,5,0)</f>
        <v>FINANCE &amp; INFORMATION SERVICES</v>
      </c>
      <c r="R736" t="str">
        <f>VLOOKUP($A736,[1]Cost_Code!$A:$G,6,0)</f>
        <v>FINANCE</v>
      </c>
      <c r="S736" t="str">
        <f>VLOOKUP($A736,[1]Cost_Code!$A:$K,8,0)</f>
        <v>Simon</v>
      </c>
      <c r="T736">
        <f>VLOOKUP($A736,[1]Cost_Code!$A:$K,9,0)</f>
        <v>1000</v>
      </c>
      <c r="U736" t="str">
        <f>VLOOKUP(B736,[1]Ex_Code!A:J,2,0)</f>
        <v>Lease Car Income</v>
      </c>
      <c r="V736" t="str">
        <f>VLOOKUP(B736,[1]Ex_Code!A:J,7,0)</f>
        <v>OTHER INCOME</v>
      </c>
      <c r="W736" t="str">
        <f>VLOOKUP(B736,[1]Ex_Code!A:J,10,0)</f>
        <v>Income</v>
      </c>
    </row>
    <row r="737" spans="1:23" x14ac:dyDescent="0.25">
      <c r="A737" s="5" t="s">
        <v>134</v>
      </c>
      <c r="B737" s="5" t="s">
        <v>116</v>
      </c>
      <c r="C737" s="5" t="s">
        <v>32</v>
      </c>
      <c r="D737" s="5" t="s">
        <v>33</v>
      </c>
      <c r="E737" s="5" t="s">
        <v>27</v>
      </c>
      <c r="F737" s="6">
        <v>-4821</v>
      </c>
      <c r="G737" s="6">
        <v>-15597.09</v>
      </c>
      <c r="H737" s="6">
        <v>0</v>
      </c>
      <c r="I737" s="6">
        <v>0</v>
      </c>
      <c r="J737" s="6">
        <v>0</v>
      </c>
      <c r="K737" s="6">
        <v>0</v>
      </c>
      <c r="L737" t="str">
        <f t="shared" si="11"/>
        <v>171804U30027506000</v>
      </c>
      <c r="M737" t="str">
        <f>VLOOKUP(A737,[1]Cost_Code!A:G,7,0)</f>
        <v>Family Lease Car - Tusker</v>
      </c>
      <c r="N737" t="str">
        <f>VLOOKUP(A737,[1]Cost_Code!A:G,2,0)</f>
        <v>Group 1</v>
      </c>
      <c r="O737" t="str">
        <f>VLOOKUP($A737,[1]Cost_Code!$A:$G,3,0)</f>
        <v>CORPORATE SERVICES</v>
      </c>
      <c r="P737" t="str">
        <f>VLOOKUP($A737,[1]Cost_Code!$A:$G,4,0)</f>
        <v>FINANCE &amp; INFORMATION SERVICES</v>
      </c>
      <c r="Q737" t="str">
        <f>VLOOKUP($A737,[1]Cost_Code!$A:$G,5,0)</f>
        <v>FINANCE &amp; INFORMATION SERVICES</v>
      </c>
      <c r="R737" t="str">
        <f>VLOOKUP($A737,[1]Cost_Code!$A:$G,6,0)</f>
        <v>FINANCE</v>
      </c>
      <c r="S737" t="str">
        <f>VLOOKUP($A737,[1]Cost_Code!$A:$K,8,0)</f>
        <v>Simon</v>
      </c>
      <c r="T737">
        <f>VLOOKUP($A737,[1]Cost_Code!$A:$K,9,0)</f>
        <v>1000</v>
      </c>
      <c r="U737" t="str">
        <f>VLOOKUP(B737,[1]Ex_Code!A:J,2,0)</f>
        <v>Lease Car Income</v>
      </c>
      <c r="V737" t="str">
        <f>VLOOKUP(B737,[1]Ex_Code!A:J,7,0)</f>
        <v>OTHER INCOME</v>
      </c>
      <c r="W737" t="str">
        <f>VLOOKUP(B737,[1]Ex_Code!A:J,10,0)</f>
        <v>Income</v>
      </c>
    </row>
    <row r="738" spans="1:23" x14ac:dyDescent="0.25">
      <c r="A738" s="5" t="s">
        <v>134</v>
      </c>
      <c r="B738" s="5" t="s">
        <v>116</v>
      </c>
      <c r="C738" s="5" t="s">
        <v>34</v>
      </c>
      <c r="D738" s="5" t="s">
        <v>35</v>
      </c>
      <c r="E738" s="5" t="s">
        <v>27</v>
      </c>
      <c r="F738" s="6">
        <v>-4822</v>
      </c>
      <c r="G738" s="6">
        <v>-17326.36</v>
      </c>
      <c r="H738" s="6">
        <v>0</v>
      </c>
      <c r="I738" s="6">
        <v>0</v>
      </c>
      <c r="J738" s="6">
        <v>0</v>
      </c>
      <c r="K738" s="6">
        <v>0</v>
      </c>
      <c r="L738" t="str">
        <f t="shared" si="11"/>
        <v>171805U30027506000</v>
      </c>
      <c r="M738" t="str">
        <f>VLOOKUP(A738,[1]Cost_Code!A:G,7,0)</f>
        <v>Family Lease Car - Tusker</v>
      </c>
      <c r="N738" t="str">
        <f>VLOOKUP(A738,[1]Cost_Code!A:G,2,0)</f>
        <v>Group 1</v>
      </c>
      <c r="O738" t="str">
        <f>VLOOKUP($A738,[1]Cost_Code!$A:$G,3,0)</f>
        <v>CORPORATE SERVICES</v>
      </c>
      <c r="P738" t="str">
        <f>VLOOKUP($A738,[1]Cost_Code!$A:$G,4,0)</f>
        <v>FINANCE &amp; INFORMATION SERVICES</v>
      </c>
      <c r="Q738" t="str">
        <f>VLOOKUP($A738,[1]Cost_Code!$A:$G,5,0)</f>
        <v>FINANCE &amp; INFORMATION SERVICES</v>
      </c>
      <c r="R738" t="str">
        <f>VLOOKUP($A738,[1]Cost_Code!$A:$G,6,0)</f>
        <v>FINANCE</v>
      </c>
      <c r="S738" t="str">
        <f>VLOOKUP($A738,[1]Cost_Code!$A:$K,8,0)</f>
        <v>Simon</v>
      </c>
      <c r="T738">
        <f>VLOOKUP($A738,[1]Cost_Code!$A:$K,9,0)</f>
        <v>1000</v>
      </c>
      <c r="U738" t="str">
        <f>VLOOKUP(B738,[1]Ex_Code!A:J,2,0)</f>
        <v>Lease Car Income</v>
      </c>
      <c r="V738" t="str">
        <f>VLOOKUP(B738,[1]Ex_Code!A:J,7,0)</f>
        <v>OTHER INCOME</v>
      </c>
      <c r="W738" t="str">
        <f>VLOOKUP(B738,[1]Ex_Code!A:J,10,0)</f>
        <v>Income</v>
      </c>
    </row>
    <row r="739" spans="1:23" x14ac:dyDescent="0.25">
      <c r="A739" s="5" t="s">
        <v>134</v>
      </c>
      <c r="B739" s="5" t="s">
        <v>104</v>
      </c>
      <c r="C739" s="5" t="s">
        <v>25</v>
      </c>
      <c r="D739" s="5" t="s">
        <v>26</v>
      </c>
      <c r="E739" s="5" t="s">
        <v>27</v>
      </c>
      <c r="F739" s="6">
        <v>6027</v>
      </c>
      <c r="G739" s="6">
        <v>9322.42</v>
      </c>
      <c r="H739" s="6">
        <v>0</v>
      </c>
      <c r="I739" s="6">
        <v>0</v>
      </c>
      <c r="J739" s="6">
        <v>0</v>
      </c>
      <c r="K739" s="6">
        <v>0</v>
      </c>
      <c r="L739" t="str">
        <f t="shared" si="11"/>
        <v>171801U30047501000</v>
      </c>
      <c r="M739" t="str">
        <f>VLOOKUP(A739,[1]Cost_Code!A:G,7,0)</f>
        <v>Family Lease Car - Tusker</v>
      </c>
      <c r="N739" t="str">
        <f>VLOOKUP(A739,[1]Cost_Code!A:G,2,0)</f>
        <v>Group 1</v>
      </c>
      <c r="O739" t="str">
        <f>VLOOKUP($A739,[1]Cost_Code!$A:$G,3,0)</f>
        <v>CORPORATE SERVICES</v>
      </c>
      <c r="P739" t="str">
        <f>VLOOKUP($A739,[1]Cost_Code!$A:$G,4,0)</f>
        <v>FINANCE &amp; INFORMATION SERVICES</v>
      </c>
      <c r="Q739" t="str">
        <f>VLOOKUP($A739,[1]Cost_Code!$A:$G,5,0)</f>
        <v>FINANCE &amp; INFORMATION SERVICES</v>
      </c>
      <c r="R739" t="str">
        <f>VLOOKUP($A739,[1]Cost_Code!$A:$G,6,0)</f>
        <v>FINANCE</v>
      </c>
      <c r="S739" t="str">
        <f>VLOOKUP($A739,[1]Cost_Code!$A:$K,8,0)</f>
        <v>Simon</v>
      </c>
      <c r="T739">
        <f>VLOOKUP($A739,[1]Cost_Code!$A:$K,9,0)</f>
        <v>1000</v>
      </c>
      <c r="U739" t="str">
        <f>VLOOKUP(B739,[1]Ex_Code!A:J,2,0)</f>
        <v>Lease Car Costs - Staff</v>
      </c>
      <c r="V739" t="str">
        <f>VLOOKUP(B739,[1]Ex_Code!A:J,7,0)</f>
        <v>ESTABLISHMENT EXPENSES</v>
      </c>
      <c r="W739" t="str">
        <f>VLOOKUP(B739,[1]Ex_Code!A:J,10,0)</f>
        <v>Non Pay</v>
      </c>
    </row>
    <row r="740" spans="1:23" x14ac:dyDescent="0.25">
      <c r="A740" s="5" t="s">
        <v>134</v>
      </c>
      <c r="B740" s="5" t="s">
        <v>104</v>
      </c>
      <c r="C740" s="5" t="s">
        <v>28</v>
      </c>
      <c r="D740" s="5" t="s">
        <v>29</v>
      </c>
      <c r="E740" s="5" t="s">
        <v>27</v>
      </c>
      <c r="F740" s="6">
        <v>2167</v>
      </c>
      <c r="G740" s="6">
        <v>12048.23</v>
      </c>
      <c r="H740" s="6">
        <v>0</v>
      </c>
      <c r="I740" s="6">
        <v>0</v>
      </c>
      <c r="J740" s="6">
        <v>0</v>
      </c>
      <c r="K740" s="6">
        <v>0</v>
      </c>
      <c r="L740" t="str">
        <f t="shared" si="11"/>
        <v>171802U30047501000</v>
      </c>
      <c r="M740" t="str">
        <f>VLOOKUP(A740,[1]Cost_Code!A:G,7,0)</f>
        <v>Family Lease Car - Tusker</v>
      </c>
      <c r="N740" t="str">
        <f>VLOOKUP(A740,[1]Cost_Code!A:G,2,0)</f>
        <v>Group 1</v>
      </c>
      <c r="O740" t="str">
        <f>VLOOKUP($A740,[1]Cost_Code!$A:$G,3,0)</f>
        <v>CORPORATE SERVICES</v>
      </c>
      <c r="P740" t="str">
        <f>VLOOKUP($A740,[1]Cost_Code!$A:$G,4,0)</f>
        <v>FINANCE &amp; INFORMATION SERVICES</v>
      </c>
      <c r="Q740" t="str">
        <f>VLOOKUP($A740,[1]Cost_Code!$A:$G,5,0)</f>
        <v>FINANCE &amp; INFORMATION SERVICES</v>
      </c>
      <c r="R740" t="str">
        <f>VLOOKUP($A740,[1]Cost_Code!$A:$G,6,0)</f>
        <v>FINANCE</v>
      </c>
      <c r="S740" t="str">
        <f>VLOOKUP($A740,[1]Cost_Code!$A:$K,8,0)</f>
        <v>Simon</v>
      </c>
      <c r="T740">
        <f>VLOOKUP($A740,[1]Cost_Code!$A:$K,9,0)</f>
        <v>1000</v>
      </c>
      <c r="U740" t="str">
        <f>VLOOKUP(B740,[1]Ex_Code!A:J,2,0)</f>
        <v>Lease Car Costs - Staff</v>
      </c>
      <c r="V740" t="str">
        <f>VLOOKUP(B740,[1]Ex_Code!A:J,7,0)</f>
        <v>ESTABLISHMENT EXPENSES</v>
      </c>
      <c r="W740" t="str">
        <f>VLOOKUP(B740,[1]Ex_Code!A:J,10,0)</f>
        <v>Non Pay</v>
      </c>
    </row>
    <row r="741" spans="1:23" x14ac:dyDescent="0.25">
      <c r="A741" s="5" t="s">
        <v>134</v>
      </c>
      <c r="B741" s="5" t="s">
        <v>104</v>
      </c>
      <c r="C741" s="5" t="s">
        <v>30</v>
      </c>
      <c r="D741" s="5" t="s">
        <v>31</v>
      </c>
      <c r="E741" s="5" t="s">
        <v>27</v>
      </c>
      <c r="F741" s="6">
        <v>4229</v>
      </c>
      <c r="G741" s="6">
        <v>12882.89</v>
      </c>
      <c r="H741" s="6">
        <v>0</v>
      </c>
      <c r="I741" s="6">
        <v>0</v>
      </c>
      <c r="J741" s="6">
        <v>0</v>
      </c>
      <c r="K741" s="6">
        <v>0</v>
      </c>
      <c r="L741" t="str">
        <f t="shared" si="11"/>
        <v>171803U30047501000</v>
      </c>
      <c r="M741" t="str">
        <f>VLOOKUP(A741,[1]Cost_Code!A:G,7,0)</f>
        <v>Family Lease Car - Tusker</v>
      </c>
      <c r="N741" t="str">
        <f>VLOOKUP(A741,[1]Cost_Code!A:G,2,0)</f>
        <v>Group 1</v>
      </c>
      <c r="O741" t="str">
        <f>VLOOKUP($A741,[1]Cost_Code!$A:$G,3,0)</f>
        <v>CORPORATE SERVICES</v>
      </c>
      <c r="P741" t="str">
        <f>VLOOKUP($A741,[1]Cost_Code!$A:$G,4,0)</f>
        <v>FINANCE &amp; INFORMATION SERVICES</v>
      </c>
      <c r="Q741" t="str">
        <f>VLOOKUP($A741,[1]Cost_Code!$A:$G,5,0)</f>
        <v>FINANCE &amp; INFORMATION SERVICES</v>
      </c>
      <c r="R741" t="str">
        <f>VLOOKUP($A741,[1]Cost_Code!$A:$G,6,0)</f>
        <v>FINANCE</v>
      </c>
      <c r="S741" t="str">
        <f>VLOOKUP($A741,[1]Cost_Code!$A:$K,8,0)</f>
        <v>Simon</v>
      </c>
      <c r="T741">
        <f>VLOOKUP($A741,[1]Cost_Code!$A:$K,9,0)</f>
        <v>1000</v>
      </c>
      <c r="U741" t="str">
        <f>VLOOKUP(B741,[1]Ex_Code!A:J,2,0)</f>
        <v>Lease Car Costs - Staff</v>
      </c>
      <c r="V741" t="str">
        <f>VLOOKUP(B741,[1]Ex_Code!A:J,7,0)</f>
        <v>ESTABLISHMENT EXPENSES</v>
      </c>
      <c r="W741" t="str">
        <f>VLOOKUP(B741,[1]Ex_Code!A:J,10,0)</f>
        <v>Non Pay</v>
      </c>
    </row>
    <row r="742" spans="1:23" x14ac:dyDescent="0.25">
      <c r="A742" s="5" t="s">
        <v>134</v>
      </c>
      <c r="B742" s="5" t="s">
        <v>104</v>
      </c>
      <c r="C742" s="5" t="s">
        <v>32</v>
      </c>
      <c r="D742" s="5" t="s">
        <v>33</v>
      </c>
      <c r="E742" s="5" t="s">
        <v>27</v>
      </c>
      <c r="F742" s="6">
        <v>4446</v>
      </c>
      <c r="G742" s="6">
        <v>13647.74</v>
      </c>
      <c r="H742" s="6">
        <v>0</v>
      </c>
      <c r="I742" s="6">
        <v>0</v>
      </c>
      <c r="J742" s="6">
        <v>0</v>
      </c>
      <c r="K742" s="6">
        <v>0</v>
      </c>
      <c r="L742" t="str">
        <f t="shared" si="11"/>
        <v>171804U30047501000</v>
      </c>
      <c r="M742" t="str">
        <f>VLOOKUP(A742,[1]Cost_Code!A:G,7,0)</f>
        <v>Family Lease Car - Tusker</v>
      </c>
      <c r="N742" t="str">
        <f>VLOOKUP(A742,[1]Cost_Code!A:G,2,0)</f>
        <v>Group 1</v>
      </c>
      <c r="O742" t="str">
        <f>VLOOKUP($A742,[1]Cost_Code!$A:$G,3,0)</f>
        <v>CORPORATE SERVICES</v>
      </c>
      <c r="P742" t="str">
        <f>VLOOKUP($A742,[1]Cost_Code!$A:$G,4,0)</f>
        <v>FINANCE &amp; INFORMATION SERVICES</v>
      </c>
      <c r="Q742" t="str">
        <f>VLOOKUP($A742,[1]Cost_Code!$A:$G,5,0)</f>
        <v>FINANCE &amp; INFORMATION SERVICES</v>
      </c>
      <c r="R742" t="str">
        <f>VLOOKUP($A742,[1]Cost_Code!$A:$G,6,0)</f>
        <v>FINANCE</v>
      </c>
      <c r="S742" t="str">
        <f>VLOOKUP($A742,[1]Cost_Code!$A:$K,8,0)</f>
        <v>Simon</v>
      </c>
      <c r="T742">
        <f>VLOOKUP($A742,[1]Cost_Code!$A:$K,9,0)</f>
        <v>1000</v>
      </c>
      <c r="U742" t="str">
        <f>VLOOKUP(B742,[1]Ex_Code!A:J,2,0)</f>
        <v>Lease Car Costs - Staff</v>
      </c>
      <c r="V742" t="str">
        <f>VLOOKUP(B742,[1]Ex_Code!A:J,7,0)</f>
        <v>ESTABLISHMENT EXPENSES</v>
      </c>
      <c r="W742" t="str">
        <f>VLOOKUP(B742,[1]Ex_Code!A:J,10,0)</f>
        <v>Non Pay</v>
      </c>
    </row>
    <row r="743" spans="1:23" x14ac:dyDescent="0.25">
      <c r="A743" s="5" t="s">
        <v>134</v>
      </c>
      <c r="B743" s="5" t="s">
        <v>104</v>
      </c>
      <c r="C743" s="5" t="s">
        <v>34</v>
      </c>
      <c r="D743" s="5" t="s">
        <v>35</v>
      </c>
      <c r="E743" s="5" t="s">
        <v>27</v>
      </c>
      <c r="F743" s="6">
        <v>3361</v>
      </c>
      <c r="G743" s="6">
        <v>14244.79</v>
      </c>
      <c r="H743" s="6">
        <v>0</v>
      </c>
      <c r="I743" s="6">
        <v>0</v>
      </c>
      <c r="J743" s="6">
        <v>0</v>
      </c>
      <c r="K743" s="6">
        <v>0</v>
      </c>
      <c r="L743" t="str">
        <f t="shared" si="11"/>
        <v>171805U30047501000</v>
      </c>
      <c r="M743" t="str">
        <f>VLOOKUP(A743,[1]Cost_Code!A:G,7,0)</f>
        <v>Family Lease Car - Tusker</v>
      </c>
      <c r="N743" t="str">
        <f>VLOOKUP(A743,[1]Cost_Code!A:G,2,0)</f>
        <v>Group 1</v>
      </c>
      <c r="O743" t="str">
        <f>VLOOKUP($A743,[1]Cost_Code!$A:$G,3,0)</f>
        <v>CORPORATE SERVICES</v>
      </c>
      <c r="P743" t="str">
        <f>VLOOKUP($A743,[1]Cost_Code!$A:$G,4,0)</f>
        <v>FINANCE &amp; INFORMATION SERVICES</v>
      </c>
      <c r="Q743" t="str">
        <f>VLOOKUP($A743,[1]Cost_Code!$A:$G,5,0)</f>
        <v>FINANCE &amp; INFORMATION SERVICES</v>
      </c>
      <c r="R743" t="str">
        <f>VLOOKUP($A743,[1]Cost_Code!$A:$G,6,0)</f>
        <v>FINANCE</v>
      </c>
      <c r="S743" t="str">
        <f>VLOOKUP($A743,[1]Cost_Code!$A:$K,8,0)</f>
        <v>Simon</v>
      </c>
      <c r="T743">
        <f>VLOOKUP($A743,[1]Cost_Code!$A:$K,9,0)</f>
        <v>1000</v>
      </c>
      <c r="U743" t="str">
        <f>VLOOKUP(B743,[1]Ex_Code!A:J,2,0)</f>
        <v>Lease Car Costs - Staff</v>
      </c>
      <c r="V743" t="str">
        <f>VLOOKUP(B743,[1]Ex_Code!A:J,7,0)</f>
        <v>ESTABLISHMENT EXPENSES</v>
      </c>
      <c r="W743" t="str">
        <f>VLOOKUP(B743,[1]Ex_Code!A:J,10,0)</f>
        <v>Non Pay</v>
      </c>
    </row>
    <row r="744" spans="1:23" x14ac:dyDescent="0.25">
      <c r="A744" s="5" t="s">
        <v>134</v>
      </c>
      <c r="B744" s="5" t="s">
        <v>118</v>
      </c>
      <c r="C744" s="5" t="s">
        <v>25</v>
      </c>
      <c r="D744" s="5" t="s">
        <v>26</v>
      </c>
      <c r="E744" s="5" t="s">
        <v>27</v>
      </c>
      <c r="F744" s="6">
        <v>724</v>
      </c>
      <c r="G744" s="6">
        <v>1595.18</v>
      </c>
      <c r="H744" s="6">
        <v>0</v>
      </c>
      <c r="I744" s="6">
        <v>0</v>
      </c>
      <c r="J744" s="6">
        <v>0</v>
      </c>
      <c r="K744" s="6">
        <v>0</v>
      </c>
      <c r="L744" t="str">
        <f t="shared" si="11"/>
        <v>171801U30047512000</v>
      </c>
      <c r="M744" t="str">
        <f>VLOOKUP(A744,[1]Cost_Code!A:G,7,0)</f>
        <v>Family Lease Car - Tusker</v>
      </c>
      <c r="N744" t="str">
        <f>VLOOKUP(A744,[1]Cost_Code!A:G,2,0)</f>
        <v>Group 1</v>
      </c>
      <c r="O744" t="str">
        <f>VLOOKUP($A744,[1]Cost_Code!$A:$G,3,0)</f>
        <v>CORPORATE SERVICES</v>
      </c>
      <c r="P744" t="str">
        <f>VLOOKUP($A744,[1]Cost_Code!$A:$G,4,0)</f>
        <v>FINANCE &amp; INFORMATION SERVICES</v>
      </c>
      <c r="Q744" t="str">
        <f>VLOOKUP($A744,[1]Cost_Code!$A:$G,5,0)</f>
        <v>FINANCE &amp; INFORMATION SERVICES</v>
      </c>
      <c r="R744" t="str">
        <f>VLOOKUP($A744,[1]Cost_Code!$A:$G,6,0)</f>
        <v>FINANCE</v>
      </c>
      <c r="S744" t="str">
        <f>VLOOKUP($A744,[1]Cost_Code!$A:$K,8,0)</f>
        <v>Simon</v>
      </c>
      <c r="T744">
        <f>VLOOKUP($A744,[1]Cost_Code!$A:$K,9,0)</f>
        <v>1000</v>
      </c>
      <c r="U744" t="str">
        <f>VLOOKUP(B744,[1]Ex_Code!A:J,2,0)</f>
        <v>Fleet/Vehicle Insurance</v>
      </c>
      <c r="V744" t="str">
        <f>VLOOKUP(B744,[1]Ex_Code!A:J,7,0)</f>
        <v>ESTABLISHMENT EXPENSES</v>
      </c>
      <c r="W744" t="str">
        <f>VLOOKUP(B744,[1]Ex_Code!A:J,10,0)</f>
        <v>Non Pay</v>
      </c>
    </row>
    <row r="745" spans="1:23" x14ac:dyDescent="0.25">
      <c r="A745" s="5" t="s">
        <v>134</v>
      </c>
      <c r="B745" s="5" t="s">
        <v>118</v>
      </c>
      <c r="C745" s="5" t="s">
        <v>28</v>
      </c>
      <c r="D745" s="5" t="s">
        <v>29</v>
      </c>
      <c r="E745" s="5" t="s">
        <v>27</v>
      </c>
      <c r="F745" s="6">
        <v>725</v>
      </c>
      <c r="G745" s="6">
        <v>1965.2</v>
      </c>
      <c r="H745" s="6">
        <v>0</v>
      </c>
      <c r="I745" s="6">
        <v>0</v>
      </c>
      <c r="J745" s="6">
        <v>0</v>
      </c>
      <c r="K745" s="6">
        <v>0</v>
      </c>
      <c r="L745" t="str">
        <f t="shared" si="11"/>
        <v>171802U30047512000</v>
      </c>
      <c r="M745" t="str">
        <f>VLOOKUP(A745,[1]Cost_Code!A:G,7,0)</f>
        <v>Family Lease Car - Tusker</v>
      </c>
      <c r="N745" t="str">
        <f>VLOOKUP(A745,[1]Cost_Code!A:G,2,0)</f>
        <v>Group 1</v>
      </c>
      <c r="O745" t="str">
        <f>VLOOKUP($A745,[1]Cost_Code!$A:$G,3,0)</f>
        <v>CORPORATE SERVICES</v>
      </c>
      <c r="P745" t="str">
        <f>VLOOKUP($A745,[1]Cost_Code!$A:$G,4,0)</f>
        <v>FINANCE &amp; INFORMATION SERVICES</v>
      </c>
      <c r="Q745" t="str">
        <f>VLOOKUP($A745,[1]Cost_Code!$A:$G,5,0)</f>
        <v>FINANCE &amp; INFORMATION SERVICES</v>
      </c>
      <c r="R745" t="str">
        <f>VLOOKUP($A745,[1]Cost_Code!$A:$G,6,0)</f>
        <v>FINANCE</v>
      </c>
      <c r="S745" t="str">
        <f>VLOOKUP($A745,[1]Cost_Code!$A:$K,8,0)</f>
        <v>Simon</v>
      </c>
      <c r="T745">
        <f>VLOOKUP($A745,[1]Cost_Code!$A:$K,9,0)</f>
        <v>1000</v>
      </c>
      <c r="U745" t="str">
        <f>VLOOKUP(B745,[1]Ex_Code!A:J,2,0)</f>
        <v>Fleet/Vehicle Insurance</v>
      </c>
      <c r="V745" t="str">
        <f>VLOOKUP(B745,[1]Ex_Code!A:J,7,0)</f>
        <v>ESTABLISHMENT EXPENSES</v>
      </c>
      <c r="W745" t="str">
        <f>VLOOKUP(B745,[1]Ex_Code!A:J,10,0)</f>
        <v>Non Pay</v>
      </c>
    </row>
    <row r="746" spans="1:23" x14ac:dyDescent="0.25">
      <c r="A746" s="5" t="s">
        <v>134</v>
      </c>
      <c r="B746" s="5" t="s">
        <v>118</v>
      </c>
      <c r="C746" s="5" t="s">
        <v>30</v>
      </c>
      <c r="D746" s="5" t="s">
        <v>31</v>
      </c>
      <c r="E746" s="5" t="s">
        <v>27</v>
      </c>
      <c r="F746" s="6">
        <v>724</v>
      </c>
      <c r="G746" s="6">
        <v>2073.9499999999998</v>
      </c>
      <c r="H746" s="6">
        <v>0</v>
      </c>
      <c r="I746" s="6">
        <v>0</v>
      </c>
      <c r="J746" s="6">
        <v>0</v>
      </c>
      <c r="K746" s="6">
        <v>0</v>
      </c>
      <c r="L746" t="str">
        <f t="shared" si="11"/>
        <v>171803U30047512000</v>
      </c>
      <c r="M746" t="str">
        <f>VLOOKUP(A746,[1]Cost_Code!A:G,7,0)</f>
        <v>Family Lease Car - Tusker</v>
      </c>
      <c r="N746" t="str">
        <f>VLOOKUP(A746,[1]Cost_Code!A:G,2,0)</f>
        <v>Group 1</v>
      </c>
      <c r="O746" t="str">
        <f>VLOOKUP($A746,[1]Cost_Code!$A:$G,3,0)</f>
        <v>CORPORATE SERVICES</v>
      </c>
      <c r="P746" t="str">
        <f>VLOOKUP($A746,[1]Cost_Code!$A:$G,4,0)</f>
        <v>FINANCE &amp; INFORMATION SERVICES</v>
      </c>
      <c r="Q746" t="str">
        <f>VLOOKUP($A746,[1]Cost_Code!$A:$G,5,0)</f>
        <v>FINANCE &amp; INFORMATION SERVICES</v>
      </c>
      <c r="R746" t="str">
        <f>VLOOKUP($A746,[1]Cost_Code!$A:$G,6,0)</f>
        <v>FINANCE</v>
      </c>
      <c r="S746" t="str">
        <f>VLOOKUP($A746,[1]Cost_Code!$A:$K,8,0)</f>
        <v>Simon</v>
      </c>
      <c r="T746">
        <f>VLOOKUP($A746,[1]Cost_Code!$A:$K,9,0)</f>
        <v>1000</v>
      </c>
      <c r="U746" t="str">
        <f>VLOOKUP(B746,[1]Ex_Code!A:J,2,0)</f>
        <v>Fleet/Vehicle Insurance</v>
      </c>
      <c r="V746" t="str">
        <f>VLOOKUP(B746,[1]Ex_Code!A:J,7,0)</f>
        <v>ESTABLISHMENT EXPENSES</v>
      </c>
      <c r="W746" t="str">
        <f>VLOOKUP(B746,[1]Ex_Code!A:J,10,0)</f>
        <v>Non Pay</v>
      </c>
    </row>
    <row r="747" spans="1:23" x14ac:dyDescent="0.25">
      <c r="A747" s="5" t="s">
        <v>134</v>
      </c>
      <c r="B747" s="5" t="s">
        <v>118</v>
      </c>
      <c r="C747" s="5" t="s">
        <v>32</v>
      </c>
      <c r="D747" s="5" t="s">
        <v>33</v>
      </c>
      <c r="E747" s="5" t="s">
        <v>27</v>
      </c>
      <c r="F747" s="6">
        <v>724</v>
      </c>
      <c r="G747" s="6">
        <v>2298.4499999999998</v>
      </c>
      <c r="H747" s="6">
        <v>0</v>
      </c>
      <c r="I747" s="6">
        <v>0</v>
      </c>
      <c r="J747" s="6">
        <v>0</v>
      </c>
      <c r="K747" s="6">
        <v>0</v>
      </c>
      <c r="L747" t="str">
        <f t="shared" si="11"/>
        <v>171804U30047512000</v>
      </c>
      <c r="M747" t="str">
        <f>VLOOKUP(A747,[1]Cost_Code!A:G,7,0)</f>
        <v>Family Lease Car - Tusker</v>
      </c>
      <c r="N747" t="str">
        <f>VLOOKUP(A747,[1]Cost_Code!A:G,2,0)</f>
        <v>Group 1</v>
      </c>
      <c r="O747" t="str">
        <f>VLOOKUP($A747,[1]Cost_Code!$A:$G,3,0)</f>
        <v>CORPORATE SERVICES</v>
      </c>
      <c r="P747" t="str">
        <f>VLOOKUP($A747,[1]Cost_Code!$A:$G,4,0)</f>
        <v>FINANCE &amp; INFORMATION SERVICES</v>
      </c>
      <c r="Q747" t="str">
        <f>VLOOKUP($A747,[1]Cost_Code!$A:$G,5,0)</f>
        <v>FINANCE &amp; INFORMATION SERVICES</v>
      </c>
      <c r="R747" t="str">
        <f>VLOOKUP($A747,[1]Cost_Code!$A:$G,6,0)</f>
        <v>FINANCE</v>
      </c>
      <c r="S747" t="str">
        <f>VLOOKUP($A747,[1]Cost_Code!$A:$K,8,0)</f>
        <v>Simon</v>
      </c>
      <c r="T747">
        <f>VLOOKUP($A747,[1]Cost_Code!$A:$K,9,0)</f>
        <v>1000</v>
      </c>
      <c r="U747" t="str">
        <f>VLOOKUP(B747,[1]Ex_Code!A:J,2,0)</f>
        <v>Fleet/Vehicle Insurance</v>
      </c>
      <c r="V747" t="str">
        <f>VLOOKUP(B747,[1]Ex_Code!A:J,7,0)</f>
        <v>ESTABLISHMENT EXPENSES</v>
      </c>
      <c r="W747" t="str">
        <f>VLOOKUP(B747,[1]Ex_Code!A:J,10,0)</f>
        <v>Non Pay</v>
      </c>
    </row>
    <row r="748" spans="1:23" x14ac:dyDescent="0.25">
      <c r="A748" s="5" t="s">
        <v>134</v>
      </c>
      <c r="B748" s="5" t="s">
        <v>118</v>
      </c>
      <c r="C748" s="5" t="s">
        <v>34</v>
      </c>
      <c r="D748" s="5" t="s">
        <v>35</v>
      </c>
      <c r="E748" s="5" t="s">
        <v>27</v>
      </c>
      <c r="F748" s="6">
        <v>725</v>
      </c>
      <c r="G748" s="6">
        <v>2345.67</v>
      </c>
      <c r="H748" s="6">
        <v>0</v>
      </c>
      <c r="I748" s="6">
        <v>0</v>
      </c>
      <c r="J748" s="6">
        <v>0</v>
      </c>
      <c r="K748" s="6">
        <v>0</v>
      </c>
      <c r="L748" t="str">
        <f t="shared" si="11"/>
        <v>171805U30047512000</v>
      </c>
      <c r="M748" t="str">
        <f>VLOOKUP(A748,[1]Cost_Code!A:G,7,0)</f>
        <v>Family Lease Car - Tusker</v>
      </c>
      <c r="N748" t="str">
        <f>VLOOKUP(A748,[1]Cost_Code!A:G,2,0)</f>
        <v>Group 1</v>
      </c>
      <c r="O748" t="str">
        <f>VLOOKUP($A748,[1]Cost_Code!$A:$G,3,0)</f>
        <v>CORPORATE SERVICES</v>
      </c>
      <c r="P748" t="str">
        <f>VLOOKUP($A748,[1]Cost_Code!$A:$G,4,0)</f>
        <v>FINANCE &amp; INFORMATION SERVICES</v>
      </c>
      <c r="Q748" t="str">
        <f>VLOOKUP($A748,[1]Cost_Code!$A:$G,5,0)</f>
        <v>FINANCE &amp; INFORMATION SERVICES</v>
      </c>
      <c r="R748" t="str">
        <f>VLOOKUP($A748,[1]Cost_Code!$A:$G,6,0)</f>
        <v>FINANCE</v>
      </c>
      <c r="S748" t="str">
        <f>VLOOKUP($A748,[1]Cost_Code!$A:$K,8,0)</f>
        <v>Simon</v>
      </c>
      <c r="T748">
        <f>VLOOKUP($A748,[1]Cost_Code!$A:$K,9,0)</f>
        <v>1000</v>
      </c>
      <c r="U748" t="str">
        <f>VLOOKUP(B748,[1]Ex_Code!A:J,2,0)</f>
        <v>Fleet/Vehicle Insurance</v>
      </c>
      <c r="V748" t="str">
        <f>VLOOKUP(B748,[1]Ex_Code!A:J,7,0)</f>
        <v>ESTABLISHMENT EXPENSES</v>
      </c>
      <c r="W748" t="str">
        <f>VLOOKUP(B748,[1]Ex_Code!A:J,10,0)</f>
        <v>Non Pay</v>
      </c>
    </row>
    <row r="749" spans="1:23" x14ac:dyDescent="0.25">
      <c r="A749" s="5" t="s">
        <v>135</v>
      </c>
      <c r="B749" s="5" t="s">
        <v>57</v>
      </c>
      <c r="C749" s="5" t="s">
        <v>25</v>
      </c>
      <c r="D749" s="5" t="s">
        <v>26</v>
      </c>
      <c r="E749" s="5" t="s">
        <v>27</v>
      </c>
      <c r="F749" s="6">
        <v>2329</v>
      </c>
      <c r="G749" s="6">
        <v>2328.1</v>
      </c>
      <c r="H749" s="6">
        <v>1</v>
      </c>
      <c r="I749" s="6">
        <v>1</v>
      </c>
      <c r="J749" s="6">
        <v>1</v>
      </c>
      <c r="K749" s="6">
        <v>1</v>
      </c>
      <c r="L749" t="str">
        <f t="shared" si="11"/>
        <v>171801U31039204000</v>
      </c>
      <c r="M749" t="str">
        <f>VLOOKUP(A749,[1]Cost_Code!A:G,7,0)</f>
        <v>Workforce</v>
      </c>
      <c r="N749" t="str">
        <f>VLOOKUP(A749,[1]Cost_Code!A:G,2,0)</f>
        <v>Group 1</v>
      </c>
      <c r="O749" t="str">
        <f>VLOOKUP($A749,[1]Cost_Code!$A:$G,3,0)</f>
        <v>CORPORATE SERVICES</v>
      </c>
      <c r="P749" t="str">
        <f>VLOOKUP($A749,[1]Cost_Code!$A:$G,4,0)</f>
        <v>FINANCE &amp; INFORMATION SERVICES</v>
      </c>
      <c r="Q749" t="str">
        <f>VLOOKUP($A749,[1]Cost_Code!$A:$G,5,0)</f>
        <v>FINANCE &amp; INFORMATION SERVICES</v>
      </c>
      <c r="R749" t="str">
        <f>VLOOKUP($A749,[1]Cost_Code!$A:$G,6,0)</f>
        <v>FINANCE</v>
      </c>
      <c r="S749" t="str">
        <f>VLOOKUP($A749,[1]Cost_Code!$A:$K,8,0)</f>
        <v>Simon</v>
      </c>
      <c r="T749">
        <f>VLOOKUP($A749,[1]Cost_Code!$A:$K,9,0)</f>
        <v>1000</v>
      </c>
      <c r="U749" t="str">
        <f>VLOOKUP(B749,[1]Ex_Code!A:J,2,0)</f>
        <v>Admin &amp; Clerical Band 4</v>
      </c>
      <c r="V749" t="str">
        <f>VLOOKUP(B749,[1]Ex_Code!A:J,7,0)</f>
        <v>NON CLINICAL STAFF</v>
      </c>
      <c r="W749" t="str">
        <f>VLOOKUP(B749,[1]Ex_Code!A:J,10,0)</f>
        <v>Pay</v>
      </c>
    </row>
    <row r="750" spans="1:23" x14ac:dyDescent="0.25">
      <c r="A750" s="5" t="s">
        <v>135</v>
      </c>
      <c r="B750" s="5" t="s">
        <v>57</v>
      </c>
      <c r="C750" s="5" t="s">
        <v>28</v>
      </c>
      <c r="D750" s="5" t="s">
        <v>29</v>
      </c>
      <c r="E750" s="5" t="s">
        <v>27</v>
      </c>
      <c r="F750" s="6">
        <v>2329</v>
      </c>
      <c r="G750" s="6">
        <v>2330.0700000000002</v>
      </c>
      <c r="H750" s="6">
        <v>1</v>
      </c>
      <c r="I750" s="6">
        <v>1</v>
      </c>
      <c r="J750" s="6">
        <v>1</v>
      </c>
      <c r="K750" s="6">
        <v>1</v>
      </c>
      <c r="L750" t="str">
        <f t="shared" si="11"/>
        <v>171802U31039204000</v>
      </c>
      <c r="M750" t="str">
        <f>VLOOKUP(A750,[1]Cost_Code!A:G,7,0)</f>
        <v>Workforce</v>
      </c>
      <c r="N750" t="str">
        <f>VLOOKUP(A750,[1]Cost_Code!A:G,2,0)</f>
        <v>Group 1</v>
      </c>
      <c r="O750" t="str">
        <f>VLOOKUP($A750,[1]Cost_Code!$A:$G,3,0)</f>
        <v>CORPORATE SERVICES</v>
      </c>
      <c r="P750" t="str">
        <f>VLOOKUP($A750,[1]Cost_Code!$A:$G,4,0)</f>
        <v>FINANCE &amp; INFORMATION SERVICES</v>
      </c>
      <c r="Q750" t="str">
        <f>VLOOKUP($A750,[1]Cost_Code!$A:$G,5,0)</f>
        <v>FINANCE &amp; INFORMATION SERVICES</v>
      </c>
      <c r="R750" t="str">
        <f>VLOOKUP($A750,[1]Cost_Code!$A:$G,6,0)</f>
        <v>FINANCE</v>
      </c>
      <c r="S750" t="str">
        <f>VLOOKUP($A750,[1]Cost_Code!$A:$K,8,0)</f>
        <v>Simon</v>
      </c>
      <c r="T750">
        <f>VLOOKUP($A750,[1]Cost_Code!$A:$K,9,0)</f>
        <v>1000</v>
      </c>
      <c r="U750" t="str">
        <f>VLOOKUP(B750,[1]Ex_Code!A:J,2,0)</f>
        <v>Admin &amp; Clerical Band 4</v>
      </c>
      <c r="V750" t="str">
        <f>VLOOKUP(B750,[1]Ex_Code!A:J,7,0)</f>
        <v>NON CLINICAL STAFF</v>
      </c>
      <c r="W750" t="str">
        <f>VLOOKUP(B750,[1]Ex_Code!A:J,10,0)</f>
        <v>Pay</v>
      </c>
    </row>
    <row r="751" spans="1:23" x14ac:dyDescent="0.25">
      <c r="A751" s="5" t="s">
        <v>135</v>
      </c>
      <c r="B751" s="5" t="s">
        <v>57</v>
      </c>
      <c r="C751" s="5" t="s">
        <v>30</v>
      </c>
      <c r="D751" s="5" t="s">
        <v>31</v>
      </c>
      <c r="E751" s="5" t="s">
        <v>27</v>
      </c>
      <c r="F751" s="6">
        <v>2329</v>
      </c>
      <c r="G751" s="6">
        <v>2329.08</v>
      </c>
      <c r="H751" s="6">
        <v>1</v>
      </c>
      <c r="I751" s="6">
        <v>1</v>
      </c>
      <c r="J751" s="6">
        <v>1</v>
      </c>
      <c r="K751" s="6">
        <v>1</v>
      </c>
      <c r="L751" t="str">
        <f t="shared" si="11"/>
        <v>171803U31039204000</v>
      </c>
      <c r="M751" t="str">
        <f>VLOOKUP(A751,[1]Cost_Code!A:G,7,0)</f>
        <v>Workforce</v>
      </c>
      <c r="N751" t="str">
        <f>VLOOKUP(A751,[1]Cost_Code!A:G,2,0)</f>
        <v>Group 1</v>
      </c>
      <c r="O751" t="str">
        <f>VLOOKUP($A751,[1]Cost_Code!$A:$G,3,0)</f>
        <v>CORPORATE SERVICES</v>
      </c>
      <c r="P751" t="str">
        <f>VLOOKUP($A751,[1]Cost_Code!$A:$G,4,0)</f>
        <v>FINANCE &amp; INFORMATION SERVICES</v>
      </c>
      <c r="Q751" t="str">
        <f>VLOOKUP($A751,[1]Cost_Code!$A:$G,5,0)</f>
        <v>FINANCE &amp; INFORMATION SERVICES</v>
      </c>
      <c r="R751" t="str">
        <f>VLOOKUP($A751,[1]Cost_Code!$A:$G,6,0)</f>
        <v>FINANCE</v>
      </c>
      <c r="S751" t="str">
        <f>VLOOKUP($A751,[1]Cost_Code!$A:$K,8,0)</f>
        <v>Simon</v>
      </c>
      <c r="T751">
        <f>VLOOKUP($A751,[1]Cost_Code!$A:$K,9,0)</f>
        <v>1000</v>
      </c>
      <c r="U751" t="str">
        <f>VLOOKUP(B751,[1]Ex_Code!A:J,2,0)</f>
        <v>Admin &amp; Clerical Band 4</v>
      </c>
      <c r="V751" t="str">
        <f>VLOOKUP(B751,[1]Ex_Code!A:J,7,0)</f>
        <v>NON CLINICAL STAFF</v>
      </c>
      <c r="W751" t="str">
        <f>VLOOKUP(B751,[1]Ex_Code!A:J,10,0)</f>
        <v>Pay</v>
      </c>
    </row>
    <row r="752" spans="1:23" x14ac:dyDescent="0.25">
      <c r="A752" s="5" t="s">
        <v>135</v>
      </c>
      <c r="B752" s="5" t="s">
        <v>57</v>
      </c>
      <c r="C752" s="5" t="s">
        <v>32</v>
      </c>
      <c r="D752" s="5" t="s">
        <v>33</v>
      </c>
      <c r="E752" s="5" t="s">
        <v>27</v>
      </c>
      <c r="F752" s="6">
        <v>2329</v>
      </c>
      <c r="G752" s="6">
        <v>2329.08</v>
      </c>
      <c r="H752" s="6">
        <v>1</v>
      </c>
      <c r="I752" s="6">
        <v>1</v>
      </c>
      <c r="J752" s="6">
        <v>1</v>
      </c>
      <c r="K752" s="6">
        <v>1</v>
      </c>
      <c r="L752" t="str">
        <f t="shared" si="11"/>
        <v>171804U31039204000</v>
      </c>
      <c r="M752" t="str">
        <f>VLOOKUP(A752,[1]Cost_Code!A:G,7,0)</f>
        <v>Workforce</v>
      </c>
      <c r="N752" t="str">
        <f>VLOOKUP(A752,[1]Cost_Code!A:G,2,0)</f>
        <v>Group 1</v>
      </c>
      <c r="O752" t="str">
        <f>VLOOKUP($A752,[1]Cost_Code!$A:$G,3,0)</f>
        <v>CORPORATE SERVICES</v>
      </c>
      <c r="P752" t="str">
        <f>VLOOKUP($A752,[1]Cost_Code!$A:$G,4,0)</f>
        <v>FINANCE &amp; INFORMATION SERVICES</v>
      </c>
      <c r="Q752" t="str">
        <f>VLOOKUP($A752,[1]Cost_Code!$A:$G,5,0)</f>
        <v>FINANCE &amp; INFORMATION SERVICES</v>
      </c>
      <c r="R752" t="str">
        <f>VLOOKUP($A752,[1]Cost_Code!$A:$G,6,0)</f>
        <v>FINANCE</v>
      </c>
      <c r="S752" t="str">
        <f>VLOOKUP($A752,[1]Cost_Code!$A:$K,8,0)</f>
        <v>Simon</v>
      </c>
      <c r="T752">
        <f>VLOOKUP($A752,[1]Cost_Code!$A:$K,9,0)</f>
        <v>1000</v>
      </c>
      <c r="U752" t="str">
        <f>VLOOKUP(B752,[1]Ex_Code!A:J,2,0)</f>
        <v>Admin &amp; Clerical Band 4</v>
      </c>
      <c r="V752" t="str">
        <f>VLOOKUP(B752,[1]Ex_Code!A:J,7,0)</f>
        <v>NON CLINICAL STAFF</v>
      </c>
      <c r="W752" t="str">
        <f>VLOOKUP(B752,[1]Ex_Code!A:J,10,0)</f>
        <v>Pay</v>
      </c>
    </row>
    <row r="753" spans="1:23" x14ac:dyDescent="0.25">
      <c r="A753" s="5" t="s">
        <v>135</v>
      </c>
      <c r="B753" s="5" t="s">
        <v>57</v>
      </c>
      <c r="C753" s="5" t="s">
        <v>34</v>
      </c>
      <c r="D753" s="5" t="s">
        <v>35</v>
      </c>
      <c r="E753" s="5" t="s">
        <v>27</v>
      </c>
      <c r="F753" s="6">
        <v>2329</v>
      </c>
      <c r="G753" s="6">
        <v>2329.08</v>
      </c>
      <c r="H753" s="6">
        <v>1</v>
      </c>
      <c r="I753" s="6">
        <v>1</v>
      </c>
      <c r="J753" s="6">
        <v>1</v>
      </c>
      <c r="K753" s="6">
        <v>1</v>
      </c>
      <c r="L753" t="str">
        <f t="shared" si="11"/>
        <v>171805U31039204000</v>
      </c>
      <c r="M753" t="str">
        <f>VLOOKUP(A753,[1]Cost_Code!A:G,7,0)</f>
        <v>Workforce</v>
      </c>
      <c r="N753" t="str">
        <f>VLOOKUP(A753,[1]Cost_Code!A:G,2,0)</f>
        <v>Group 1</v>
      </c>
      <c r="O753" t="str">
        <f>VLOOKUP($A753,[1]Cost_Code!$A:$G,3,0)</f>
        <v>CORPORATE SERVICES</v>
      </c>
      <c r="P753" t="str">
        <f>VLOOKUP($A753,[1]Cost_Code!$A:$G,4,0)</f>
        <v>FINANCE &amp; INFORMATION SERVICES</v>
      </c>
      <c r="Q753" t="str">
        <f>VLOOKUP($A753,[1]Cost_Code!$A:$G,5,0)</f>
        <v>FINANCE &amp; INFORMATION SERVICES</v>
      </c>
      <c r="R753" t="str">
        <f>VLOOKUP($A753,[1]Cost_Code!$A:$G,6,0)</f>
        <v>FINANCE</v>
      </c>
      <c r="S753" t="str">
        <f>VLOOKUP($A753,[1]Cost_Code!$A:$K,8,0)</f>
        <v>Simon</v>
      </c>
      <c r="T753">
        <f>VLOOKUP($A753,[1]Cost_Code!$A:$K,9,0)</f>
        <v>1000</v>
      </c>
      <c r="U753" t="str">
        <f>VLOOKUP(B753,[1]Ex_Code!A:J,2,0)</f>
        <v>Admin &amp; Clerical Band 4</v>
      </c>
      <c r="V753" t="str">
        <f>VLOOKUP(B753,[1]Ex_Code!A:J,7,0)</f>
        <v>NON CLINICAL STAFF</v>
      </c>
      <c r="W753" t="str">
        <f>VLOOKUP(B753,[1]Ex_Code!A:J,10,0)</f>
        <v>Pay</v>
      </c>
    </row>
    <row r="754" spans="1:23" x14ac:dyDescent="0.25">
      <c r="A754" s="5" t="s">
        <v>135</v>
      </c>
      <c r="B754" s="5" t="s">
        <v>48</v>
      </c>
      <c r="C754" s="5" t="s">
        <v>25</v>
      </c>
      <c r="D754" s="5" t="s">
        <v>26</v>
      </c>
      <c r="E754" s="5" t="s">
        <v>27</v>
      </c>
      <c r="F754" s="6">
        <v>3706</v>
      </c>
      <c r="G754" s="6">
        <v>3705.47</v>
      </c>
      <c r="H754" s="6">
        <v>1</v>
      </c>
      <c r="I754" s="6">
        <v>1</v>
      </c>
      <c r="J754" s="6">
        <v>1</v>
      </c>
      <c r="K754" s="6">
        <v>1</v>
      </c>
      <c r="L754" t="str">
        <f t="shared" si="11"/>
        <v>171801U31039206000</v>
      </c>
      <c r="M754" t="str">
        <f>VLOOKUP(A754,[1]Cost_Code!A:G,7,0)</f>
        <v>Workforce</v>
      </c>
      <c r="N754" t="str">
        <f>VLOOKUP(A754,[1]Cost_Code!A:G,2,0)</f>
        <v>Group 1</v>
      </c>
      <c r="O754" t="str">
        <f>VLOOKUP($A754,[1]Cost_Code!$A:$G,3,0)</f>
        <v>CORPORATE SERVICES</v>
      </c>
      <c r="P754" t="str">
        <f>VLOOKUP($A754,[1]Cost_Code!$A:$G,4,0)</f>
        <v>FINANCE &amp; INFORMATION SERVICES</v>
      </c>
      <c r="Q754" t="str">
        <f>VLOOKUP($A754,[1]Cost_Code!$A:$G,5,0)</f>
        <v>FINANCE &amp; INFORMATION SERVICES</v>
      </c>
      <c r="R754" t="str">
        <f>VLOOKUP($A754,[1]Cost_Code!$A:$G,6,0)</f>
        <v>FINANCE</v>
      </c>
      <c r="S754" t="str">
        <f>VLOOKUP($A754,[1]Cost_Code!$A:$K,8,0)</f>
        <v>Simon</v>
      </c>
      <c r="T754">
        <f>VLOOKUP($A754,[1]Cost_Code!$A:$K,9,0)</f>
        <v>1000</v>
      </c>
      <c r="U754" t="str">
        <f>VLOOKUP(B754,[1]Ex_Code!A:J,2,0)</f>
        <v>Admin &amp; Clerical Band 6</v>
      </c>
      <c r="V754" t="str">
        <f>VLOOKUP(B754,[1]Ex_Code!A:J,7,0)</f>
        <v>NON CLINICAL STAFF</v>
      </c>
      <c r="W754" t="str">
        <f>VLOOKUP(B754,[1]Ex_Code!A:J,10,0)</f>
        <v>Pay</v>
      </c>
    </row>
    <row r="755" spans="1:23" x14ac:dyDescent="0.25">
      <c r="A755" s="5" t="s">
        <v>135</v>
      </c>
      <c r="B755" s="5" t="s">
        <v>48</v>
      </c>
      <c r="C755" s="5" t="s">
        <v>28</v>
      </c>
      <c r="D755" s="5" t="s">
        <v>29</v>
      </c>
      <c r="E755" s="5" t="s">
        <v>27</v>
      </c>
      <c r="F755" s="6">
        <v>3706</v>
      </c>
      <c r="G755" s="6">
        <v>3707.28</v>
      </c>
      <c r="H755" s="6">
        <v>1</v>
      </c>
      <c r="I755" s="6">
        <v>1</v>
      </c>
      <c r="J755" s="6">
        <v>1</v>
      </c>
      <c r="K755" s="6">
        <v>1</v>
      </c>
      <c r="L755" t="str">
        <f t="shared" si="11"/>
        <v>171802U31039206000</v>
      </c>
      <c r="M755" t="str">
        <f>VLOOKUP(A755,[1]Cost_Code!A:G,7,0)</f>
        <v>Workforce</v>
      </c>
      <c r="N755" t="str">
        <f>VLOOKUP(A755,[1]Cost_Code!A:G,2,0)</f>
        <v>Group 1</v>
      </c>
      <c r="O755" t="str">
        <f>VLOOKUP($A755,[1]Cost_Code!$A:$G,3,0)</f>
        <v>CORPORATE SERVICES</v>
      </c>
      <c r="P755" t="str">
        <f>VLOOKUP($A755,[1]Cost_Code!$A:$G,4,0)</f>
        <v>FINANCE &amp; INFORMATION SERVICES</v>
      </c>
      <c r="Q755" t="str">
        <f>VLOOKUP($A755,[1]Cost_Code!$A:$G,5,0)</f>
        <v>FINANCE &amp; INFORMATION SERVICES</v>
      </c>
      <c r="R755" t="str">
        <f>VLOOKUP($A755,[1]Cost_Code!$A:$G,6,0)</f>
        <v>FINANCE</v>
      </c>
      <c r="S755" t="str">
        <f>VLOOKUP($A755,[1]Cost_Code!$A:$K,8,0)</f>
        <v>Simon</v>
      </c>
      <c r="T755">
        <f>VLOOKUP($A755,[1]Cost_Code!$A:$K,9,0)</f>
        <v>1000</v>
      </c>
      <c r="U755" t="str">
        <f>VLOOKUP(B755,[1]Ex_Code!A:J,2,0)</f>
        <v>Admin &amp; Clerical Band 6</v>
      </c>
      <c r="V755" t="str">
        <f>VLOOKUP(B755,[1]Ex_Code!A:J,7,0)</f>
        <v>NON CLINICAL STAFF</v>
      </c>
      <c r="W755" t="str">
        <f>VLOOKUP(B755,[1]Ex_Code!A:J,10,0)</f>
        <v>Pay</v>
      </c>
    </row>
    <row r="756" spans="1:23" x14ac:dyDescent="0.25">
      <c r="A756" s="5" t="s">
        <v>135</v>
      </c>
      <c r="B756" s="5" t="s">
        <v>48</v>
      </c>
      <c r="C756" s="5" t="s">
        <v>30</v>
      </c>
      <c r="D756" s="5" t="s">
        <v>31</v>
      </c>
      <c r="E756" s="5" t="s">
        <v>27</v>
      </c>
      <c r="F756" s="6">
        <v>3706</v>
      </c>
      <c r="G756" s="6">
        <v>3706.37</v>
      </c>
      <c r="H756" s="6">
        <v>1</v>
      </c>
      <c r="I756" s="6">
        <v>1</v>
      </c>
      <c r="J756" s="6">
        <v>1</v>
      </c>
      <c r="K756" s="6">
        <v>1</v>
      </c>
      <c r="L756" t="str">
        <f t="shared" si="11"/>
        <v>171803U31039206000</v>
      </c>
      <c r="M756" t="str">
        <f>VLOOKUP(A756,[1]Cost_Code!A:G,7,0)</f>
        <v>Workforce</v>
      </c>
      <c r="N756" t="str">
        <f>VLOOKUP(A756,[1]Cost_Code!A:G,2,0)</f>
        <v>Group 1</v>
      </c>
      <c r="O756" t="str">
        <f>VLOOKUP($A756,[1]Cost_Code!$A:$G,3,0)</f>
        <v>CORPORATE SERVICES</v>
      </c>
      <c r="P756" t="str">
        <f>VLOOKUP($A756,[1]Cost_Code!$A:$G,4,0)</f>
        <v>FINANCE &amp; INFORMATION SERVICES</v>
      </c>
      <c r="Q756" t="str">
        <f>VLOOKUP($A756,[1]Cost_Code!$A:$G,5,0)</f>
        <v>FINANCE &amp; INFORMATION SERVICES</v>
      </c>
      <c r="R756" t="str">
        <f>VLOOKUP($A756,[1]Cost_Code!$A:$G,6,0)</f>
        <v>FINANCE</v>
      </c>
      <c r="S756" t="str">
        <f>VLOOKUP($A756,[1]Cost_Code!$A:$K,8,0)</f>
        <v>Simon</v>
      </c>
      <c r="T756">
        <f>VLOOKUP($A756,[1]Cost_Code!$A:$K,9,0)</f>
        <v>1000</v>
      </c>
      <c r="U756" t="str">
        <f>VLOOKUP(B756,[1]Ex_Code!A:J,2,0)</f>
        <v>Admin &amp; Clerical Band 6</v>
      </c>
      <c r="V756" t="str">
        <f>VLOOKUP(B756,[1]Ex_Code!A:J,7,0)</f>
        <v>NON CLINICAL STAFF</v>
      </c>
      <c r="W756" t="str">
        <f>VLOOKUP(B756,[1]Ex_Code!A:J,10,0)</f>
        <v>Pay</v>
      </c>
    </row>
    <row r="757" spans="1:23" x14ac:dyDescent="0.25">
      <c r="A757" s="5" t="s">
        <v>135</v>
      </c>
      <c r="B757" s="5" t="s">
        <v>48</v>
      </c>
      <c r="C757" s="5" t="s">
        <v>32</v>
      </c>
      <c r="D757" s="5" t="s">
        <v>33</v>
      </c>
      <c r="E757" s="5" t="s">
        <v>27</v>
      </c>
      <c r="F757" s="6">
        <v>3706</v>
      </c>
      <c r="G757" s="6">
        <v>3706.37</v>
      </c>
      <c r="H757" s="6">
        <v>1</v>
      </c>
      <c r="I757" s="6">
        <v>1</v>
      </c>
      <c r="J757" s="6">
        <v>1</v>
      </c>
      <c r="K757" s="6">
        <v>1</v>
      </c>
      <c r="L757" t="str">
        <f t="shared" si="11"/>
        <v>171804U31039206000</v>
      </c>
      <c r="M757" t="str">
        <f>VLOOKUP(A757,[1]Cost_Code!A:G,7,0)</f>
        <v>Workforce</v>
      </c>
      <c r="N757" t="str">
        <f>VLOOKUP(A757,[1]Cost_Code!A:G,2,0)</f>
        <v>Group 1</v>
      </c>
      <c r="O757" t="str">
        <f>VLOOKUP($A757,[1]Cost_Code!$A:$G,3,0)</f>
        <v>CORPORATE SERVICES</v>
      </c>
      <c r="P757" t="str">
        <f>VLOOKUP($A757,[1]Cost_Code!$A:$G,4,0)</f>
        <v>FINANCE &amp; INFORMATION SERVICES</v>
      </c>
      <c r="Q757" t="str">
        <f>VLOOKUP($A757,[1]Cost_Code!$A:$G,5,0)</f>
        <v>FINANCE &amp; INFORMATION SERVICES</v>
      </c>
      <c r="R757" t="str">
        <f>VLOOKUP($A757,[1]Cost_Code!$A:$G,6,0)</f>
        <v>FINANCE</v>
      </c>
      <c r="S757" t="str">
        <f>VLOOKUP($A757,[1]Cost_Code!$A:$K,8,0)</f>
        <v>Simon</v>
      </c>
      <c r="T757">
        <f>VLOOKUP($A757,[1]Cost_Code!$A:$K,9,0)</f>
        <v>1000</v>
      </c>
      <c r="U757" t="str">
        <f>VLOOKUP(B757,[1]Ex_Code!A:J,2,0)</f>
        <v>Admin &amp; Clerical Band 6</v>
      </c>
      <c r="V757" t="str">
        <f>VLOOKUP(B757,[1]Ex_Code!A:J,7,0)</f>
        <v>NON CLINICAL STAFF</v>
      </c>
      <c r="W757" t="str">
        <f>VLOOKUP(B757,[1]Ex_Code!A:J,10,0)</f>
        <v>Pay</v>
      </c>
    </row>
    <row r="758" spans="1:23" x14ac:dyDescent="0.25">
      <c r="A758" s="5" t="s">
        <v>135</v>
      </c>
      <c r="B758" s="5" t="s">
        <v>48</v>
      </c>
      <c r="C758" s="5" t="s">
        <v>34</v>
      </c>
      <c r="D758" s="5" t="s">
        <v>35</v>
      </c>
      <c r="E758" s="5" t="s">
        <v>27</v>
      </c>
      <c r="F758" s="6">
        <v>3706</v>
      </c>
      <c r="G758" s="6">
        <v>3706.37</v>
      </c>
      <c r="H758" s="6">
        <v>1</v>
      </c>
      <c r="I758" s="6">
        <v>1</v>
      </c>
      <c r="J758" s="6">
        <v>1</v>
      </c>
      <c r="K758" s="6">
        <v>1</v>
      </c>
      <c r="L758" t="str">
        <f t="shared" si="11"/>
        <v>171805U31039206000</v>
      </c>
      <c r="M758" t="str">
        <f>VLOOKUP(A758,[1]Cost_Code!A:G,7,0)</f>
        <v>Workforce</v>
      </c>
      <c r="N758" t="str">
        <f>VLOOKUP(A758,[1]Cost_Code!A:G,2,0)</f>
        <v>Group 1</v>
      </c>
      <c r="O758" t="str">
        <f>VLOOKUP($A758,[1]Cost_Code!$A:$G,3,0)</f>
        <v>CORPORATE SERVICES</v>
      </c>
      <c r="P758" t="str">
        <f>VLOOKUP($A758,[1]Cost_Code!$A:$G,4,0)</f>
        <v>FINANCE &amp; INFORMATION SERVICES</v>
      </c>
      <c r="Q758" t="str">
        <f>VLOOKUP($A758,[1]Cost_Code!$A:$G,5,0)</f>
        <v>FINANCE &amp; INFORMATION SERVICES</v>
      </c>
      <c r="R758" t="str">
        <f>VLOOKUP($A758,[1]Cost_Code!$A:$G,6,0)</f>
        <v>FINANCE</v>
      </c>
      <c r="S758" t="str">
        <f>VLOOKUP($A758,[1]Cost_Code!$A:$K,8,0)</f>
        <v>Simon</v>
      </c>
      <c r="T758">
        <f>VLOOKUP($A758,[1]Cost_Code!$A:$K,9,0)</f>
        <v>1000</v>
      </c>
      <c r="U758" t="str">
        <f>VLOOKUP(B758,[1]Ex_Code!A:J,2,0)</f>
        <v>Admin &amp; Clerical Band 6</v>
      </c>
      <c r="V758" t="str">
        <f>VLOOKUP(B758,[1]Ex_Code!A:J,7,0)</f>
        <v>NON CLINICAL STAFF</v>
      </c>
      <c r="W758" t="str">
        <f>VLOOKUP(B758,[1]Ex_Code!A:J,10,0)</f>
        <v>Pay</v>
      </c>
    </row>
    <row r="759" spans="1:23" ht="25.5" x14ac:dyDescent="0.25">
      <c r="A759" s="5" t="s">
        <v>136</v>
      </c>
      <c r="B759" s="5" t="s">
        <v>24</v>
      </c>
      <c r="C759" s="5" t="s">
        <v>30</v>
      </c>
      <c r="D759" s="5" t="s">
        <v>31</v>
      </c>
      <c r="E759" s="5" t="s">
        <v>27</v>
      </c>
      <c r="F759" s="6">
        <v>4222</v>
      </c>
      <c r="G759" s="6">
        <v>2494.8200000000002</v>
      </c>
      <c r="H759" s="6">
        <v>1</v>
      </c>
      <c r="I759" s="6">
        <v>0</v>
      </c>
      <c r="J759" s="6">
        <v>0.59</v>
      </c>
      <c r="K759" s="6">
        <v>0.59</v>
      </c>
      <c r="L759" t="str">
        <f t="shared" si="11"/>
        <v>171803U3203918A000</v>
      </c>
      <c r="M759" t="str">
        <f>VLOOKUP(A759,[1]Cost_Code!A:G,7,0)</f>
        <v>PMO Team</v>
      </c>
      <c r="N759" t="str">
        <f>VLOOKUP(A759,[1]Cost_Code!A:G,2,0)</f>
        <v>Group 1</v>
      </c>
      <c r="O759" t="str">
        <f>VLOOKUP($A759,[1]Cost_Code!$A:$G,3,0)</f>
        <v>CORPORATE SERVICES</v>
      </c>
      <c r="P759" t="str">
        <f>VLOOKUP($A759,[1]Cost_Code!$A:$G,4,0)</f>
        <v>FINANCE &amp; INFORMATION SERVICES</v>
      </c>
      <c r="Q759" t="str">
        <f>VLOOKUP($A759,[1]Cost_Code!$A:$G,5,0)</f>
        <v>FINANCE &amp; INFORMATION SERVICES</v>
      </c>
      <c r="R759" t="str">
        <f>VLOOKUP($A759,[1]Cost_Code!$A:$G,6,0)</f>
        <v>FINANCE</v>
      </c>
      <c r="S759" t="str">
        <f>VLOOKUP($A759,[1]Cost_Code!$A:$K,8,0)</f>
        <v>Simon</v>
      </c>
      <c r="T759">
        <f>VLOOKUP($A759,[1]Cost_Code!$A:$K,9,0)</f>
        <v>1000</v>
      </c>
      <c r="U759" t="str">
        <f>VLOOKUP(B759,[1]Ex_Code!A:J,2,0)</f>
        <v>Senior Managers Band 8A</v>
      </c>
      <c r="V759" t="str">
        <f>VLOOKUP(B759,[1]Ex_Code!A:J,7,0)</f>
        <v>NON CLINICAL STAFF</v>
      </c>
      <c r="W759" t="str">
        <f>VLOOKUP(B759,[1]Ex_Code!A:J,10,0)</f>
        <v>Pay</v>
      </c>
    </row>
    <row r="760" spans="1:23" ht="25.5" x14ac:dyDescent="0.25">
      <c r="A760" s="5" t="s">
        <v>136</v>
      </c>
      <c r="B760" s="5" t="s">
        <v>24</v>
      </c>
      <c r="C760" s="5" t="s">
        <v>32</v>
      </c>
      <c r="D760" s="5" t="s">
        <v>33</v>
      </c>
      <c r="E760" s="5" t="s">
        <v>27</v>
      </c>
      <c r="F760" s="6">
        <v>4222</v>
      </c>
      <c r="G760" s="6">
        <v>1390.76</v>
      </c>
      <c r="H760" s="6">
        <v>1</v>
      </c>
      <c r="I760" s="6">
        <v>1</v>
      </c>
      <c r="J760" s="6">
        <v>0.33</v>
      </c>
      <c r="K760" s="6">
        <v>0.33</v>
      </c>
      <c r="L760" t="str">
        <f t="shared" si="11"/>
        <v>171804U3203918A000</v>
      </c>
      <c r="M760" t="str">
        <f>VLOOKUP(A760,[1]Cost_Code!A:G,7,0)</f>
        <v>PMO Team</v>
      </c>
      <c r="N760" t="str">
        <f>VLOOKUP(A760,[1]Cost_Code!A:G,2,0)</f>
        <v>Group 1</v>
      </c>
      <c r="O760" t="str">
        <f>VLOOKUP($A760,[1]Cost_Code!$A:$G,3,0)</f>
        <v>CORPORATE SERVICES</v>
      </c>
      <c r="P760" t="str">
        <f>VLOOKUP($A760,[1]Cost_Code!$A:$G,4,0)</f>
        <v>FINANCE &amp; INFORMATION SERVICES</v>
      </c>
      <c r="Q760" t="str">
        <f>VLOOKUP($A760,[1]Cost_Code!$A:$G,5,0)</f>
        <v>FINANCE &amp; INFORMATION SERVICES</v>
      </c>
      <c r="R760" t="str">
        <f>VLOOKUP($A760,[1]Cost_Code!$A:$G,6,0)</f>
        <v>FINANCE</v>
      </c>
      <c r="S760" t="str">
        <f>VLOOKUP($A760,[1]Cost_Code!$A:$K,8,0)</f>
        <v>Simon</v>
      </c>
      <c r="T760">
        <f>VLOOKUP($A760,[1]Cost_Code!$A:$K,9,0)</f>
        <v>1000</v>
      </c>
      <c r="U760" t="str">
        <f>VLOOKUP(B760,[1]Ex_Code!A:J,2,0)</f>
        <v>Senior Managers Band 8A</v>
      </c>
      <c r="V760" t="str">
        <f>VLOOKUP(B760,[1]Ex_Code!A:J,7,0)</f>
        <v>NON CLINICAL STAFF</v>
      </c>
      <c r="W760" t="str">
        <f>VLOOKUP(B760,[1]Ex_Code!A:J,10,0)</f>
        <v>Pay</v>
      </c>
    </row>
    <row r="761" spans="1:23" ht="25.5" x14ac:dyDescent="0.25">
      <c r="A761" s="5" t="s">
        <v>136</v>
      </c>
      <c r="B761" s="5" t="s">
        <v>24</v>
      </c>
      <c r="C761" s="5" t="s">
        <v>34</v>
      </c>
      <c r="D761" s="5" t="s">
        <v>35</v>
      </c>
      <c r="E761" s="5" t="s">
        <v>27</v>
      </c>
      <c r="F761" s="6">
        <v>0</v>
      </c>
      <c r="G761" s="6">
        <v>82.7</v>
      </c>
      <c r="H761" s="6">
        <v>0</v>
      </c>
      <c r="I761" s="6">
        <v>0</v>
      </c>
      <c r="J761" s="6">
        <v>0</v>
      </c>
      <c r="K761" s="6">
        <v>0</v>
      </c>
      <c r="L761" t="str">
        <f t="shared" si="11"/>
        <v>171805U3203918A000</v>
      </c>
      <c r="M761" t="str">
        <f>VLOOKUP(A761,[1]Cost_Code!A:G,7,0)</f>
        <v>PMO Team</v>
      </c>
      <c r="N761" t="str">
        <f>VLOOKUP(A761,[1]Cost_Code!A:G,2,0)</f>
        <v>Group 1</v>
      </c>
      <c r="O761" t="str">
        <f>VLOOKUP($A761,[1]Cost_Code!$A:$G,3,0)</f>
        <v>CORPORATE SERVICES</v>
      </c>
      <c r="P761" t="str">
        <f>VLOOKUP($A761,[1]Cost_Code!$A:$G,4,0)</f>
        <v>FINANCE &amp; INFORMATION SERVICES</v>
      </c>
      <c r="Q761" t="str">
        <f>VLOOKUP($A761,[1]Cost_Code!$A:$G,5,0)</f>
        <v>FINANCE &amp; INFORMATION SERVICES</v>
      </c>
      <c r="R761" t="str">
        <f>VLOOKUP($A761,[1]Cost_Code!$A:$G,6,0)</f>
        <v>FINANCE</v>
      </c>
      <c r="S761" t="str">
        <f>VLOOKUP($A761,[1]Cost_Code!$A:$K,8,0)</f>
        <v>Simon</v>
      </c>
      <c r="T761">
        <f>VLOOKUP($A761,[1]Cost_Code!$A:$K,9,0)</f>
        <v>1000</v>
      </c>
      <c r="U761" t="str">
        <f>VLOOKUP(B761,[1]Ex_Code!A:J,2,0)</f>
        <v>Senior Managers Band 8A</v>
      </c>
      <c r="V761" t="str">
        <f>VLOOKUP(B761,[1]Ex_Code!A:J,7,0)</f>
        <v>NON CLINICAL STAFF</v>
      </c>
      <c r="W761" t="str">
        <f>VLOOKUP(B761,[1]Ex_Code!A:J,10,0)</f>
        <v>Pay</v>
      </c>
    </row>
    <row r="762" spans="1:23" ht="25.5" x14ac:dyDescent="0.25">
      <c r="A762" s="5" t="s">
        <v>136</v>
      </c>
      <c r="B762" s="5" t="s">
        <v>37</v>
      </c>
      <c r="C762" s="5" t="s">
        <v>25</v>
      </c>
      <c r="D762" s="5" t="s">
        <v>26</v>
      </c>
      <c r="E762" s="5" t="s">
        <v>27</v>
      </c>
      <c r="F762" s="6">
        <v>7085</v>
      </c>
      <c r="G762" s="6">
        <v>0</v>
      </c>
      <c r="H762" s="6">
        <v>1</v>
      </c>
      <c r="I762" s="6">
        <v>0</v>
      </c>
      <c r="J762" s="6">
        <v>0</v>
      </c>
      <c r="K762" s="6">
        <v>0</v>
      </c>
      <c r="L762" t="str">
        <f t="shared" si="11"/>
        <v>171801U3203918D000</v>
      </c>
      <c r="M762" t="str">
        <f>VLOOKUP(A762,[1]Cost_Code!A:G,7,0)</f>
        <v>PMO Team</v>
      </c>
      <c r="N762" t="str">
        <f>VLOOKUP(A762,[1]Cost_Code!A:G,2,0)</f>
        <v>Group 1</v>
      </c>
      <c r="O762" t="str">
        <f>VLOOKUP($A762,[1]Cost_Code!$A:$G,3,0)</f>
        <v>CORPORATE SERVICES</v>
      </c>
      <c r="P762" t="str">
        <f>VLOOKUP($A762,[1]Cost_Code!$A:$G,4,0)</f>
        <v>FINANCE &amp; INFORMATION SERVICES</v>
      </c>
      <c r="Q762" t="str">
        <f>VLOOKUP($A762,[1]Cost_Code!$A:$G,5,0)</f>
        <v>FINANCE &amp; INFORMATION SERVICES</v>
      </c>
      <c r="R762" t="str">
        <f>VLOOKUP($A762,[1]Cost_Code!$A:$G,6,0)</f>
        <v>FINANCE</v>
      </c>
      <c r="S762" t="str">
        <f>VLOOKUP($A762,[1]Cost_Code!$A:$K,8,0)</f>
        <v>Simon</v>
      </c>
      <c r="T762">
        <f>VLOOKUP($A762,[1]Cost_Code!$A:$K,9,0)</f>
        <v>1000</v>
      </c>
      <c r="U762" t="str">
        <f>VLOOKUP(B762,[1]Ex_Code!A:J,2,0)</f>
        <v>Senior Managers Band 8D</v>
      </c>
      <c r="V762" t="str">
        <f>VLOOKUP(B762,[1]Ex_Code!A:J,7,0)</f>
        <v>NON CLINICAL STAFF</v>
      </c>
      <c r="W762" t="str">
        <f>VLOOKUP(B762,[1]Ex_Code!A:J,10,0)</f>
        <v>Pay</v>
      </c>
    </row>
    <row r="763" spans="1:23" ht="25.5" x14ac:dyDescent="0.25">
      <c r="A763" s="5" t="s">
        <v>136</v>
      </c>
      <c r="B763" s="5" t="s">
        <v>37</v>
      </c>
      <c r="C763" s="5" t="s">
        <v>28</v>
      </c>
      <c r="D763" s="5" t="s">
        <v>29</v>
      </c>
      <c r="E763" s="5" t="s">
        <v>27</v>
      </c>
      <c r="F763" s="6">
        <v>7085</v>
      </c>
      <c r="G763" s="6">
        <v>0</v>
      </c>
      <c r="H763" s="6">
        <v>1</v>
      </c>
      <c r="I763" s="6">
        <v>0</v>
      </c>
      <c r="J763" s="6">
        <v>0</v>
      </c>
      <c r="K763" s="6">
        <v>0</v>
      </c>
      <c r="L763" t="str">
        <f t="shared" si="11"/>
        <v>171802U3203918D000</v>
      </c>
      <c r="M763" t="str">
        <f>VLOOKUP(A763,[1]Cost_Code!A:G,7,0)</f>
        <v>PMO Team</v>
      </c>
      <c r="N763" t="str">
        <f>VLOOKUP(A763,[1]Cost_Code!A:G,2,0)</f>
        <v>Group 1</v>
      </c>
      <c r="O763" t="str">
        <f>VLOOKUP($A763,[1]Cost_Code!$A:$G,3,0)</f>
        <v>CORPORATE SERVICES</v>
      </c>
      <c r="P763" t="str">
        <f>VLOOKUP($A763,[1]Cost_Code!$A:$G,4,0)</f>
        <v>FINANCE &amp; INFORMATION SERVICES</v>
      </c>
      <c r="Q763" t="str">
        <f>VLOOKUP($A763,[1]Cost_Code!$A:$G,5,0)</f>
        <v>FINANCE &amp; INFORMATION SERVICES</v>
      </c>
      <c r="R763" t="str">
        <f>VLOOKUP($A763,[1]Cost_Code!$A:$G,6,0)</f>
        <v>FINANCE</v>
      </c>
      <c r="S763" t="str">
        <f>VLOOKUP($A763,[1]Cost_Code!$A:$K,8,0)</f>
        <v>Simon</v>
      </c>
      <c r="T763">
        <f>VLOOKUP($A763,[1]Cost_Code!$A:$K,9,0)</f>
        <v>1000</v>
      </c>
      <c r="U763" t="str">
        <f>VLOOKUP(B763,[1]Ex_Code!A:J,2,0)</f>
        <v>Senior Managers Band 8D</v>
      </c>
      <c r="V763" t="str">
        <f>VLOOKUP(B763,[1]Ex_Code!A:J,7,0)</f>
        <v>NON CLINICAL STAFF</v>
      </c>
      <c r="W763" t="str">
        <f>VLOOKUP(B763,[1]Ex_Code!A:J,10,0)</f>
        <v>Pay</v>
      </c>
    </row>
    <row r="764" spans="1:23" ht="25.5" x14ac:dyDescent="0.25">
      <c r="A764" s="5" t="s">
        <v>136</v>
      </c>
      <c r="B764" s="5" t="s">
        <v>37</v>
      </c>
      <c r="C764" s="5" t="s">
        <v>30</v>
      </c>
      <c r="D764" s="5" t="s">
        <v>31</v>
      </c>
      <c r="E764" s="5" t="s">
        <v>27</v>
      </c>
      <c r="F764" s="6">
        <v>2778</v>
      </c>
      <c r="G764" s="6">
        <v>0</v>
      </c>
      <c r="H764" s="6">
        <v>0.4</v>
      </c>
      <c r="I764" s="6">
        <v>0</v>
      </c>
      <c r="J764" s="6">
        <v>0</v>
      </c>
      <c r="K764" s="6">
        <v>0</v>
      </c>
      <c r="L764" t="str">
        <f t="shared" si="11"/>
        <v>171803U3203918D000</v>
      </c>
      <c r="M764" t="str">
        <f>VLOOKUP(A764,[1]Cost_Code!A:G,7,0)</f>
        <v>PMO Team</v>
      </c>
      <c r="N764" t="str">
        <f>VLOOKUP(A764,[1]Cost_Code!A:G,2,0)</f>
        <v>Group 1</v>
      </c>
      <c r="O764" t="str">
        <f>VLOOKUP($A764,[1]Cost_Code!$A:$G,3,0)</f>
        <v>CORPORATE SERVICES</v>
      </c>
      <c r="P764" t="str">
        <f>VLOOKUP($A764,[1]Cost_Code!$A:$G,4,0)</f>
        <v>FINANCE &amp; INFORMATION SERVICES</v>
      </c>
      <c r="Q764" t="str">
        <f>VLOOKUP($A764,[1]Cost_Code!$A:$G,5,0)</f>
        <v>FINANCE &amp; INFORMATION SERVICES</v>
      </c>
      <c r="R764" t="str">
        <f>VLOOKUP($A764,[1]Cost_Code!$A:$G,6,0)</f>
        <v>FINANCE</v>
      </c>
      <c r="S764" t="str">
        <f>VLOOKUP($A764,[1]Cost_Code!$A:$K,8,0)</f>
        <v>Simon</v>
      </c>
      <c r="T764">
        <f>VLOOKUP($A764,[1]Cost_Code!$A:$K,9,0)</f>
        <v>1000</v>
      </c>
      <c r="U764" t="str">
        <f>VLOOKUP(B764,[1]Ex_Code!A:J,2,0)</f>
        <v>Senior Managers Band 8D</v>
      </c>
      <c r="V764" t="str">
        <f>VLOOKUP(B764,[1]Ex_Code!A:J,7,0)</f>
        <v>NON CLINICAL STAFF</v>
      </c>
      <c r="W764" t="str">
        <f>VLOOKUP(B764,[1]Ex_Code!A:J,10,0)</f>
        <v>Pay</v>
      </c>
    </row>
    <row r="765" spans="1:23" ht="25.5" x14ac:dyDescent="0.25">
      <c r="A765" s="5" t="s">
        <v>136</v>
      </c>
      <c r="B765" s="5" t="s">
        <v>37</v>
      </c>
      <c r="C765" s="5" t="s">
        <v>32</v>
      </c>
      <c r="D765" s="5" t="s">
        <v>33</v>
      </c>
      <c r="E765" s="5" t="s">
        <v>27</v>
      </c>
      <c r="F765" s="6">
        <v>2778</v>
      </c>
      <c r="G765" s="6">
        <v>0</v>
      </c>
      <c r="H765" s="6">
        <v>0.4</v>
      </c>
      <c r="I765" s="6">
        <v>0</v>
      </c>
      <c r="J765" s="6">
        <v>0</v>
      </c>
      <c r="K765" s="6">
        <v>0</v>
      </c>
      <c r="L765" t="str">
        <f t="shared" si="11"/>
        <v>171804U3203918D000</v>
      </c>
      <c r="M765" t="str">
        <f>VLOOKUP(A765,[1]Cost_Code!A:G,7,0)</f>
        <v>PMO Team</v>
      </c>
      <c r="N765" t="str">
        <f>VLOOKUP(A765,[1]Cost_Code!A:G,2,0)</f>
        <v>Group 1</v>
      </c>
      <c r="O765" t="str">
        <f>VLOOKUP($A765,[1]Cost_Code!$A:$G,3,0)</f>
        <v>CORPORATE SERVICES</v>
      </c>
      <c r="P765" t="str">
        <f>VLOOKUP($A765,[1]Cost_Code!$A:$G,4,0)</f>
        <v>FINANCE &amp; INFORMATION SERVICES</v>
      </c>
      <c r="Q765" t="str">
        <f>VLOOKUP($A765,[1]Cost_Code!$A:$G,5,0)</f>
        <v>FINANCE &amp; INFORMATION SERVICES</v>
      </c>
      <c r="R765" t="str">
        <f>VLOOKUP($A765,[1]Cost_Code!$A:$G,6,0)</f>
        <v>FINANCE</v>
      </c>
      <c r="S765" t="str">
        <f>VLOOKUP($A765,[1]Cost_Code!$A:$K,8,0)</f>
        <v>Simon</v>
      </c>
      <c r="T765">
        <f>VLOOKUP($A765,[1]Cost_Code!$A:$K,9,0)</f>
        <v>1000</v>
      </c>
      <c r="U765" t="str">
        <f>VLOOKUP(B765,[1]Ex_Code!A:J,2,0)</f>
        <v>Senior Managers Band 8D</v>
      </c>
      <c r="V765" t="str">
        <f>VLOOKUP(B765,[1]Ex_Code!A:J,7,0)</f>
        <v>NON CLINICAL STAFF</v>
      </c>
      <c r="W765" t="str">
        <f>VLOOKUP(B765,[1]Ex_Code!A:J,10,0)</f>
        <v>Pay</v>
      </c>
    </row>
    <row r="766" spans="1:23" ht="25.5" x14ac:dyDescent="0.25">
      <c r="A766" s="5" t="s">
        <v>136</v>
      </c>
      <c r="B766" s="5" t="s">
        <v>37</v>
      </c>
      <c r="C766" s="5" t="s">
        <v>34</v>
      </c>
      <c r="D766" s="5" t="s">
        <v>35</v>
      </c>
      <c r="E766" s="5" t="s">
        <v>27</v>
      </c>
      <c r="F766" s="6">
        <v>-2778</v>
      </c>
      <c r="G766" s="6">
        <v>0</v>
      </c>
      <c r="H766" s="6">
        <v>-0.4</v>
      </c>
      <c r="I766" s="6">
        <v>0</v>
      </c>
      <c r="J766" s="6">
        <v>0</v>
      </c>
      <c r="K766" s="6">
        <v>0</v>
      </c>
      <c r="L766" t="str">
        <f t="shared" si="11"/>
        <v>171805U3203918D000</v>
      </c>
      <c r="M766" t="str">
        <f>VLOOKUP(A766,[1]Cost_Code!A:G,7,0)</f>
        <v>PMO Team</v>
      </c>
      <c r="N766" t="str">
        <f>VLOOKUP(A766,[1]Cost_Code!A:G,2,0)</f>
        <v>Group 1</v>
      </c>
      <c r="O766" t="str">
        <f>VLOOKUP($A766,[1]Cost_Code!$A:$G,3,0)</f>
        <v>CORPORATE SERVICES</v>
      </c>
      <c r="P766" t="str">
        <f>VLOOKUP($A766,[1]Cost_Code!$A:$G,4,0)</f>
        <v>FINANCE &amp; INFORMATION SERVICES</v>
      </c>
      <c r="Q766" t="str">
        <f>VLOOKUP($A766,[1]Cost_Code!$A:$G,5,0)</f>
        <v>FINANCE &amp; INFORMATION SERVICES</v>
      </c>
      <c r="R766" t="str">
        <f>VLOOKUP($A766,[1]Cost_Code!$A:$G,6,0)</f>
        <v>FINANCE</v>
      </c>
      <c r="S766" t="str">
        <f>VLOOKUP($A766,[1]Cost_Code!$A:$K,8,0)</f>
        <v>Simon</v>
      </c>
      <c r="T766">
        <f>VLOOKUP($A766,[1]Cost_Code!$A:$K,9,0)</f>
        <v>1000</v>
      </c>
      <c r="U766" t="str">
        <f>VLOOKUP(B766,[1]Ex_Code!A:J,2,0)</f>
        <v>Senior Managers Band 8D</v>
      </c>
      <c r="V766" t="str">
        <f>VLOOKUP(B766,[1]Ex_Code!A:J,7,0)</f>
        <v>NON CLINICAL STAFF</v>
      </c>
      <c r="W766" t="str">
        <f>VLOOKUP(B766,[1]Ex_Code!A:J,10,0)</f>
        <v>Pay</v>
      </c>
    </row>
    <row r="767" spans="1:23" x14ac:dyDescent="0.25">
      <c r="A767" s="5" t="s">
        <v>136</v>
      </c>
      <c r="B767" s="5" t="s">
        <v>57</v>
      </c>
      <c r="C767" s="5" t="s">
        <v>25</v>
      </c>
      <c r="D767" s="5" t="s">
        <v>26</v>
      </c>
      <c r="E767" s="5" t="s">
        <v>27</v>
      </c>
      <c r="F767" s="6">
        <v>1979</v>
      </c>
      <c r="G767" s="6">
        <v>1978.44</v>
      </c>
      <c r="H767" s="6">
        <v>1</v>
      </c>
      <c r="I767" s="6">
        <v>1</v>
      </c>
      <c r="J767" s="6">
        <v>1</v>
      </c>
      <c r="K767" s="6">
        <v>1</v>
      </c>
      <c r="L767" t="str">
        <f t="shared" si="11"/>
        <v>171801U32039204000</v>
      </c>
      <c r="M767" t="str">
        <f>VLOOKUP(A767,[1]Cost_Code!A:G,7,0)</f>
        <v>PMO Team</v>
      </c>
      <c r="N767" t="str">
        <f>VLOOKUP(A767,[1]Cost_Code!A:G,2,0)</f>
        <v>Group 1</v>
      </c>
      <c r="O767" t="str">
        <f>VLOOKUP($A767,[1]Cost_Code!$A:$G,3,0)</f>
        <v>CORPORATE SERVICES</v>
      </c>
      <c r="P767" t="str">
        <f>VLOOKUP($A767,[1]Cost_Code!$A:$G,4,0)</f>
        <v>FINANCE &amp; INFORMATION SERVICES</v>
      </c>
      <c r="Q767" t="str">
        <f>VLOOKUP($A767,[1]Cost_Code!$A:$G,5,0)</f>
        <v>FINANCE &amp; INFORMATION SERVICES</v>
      </c>
      <c r="R767" t="str">
        <f>VLOOKUP($A767,[1]Cost_Code!$A:$G,6,0)</f>
        <v>FINANCE</v>
      </c>
      <c r="S767" t="str">
        <f>VLOOKUP($A767,[1]Cost_Code!$A:$K,8,0)</f>
        <v>Simon</v>
      </c>
      <c r="T767">
        <f>VLOOKUP($A767,[1]Cost_Code!$A:$K,9,0)</f>
        <v>1000</v>
      </c>
      <c r="U767" t="str">
        <f>VLOOKUP(B767,[1]Ex_Code!A:J,2,0)</f>
        <v>Admin &amp; Clerical Band 4</v>
      </c>
      <c r="V767" t="str">
        <f>VLOOKUP(B767,[1]Ex_Code!A:J,7,0)</f>
        <v>NON CLINICAL STAFF</v>
      </c>
      <c r="W767" t="str">
        <f>VLOOKUP(B767,[1]Ex_Code!A:J,10,0)</f>
        <v>Pay</v>
      </c>
    </row>
    <row r="768" spans="1:23" x14ac:dyDescent="0.25">
      <c r="A768" s="5" t="s">
        <v>136</v>
      </c>
      <c r="B768" s="5" t="s">
        <v>57</v>
      </c>
      <c r="C768" s="5" t="s">
        <v>28</v>
      </c>
      <c r="D768" s="5" t="s">
        <v>29</v>
      </c>
      <c r="E768" s="5" t="s">
        <v>27</v>
      </c>
      <c r="F768" s="6">
        <v>0</v>
      </c>
      <c r="G768" s="6">
        <v>0.02</v>
      </c>
      <c r="H768" s="6">
        <v>0</v>
      </c>
      <c r="I768" s="6">
        <v>0</v>
      </c>
      <c r="J768" s="6">
        <v>0</v>
      </c>
      <c r="K768" s="6">
        <v>0</v>
      </c>
      <c r="L768" t="str">
        <f t="shared" si="11"/>
        <v>171802U32039204000</v>
      </c>
      <c r="M768" t="str">
        <f>VLOOKUP(A768,[1]Cost_Code!A:G,7,0)</f>
        <v>PMO Team</v>
      </c>
      <c r="N768" t="str">
        <f>VLOOKUP(A768,[1]Cost_Code!A:G,2,0)</f>
        <v>Group 1</v>
      </c>
      <c r="O768" t="str">
        <f>VLOOKUP($A768,[1]Cost_Code!$A:$G,3,0)</f>
        <v>CORPORATE SERVICES</v>
      </c>
      <c r="P768" t="str">
        <f>VLOOKUP($A768,[1]Cost_Code!$A:$G,4,0)</f>
        <v>FINANCE &amp; INFORMATION SERVICES</v>
      </c>
      <c r="Q768" t="str">
        <f>VLOOKUP($A768,[1]Cost_Code!$A:$G,5,0)</f>
        <v>FINANCE &amp; INFORMATION SERVICES</v>
      </c>
      <c r="R768" t="str">
        <f>VLOOKUP($A768,[1]Cost_Code!$A:$G,6,0)</f>
        <v>FINANCE</v>
      </c>
      <c r="S768" t="str">
        <f>VLOOKUP($A768,[1]Cost_Code!$A:$K,8,0)</f>
        <v>Simon</v>
      </c>
      <c r="T768">
        <f>VLOOKUP($A768,[1]Cost_Code!$A:$K,9,0)</f>
        <v>1000</v>
      </c>
      <c r="U768" t="str">
        <f>VLOOKUP(B768,[1]Ex_Code!A:J,2,0)</f>
        <v>Admin &amp; Clerical Band 4</v>
      </c>
      <c r="V768" t="str">
        <f>VLOOKUP(B768,[1]Ex_Code!A:J,7,0)</f>
        <v>NON CLINICAL STAFF</v>
      </c>
      <c r="W768" t="str">
        <f>VLOOKUP(B768,[1]Ex_Code!A:J,10,0)</f>
        <v>Pay</v>
      </c>
    </row>
    <row r="769" spans="1:23" x14ac:dyDescent="0.25">
      <c r="A769" s="5" t="s">
        <v>136</v>
      </c>
      <c r="B769" s="5" t="s">
        <v>48</v>
      </c>
      <c r="C769" s="5" t="s">
        <v>25</v>
      </c>
      <c r="D769" s="5" t="s">
        <v>26</v>
      </c>
      <c r="E769" s="5" t="s">
        <v>27</v>
      </c>
      <c r="F769" s="6">
        <v>2743</v>
      </c>
      <c r="G769" s="6">
        <v>0</v>
      </c>
      <c r="H769" s="6">
        <v>1</v>
      </c>
      <c r="I769" s="6">
        <v>0</v>
      </c>
      <c r="J769" s="6">
        <v>0</v>
      </c>
      <c r="K769" s="6">
        <v>0</v>
      </c>
      <c r="L769" t="str">
        <f t="shared" si="11"/>
        <v>171801U32039206000</v>
      </c>
      <c r="M769" t="str">
        <f>VLOOKUP(A769,[1]Cost_Code!A:G,7,0)</f>
        <v>PMO Team</v>
      </c>
      <c r="N769" t="str">
        <f>VLOOKUP(A769,[1]Cost_Code!A:G,2,0)</f>
        <v>Group 1</v>
      </c>
      <c r="O769" t="str">
        <f>VLOOKUP($A769,[1]Cost_Code!$A:$G,3,0)</f>
        <v>CORPORATE SERVICES</v>
      </c>
      <c r="P769" t="str">
        <f>VLOOKUP($A769,[1]Cost_Code!$A:$G,4,0)</f>
        <v>FINANCE &amp; INFORMATION SERVICES</v>
      </c>
      <c r="Q769" t="str">
        <f>VLOOKUP($A769,[1]Cost_Code!$A:$G,5,0)</f>
        <v>FINANCE &amp; INFORMATION SERVICES</v>
      </c>
      <c r="R769" t="str">
        <f>VLOOKUP($A769,[1]Cost_Code!$A:$G,6,0)</f>
        <v>FINANCE</v>
      </c>
      <c r="S769" t="str">
        <f>VLOOKUP($A769,[1]Cost_Code!$A:$K,8,0)</f>
        <v>Simon</v>
      </c>
      <c r="T769">
        <f>VLOOKUP($A769,[1]Cost_Code!$A:$K,9,0)</f>
        <v>1000</v>
      </c>
      <c r="U769" t="str">
        <f>VLOOKUP(B769,[1]Ex_Code!A:J,2,0)</f>
        <v>Admin &amp; Clerical Band 6</v>
      </c>
      <c r="V769" t="str">
        <f>VLOOKUP(B769,[1]Ex_Code!A:J,7,0)</f>
        <v>NON CLINICAL STAFF</v>
      </c>
      <c r="W769" t="str">
        <f>VLOOKUP(B769,[1]Ex_Code!A:J,10,0)</f>
        <v>Pay</v>
      </c>
    </row>
    <row r="770" spans="1:23" x14ac:dyDescent="0.25">
      <c r="A770" s="5" t="s">
        <v>136</v>
      </c>
      <c r="B770" s="5" t="s">
        <v>48</v>
      </c>
      <c r="C770" s="5" t="s">
        <v>28</v>
      </c>
      <c r="D770" s="5" t="s">
        <v>29</v>
      </c>
      <c r="E770" s="5" t="s">
        <v>27</v>
      </c>
      <c r="F770" s="6">
        <v>2743</v>
      </c>
      <c r="G770" s="6">
        <v>0</v>
      </c>
      <c r="H770" s="6">
        <v>1</v>
      </c>
      <c r="I770" s="6">
        <v>0</v>
      </c>
      <c r="J770" s="6">
        <v>0</v>
      </c>
      <c r="K770" s="6">
        <v>0</v>
      </c>
      <c r="L770" t="str">
        <f t="shared" ref="L770:L833" si="12">CONCATENATE(C770,A770,B770)</f>
        <v>171802U32039206000</v>
      </c>
      <c r="M770" t="str">
        <f>VLOOKUP(A770,[1]Cost_Code!A:G,7,0)</f>
        <v>PMO Team</v>
      </c>
      <c r="N770" t="str">
        <f>VLOOKUP(A770,[1]Cost_Code!A:G,2,0)</f>
        <v>Group 1</v>
      </c>
      <c r="O770" t="str">
        <f>VLOOKUP($A770,[1]Cost_Code!$A:$G,3,0)</f>
        <v>CORPORATE SERVICES</v>
      </c>
      <c r="P770" t="str">
        <f>VLOOKUP($A770,[1]Cost_Code!$A:$G,4,0)</f>
        <v>FINANCE &amp; INFORMATION SERVICES</v>
      </c>
      <c r="Q770" t="str">
        <f>VLOOKUP($A770,[1]Cost_Code!$A:$G,5,0)</f>
        <v>FINANCE &amp; INFORMATION SERVICES</v>
      </c>
      <c r="R770" t="str">
        <f>VLOOKUP($A770,[1]Cost_Code!$A:$G,6,0)</f>
        <v>FINANCE</v>
      </c>
      <c r="S770" t="str">
        <f>VLOOKUP($A770,[1]Cost_Code!$A:$K,8,0)</f>
        <v>Simon</v>
      </c>
      <c r="T770">
        <f>VLOOKUP($A770,[1]Cost_Code!$A:$K,9,0)</f>
        <v>1000</v>
      </c>
      <c r="U770" t="str">
        <f>VLOOKUP(B770,[1]Ex_Code!A:J,2,0)</f>
        <v>Admin &amp; Clerical Band 6</v>
      </c>
      <c r="V770" t="str">
        <f>VLOOKUP(B770,[1]Ex_Code!A:J,7,0)</f>
        <v>NON CLINICAL STAFF</v>
      </c>
      <c r="W770" t="str">
        <f>VLOOKUP(B770,[1]Ex_Code!A:J,10,0)</f>
        <v>Pay</v>
      </c>
    </row>
    <row r="771" spans="1:23" x14ac:dyDescent="0.25">
      <c r="A771" s="5" t="s">
        <v>136</v>
      </c>
      <c r="B771" s="5" t="s">
        <v>48</v>
      </c>
      <c r="C771" s="5" t="s">
        <v>30</v>
      </c>
      <c r="D771" s="5" t="s">
        <v>31</v>
      </c>
      <c r="E771" s="5" t="s">
        <v>27</v>
      </c>
      <c r="F771" s="6">
        <v>2743</v>
      </c>
      <c r="G771" s="6">
        <v>0</v>
      </c>
      <c r="H771" s="6">
        <v>1</v>
      </c>
      <c r="I771" s="6">
        <v>0</v>
      </c>
      <c r="J771" s="6">
        <v>0</v>
      </c>
      <c r="K771" s="6">
        <v>0</v>
      </c>
      <c r="L771" t="str">
        <f t="shared" si="12"/>
        <v>171803U32039206000</v>
      </c>
      <c r="M771" t="str">
        <f>VLOOKUP(A771,[1]Cost_Code!A:G,7,0)</f>
        <v>PMO Team</v>
      </c>
      <c r="N771" t="str">
        <f>VLOOKUP(A771,[1]Cost_Code!A:G,2,0)</f>
        <v>Group 1</v>
      </c>
      <c r="O771" t="str">
        <f>VLOOKUP($A771,[1]Cost_Code!$A:$G,3,0)</f>
        <v>CORPORATE SERVICES</v>
      </c>
      <c r="P771" t="str">
        <f>VLOOKUP($A771,[1]Cost_Code!$A:$G,4,0)</f>
        <v>FINANCE &amp; INFORMATION SERVICES</v>
      </c>
      <c r="Q771" t="str">
        <f>VLOOKUP($A771,[1]Cost_Code!$A:$G,5,0)</f>
        <v>FINANCE &amp; INFORMATION SERVICES</v>
      </c>
      <c r="R771" t="str">
        <f>VLOOKUP($A771,[1]Cost_Code!$A:$G,6,0)</f>
        <v>FINANCE</v>
      </c>
      <c r="S771" t="str">
        <f>VLOOKUP($A771,[1]Cost_Code!$A:$K,8,0)</f>
        <v>Simon</v>
      </c>
      <c r="T771">
        <f>VLOOKUP($A771,[1]Cost_Code!$A:$K,9,0)</f>
        <v>1000</v>
      </c>
      <c r="U771" t="str">
        <f>VLOOKUP(B771,[1]Ex_Code!A:J,2,0)</f>
        <v>Admin &amp; Clerical Band 6</v>
      </c>
      <c r="V771" t="str">
        <f>VLOOKUP(B771,[1]Ex_Code!A:J,7,0)</f>
        <v>NON CLINICAL STAFF</v>
      </c>
      <c r="W771" t="str">
        <f>VLOOKUP(B771,[1]Ex_Code!A:J,10,0)</f>
        <v>Pay</v>
      </c>
    </row>
    <row r="772" spans="1:23" x14ac:dyDescent="0.25">
      <c r="A772" s="5" t="s">
        <v>136</v>
      </c>
      <c r="B772" s="5" t="s">
        <v>48</v>
      </c>
      <c r="C772" s="5" t="s">
        <v>32</v>
      </c>
      <c r="D772" s="5" t="s">
        <v>33</v>
      </c>
      <c r="E772" s="5" t="s">
        <v>27</v>
      </c>
      <c r="F772" s="6">
        <v>2743</v>
      </c>
      <c r="G772" s="6">
        <v>0</v>
      </c>
      <c r="H772" s="6">
        <v>1</v>
      </c>
      <c r="I772" s="6">
        <v>0</v>
      </c>
      <c r="J772" s="6">
        <v>0</v>
      </c>
      <c r="K772" s="6">
        <v>0</v>
      </c>
      <c r="L772" t="str">
        <f t="shared" si="12"/>
        <v>171804U32039206000</v>
      </c>
      <c r="M772" t="str">
        <f>VLOOKUP(A772,[1]Cost_Code!A:G,7,0)</f>
        <v>PMO Team</v>
      </c>
      <c r="N772" t="str">
        <f>VLOOKUP(A772,[1]Cost_Code!A:G,2,0)</f>
        <v>Group 1</v>
      </c>
      <c r="O772" t="str">
        <f>VLOOKUP($A772,[1]Cost_Code!$A:$G,3,0)</f>
        <v>CORPORATE SERVICES</v>
      </c>
      <c r="P772" t="str">
        <f>VLOOKUP($A772,[1]Cost_Code!$A:$G,4,0)</f>
        <v>FINANCE &amp; INFORMATION SERVICES</v>
      </c>
      <c r="Q772" t="str">
        <f>VLOOKUP($A772,[1]Cost_Code!$A:$G,5,0)</f>
        <v>FINANCE &amp; INFORMATION SERVICES</v>
      </c>
      <c r="R772" t="str">
        <f>VLOOKUP($A772,[1]Cost_Code!$A:$G,6,0)</f>
        <v>FINANCE</v>
      </c>
      <c r="S772" t="str">
        <f>VLOOKUP($A772,[1]Cost_Code!$A:$K,8,0)</f>
        <v>Simon</v>
      </c>
      <c r="T772">
        <f>VLOOKUP($A772,[1]Cost_Code!$A:$K,9,0)</f>
        <v>1000</v>
      </c>
      <c r="U772" t="str">
        <f>VLOOKUP(B772,[1]Ex_Code!A:J,2,0)</f>
        <v>Admin &amp; Clerical Band 6</v>
      </c>
      <c r="V772" t="str">
        <f>VLOOKUP(B772,[1]Ex_Code!A:J,7,0)</f>
        <v>NON CLINICAL STAFF</v>
      </c>
      <c r="W772" t="str">
        <f>VLOOKUP(B772,[1]Ex_Code!A:J,10,0)</f>
        <v>Pay</v>
      </c>
    </row>
    <row r="773" spans="1:23" x14ac:dyDescent="0.25">
      <c r="A773" s="5" t="s">
        <v>136</v>
      </c>
      <c r="B773" s="5" t="s">
        <v>48</v>
      </c>
      <c r="C773" s="5" t="s">
        <v>34</v>
      </c>
      <c r="D773" s="5" t="s">
        <v>35</v>
      </c>
      <c r="E773" s="5" t="s">
        <v>27</v>
      </c>
      <c r="F773" s="6">
        <v>-2743</v>
      </c>
      <c r="G773" s="6">
        <v>0</v>
      </c>
      <c r="H773" s="6">
        <v>-1</v>
      </c>
      <c r="I773" s="6">
        <v>0</v>
      </c>
      <c r="J773" s="6">
        <v>0</v>
      </c>
      <c r="K773" s="6">
        <v>0</v>
      </c>
      <c r="L773" t="str">
        <f t="shared" si="12"/>
        <v>171805U32039206000</v>
      </c>
      <c r="M773" t="str">
        <f>VLOOKUP(A773,[1]Cost_Code!A:G,7,0)</f>
        <v>PMO Team</v>
      </c>
      <c r="N773" t="str">
        <f>VLOOKUP(A773,[1]Cost_Code!A:G,2,0)</f>
        <v>Group 1</v>
      </c>
      <c r="O773" t="str">
        <f>VLOOKUP($A773,[1]Cost_Code!$A:$G,3,0)</f>
        <v>CORPORATE SERVICES</v>
      </c>
      <c r="P773" t="str">
        <f>VLOOKUP($A773,[1]Cost_Code!$A:$G,4,0)</f>
        <v>FINANCE &amp; INFORMATION SERVICES</v>
      </c>
      <c r="Q773" t="str">
        <f>VLOOKUP($A773,[1]Cost_Code!$A:$G,5,0)</f>
        <v>FINANCE &amp; INFORMATION SERVICES</v>
      </c>
      <c r="R773" t="str">
        <f>VLOOKUP($A773,[1]Cost_Code!$A:$G,6,0)</f>
        <v>FINANCE</v>
      </c>
      <c r="S773" t="str">
        <f>VLOOKUP($A773,[1]Cost_Code!$A:$K,8,0)</f>
        <v>Simon</v>
      </c>
      <c r="T773">
        <f>VLOOKUP($A773,[1]Cost_Code!$A:$K,9,0)</f>
        <v>1000</v>
      </c>
      <c r="U773" t="str">
        <f>VLOOKUP(B773,[1]Ex_Code!A:J,2,0)</f>
        <v>Admin &amp; Clerical Band 6</v>
      </c>
      <c r="V773" t="str">
        <f>VLOOKUP(B773,[1]Ex_Code!A:J,7,0)</f>
        <v>NON CLINICAL STAFF</v>
      </c>
      <c r="W773" t="str">
        <f>VLOOKUP(B773,[1]Ex_Code!A:J,10,0)</f>
        <v>Pay</v>
      </c>
    </row>
    <row r="774" spans="1:23" x14ac:dyDescent="0.25">
      <c r="A774" s="5" t="s">
        <v>136</v>
      </c>
      <c r="B774" s="5" t="s">
        <v>39</v>
      </c>
      <c r="C774" s="5" t="s">
        <v>25</v>
      </c>
      <c r="D774" s="5" t="s">
        <v>26</v>
      </c>
      <c r="E774" s="5" t="s">
        <v>27</v>
      </c>
      <c r="F774" s="6">
        <v>42</v>
      </c>
      <c r="G774" s="6">
        <v>0</v>
      </c>
      <c r="H774" s="6">
        <v>0</v>
      </c>
      <c r="I774" s="6">
        <v>0</v>
      </c>
      <c r="J774" s="6">
        <v>0</v>
      </c>
      <c r="K774" s="6">
        <v>0</v>
      </c>
      <c r="L774" t="str">
        <f t="shared" si="12"/>
        <v>171801U32047001000</v>
      </c>
      <c r="M774" t="str">
        <f>VLOOKUP(A774,[1]Cost_Code!A:G,7,0)</f>
        <v>PMO Team</v>
      </c>
      <c r="N774" t="str">
        <f>VLOOKUP(A774,[1]Cost_Code!A:G,2,0)</f>
        <v>Group 1</v>
      </c>
      <c r="O774" t="str">
        <f>VLOOKUP($A774,[1]Cost_Code!$A:$G,3,0)</f>
        <v>CORPORATE SERVICES</v>
      </c>
      <c r="P774" t="str">
        <f>VLOOKUP($A774,[1]Cost_Code!$A:$G,4,0)</f>
        <v>FINANCE &amp; INFORMATION SERVICES</v>
      </c>
      <c r="Q774" t="str">
        <f>VLOOKUP($A774,[1]Cost_Code!$A:$G,5,0)</f>
        <v>FINANCE &amp; INFORMATION SERVICES</v>
      </c>
      <c r="R774" t="str">
        <f>VLOOKUP($A774,[1]Cost_Code!$A:$G,6,0)</f>
        <v>FINANCE</v>
      </c>
      <c r="S774" t="str">
        <f>VLOOKUP($A774,[1]Cost_Code!$A:$K,8,0)</f>
        <v>Simon</v>
      </c>
      <c r="T774">
        <f>VLOOKUP($A774,[1]Cost_Code!$A:$K,9,0)</f>
        <v>1000</v>
      </c>
      <c r="U774" t="str">
        <f>VLOOKUP(B774,[1]Ex_Code!A:J,2,0)</f>
        <v>Printing &amp; Stationery</v>
      </c>
      <c r="V774" t="str">
        <f>VLOOKUP(B774,[1]Ex_Code!A:J,7,0)</f>
        <v>ESTABLISHMENT EXPENSES</v>
      </c>
      <c r="W774" t="str">
        <f>VLOOKUP(B774,[1]Ex_Code!A:J,10,0)</f>
        <v>Non Pay</v>
      </c>
    </row>
    <row r="775" spans="1:23" x14ac:dyDescent="0.25">
      <c r="A775" s="5" t="s">
        <v>136</v>
      </c>
      <c r="B775" s="5" t="s">
        <v>39</v>
      </c>
      <c r="C775" s="5" t="s">
        <v>28</v>
      </c>
      <c r="D775" s="5" t="s">
        <v>29</v>
      </c>
      <c r="E775" s="5" t="s">
        <v>27</v>
      </c>
      <c r="F775" s="6">
        <v>41</v>
      </c>
      <c r="G775" s="6">
        <v>0</v>
      </c>
      <c r="H775" s="6">
        <v>0</v>
      </c>
      <c r="I775" s="6">
        <v>0</v>
      </c>
      <c r="J775" s="6">
        <v>0</v>
      </c>
      <c r="K775" s="6">
        <v>0</v>
      </c>
      <c r="L775" t="str">
        <f t="shared" si="12"/>
        <v>171802U32047001000</v>
      </c>
      <c r="M775" t="str">
        <f>VLOOKUP(A775,[1]Cost_Code!A:G,7,0)</f>
        <v>PMO Team</v>
      </c>
      <c r="N775" t="str">
        <f>VLOOKUP(A775,[1]Cost_Code!A:G,2,0)</f>
        <v>Group 1</v>
      </c>
      <c r="O775" t="str">
        <f>VLOOKUP($A775,[1]Cost_Code!$A:$G,3,0)</f>
        <v>CORPORATE SERVICES</v>
      </c>
      <c r="P775" t="str">
        <f>VLOOKUP($A775,[1]Cost_Code!$A:$G,4,0)</f>
        <v>FINANCE &amp; INFORMATION SERVICES</v>
      </c>
      <c r="Q775" t="str">
        <f>VLOOKUP($A775,[1]Cost_Code!$A:$G,5,0)</f>
        <v>FINANCE &amp; INFORMATION SERVICES</v>
      </c>
      <c r="R775" t="str">
        <f>VLOOKUP($A775,[1]Cost_Code!$A:$G,6,0)</f>
        <v>FINANCE</v>
      </c>
      <c r="S775" t="str">
        <f>VLOOKUP($A775,[1]Cost_Code!$A:$K,8,0)</f>
        <v>Simon</v>
      </c>
      <c r="T775">
        <f>VLOOKUP($A775,[1]Cost_Code!$A:$K,9,0)</f>
        <v>1000</v>
      </c>
      <c r="U775" t="str">
        <f>VLOOKUP(B775,[1]Ex_Code!A:J,2,0)</f>
        <v>Printing &amp; Stationery</v>
      </c>
      <c r="V775" t="str">
        <f>VLOOKUP(B775,[1]Ex_Code!A:J,7,0)</f>
        <v>ESTABLISHMENT EXPENSES</v>
      </c>
      <c r="W775" t="str">
        <f>VLOOKUP(B775,[1]Ex_Code!A:J,10,0)</f>
        <v>Non Pay</v>
      </c>
    </row>
    <row r="776" spans="1:23" x14ac:dyDescent="0.25">
      <c r="A776" s="5" t="s">
        <v>136</v>
      </c>
      <c r="B776" s="5" t="s">
        <v>39</v>
      </c>
      <c r="C776" s="5" t="s">
        <v>30</v>
      </c>
      <c r="D776" s="5" t="s">
        <v>31</v>
      </c>
      <c r="E776" s="5" t="s">
        <v>27</v>
      </c>
      <c r="F776" s="6">
        <v>42</v>
      </c>
      <c r="G776" s="6">
        <v>0</v>
      </c>
      <c r="H776" s="6">
        <v>0</v>
      </c>
      <c r="I776" s="6">
        <v>0</v>
      </c>
      <c r="J776" s="6">
        <v>0</v>
      </c>
      <c r="K776" s="6">
        <v>0</v>
      </c>
      <c r="L776" t="str">
        <f t="shared" si="12"/>
        <v>171803U32047001000</v>
      </c>
      <c r="M776" t="str">
        <f>VLOOKUP(A776,[1]Cost_Code!A:G,7,0)</f>
        <v>PMO Team</v>
      </c>
      <c r="N776" t="str">
        <f>VLOOKUP(A776,[1]Cost_Code!A:G,2,0)</f>
        <v>Group 1</v>
      </c>
      <c r="O776" t="str">
        <f>VLOOKUP($A776,[1]Cost_Code!$A:$G,3,0)</f>
        <v>CORPORATE SERVICES</v>
      </c>
      <c r="P776" t="str">
        <f>VLOOKUP($A776,[1]Cost_Code!$A:$G,4,0)</f>
        <v>FINANCE &amp; INFORMATION SERVICES</v>
      </c>
      <c r="Q776" t="str">
        <f>VLOOKUP($A776,[1]Cost_Code!$A:$G,5,0)</f>
        <v>FINANCE &amp; INFORMATION SERVICES</v>
      </c>
      <c r="R776" t="str">
        <f>VLOOKUP($A776,[1]Cost_Code!$A:$G,6,0)</f>
        <v>FINANCE</v>
      </c>
      <c r="S776" t="str">
        <f>VLOOKUP($A776,[1]Cost_Code!$A:$K,8,0)</f>
        <v>Simon</v>
      </c>
      <c r="T776">
        <f>VLOOKUP($A776,[1]Cost_Code!$A:$K,9,0)</f>
        <v>1000</v>
      </c>
      <c r="U776" t="str">
        <f>VLOOKUP(B776,[1]Ex_Code!A:J,2,0)</f>
        <v>Printing &amp; Stationery</v>
      </c>
      <c r="V776" t="str">
        <f>VLOOKUP(B776,[1]Ex_Code!A:J,7,0)</f>
        <v>ESTABLISHMENT EXPENSES</v>
      </c>
      <c r="W776" t="str">
        <f>VLOOKUP(B776,[1]Ex_Code!A:J,10,0)</f>
        <v>Non Pay</v>
      </c>
    </row>
    <row r="777" spans="1:23" x14ac:dyDescent="0.25">
      <c r="A777" s="5" t="s">
        <v>136</v>
      </c>
      <c r="B777" s="5" t="s">
        <v>39</v>
      </c>
      <c r="C777" s="5" t="s">
        <v>32</v>
      </c>
      <c r="D777" s="5" t="s">
        <v>33</v>
      </c>
      <c r="E777" s="5" t="s">
        <v>27</v>
      </c>
      <c r="F777" s="6">
        <v>42</v>
      </c>
      <c r="G777" s="6">
        <v>0</v>
      </c>
      <c r="H777" s="6">
        <v>0</v>
      </c>
      <c r="I777" s="6">
        <v>0</v>
      </c>
      <c r="J777" s="6">
        <v>0</v>
      </c>
      <c r="K777" s="6">
        <v>0</v>
      </c>
      <c r="L777" t="str">
        <f t="shared" si="12"/>
        <v>171804U32047001000</v>
      </c>
      <c r="M777" t="str">
        <f>VLOOKUP(A777,[1]Cost_Code!A:G,7,0)</f>
        <v>PMO Team</v>
      </c>
      <c r="N777" t="str">
        <f>VLOOKUP(A777,[1]Cost_Code!A:G,2,0)</f>
        <v>Group 1</v>
      </c>
      <c r="O777" t="str">
        <f>VLOOKUP($A777,[1]Cost_Code!$A:$G,3,0)</f>
        <v>CORPORATE SERVICES</v>
      </c>
      <c r="P777" t="str">
        <f>VLOOKUP($A777,[1]Cost_Code!$A:$G,4,0)</f>
        <v>FINANCE &amp; INFORMATION SERVICES</v>
      </c>
      <c r="Q777" t="str">
        <f>VLOOKUP($A777,[1]Cost_Code!$A:$G,5,0)</f>
        <v>FINANCE &amp; INFORMATION SERVICES</v>
      </c>
      <c r="R777" t="str">
        <f>VLOOKUP($A777,[1]Cost_Code!$A:$G,6,0)</f>
        <v>FINANCE</v>
      </c>
      <c r="S777" t="str">
        <f>VLOOKUP($A777,[1]Cost_Code!$A:$K,8,0)</f>
        <v>Simon</v>
      </c>
      <c r="T777">
        <f>VLOOKUP($A777,[1]Cost_Code!$A:$K,9,0)</f>
        <v>1000</v>
      </c>
      <c r="U777" t="str">
        <f>VLOOKUP(B777,[1]Ex_Code!A:J,2,0)</f>
        <v>Printing &amp; Stationery</v>
      </c>
      <c r="V777" t="str">
        <f>VLOOKUP(B777,[1]Ex_Code!A:J,7,0)</f>
        <v>ESTABLISHMENT EXPENSES</v>
      </c>
      <c r="W777" t="str">
        <f>VLOOKUP(B777,[1]Ex_Code!A:J,10,0)</f>
        <v>Non Pay</v>
      </c>
    </row>
    <row r="778" spans="1:23" x14ac:dyDescent="0.25">
      <c r="A778" s="5" t="s">
        <v>136</v>
      </c>
      <c r="B778" s="5" t="s">
        <v>39</v>
      </c>
      <c r="C778" s="5" t="s">
        <v>34</v>
      </c>
      <c r="D778" s="5" t="s">
        <v>35</v>
      </c>
      <c r="E778" s="5" t="s">
        <v>27</v>
      </c>
      <c r="F778" s="6">
        <v>-167</v>
      </c>
      <c r="G778" s="6">
        <v>0</v>
      </c>
      <c r="H778" s="6">
        <v>0</v>
      </c>
      <c r="I778" s="6">
        <v>0</v>
      </c>
      <c r="J778" s="6">
        <v>0</v>
      </c>
      <c r="K778" s="6">
        <v>0</v>
      </c>
      <c r="L778" t="str">
        <f t="shared" si="12"/>
        <v>171805U32047001000</v>
      </c>
      <c r="M778" t="str">
        <f>VLOOKUP(A778,[1]Cost_Code!A:G,7,0)</f>
        <v>PMO Team</v>
      </c>
      <c r="N778" t="str">
        <f>VLOOKUP(A778,[1]Cost_Code!A:G,2,0)</f>
        <v>Group 1</v>
      </c>
      <c r="O778" t="str">
        <f>VLOOKUP($A778,[1]Cost_Code!$A:$G,3,0)</f>
        <v>CORPORATE SERVICES</v>
      </c>
      <c r="P778" t="str">
        <f>VLOOKUP($A778,[1]Cost_Code!$A:$G,4,0)</f>
        <v>FINANCE &amp; INFORMATION SERVICES</v>
      </c>
      <c r="Q778" t="str">
        <f>VLOOKUP($A778,[1]Cost_Code!$A:$G,5,0)</f>
        <v>FINANCE &amp; INFORMATION SERVICES</v>
      </c>
      <c r="R778" t="str">
        <f>VLOOKUP($A778,[1]Cost_Code!$A:$G,6,0)</f>
        <v>FINANCE</v>
      </c>
      <c r="S778" t="str">
        <f>VLOOKUP($A778,[1]Cost_Code!$A:$K,8,0)</f>
        <v>Simon</v>
      </c>
      <c r="T778">
        <f>VLOOKUP($A778,[1]Cost_Code!$A:$K,9,0)</f>
        <v>1000</v>
      </c>
      <c r="U778" t="str">
        <f>VLOOKUP(B778,[1]Ex_Code!A:J,2,0)</f>
        <v>Printing &amp; Stationery</v>
      </c>
      <c r="V778" t="str">
        <f>VLOOKUP(B778,[1]Ex_Code!A:J,7,0)</f>
        <v>ESTABLISHMENT EXPENSES</v>
      </c>
      <c r="W778" t="str">
        <f>VLOOKUP(B778,[1]Ex_Code!A:J,10,0)</f>
        <v>Non Pay</v>
      </c>
    </row>
    <row r="779" spans="1:23" x14ac:dyDescent="0.25">
      <c r="A779" s="5" t="s">
        <v>136</v>
      </c>
      <c r="B779" s="5" t="s">
        <v>40</v>
      </c>
      <c r="C779" s="5" t="s">
        <v>25</v>
      </c>
      <c r="D779" s="5" t="s">
        <v>26</v>
      </c>
      <c r="E779" s="5" t="s">
        <v>27</v>
      </c>
      <c r="F779" s="6">
        <v>42</v>
      </c>
      <c r="G779" s="6">
        <v>0</v>
      </c>
      <c r="H779" s="6">
        <v>0</v>
      </c>
      <c r="I779" s="6">
        <v>0</v>
      </c>
      <c r="J779" s="6">
        <v>0</v>
      </c>
      <c r="K779" s="6">
        <v>0</v>
      </c>
      <c r="L779" t="str">
        <f t="shared" si="12"/>
        <v>171801U32047018000</v>
      </c>
      <c r="M779" t="str">
        <f>VLOOKUP(A779,[1]Cost_Code!A:G,7,0)</f>
        <v>PMO Team</v>
      </c>
      <c r="N779" t="str">
        <f>VLOOKUP(A779,[1]Cost_Code!A:G,2,0)</f>
        <v>Group 1</v>
      </c>
      <c r="O779" t="str">
        <f>VLOOKUP($A779,[1]Cost_Code!$A:$G,3,0)</f>
        <v>CORPORATE SERVICES</v>
      </c>
      <c r="P779" t="str">
        <f>VLOOKUP($A779,[1]Cost_Code!$A:$G,4,0)</f>
        <v>FINANCE &amp; INFORMATION SERVICES</v>
      </c>
      <c r="Q779" t="str">
        <f>VLOOKUP($A779,[1]Cost_Code!$A:$G,5,0)</f>
        <v>FINANCE &amp; INFORMATION SERVICES</v>
      </c>
      <c r="R779" t="str">
        <f>VLOOKUP($A779,[1]Cost_Code!$A:$G,6,0)</f>
        <v>FINANCE</v>
      </c>
      <c r="S779" t="str">
        <f>VLOOKUP($A779,[1]Cost_Code!$A:$K,8,0)</f>
        <v>Simon</v>
      </c>
      <c r="T779">
        <f>VLOOKUP($A779,[1]Cost_Code!$A:$K,9,0)</f>
        <v>1000</v>
      </c>
      <c r="U779" t="str">
        <f>VLOOKUP(B779,[1]Ex_Code!A:J,2,0)</f>
        <v>Travel Expenses</v>
      </c>
      <c r="V779" t="str">
        <f>VLOOKUP(B779,[1]Ex_Code!A:J,7,0)</f>
        <v>ESTABLISHMENT EXPENSES</v>
      </c>
      <c r="W779" t="str">
        <f>VLOOKUP(B779,[1]Ex_Code!A:J,10,0)</f>
        <v>Non Pay</v>
      </c>
    </row>
    <row r="780" spans="1:23" x14ac:dyDescent="0.25">
      <c r="A780" s="5" t="s">
        <v>136</v>
      </c>
      <c r="B780" s="5" t="s">
        <v>40</v>
      </c>
      <c r="C780" s="5" t="s">
        <v>28</v>
      </c>
      <c r="D780" s="5" t="s">
        <v>29</v>
      </c>
      <c r="E780" s="5" t="s">
        <v>27</v>
      </c>
      <c r="F780" s="6">
        <v>41</v>
      </c>
      <c r="G780" s="6">
        <v>0</v>
      </c>
      <c r="H780" s="6">
        <v>0</v>
      </c>
      <c r="I780" s="6">
        <v>0</v>
      </c>
      <c r="J780" s="6">
        <v>0</v>
      </c>
      <c r="K780" s="6">
        <v>0</v>
      </c>
      <c r="L780" t="str">
        <f t="shared" si="12"/>
        <v>171802U32047018000</v>
      </c>
      <c r="M780" t="str">
        <f>VLOOKUP(A780,[1]Cost_Code!A:G,7,0)</f>
        <v>PMO Team</v>
      </c>
      <c r="N780" t="str">
        <f>VLOOKUP(A780,[1]Cost_Code!A:G,2,0)</f>
        <v>Group 1</v>
      </c>
      <c r="O780" t="str">
        <f>VLOOKUP($A780,[1]Cost_Code!$A:$G,3,0)</f>
        <v>CORPORATE SERVICES</v>
      </c>
      <c r="P780" t="str">
        <f>VLOOKUP($A780,[1]Cost_Code!$A:$G,4,0)</f>
        <v>FINANCE &amp; INFORMATION SERVICES</v>
      </c>
      <c r="Q780" t="str">
        <f>VLOOKUP($A780,[1]Cost_Code!$A:$G,5,0)</f>
        <v>FINANCE &amp; INFORMATION SERVICES</v>
      </c>
      <c r="R780" t="str">
        <f>VLOOKUP($A780,[1]Cost_Code!$A:$G,6,0)</f>
        <v>FINANCE</v>
      </c>
      <c r="S780" t="str">
        <f>VLOOKUP($A780,[1]Cost_Code!$A:$K,8,0)</f>
        <v>Simon</v>
      </c>
      <c r="T780">
        <f>VLOOKUP($A780,[1]Cost_Code!$A:$K,9,0)</f>
        <v>1000</v>
      </c>
      <c r="U780" t="str">
        <f>VLOOKUP(B780,[1]Ex_Code!A:J,2,0)</f>
        <v>Travel Expenses</v>
      </c>
      <c r="V780" t="str">
        <f>VLOOKUP(B780,[1]Ex_Code!A:J,7,0)</f>
        <v>ESTABLISHMENT EXPENSES</v>
      </c>
      <c r="W780" t="str">
        <f>VLOOKUP(B780,[1]Ex_Code!A:J,10,0)</f>
        <v>Non Pay</v>
      </c>
    </row>
    <row r="781" spans="1:23" x14ac:dyDescent="0.25">
      <c r="A781" s="5" t="s">
        <v>136</v>
      </c>
      <c r="B781" s="5" t="s">
        <v>40</v>
      </c>
      <c r="C781" s="5" t="s">
        <v>30</v>
      </c>
      <c r="D781" s="5" t="s">
        <v>31</v>
      </c>
      <c r="E781" s="5" t="s">
        <v>27</v>
      </c>
      <c r="F781" s="6">
        <v>42</v>
      </c>
      <c r="G781" s="6">
        <v>0</v>
      </c>
      <c r="H781" s="6">
        <v>0</v>
      </c>
      <c r="I781" s="6">
        <v>0</v>
      </c>
      <c r="J781" s="6">
        <v>0</v>
      </c>
      <c r="K781" s="6">
        <v>0</v>
      </c>
      <c r="L781" t="str">
        <f t="shared" si="12"/>
        <v>171803U32047018000</v>
      </c>
      <c r="M781" t="str">
        <f>VLOOKUP(A781,[1]Cost_Code!A:G,7,0)</f>
        <v>PMO Team</v>
      </c>
      <c r="N781" t="str">
        <f>VLOOKUP(A781,[1]Cost_Code!A:G,2,0)</f>
        <v>Group 1</v>
      </c>
      <c r="O781" t="str">
        <f>VLOOKUP($A781,[1]Cost_Code!$A:$G,3,0)</f>
        <v>CORPORATE SERVICES</v>
      </c>
      <c r="P781" t="str">
        <f>VLOOKUP($A781,[1]Cost_Code!$A:$G,4,0)</f>
        <v>FINANCE &amp; INFORMATION SERVICES</v>
      </c>
      <c r="Q781" t="str">
        <f>VLOOKUP($A781,[1]Cost_Code!$A:$G,5,0)</f>
        <v>FINANCE &amp; INFORMATION SERVICES</v>
      </c>
      <c r="R781" t="str">
        <f>VLOOKUP($A781,[1]Cost_Code!$A:$G,6,0)</f>
        <v>FINANCE</v>
      </c>
      <c r="S781" t="str">
        <f>VLOOKUP($A781,[1]Cost_Code!$A:$K,8,0)</f>
        <v>Simon</v>
      </c>
      <c r="T781">
        <f>VLOOKUP($A781,[1]Cost_Code!$A:$K,9,0)</f>
        <v>1000</v>
      </c>
      <c r="U781" t="str">
        <f>VLOOKUP(B781,[1]Ex_Code!A:J,2,0)</f>
        <v>Travel Expenses</v>
      </c>
      <c r="V781" t="str">
        <f>VLOOKUP(B781,[1]Ex_Code!A:J,7,0)</f>
        <v>ESTABLISHMENT EXPENSES</v>
      </c>
      <c r="W781" t="str">
        <f>VLOOKUP(B781,[1]Ex_Code!A:J,10,0)</f>
        <v>Non Pay</v>
      </c>
    </row>
    <row r="782" spans="1:23" x14ac:dyDescent="0.25">
      <c r="A782" s="5" t="s">
        <v>136</v>
      </c>
      <c r="B782" s="5" t="s">
        <v>40</v>
      </c>
      <c r="C782" s="5" t="s">
        <v>32</v>
      </c>
      <c r="D782" s="5" t="s">
        <v>33</v>
      </c>
      <c r="E782" s="5" t="s">
        <v>27</v>
      </c>
      <c r="F782" s="6">
        <v>42</v>
      </c>
      <c r="G782" s="6">
        <v>0</v>
      </c>
      <c r="H782" s="6">
        <v>0</v>
      </c>
      <c r="I782" s="6">
        <v>0</v>
      </c>
      <c r="J782" s="6">
        <v>0</v>
      </c>
      <c r="K782" s="6">
        <v>0</v>
      </c>
      <c r="L782" t="str">
        <f t="shared" si="12"/>
        <v>171804U32047018000</v>
      </c>
      <c r="M782" t="str">
        <f>VLOOKUP(A782,[1]Cost_Code!A:G,7,0)</f>
        <v>PMO Team</v>
      </c>
      <c r="N782" t="str">
        <f>VLOOKUP(A782,[1]Cost_Code!A:G,2,0)</f>
        <v>Group 1</v>
      </c>
      <c r="O782" t="str">
        <f>VLOOKUP($A782,[1]Cost_Code!$A:$G,3,0)</f>
        <v>CORPORATE SERVICES</v>
      </c>
      <c r="P782" t="str">
        <f>VLOOKUP($A782,[1]Cost_Code!$A:$G,4,0)</f>
        <v>FINANCE &amp; INFORMATION SERVICES</v>
      </c>
      <c r="Q782" t="str">
        <f>VLOOKUP($A782,[1]Cost_Code!$A:$G,5,0)</f>
        <v>FINANCE &amp; INFORMATION SERVICES</v>
      </c>
      <c r="R782" t="str">
        <f>VLOOKUP($A782,[1]Cost_Code!$A:$G,6,0)</f>
        <v>FINANCE</v>
      </c>
      <c r="S782" t="str">
        <f>VLOOKUP($A782,[1]Cost_Code!$A:$K,8,0)</f>
        <v>Simon</v>
      </c>
      <c r="T782">
        <f>VLOOKUP($A782,[1]Cost_Code!$A:$K,9,0)</f>
        <v>1000</v>
      </c>
      <c r="U782" t="str">
        <f>VLOOKUP(B782,[1]Ex_Code!A:J,2,0)</f>
        <v>Travel Expenses</v>
      </c>
      <c r="V782" t="str">
        <f>VLOOKUP(B782,[1]Ex_Code!A:J,7,0)</f>
        <v>ESTABLISHMENT EXPENSES</v>
      </c>
      <c r="W782" t="str">
        <f>VLOOKUP(B782,[1]Ex_Code!A:J,10,0)</f>
        <v>Non Pay</v>
      </c>
    </row>
    <row r="783" spans="1:23" x14ac:dyDescent="0.25">
      <c r="A783" s="5" t="s">
        <v>136</v>
      </c>
      <c r="B783" s="5" t="s">
        <v>40</v>
      </c>
      <c r="C783" s="5" t="s">
        <v>34</v>
      </c>
      <c r="D783" s="5" t="s">
        <v>35</v>
      </c>
      <c r="E783" s="5" t="s">
        <v>27</v>
      </c>
      <c r="F783" s="6">
        <v>-167</v>
      </c>
      <c r="G783" s="6">
        <v>0</v>
      </c>
      <c r="H783" s="6">
        <v>0</v>
      </c>
      <c r="I783" s="6">
        <v>0</v>
      </c>
      <c r="J783" s="6">
        <v>0</v>
      </c>
      <c r="K783" s="6">
        <v>0</v>
      </c>
      <c r="L783" t="str">
        <f t="shared" si="12"/>
        <v>171805U32047018000</v>
      </c>
      <c r="M783" t="str">
        <f>VLOOKUP(A783,[1]Cost_Code!A:G,7,0)</f>
        <v>PMO Team</v>
      </c>
      <c r="N783" t="str">
        <f>VLOOKUP(A783,[1]Cost_Code!A:G,2,0)</f>
        <v>Group 1</v>
      </c>
      <c r="O783" t="str">
        <f>VLOOKUP($A783,[1]Cost_Code!$A:$G,3,0)</f>
        <v>CORPORATE SERVICES</v>
      </c>
      <c r="P783" t="str">
        <f>VLOOKUP($A783,[1]Cost_Code!$A:$G,4,0)</f>
        <v>FINANCE &amp; INFORMATION SERVICES</v>
      </c>
      <c r="Q783" t="str">
        <f>VLOOKUP($A783,[1]Cost_Code!$A:$G,5,0)</f>
        <v>FINANCE &amp; INFORMATION SERVICES</v>
      </c>
      <c r="R783" t="str">
        <f>VLOOKUP($A783,[1]Cost_Code!$A:$G,6,0)</f>
        <v>FINANCE</v>
      </c>
      <c r="S783" t="str">
        <f>VLOOKUP($A783,[1]Cost_Code!$A:$K,8,0)</f>
        <v>Simon</v>
      </c>
      <c r="T783">
        <f>VLOOKUP($A783,[1]Cost_Code!$A:$K,9,0)</f>
        <v>1000</v>
      </c>
      <c r="U783" t="str">
        <f>VLOOKUP(B783,[1]Ex_Code!A:J,2,0)</f>
        <v>Travel Expenses</v>
      </c>
      <c r="V783" t="str">
        <f>VLOOKUP(B783,[1]Ex_Code!A:J,7,0)</f>
        <v>ESTABLISHMENT EXPENSES</v>
      </c>
      <c r="W783" t="str">
        <f>VLOOKUP(B783,[1]Ex_Code!A:J,10,0)</f>
        <v>Non Pay</v>
      </c>
    </row>
    <row r="784" spans="1:23" ht="25.5" x14ac:dyDescent="0.25">
      <c r="A784" s="5" t="s">
        <v>23</v>
      </c>
      <c r="B784" s="5" t="s">
        <v>24</v>
      </c>
      <c r="C784" s="5" t="s">
        <v>137</v>
      </c>
      <c r="D784" s="5" t="s">
        <v>138</v>
      </c>
      <c r="E784" s="5" t="s">
        <v>27</v>
      </c>
      <c r="F784" s="6">
        <v>9687</v>
      </c>
      <c r="G784" s="6">
        <v>4513.3</v>
      </c>
      <c r="H784" s="6">
        <v>2</v>
      </c>
      <c r="I784" s="6">
        <v>0.85</v>
      </c>
      <c r="J784" s="6">
        <v>0.85</v>
      </c>
      <c r="K784" s="6">
        <v>0.85</v>
      </c>
      <c r="L784" t="str">
        <f t="shared" si="12"/>
        <v>171806U0203918A000</v>
      </c>
      <c r="M784" t="str">
        <f>VLOOKUP(A784,[1]Cost_Code!A:G,7,0)</f>
        <v>Commissioning</v>
      </c>
      <c r="N784" t="str">
        <f>VLOOKUP(A784,[1]Cost_Code!A:G,2,0)</f>
        <v>Group 1</v>
      </c>
      <c r="O784" t="str">
        <f>VLOOKUP($A784,[1]Cost_Code!$A:$G,3,0)</f>
        <v>CORPORATE SERVICES</v>
      </c>
      <c r="P784" t="str">
        <f>VLOOKUP($A784,[1]Cost_Code!$A:$G,4,0)</f>
        <v>FINANCE &amp; INFORMATION SERVICES</v>
      </c>
      <c r="Q784" t="str">
        <f>VLOOKUP($A784,[1]Cost_Code!$A:$G,5,0)</f>
        <v>FINANCE &amp; INFORMATION SERVICES</v>
      </c>
      <c r="R784" t="str">
        <f>VLOOKUP($A784,[1]Cost_Code!$A:$G,6,0)</f>
        <v>FINANCE</v>
      </c>
      <c r="S784" t="str">
        <f>VLOOKUP($A784,[1]Cost_Code!$A:$K,8,0)</f>
        <v>Simon</v>
      </c>
      <c r="T784">
        <f>VLOOKUP($A784,[1]Cost_Code!$A:$K,9,0)</f>
        <v>1000</v>
      </c>
      <c r="U784" t="str">
        <f>VLOOKUP(B784,[1]Ex_Code!A:J,2,0)</f>
        <v>Senior Managers Band 8A</v>
      </c>
      <c r="V784" t="str">
        <f>VLOOKUP(B784,[1]Ex_Code!A:J,7,0)</f>
        <v>NON CLINICAL STAFF</v>
      </c>
      <c r="W784" t="str">
        <f>VLOOKUP(B784,[1]Ex_Code!A:J,10,0)</f>
        <v>Pay</v>
      </c>
    </row>
    <row r="785" spans="1:23" ht="25.5" x14ac:dyDescent="0.25">
      <c r="A785" s="5" t="s">
        <v>23</v>
      </c>
      <c r="B785" s="5" t="s">
        <v>36</v>
      </c>
      <c r="C785" s="5" t="s">
        <v>137</v>
      </c>
      <c r="D785" s="5" t="s">
        <v>138</v>
      </c>
      <c r="E785" s="5" t="s">
        <v>27</v>
      </c>
      <c r="F785" s="6">
        <v>7294</v>
      </c>
      <c r="G785" s="6">
        <v>7294.45</v>
      </c>
      <c r="H785" s="6">
        <v>1</v>
      </c>
      <c r="I785" s="6">
        <v>1</v>
      </c>
      <c r="J785" s="6">
        <v>1</v>
      </c>
      <c r="K785" s="6">
        <v>1</v>
      </c>
      <c r="L785" t="str">
        <f t="shared" si="12"/>
        <v>171806U0203918C000</v>
      </c>
      <c r="M785" t="str">
        <f>VLOOKUP(A785,[1]Cost_Code!A:G,7,0)</f>
        <v>Commissioning</v>
      </c>
      <c r="N785" t="str">
        <f>VLOOKUP(A785,[1]Cost_Code!A:G,2,0)</f>
        <v>Group 1</v>
      </c>
      <c r="O785" t="str">
        <f>VLOOKUP($A785,[1]Cost_Code!$A:$G,3,0)</f>
        <v>CORPORATE SERVICES</v>
      </c>
      <c r="P785" t="str">
        <f>VLOOKUP($A785,[1]Cost_Code!$A:$G,4,0)</f>
        <v>FINANCE &amp; INFORMATION SERVICES</v>
      </c>
      <c r="Q785" t="str">
        <f>VLOOKUP($A785,[1]Cost_Code!$A:$G,5,0)</f>
        <v>FINANCE &amp; INFORMATION SERVICES</v>
      </c>
      <c r="R785" t="str">
        <f>VLOOKUP($A785,[1]Cost_Code!$A:$G,6,0)</f>
        <v>FINANCE</v>
      </c>
      <c r="S785" t="str">
        <f>VLOOKUP($A785,[1]Cost_Code!$A:$K,8,0)</f>
        <v>Simon</v>
      </c>
      <c r="T785">
        <f>VLOOKUP($A785,[1]Cost_Code!$A:$K,9,0)</f>
        <v>1000</v>
      </c>
      <c r="U785" t="str">
        <f>VLOOKUP(B785,[1]Ex_Code!A:J,2,0)</f>
        <v>Senior Managers Band 8C</v>
      </c>
      <c r="V785" t="str">
        <f>VLOOKUP(B785,[1]Ex_Code!A:J,7,0)</f>
        <v>NON CLINICAL STAFF</v>
      </c>
      <c r="W785" t="str">
        <f>VLOOKUP(B785,[1]Ex_Code!A:J,10,0)</f>
        <v>Pay</v>
      </c>
    </row>
    <row r="786" spans="1:23" ht="25.5" x14ac:dyDescent="0.25">
      <c r="A786" s="5" t="s">
        <v>23</v>
      </c>
      <c r="B786" s="5" t="s">
        <v>37</v>
      </c>
      <c r="C786" s="5" t="s">
        <v>137</v>
      </c>
      <c r="D786" s="5" t="s">
        <v>138</v>
      </c>
      <c r="E786" s="5" t="s">
        <v>27</v>
      </c>
      <c r="F786" s="6">
        <v>8799</v>
      </c>
      <c r="G786" s="6">
        <v>8799.51</v>
      </c>
      <c r="H786" s="6">
        <v>1</v>
      </c>
      <c r="I786" s="6">
        <v>1</v>
      </c>
      <c r="J786" s="6">
        <v>1</v>
      </c>
      <c r="K786" s="6">
        <v>1</v>
      </c>
      <c r="L786" t="str">
        <f t="shared" si="12"/>
        <v>171806U0203918D000</v>
      </c>
      <c r="M786" t="str">
        <f>VLOOKUP(A786,[1]Cost_Code!A:G,7,0)</f>
        <v>Commissioning</v>
      </c>
      <c r="N786" t="str">
        <f>VLOOKUP(A786,[1]Cost_Code!A:G,2,0)</f>
        <v>Group 1</v>
      </c>
      <c r="O786" t="str">
        <f>VLOOKUP($A786,[1]Cost_Code!$A:$G,3,0)</f>
        <v>CORPORATE SERVICES</v>
      </c>
      <c r="P786" t="str">
        <f>VLOOKUP($A786,[1]Cost_Code!$A:$G,4,0)</f>
        <v>FINANCE &amp; INFORMATION SERVICES</v>
      </c>
      <c r="Q786" t="str">
        <f>VLOOKUP($A786,[1]Cost_Code!$A:$G,5,0)</f>
        <v>FINANCE &amp; INFORMATION SERVICES</v>
      </c>
      <c r="R786" t="str">
        <f>VLOOKUP($A786,[1]Cost_Code!$A:$G,6,0)</f>
        <v>FINANCE</v>
      </c>
      <c r="S786" t="str">
        <f>VLOOKUP($A786,[1]Cost_Code!$A:$K,8,0)</f>
        <v>Simon</v>
      </c>
      <c r="T786">
        <f>VLOOKUP($A786,[1]Cost_Code!$A:$K,9,0)</f>
        <v>1000</v>
      </c>
      <c r="U786" t="str">
        <f>VLOOKUP(B786,[1]Ex_Code!A:J,2,0)</f>
        <v>Senior Managers Band 8D</v>
      </c>
      <c r="V786" t="str">
        <f>VLOOKUP(B786,[1]Ex_Code!A:J,7,0)</f>
        <v>NON CLINICAL STAFF</v>
      </c>
      <c r="W786" t="str">
        <f>VLOOKUP(B786,[1]Ex_Code!A:J,10,0)</f>
        <v>Pay</v>
      </c>
    </row>
    <row r="787" spans="1:23" x14ac:dyDescent="0.25">
      <c r="A787" s="5" t="s">
        <v>23</v>
      </c>
      <c r="B787" s="5" t="s">
        <v>38</v>
      </c>
      <c r="C787" s="5" t="s">
        <v>137</v>
      </c>
      <c r="D787" s="5" t="s">
        <v>138</v>
      </c>
      <c r="E787" s="5" t="s">
        <v>27</v>
      </c>
      <c r="F787" s="6">
        <v>2329</v>
      </c>
      <c r="G787" s="6">
        <v>2329.08</v>
      </c>
      <c r="H787" s="6">
        <v>1</v>
      </c>
      <c r="I787" s="6">
        <v>1</v>
      </c>
      <c r="J787" s="6">
        <v>1</v>
      </c>
      <c r="K787" s="6">
        <v>1</v>
      </c>
      <c r="L787" t="str">
        <f t="shared" si="12"/>
        <v>171806U02039205000</v>
      </c>
      <c r="M787" t="str">
        <f>VLOOKUP(A787,[1]Cost_Code!A:G,7,0)</f>
        <v>Commissioning</v>
      </c>
      <c r="N787" t="str">
        <f>VLOOKUP(A787,[1]Cost_Code!A:G,2,0)</f>
        <v>Group 1</v>
      </c>
      <c r="O787" t="str">
        <f>VLOOKUP($A787,[1]Cost_Code!$A:$G,3,0)</f>
        <v>CORPORATE SERVICES</v>
      </c>
      <c r="P787" t="str">
        <f>VLOOKUP($A787,[1]Cost_Code!$A:$G,4,0)</f>
        <v>FINANCE &amp; INFORMATION SERVICES</v>
      </c>
      <c r="Q787" t="str">
        <f>VLOOKUP($A787,[1]Cost_Code!$A:$G,5,0)</f>
        <v>FINANCE &amp; INFORMATION SERVICES</v>
      </c>
      <c r="R787" t="str">
        <f>VLOOKUP($A787,[1]Cost_Code!$A:$G,6,0)</f>
        <v>FINANCE</v>
      </c>
      <c r="S787" t="str">
        <f>VLOOKUP($A787,[1]Cost_Code!$A:$K,8,0)</f>
        <v>Simon</v>
      </c>
      <c r="T787">
        <f>VLOOKUP($A787,[1]Cost_Code!$A:$K,9,0)</f>
        <v>1000</v>
      </c>
      <c r="U787" t="str">
        <f>VLOOKUP(B787,[1]Ex_Code!A:J,2,0)</f>
        <v>Admin &amp; Clerical Band 5</v>
      </c>
      <c r="V787" t="str">
        <f>VLOOKUP(B787,[1]Ex_Code!A:J,7,0)</f>
        <v>NON CLINICAL STAFF</v>
      </c>
      <c r="W787" t="str">
        <f>VLOOKUP(B787,[1]Ex_Code!A:J,10,0)</f>
        <v>Pay</v>
      </c>
    </row>
    <row r="788" spans="1:23" x14ac:dyDescent="0.25">
      <c r="A788" s="5" t="s">
        <v>23</v>
      </c>
      <c r="B788" s="5" t="s">
        <v>40</v>
      </c>
      <c r="C788" s="5" t="s">
        <v>137</v>
      </c>
      <c r="D788" s="5" t="s">
        <v>138</v>
      </c>
      <c r="E788" s="5" t="s">
        <v>27</v>
      </c>
      <c r="F788" s="6">
        <v>10</v>
      </c>
      <c r="G788" s="6">
        <v>0</v>
      </c>
      <c r="H788" s="6">
        <v>0</v>
      </c>
      <c r="I788" s="6">
        <v>0</v>
      </c>
      <c r="J788" s="6">
        <v>0</v>
      </c>
      <c r="K788" s="6">
        <v>0</v>
      </c>
      <c r="L788" t="str">
        <f t="shared" si="12"/>
        <v>171806U02047018000</v>
      </c>
      <c r="M788" t="str">
        <f>VLOOKUP(A788,[1]Cost_Code!A:G,7,0)</f>
        <v>Commissioning</v>
      </c>
      <c r="N788" t="str">
        <f>VLOOKUP(A788,[1]Cost_Code!A:G,2,0)</f>
        <v>Group 1</v>
      </c>
      <c r="O788" t="str">
        <f>VLOOKUP($A788,[1]Cost_Code!$A:$G,3,0)</f>
        <v>CORPORATE SERVICES</v>
      </c>
      <c r="P788" t="str">
        <f>VLOOKUP($A788,[1]Cost_Code!$A:$G,4,0)</f>
        <v>FINANCE &amp; INFORMATION SERVICES</v>
      </c>
      <c r="Q788" t="str">
        <f>VLOOKUP($A788,[1]Cost_Code!$A:$G,5,0)</f>
        <v>FINANCE &amp; INFORMATION SERVICES</v>
      </c>
      <c r="R788" t="str">
        <f>VLOOKUP($A788,[1]Cost_Code!$A:$G,6,0)</f>
        <v>FINANCE</v>
      </c>
      <c r="S788" t="str">
        <f>VLOOKUP($A788,[1]Cost_Code!$A:$K,8,0)</f>
        <v>Simon</v>
      </c>
      <c r="T788">
        <f>VLOOKUP($A788,[1]Cost_Code!$A:$K,9,0)</f>
        <v>1000</v>
      </c>
      <c r="U788" t="str">
        <f>VLOOKUP(B788,[1]Ex_Code!A:J,2,0)</f>
        <v>Travel Expenses</v>
      </c>
      <c r="V788" t="str">
        <f>VLOOKUP(B788,[1]Ex_Code!A:J,7,0)</f>
        <v>ESTABLISHMENT EXPENSES</v>
      </c>
      <c r="W788" t="str">
        <f>VLOOKUP(B788,[1]Ex_Code!A:J,10,0)</f>
        <v>Non Pay</v>
      </c>
    </row>
    <row r="789" spans="1:23" x14ac:dyDescent="0.25">
      <c r="A789" s="5" t="s">
        <v>23</v>
      </c>
      <c r="B789" s="5" t="s">
        <v>41</v>
      </c>
      <c r="C789" s="5" t="s">
        <v>137</v>
      </c>
      <c r="D789" s="5" t="s">
        <v>138</v>
      </c>
      <c r="E789" s="5" t="s">
        <v>27</v>
      </c>
      <c r="F789" s="6">
        <v>-4600</v>
      </c>
      <c r="G789" s="6">
        <v>-4513.3</v>
      </c>
      <c r="H789" s="6">
        <v>0</v>
      </c>
      <c r="I789" s="6">
        <v>0</v>
      </c>
      <c r="J789" s="6">
        <v>0</v>
      </c>
      <c r="K789" s="6">
        <v>0</v>
      </c>
      <c r="L789" t="str">
        <f t="shared" si="12"/>
        <v>171806U02049047000</v>
      </c>
      <c r="M789" t="str">
        <f>VLOOKUP(A789,[1]Cost_Code!A:G,7,0)</f>
        <v>Commissioning</v>
      </c>
      <c r="N789" t="str">
        <f>VLOOKUP(A789,[1]Cost_Code!A:G,2,0)</f>
        <v>Group 1</v>
      </c>
      <c r="O789" t="str">
        <f>VLOOKUP($A789,[1]Cost_Code!$A:$G,3,0)</f>
        <v>CORPORATE SERVICES</v>
      </c>
      <c r="P789" t="str">
        <f>VLOOKUP($A789,[1]Cost_Code!$A:$G,4,0)</f>
        <v>FINANCE &amp; INFORMATION SERVICES</v>
      </c>
      <c r="Q789" t="str">
        <f>VLOOKUP($A789,[1]Cost_Code!$A:$G,5,0)</f>
        <v>FINANCE &amp; INFORMATION SERVICES</v>
      </c>
      <c r="R789" t="str">
        <f>VLOOKUP($A789,[1]Cost_Code!$A:$G,6,0)</f>
        <v>FINANCE</v>
      </c>
      <c r="S789" t="str">
        <f>VLOOKUP($A789,[1]Cost_Code!$A:$K,8,0)</f>
        <v>Simon</v>
      </c>
      <c r="T789">
        <f>VLOOKUP($A789,[1]Cost_Code!$A:$K,9,0)</f>
        <v>1000</v>
      </c>
      <c r="U789" t="str">
        <f>VLOOKUP(B789,[1]Ex_Code!A:J,2,0)</f>
        <v>Servs Recd Oth NHS FT</v>
      </c>
      <c r="V789" t="str">
        <f>VLOOKUP(B789,[1]Ex_Code!A:J,7,0)</f>
        <v>OTHER OPERATING EXPENSES</v>
      </c>
      <c r="W789" t="str">
        <f>VLOOKUP(B789,[1]Ex_Code!A:J,10,0)</f>
        <v>Non Pay</v>
      </c>
    </row>
    <row r="790" spans="1:23" x14ac:dyDescent="0.25">
      <c r="A790" s="5" t="s">
        <v>42</v>
      </c>
      <c r="B790" s="5" t="s">
        <v>38</v>
      </c>
      <c r="C790" s="5" t="s">
        <v>137</v>
      </c>
      <c r="D790" s="5" t="s">
        <v>138</v>
      </c>
      <c r="E790" s="5" t="s">
        <v>27</v>
      </c>
      <c r="F790" s="6">
        <v>2304</v>
      </c>
      <c r="G790" s="6">
        <v>0</v>
      </c>
      <c r="H790" s="6">
        <v>1</v>
      </c>
      <c r="I790" s="6">
        <v>0</v>
      </c>
      <c r="J790" s="6">
        <v>0</v>
      </c>
      <c r="K790" s="6">
        <v>0</v>
      </c>
      <c r="L790" t="str">
        <f t="shared" si="12"/>
        <v>171806U02K39205000</v>
      </c>
      <c r="M790" t="str">
        <f>VLOOKUP(A790,[1]Cost_Code!A:G,7,0)</f>
        <v>Band 5 Commissioning Post</v>
      </c>
      <c r="N790" t="str">
        <f>VLOOKUP(A790,[1]Cost_Code!A:G,2,0)</f>
        <v>Group 1</v>
      </c>
      <c r="O790" t="str">
        <f>VLOOKUP($A790,[1]Cost_Code!$A:$G,3,0)</f>
        <v>CORPORATE SERVICES</v>
      </c>
      <c r="P790" t="str">
        <f>VLOOKUP($A790,[1]Cost_Code!$A:$G,4,0)</f>
        <v>FINANCE &amp; INFORMATION SERVICES</v>
      </c>
      <c r="Q790" t="str">
        <f>VLOOKUP($A790,[1]Cost_Code!$A:$G,5,0)</f>
        <v>FINANCE &amp; INFORMATION SERVICES</v>
      </c>
      <c r="R790" t="str">
        <f>VLOOKUP($A790,[1]Cost_Code!$A:$G,6,0)</f>
        <v>FINANCE</v>
      </c>
      <c r="S790" t="str">
        <f>VLOOKUP($A790,[1]Cost_Code!$A:$K,8,0)</f>
        <v>Simon</v>
      </c>
      <c r="T790">
        <f>VLOOKUP($A790,[1]Cost_Code!$A:$K,9,0)</f>
        <v>1000</v>
      </c>
      <c r="U790" t="str">
        <f>VLOOKUP(B790,[1]Ex_Code!A:J,2,0)</f>
        <v>Admin &amp; Clerical Band 5</v>
      </c>
      <c r="V790" t="str">
        <f>VLOOKUP(B790,[1]Ex_Code!A:J,7,0)</f>
        <v>NON CLINICAL STAFF</v>
      </c>
      <c r="W790" t="str">
        <f>VLOOKUP(B790,[1]Ex_Code!A:J,10,0)</f>
        <v>Pay</v>
      </c>
    </row>
    <row r="791" spans="1:23" x14ac:dyDescent="0.25">
      <c r="A791" s="5" t="s">
        <v>42</v>
      </c>
      <c r="B791" s="5" t="s">
        <v>43</v>
      </c>
      <c r="C791" s="5" t="s">
        <v>137</v>
      </c>
      <c r="D791" s="5" t="s">
        <v>138</v>
      </c>
      <c r="E791" s="5" t="s">
        <v>27</v>
      </c>
      <c r="F791" s="6">
        <v>-2245</v>
      </c>
      <c r="G791" s="6">
        <v>0</v>
      </c>
      <c r="H791" s="6">
        <v>-1</v>
      </c>
      <c r="I791" s="6">
        <v>0</v>
      </c>
      <c r="J791" s="6">
        <v>0</v>
      </c>
      <c r="K791" s="6">
        <v>0</v>
      </c>
      <c r="L791" t="str">
        <f t="shared" si="12"/>
        <v>171806U02K39205CIP</v>
      </c>
      <c r="M791" t="str">
        <f>VLOOKUP(A791,[1]Cost_Code!A:G,7,0)</f>
        <v>Band 5 Commissioning Post</v>
      </c>
      <c r="N791" t="str">
        <f>VLOOKUP(A791,[1]Cost_Code!A:G,2,0)</f>
        <v>Group 1</v>
      </c>
      <c r="O791" t="str">
        <f>VLOOKUP($A791,[1]Cost_Code!$A:$G,3,0)</f>
        <v>CORPORATE SERVICES</v>
      </c>
      <c r="P791" t="str">
        <f>VLOOKUP($A791,[1]Cost_Code!$A:$G,4,0)</f>
        <v>FINANCE &amp; INFORMATION SERVICES</v>
      </c>
      <c r="Q791" t="str">
        <f>VLOOKUP($A791,[1]Cost_Code!$A:$G,5,0)</f>
        <v>FINANCE &amp; INFORMATION SERVICES</v>
      </c>
      <c r="R791" t="str">
        <f>VLOOKUP($A791,[1]Cost_Code!$A:$G,6,0)</f>
        <v>FINANCE</v>
      </c>
      <c r="S791" t="str">
        <f>VLOOKUP($A791,[1]Cost_Code!$A:$K,8,0)</f>
        <v>Simon</v>
      </c>
      <c r="T791">
        <f>VLOOKUP($A791,[1]Cost_Code!$A:$K,9,0)</f>
        <v>1000</v>
      </c>
      <c r="U791" t="str">
        <f>VLOOKUP(B791,[1]Ex_Code!A:J,2,0)</f>
        <v>Admin &amp; Clerical Band 5</v>
      </c>
      <c r="V791" t="str">
        <f>VLOOKUP(B791,[1]Ex_Code!A:J,7,0)</f>
        <v>NON CLINICAL STAFF</v>
      </c>
      <c r="W791" t="str">
        <f>VLOOKUP(B791,[1]Ex_Code!A:J,10,0)</f>
        <v>Pay</v>
      </c>
    </row>
    <row r="792" spans="1:23" x14ac:dyDescent="0.25">
      <c r="A792" s="5" t="s">
        <v>44</v>
      </c>
      <c r="B792" s="5" t="s">
        <v>45</v>
      </c>
      <c r="C792" s="5" t="s">
        <v>137</v>
      </c>
      <c r="D792" s="5" t="s">
        <v>138</v>
      </c>
      <c r="E792" s="5" t="s">
        <v>27</v>
      </c>
      <c r="F792" s="6">
        <v>0</v>
      </c>
      <c r="G792" s="6">
        <v>-4447.5600000000004</v>
      </c>
      <c r="H792" s="6">
        <v>0</v>
      </c>
      <c r="I792" s="6">
        <v>0</v>
      </c>
      <c r="J792" s="6">
        <v>0</v>
      </c>
      <c r="K792" s="6">
        <v>0</v>
      </c>
      <c r="L792" t="str">
        <f t="shared" si="12"/>
        <v>171806U03026004000</v>
      </c>
      <c r="M792" t="str">
        <f>VLOOKUP(A792,[1]Cost_Code!A:G,7,0)</f>
        <v>Costing &amp; Income</v>
      </c>
      <c r="N792" t="str">
        <f>VLOOKUP(A792,[1]Cost_Code!A:G,2,0)</f>
        <v>Group 1</v>
      </c>
      <c r="O792" t="str">
        <f>VLOOKUP($A792,[1]Cost_Code!$A:$G,3,0)</f>
        <v>CORPORATE SERVICES</v>
      </c>
      <c r="P792" t="str">
        <f>VLOOKUP($A792,[1]Cost_Code!$A:$G,4,0)</f>
        <v>FINANCE &amp; INFORMATION SERVICES</v>
      </c>
      <c r="Q792" t="str">
        <f>VLOOKUP($A792,[1]Cost_Code!$A:$G,5,0)</f>
        <v>FINANCE &amp; INFORMATION SERVICES</v>
      </c>
      <c r="R792" t="str">
        <f>VLOOKUP($A792,[1]Cost_Code!$A:$G,6,0)</f>
        <v>FINANCE</v>
      </c>
      <c r="S792" t="str">
        <f>VLOOKUP($A792,[1]Cost_Code!$A:$K,8,0)</f>
        <v>Simon</v>
      </c>
      <c r="T792">
        <f>VLOOKUP($A792,[1]Cost_Code!$A:$K,9,0)</f>
        <v>1000</v>
      </c>
      <c r="U792" t="str">
        <f>VLOOKUP(B792,[1]Ex_Code!A:J,2,0)</f>
        <v>Other Non Patient Income</v>
      </c>
      <c r="V792" t="str">
        <f>VLOOKUP(B792,[1]Ex_Code!A:J,7,0)</f>
        <v>NON-PATIENT SERVS - OTH BODIES</v>
      </c>
      <c r="W792" t="str">
        <f>VLOOKUP(B792,[1]Ex_Code!A:J,10,0)</f>
        <v>Income</v>
      </c>
    </row>
    <row r="793" spans="1:23" x14ac:dyDescent="0.25">
      <c r="A793" s="5" t="s">
        <v>44</v>
      </c>
      <c r="B793" s="5" t="s">
        <v>46</v>
      </c>
      <c r="C793" s="5" t="s">
        <v>137</v>
      </c>
      <c r="D793" s="5" t="s">
        <v>138</v>
      </c>
      <c r="E793" s="5" t="s">
        <v>27</v>
      </c>
      <c r="F793" s="6">
        <v>0</v>
      </c>
      <c r="G793" s="6">
        <v>3674</v>
      </c>
      <c r="H793" s="6">
        <v>0</v>
      </c>
      <c r="I793" s="6">
        <v>1</v>
      </c>
      <c r="J793" s="6">
        <v>1</v>
      </c>
      <c r="K793" s="6">
        <v>1</v>
      </c>
      <c r="L793" t="str">
        <f t="shared" si="12"/>
        <v>171806U03039106000</v>
      </c>
      <c r="M793" t="str">
        <f>VLOOKUP(A793,[1]Cost_Code!A:G,7,0)</f>
        <v>Costing &amp; Income</v>
      </c>
      <c r="N793" t="str">
        <f>VLOOKUP(A793,[1]Cost_Code!A:G,2,0)</f>
        <v>Group 1</v>
      </c>
      <c r="O793" t="str">
        <f>VLOOKUP($A793,[1]Cost_Code!$A:$G,3,0)</f>
        <v>CORPORATE SERVICES</v>
      </c>
      <c r="P793" t="str">
        <f>VLOOKUP($A793,[1]Cost_Code!$A:$G,4,0)</f>
        <v>FINANCE &amp; INFORMATION SERVICES</v>
      </c>
      <c r="Q793" t="str">
        <f>VLOOKUP($A793,[1]Cost_Code!$A:$G,5,0)</f>
        <v>FINANCE &amp; INFORMATION SERVICES</v>
      </c>
      <c r="R793" t="str">
        <f>VLOOKUP($A793,[1]Cost_Code!$A:$G,6,0)</f>
        <v>FINANCE</v>
      </c>
      <c r="S793" t="str">
        <f>VLOOKUP($A793,[1]Cost_Code!$A:$K,8,0)</f>
        <v>Simon</v>
      </c>
      <c r="T793">
        <f>VLOOKUP($A793,[1]Cost_Code!$A:$K,9,0)</f>
        <v>1000</v>
      </c>
      <c r="U793" t="str">
        <f>VLOOKUP(B793,[1]Ex_Code!A:J,2,0)</f>
        <v>Senior Managers Band 6</v>
      </c>
      <c r="V793" t="str">
        <f>VLOOKUP(B793,[1]Ex_Code!A:J,7,0)</f>
        <v>NON CLINICAL STAFF</v>
      </c>
      <c r="W793" t="str">
        <f>VLOOKUP(B793,[1]Ex_Code!A:J,10,0)</f>
        <v>Pay</v>
      </c>
    </row>
    <row r="794" spans="1:23" x14ac:dyDescent="0.25">
      <c r="A794" s="5" t="s">
        <v>44</v>
      </c>
      <c r="B794" s="5" t="s">
        <v>47</v>
      </c>
      <c r="C794" s="5" t="s">
        <v>137</v>
      </c>
      <c r="D794" s="5" t="s">
        <v>138</v>
      </c>
      <c r="E794" s="5" t="s">
        <v>27</v>
      </c>
      <c r="F794" s="6">
        <v>3527</v>
      </c>
      <c r="G794" s="6">
        <v>0</v>
      </c>
      <c r="H794" s="6">
        <v>1</v>
      </c>
      <c r="I794" s="6">
        <v>0</v>
      </c>
      <c r="J794" s="6">
        <v>0</v>
      </c>
      <c r="K794" s="6">
        <v>0</v>
      </c>
      <c r="L794" t="str">
        <f t="shared" si="12"/>
        <v>171806U03039107000</v>
      </c>
      <c r="M794" t="str">
        <f>VLOOKUP(A794,[1]Cost_Code!A:G,7,0)</f>
        <v>Costing &amp; Income</v>
      </c>
      <c r="N794" t="str">
        <f>VLOOKUP(A794,[1]Cost_Code!A:G,2,0)</f>
        <v>Group 1</v>
      </c>
      <c r="O794" t="str">
        <f>VLOOKUP($A794,[1]Cost_Code!$A:$G,3,0)</f>
        <v>CORPORATE SERVICES</v>
      </c>
      <c r="P794" t="str">
        <f>VLOOKUP($A794,[1]Cost_Code!$A:$G,4,0)</f>
        <v>FINANCE &amp; INFORMATION SERVICES</v>
      </c>
      <c r="Q794" t="str">
        <f>VLOOKUP($A794,[1]Cost_Code!$A:$G,5,0)</f>
        <v>FINANCE &amp; INFORMATION SERVICES</v>
      </c>
      <c r="R794" t="str">
        <f>VLOOKUP($A794,[1]Cost_Code!$A:$G,6,0)</f>
        <v>FINANCE</v>
      </c>
      <c r="S794" t="str">
        <f>VLOOKUP($A794,[1]Cost_Code!$A:$K,8,0)</f>
        <v>Simon</v>
      </c>
      <c r="T794">
        <f>VLOOKUP($A794,[1]Cost_Code!$A:$K,9,0)</f>
        <v>1000</v>
      </c>
      <c r="U794" t="str">
        <f>VLOOKUP(B794,[1]Ex_Code!A:J,2,0)</f>
        <v>Senior Managers Band 7</v>
      </c>
      <c r="V794" t="str">
        <f>VLOOKUP(B794,[1]Ex_Code!A:J,7,0)</f>
        <v>NON CLINICAL STAFF</v>
      </c>
      <c r="W794" t="str">
        <f>VLOOKUP(B794,[1]Ex_Code!A:J,10,0)</f>
        <v>Pay</v>
      </c>
    </row>
    <row r="795" spans="1:23" ht="25.5" x14ac:dyDescent="0.25">
      <c r="A795" s="5" t="s">
        <v>44</v>
      </c>
      <c r="B795" s="5" t="s">
        <v>24</v>
      </c>
      <c r="C795" s="5" t="s">
        <v>137</v>
      </c>
      <c r="D795" s="5" t="s">
        <v>138</v>
      </c>
      <c r="E795" s="5" t="s">
        <v>27</v>
      </c>
      <c r="F795" s="6">
        <v>0</v>
      </c>
      <c r="G795" s="6">
        <v>4447.5600000000004</v>
      </c>
      <c r="H795" s="6">
        <v>0</v>
      </c>
      <c r="I795" s="6">
        <v>1</v>
      </c>
      <c r="J795" s="6">
        <v>1</v>
      </c>
      <c r="K795" s="6">
        <v>1</v>
      </c>
      <c r="L795" t="str">
        <f t="shared" si="12"/>
        <v>171806U0303918A000</v>
      </c>
      <c r="M795" t="str">
        <f>VLOOKUP(A795,[1]Cost_Code!A:G,7,0)</f>
        <v>Costing &amp; Income</v>
      </c>
      <c r="N795" t="str">
        <f>VLOOKUP(A795,[1]Cost_Code!A:G,2,0)</f>
        <v>Group 1</v>
      </c>
      <c r="O795" t="str">
        <f>VLOOKUP($A795,[1]Cost_Code!$A:$G,3,0)</f>
        <v>CORPORATE SERVICES</v>
      </c>
      <c r="P795" t="str">
        <f>VLOOKUP($A795,[1]Cost_Code!$A:$G,4,0)</f>
        <v>FINANCE &amp; INFORMATION SERVICES</v>
      </c>
      <c r="Q795" t="str">
        <f>VLOOKUP($A795,[1]Cost_Code!$A:$G,5,0)</f>
        <v>FINANCE &amp; INFORMATION SERVICES</v>
      </c>
      <c r="R795" t="str">
        <f>VLOOKUP($A795,[1]Cost_Code!$A:$G,6,0)</f>
        <v>FINANCE</v>
      </c>
      <c r="S795" t="str">
        <f>VLOOKUP($A795,[1]Cost_Code!$A:$K,8,0)</f>
        <v>Simon</v>
      </c>
      <c r="T795">
        <f>VLOOKUP($A795,[1]Cost_Code!$A:$K,9,0)</f>
        <v>1000</v>
      </c>
      <c r="U795" t="str">
        <f>VLOOKUP(B795,[1]Ex_Code!A:J,2,0)</f>
        <v>Senior Managers Band 8A</v>
      </c>
      <c r="V795" t="str">
        <f>VLOOKUP(B795,[1]Ex_Code!A:J,7,0)</f>
        <v>NON CLINICAL STAFF</v>
      </c>
      <c r="W795" t="str">
        <f>VLOOKUP(B795,[1]Ex_Code!A:J,10,0)</f>
        <v>Pay</v>
      </c>
    </row>
    <row r="796" spans="1:23" ht="25.5" x14ac:dyDescent="0.25">
      <c r="A796" s="5" t="s">
        <v>44</v>
      </c>
      <c r="B796" s="5" t="s">
        <v>36</v>
      </c>
      <c r="C796" s="5" t="s">
        <v>137</v>
      </c>
      <c r="D796" s="5" t="s">
        <v>138</v>
      </c>
      <c r="E796" s="5" t="s">
        <v>27</v>
      </c>
      <c r="F796" s="6">
        <v>7294</v>
      </c>
      <c r="G796" s="6">
        <v>7294.45</v>
      </c>
      <c r="H796" s="6">
        <v>1</v>
      </c>
      <c r="I796" s="6">
        <v>1</v>
      </c>
      <c r="J796" s="6">
        <v>1</v>
      </c>
      <c r="K796" s="6">
        <v>1</v>
      </c>
      <c r="L796" t="str">
        <f t="shared" si="12"/>
        <v>171806U0303918C000</v>
      </c>
      <c r="M796" t="str">
        <f>VLOOKUP(A796,[1]Cost_Code!A:G,7,0)</f>
        <v>Costing &amp; Income</v>
      </c>
      <c r="N796" t="str">
        <f>VLOOKUP(A796,[1]Cost_Code!A:G,2,0)</f>
        <v>Group 1</v>
      </c>
      <c r="O796" t="str">
        <f>VLOOKUP($A796,[1]Cost_Code!$A:$G,3,0)</f>
        <v>CORPORATE SERVICES</v>
      </c>
      <c r="P796" t="str">
        <f>VLOOKUP($A796,[1]Cost_Code!$A:$G,4,0)</f>
        <v>FINANCE &amp; INFORMATION SERVICES</v>
      </c>
      <c r="Q796" t="str">
        <f>VLOOKUP($A796,[1]Cost_Code!$A:$G,5,0)</f>
        <v>FINANCE &amp; INFORMATION SERVICES</v>
      </c>
      <c r="R796" t="str">
        <f>VLOOKUP($A796,[1]Cost_Code!$A:$G,6,0)</f>
        <v>FINANCE</v>
      </c>
      <c r="S796" t="str">
        <f>VLOOKUP($A796,[1]Cost_Code!$A:$K,8,0)</f>
        <v>Simon</v>
      </c>
      <c r="T796">
        <f>VLOOKUP($A796,[1]Cost_Code!$A:$K,9,0)</f>
        <v>1000</v>
      </c>
      <c r="U796" t="str">
        <f>VLOOKUP(B796,[1]Ex_Code!A:J,2,0)</f>
        <v>Senior Managers Band 8C</v>
      </c>
      <c r="V796" t="str">
        <f>VLOOKUP(B796,[1]Ex_Code!A:J,7,0)</f>
        <v>NON CLINICAL STAFF</v>
      </c>
      <c r="W796" t="str">
        <f>VLOOKUP(B796,[1]Ex_Code!A:J,10,0)</f>
        <v>Pay</v>
      </c>
    </row>
    <row r="797" spans="1:23" x14ac:dyDescent="0.25">
      <c r="A797" s="5" t="s">
        <v>44</v>
      </c>
      <c r="B797" s="5" t="s">
        <v>48</v>
      </c>
      <c r="C797" s="5" t="s">
        <v>137</v>
      </c>
      <c r="D797" s="5" t="s">
        <v>138</v>
      </c>
      <c r="E797" s="5" t="s">
        <v>27</v>
      </c>
      <c r="F797" s="6">
        <v>1807</v>
      </c>
      <c r="G797" s="6">
        <v>0</v>
      </c>
      <c r="H797" s="6">
        <v>0.67</v>
      </c>
      <c r="I797" s="6">
        <v>0</v>
      </c>
      <c r="J797" s="6">
        <v>0</v>
      </c>
      <c r="K797" s="6">
        <v>0</v>
      </c>
      <c r="L797" t="str">
        <f t="shared" si="12"/>
        <v>171806U03039206000</v>
      </c>
      <c r="M797" t="str">
        <f>VLOOKUP(A797,[1]Cost_Code!A:G,7,0)</f>
        <v>Costing &amp; Income</v>
      </c>
      <c r="N797" t="str">
        <f>VLOOKUP(A797,[1]Cost_Code!A:G,2,0)</f>
        <v>Group 1</v>
      </c>
      <c r="O797" t="str">
        <f>VLOOKUP($A797,[1]Cost_Code!$A:$G,3,0)</f>
        <v>CORPORATE SERVICES</v>
      </c>
      <c r="P797" t="str">
        <f>VLOOKUP($A797,[1]Cost_Code!$A:$G,4,0)</f>
        <v>FINANCE &amp; INFORMATION SERVICES</v>
      </c>
      <c r="Q797" t="str">
        <f>VLOOKUP($A797,[1]Cost_Code!$A:$G,5,0)</f>
        <v>FINANCE &amp; INFORMATION SERVICES</v>
      </c>
      <c r="R797" t="str">
        <f>VLOOKUP($A797,[1]Cost_Code!$A:$G,6,0)</f>
        <v>FINANCE</v>
      </c>
      <c r="S797" t="str">
        <f>VLOOKUP($A797,[1]Cost_Code!$A:$K,8,0)</f>
        <v>Simon</v>
      </c>
      <c r="T797">
        <f>VLOOKUP($A797,[1]Cost_Code!$A:$K,9,0)</f>
        <v>1000</v>
      </c>
      <c r="U797" t="str">
        <f>VLOOKUP(B797,[1]Ex_Code!A:J,2,0)</f>
        <v>Admin &amp; Clerical Band 6</v>
      </c>
      <c r="V797" t="str">
        <f>VLOOKUP(B797,[1]Ex_Code!A:J,7,0)</f>
        <v>NON CLINICAL STAFF</v>
      </c>
      <c r="W797" t="str">
        <f>VLOOKUP(B797,[1]Ex_Code!A:J,10,0)</f>
        <v>Pay</v>
      </c>
    </row>
    <row r="798" spans="1:23" x14ac:dyDescent="0.25">
      <c r="A798" s="5" t="s">
        <v>44</v>
      </c>
      <c r="B798" s="5" t="s">
        <v>40</v>
      </c>
      <c r="C798" s="5" t="s">
        <v>137</v>
      </c>
      <c r="D798" s="5" t="s">
        <v>138</v>
      </c>
      <c r="E798" s="5" t="s">
        <v>27</v>
      </c>
      <c r="F798" s="6">
        <v>33</v>
      </c>
      <c r="G798" s="6">
        <v>0</v>
      </c>
      <c r="H798" s="6">
        <v>0</v>
      </c>
      <c r="I798" s="6">
        <v>0</v>
      </c>
      <c r="J798" s="6">
        <v>0</v>
      </c>
      <c r="K798" s="6">
        <v>0</v>
      </c>
      <c r="L798" t="str">
        <f t="shared" si="12"/>
        <v>171806U03047018000</v>
      </c>
      <c r="M798" t="str">
        <f>VLOOKUP(A798,[1]Cost_Code!A:G,7,0)</f>
        <v>Costing &amp; Income</v>
      </c>
      <c r="N798" t="str">
        <f>VLOOKUP(A798,[1]Cost_Code!A:G,2,0)</f>
        <v>Group 1</v>
      </c>
      <c r="O798" t="str">
        <f>VLOOKUP($A798,[1]Cost_Code!$A:$G,3,0)</f>
        <v>CORPORATE SERVICES</v>
      </c>
      <c r="P798" t="str">
        <f>VLOOKUP($A798,[1]Cost_Code!$A:$G,4,0)</f>
        <v>FINANCE &amp; INFORMATION SERVICES</v>
      </c>
      <c r="Q798" t="str">
        <f>VLOOKUP($A798,[1]Cost_Code!$A:$G,5,0)</f>
        <v>FINANCE &amp; INFORMATION SERVICES</v>
      </c>
      <c r="R798" t="str">
        <f>VLOOKUP($A798,[1]Cost_Code!$A:$G,6,0)</f>
        <v>FINANCE</v>
      </c>
      <c r="S798" t="str">
        <f>VLOOKUP($A798,[1]Cost_Code!$A:$K,8,0)</f>
        <v>Simon</v>
      </c>
      <c r="T798">
        <f>VLOOKUP($A798,[1]Cost_Code!$A:$K,9,0)</f>
        <v>1000</v>
      </c>
      <c r="U798" t="str">
        <f>VLOOKUP(B798,[1]Ex_Code!A:J,2,0)</f>
        <v>Travel Expenses</v>
      </c>
      <c r="V798" t="str">
        <f>VLOOKUP(B798,[1]Ex_Code!A:J,7,0)</f>
        <v>ESTABLISHMENT EXPENSES</v>
      </c>
      <c r="W798" t="str">
        <f>VLOOKUP(B798,[1]Ex_Code!A:J,10,0)</f>
        <v>Non Pay</v>
      </c>
    </row>
    <row r="799" spans="1:23" x14ac:dyDescent="0.25">
      <c r="A799" s="5" t="s">
        <v>44</v>
      </c>
      <c r="B799" s="5" t="s">
        <v>51</v>
      </c>
      <c r="C799" s="5" t="s">
        <v>137</v>
      </c>
      <c r="D799" s="5" t="s">
        <v>138</v>
      </c>
      <c r="E799" s="5" t="s">
        <v>27</v>
      </c>
      <c r="F799" s="6">
        <v>801</v>
      </c>
      <c r="G799" s="6">
        <v>666.67</v>
      </c>
      <c r="H799" s="6">
        <v>0</v>
      </c>
      <c r="I799" s="6">
        <v>0</v>
      </c>
      <c r="J799" s="6">
        <v>0</v>
      </c>
      <c r="K799" s="6">
        <v>0</v>
      </c>
      <c r="L799" t="str">
        <f t="shared" si="12"/>
        <v>171806U03048017000</v>
      </c>
      <c r="M799" t="str">
        <f>VLOOKUP(A799,[1]Cost_Code!A:G,7,0)</f>
        <v>Costing &amp; Income</v>
      </c>
      <c r="N799" t="str">
        <f>VLOOKUP(A799,[1]Cost_Code!A:G,2,0)</f>
        <v>Group 1</v>
      </c>
      <c r="O799" t="str">
        <f>VLOOKUP($A799,[1]Cost_Code!$A:$G,3,0)</f>
        <v>CORPORATE SERVICES</v>
      </c>
      <c r="P799" t="str">
        <f>VLOOKUP($A799,[1]Cost_Code!$A:$G,4,0)</f>
        <v>FINANCE &amp; INFORMATION SERVICES</v>
      </c>
      <c r="Q799" t="str">
        <f>VLOOKUP($A799,[1]Cost_Code!$A:$G,5,0)</f>
        <v>FINANCE &amp; INFORMATION SERVICES</v>
      </c>
      <c r="R799" t="str">
        <f>VLOOKUP($A799,[1]Cost_Code!$A:$G,6,0)</f>
        <v>FINANCE</v>
      </c>
      <c r="S799" t="str">
        <f>VLOOKUP($A799,[1]Cost_Code!$A:$K,8,0)</f>
        <v>Simon</v>
      </c>
      <c r="T799">
        <f>VLOOKUP($A799,[1]Cost_Code!$A:$K,9,0)</f>
        <v>1000</v>
      </c>
      <c r="U799" t="str">
        <f>VLOOKUP(B799,[1]Ex_Code!A:J,2,0)</f>
        <v>Computer Software</v>
      </c>
      <c r="V799" t="str">
        <f>VLOOKUP(B799,[1]Ex_Code!A:J,7,0)</f>
        <v>PREMISES &amp; FIXED PLANT</v>
      </c>
      <c r="W799" t="str">
        <f>VLOOKUP(B799,[1]Ex_Code!A:J,10,0)</f>
        <v>Non Pay</v>
      </c>
    </row>
    <row r="800" spans="1:23" x14ac:dyDescent="0.25">
      <c r="A800" s="5" t="s">
        <v>44</v>
      </c>
      <c r="B800" s="5" t="s">
        <v>52</v>
      </c>
      <c r="C800" s="5" t="s">
        <v>137</v>
      </c>
      <c r="D800" s="5" t="s">
        <v>138</v>
      </c>
      <c r="E800" s="5" t="s">
        <v>27</v>
      </c>
      <c r="F800" s="6">
        <v>982</v>
      </c>
      <c r="G800" s="6">
        <v>983.33</v>
      </c>
      <c r="H800" s="6">
        <v>0</v>
      </c>
      <c r="I800" s="6">
        <v>0</v>
      </c>
      <c r="J800" s="6">
        <v>0</v>
      </c>
      <c r="K800" s="6">
        <v>0</v>
      </c>
      <c r="L800" t="str">
        <f t="shared" si="12"/>
        <v>171806U03048019000</v>
      </c>
      <c r="M800" t="str">
        <f>VLOOKUP(A800,[1]Cost_Code!A:G,7,0)</f>
        <v>Costing &amp; Income</v>
      </c>
      <c r="N800" t="str">
        <f>VLOOKUP(A800,[1]Cost_Code!A:G,2,0)</f>
        <v>Group 1</v>
      </c>
      <c r="O800" t="str">
        <f>VLOOKUP($A800,[1]Cost_Code!$A:$G,3,0)</f>
        <v>CORPORATE SERVICES</v>
      </c>
      <c r="P800" t="str">
        <f>VLOOKUP($A800,[1]Cost_Code!$A:$G,4,0)</f>
        <v>FINANCE &amp; INFORMATION SERVICES</v>
      </c>
      <c r="Q800" t="str">
        <f>VLOOKUP($A800,[1]Cost_Code!$A:$G,5,0)</f>
        <v>FINANCE &amp; INFORMATION SERVICES</v>
      </c>
      <c r="R800" t="str">
        <f>VLOOKUP($A800,[1]Cost_Code!$A:$G,6,0)</f>
        <v>FINANCE</v>
      </c>
      <c r="S800" t="str">
        <f>VLOOKUP($A800,[1]Cost_Code!$A:$K,8,0)</f>
        <v>Simon</v>
      </c>
      <c r="T800">
        <f>VLOOKUP($A800,[1]Cost_Code!$A:$K,9,0)</f>
        <v>1000</v>
      </c>
      <c r="U800" t="str">
        <f>VLOOKUP(B800,[1]Ex_Code!A:J,2,0)</f>
        <v>Computer Maintenance</v>
      </c>
      <c r="V800" t="str">
        <f>VLOOKUP(B800,[1]Ex_Code!A:J,7,0)</f>
        <v>PREMISES &amp; FIXED PLANT</v>
      </c>
      <c r="W800" t="str">
        <f>VLOOKUP(B800,[1]Ex_Code!A:J,10,0)</f>
        <v>Non Pay</v>
      </c>
    </row>
    <row r="801" spans="1:23" x14ac:dyDescent="0.25">
      <c r="A801" s="5" t="s">
        <v>53</v>
      </c>
      <c r="B801" s="5" t="s">
        <v>54</v>
      </c>
      <c r="C801" s="5" t="s">
        <v>137</v>
      </c>
      <c r="D801" s="5" t="s">
        <v>138</v>
      </c>
      <c r="E801" s="5" t="s">
        <v>27</v>
      </c>
      <c r="F801" s="6">
        <v>-2749</v>
      </c>
      <c r="G801" s="6">
        <v>-2750</v>
      </c>
      <c r="H801" s="6">
        <v>0</v>
      </c>
      <c r="I801" s="6">
        <v>0</v>
      </c>
      <c r="J801" s="6">
        <v>0</v>
      </c>
      <c r="K801" s="6">
        <v>0</v>
      </c>
      <c r="L801" t="str">
        <f t="shared" si="12"/>
        <v>171806U04024004000</v>
      </c>
      <c r="M801" t="str">
        <f>VLOOKUP(A801,[1]Cost_Code!A:G,7,0)</f>
        <v>Senior Finance Team</v>
      </c>
      <c r="N801" t="str">
        <f>VLOOKUP(A801,[1]Cost_Code!A:G,2,0)</f>
        <v>Group 1</v>
      </c>
      <c r="O801" t="str">
        <f>VLOOKUP($A801,[1]Cost_Code!$A:$G,3,0)</f>
        <v>CORPORATE SERVICES</v>
      </c>
      <c r="P801" t="str">
        <f>VLOOKUP($A801,[1]Cost_Code!$A:$G,4,0)</f>
        <v>FINANCE &amp; INFORMATION SERVICES</v>
      </c>
      <c r="Q801" t="str">
        <f>VLOOKUP($A801,[1]Cost_Code!$A:$G,5,0)</f>
        <v>FINANCE &amp; INFORMATION SERVICES</v>
      </c>
      <c r="R801" t="str">
        <f>VLOOKUP($A801,[1]Cost_Code!$A:$G,6,0)</f>
        <v>FINANCE</v>
      </c>
      <c r="S801" t="str">
        <f>VLOOKUP($A801,[1]Cost_Code!$A:$K,8,0)</f>
        <v>Simon</v>
      </c>
      <c r="T801">
        <f>VLOOKUP($A801,[1]Cost_Code!$A:$K,9,0)</f>
        <v>1000</v>
      </c>
      <c r="U801" t="str">
        <f>VLOOKUP(B801,[1]Ex_Code!A:J,2,0)</f>
        <v>Charitable Income CoHoc</v>
      </c>
      <c r="V801" t="str">
        <f>VLOOKUP(B801,[1]Ex_Code!A:J,7,0)</f>
        <v>CHARITABLE &amp; OTH CONTNS TO EXP</v>
      </c>
      <c r="W801" t="str">
        <f>VLOOKUP(B801,[1]Ex_Code!A:J,10,0)</f>
        <v>Income</v>
      </c>
    </row>
    <row r="802" spans="1:23" x14ac:dyDescent="0.25">
      <c r="A802" s="5" t="s">
        <v>53</v>
      </c>
      <c r="B802" s="5" t="s">
        <v>55</v>
      </c>
      <c r="C802" s="5" t="s">
        <v>137</v>
      </c>
      <c r="D802" s="5" t="s">
        <v>138</v>
      </c>
      <c r="E802" s="5" t="s">
        <v>27</v>
      </c>
      <c r="F802" s="6">
        <v>-217</v>
      </c>
      <c r="G802" s="6">
        <v>-189.3</v>
      </c>
      <c r="H802" s="6">
        <v>0</v>
      </c>
      <c r="I802" s="6">
        <v>0</v>
      </c>
      <c r="J802" s="6">
        <v>0</v>
      </c>
      <c r="K802" s="6">
        <v>0</v>
      </c>
      <c r="L802" t="str">
        <f t="shared" si="12"/>
        <v>171806U04029014000</v>
      </c>
      <c r="M802" t="str">
        <f>VLOOKUP(A802,[1]Cost_Code!A:G,7,0)</f>
        <v>Senior Finance Team</v>
      </c>
      <c r="N802" t="str">
        <f>VLOOKUP(A802,[1]Cost_Code!A:G,2,0)</f>
        <v>Group 1</v>
      </c>
      <c r="O802" t="str">
        <f>VLOOKUP($A802,[1]Cost_Code!$A:$G,3,0)</f>
        <v>CORPORATE SERVICES</v>
      </c>
      <c r="P802" t="str">
        <f>VLOOKUP($A802,[1]Cost_Code!$A:$G,4,0)</f>
        <v>FINANCE &amp; INFORMATION SERVICES</v>
      </c>
      <c r="Q802" t="str">
        <f>VLOOKUP($A802,[1]Cost_Code!$A:$G,5,0)</f>
        <v>FINANCE &amp; INFORMATION SERVICES</v>
      </c>
      <c r="R802" t="str">
        <f>VLOOKUP($A802,[1]Cost_Code!$A:$G,6,0)</f>
        <v>FINANCE</v>
      </c>
      <c r="S802" t="str">
        <f>VLOOKUP($A802,[1]Cost_Code!$A:$K,8,0)</f>
        <v>Simon</v>
      </c>
      <c r="T802">
        <f>VLOOKUP($A802,[1]Cost_Code!$A:$K,9,0)</f>
        <v>1000</v>
      </c>
      <c r="U802" t="str">
        <f>VLOOKUP(B802,[1]Ex_Code!A:J,2,0)</f>
        <v>Other Income</v>
      </c>
      <c r="V802" t="str">
        <f>VLOOKUP(B802,[1]Ex_Code!A:J,7,0)</f>
        <v>OTHER INCOME</v>
      </c>
      <c r="W802" t="str">
        <f>VLOOKUP(B802,[1]Ex_Code!A:J,10,0)</f>
        <v>Income</v>
      </c>
    </row>
    <row r="803" spans="1:23" x14ac:dyDescent="0.25">
      <c r="A803" s="5" t="s">
        <v>53</v>
      </c>
      <c r="B803" s="5" t="s">
        <v>56</v>
      </c>
      <c r="C803" s="5" t="s">
        <v>137</v>
      </c>
      <c r="D803" s="5" t="s">
        <v>138</v>
      </c>
      <c r="E803" s="5" t="s">
        <v>27</v>
      </c>
      <c r="F803" s="6">
        <v>10634</v>
      </c>
      <c r="G803" s="6">
        <v>10633.87</v>
      </c>
      <c r="H803" s="6">
        <v>1</v>
      </c>
      <c r="I803" s="6">
        <v>1</v>
      </c>
      <c r="J803" s="6">
        <v>1</v>
      </c>
      <c r="K803" s="6">
        <v>1</v>
      </c>
      <c r="L803" t="str">
        <f t="shared" si="12"/>
        <v>171806U04039109000</v>
      </c>
      <c r="M803" t="str">
        <f>VLOOKUP(A803,[1]Cost_Code!A:G,7,0)</f>
        <v>Senior Finance Team</v>
      </c>
      <c r="N803" t="str">
        <f>VLOOKUP(A803,[1]Cost_Code!A:G,2,0)</f>
        <v>Group 1</v>
      </c>
      <c r="O803" t="str">
        <f>VLOOKUP($A803,[1]Cost_Code!$A:$G,3,0)</f>
        <v>CORPORATE SERVICES</v>
      </c>
      <c r="P803" t="str">
        <f>VLOOKUP($A803,[1]Cost_Code!$A:$G,4,0)</f>
        <v>FINANCE &amp; INFORMATION SERVICES</v>
      </c>
      <c r="Q803" t="str">
        <f>VLOOKUP($A803,[1]Cost_Code!$A:$G,5,0)</f>
        <v>FINANCE &amp; INFORMATION SERVICES</v>
      </c>
      <c r="R803" t="str">
        <f>VLOOKUP($A803,[1]Cost_Code!$A:$G,6,0)</f>
        <v>FINANCE</v>
      </c>
      <c r="S803" t="str">
        <f>VLOOKUP($A803,[1]Cost_Code!$A:$K,8,0)</f>
        <v>Simon</v>
      </c>
      <c r="T803">
        <f>VLOOKUP($A803,[1]Cost_Code!$A:$K,9,0)</f>
        <v>1000</v>
      </c>
      <c r="U803" t="str">
        <f>VLOOKUP(B803,[1]Ex_Code!A:J,2,0)</f>
        <v>Senior Managers Band 9</v>
      </c>
      <c r="V803" t="str">
        <f>VLOOKUP(B803,[1]Ex_Code!A:J,7,0)</f>
        <v>NON CLINICAL STAFF</v>
      </c>
      <c r="W803" t="str">
        <f>VLOOKUP(B803,[1]Ex_Code!A:J,10,0)</f>
        <v>Pay</v>
      </c>
    </row>
    <row r="804" spans="1:23" ht="25.5" x14ac:dyDescent="0.25">
      <c r="A804" s="5" t="s">
        <v>53</v>
      </c>
      <c r="B804" s="5" t="s">
        <v>36</v>
      </c>
      <c r="C804" s="5" t="s">
        <v>137</v>
      </c>
      <c r="D804" s="5" t="s">
        <v>138</v>
      </c>
      <c r="E804" s="5" t="s">
        <v>27</v>
      </c>
      <c r="F804" s="6">
        <v>5959</v>
      </c>
      <c r="G804" s="6">
        <v>7089.26</v>
      </c>
      <c r="H804" s="6">
        <v>1</v>
      </c>
      <c r="I804" s="6">
        <v>1</v>
      </c>
      <c r="J804" s="6">
        <v>1</v>
      </c>
      <c r="K804" s="6">
        <v>1</v>
      </c>
      <c r="L804" t="str">
        <f t="shared" si="12"/>
        <v>171806U0403918C000</v>
      </c>
      <c r="M804" t="str">
        <f>VLOOKUP(A804,[1]Cost_Code!A:G,7,0)</f>
        <v>Senior Finance Team</v>
      </c>
      <c r="N804" t="str">
        <f>VLOOKUP(A804,[1]Cost_Code!A:G,2,0)</f>
        <v>Group 1</v>
      </c>
      <c r="O804" t="str">
        <f>VLOOKUP($A804,[1]Cost_Code!$A:$G,3,0)</f>
        <v>CORPORATE SERVICES</v>
      </c>
      <c r="P804" t="str">
        <f>VLOOKUP($A804,[1]Cost_Code!$A:$G,4,0)</f>
        <v>FINANCE &amp; INFORMATION SERVICES</v>
      </c>
      <c r="Q804" t="str">
        <f>VLOOKUP($A804,[1]Cost_Code!$A:$G,5,0)</f>
        <v>FINANCE &amp; INFORMATION SERVICES</v>
      </c>
      <c r="R804" t="str">
        <f>VLOOKUP($A804,[1]Cost_Code!$A:$G,6,0)</f>
        <v>FINANCE</v>
      </c>
      <c r="S804" t="str">
        <f>VLOOKUP($A804,[1]Cost_Code!$A:$K,8,0)</f>
        <v>Simon</v>
      </c>
      <c r="T804">
        <f>VLOOKUP($A804,[1]Cost_Code!$A:$K,9,0)</f>
        <v>1000</v>
      </c>
      <c r="U804" t="str">
        <f>VLOOKUP(B804,[1]Ex_Code!A:J,2,0)</f>
        <v>Senior Managers Band 8C</v>
      </c>
      <c r="V804" t="str">
        <f>VLOOKUP(B804,[1]Ex_Code!A:J,7,0)</f>
        <v>NON CLINICAL STAFF</v>
      </c>
      <c r="W804" t="str">
        <f>VLOOKUP(B804,[1]Ex_Code!A:J,10,0)</f>
        <v>Pay</v>
      </c>
    </row>
    <row r="805" spans="1:23" x14ac:dyDescent="0.25">
      <c r="A805" s="5" t="s">
        <v>53</v>
      </c>
      <c r="B805" s="5" t="s">
        <v>57</v>
      </c>
      <c r="C805" s="5" t="s">
        <v>137</v>
      </c>
      <c r="D805" s="5" t="s">
        <v>138</v>
      </c>
      <c r="E805" s="5" t="s">
        <v>27</v>
      </c>
      <c r="F805" s="6">
        <v>2026</v>
      </c>
      <c r="G805" s="6">
        <v>2026.68</v>
      </c>
      <c r="H805" s="6">
        <v>1</v>
      </c>
      <c r="I805" s="6">
        <v>1</v>
      </c>
      <c r="J805" s="6">
        <v>1</v>
      </c>
      <c r="K805" s="6">
        <v>1</v>
      </c>
      <c r="L805" t="str">
        <f t="shared" si="12"/>
        <v>171806U04039204000</v>
      </c>
      <c r="M805" t="str">
        <f>VLOOKUP(A805,[1]Cost_Code!A:G,7,0)</f>
        <v>Senior Finance Team</v>
      </c>
      <c r="N805" t="str">
        <f>VLOOKUP(A805,[1]Cost_Code!A:G,2,0)</f>
        <v>Group 1</v>
      </c>
      <c r="O805" t="str">
        <f>VLOOKUP($A805,[1]Cost_Code!$A:$G,3,0)</f>
        <v>CORPORATE SERVICES</v>
      </c>
      <c r="P805" t="str">
        <f>VLOOKUP($A805,[1]Cost_Code!$A:$G,4,0)</f>
        <v>FINANCE &amp; INFORMATION SERVICES</v>
      </c>
      <c r="Q805" t="str">
        <f>VLOOKUP($A805,[1]Cost_Code!$A:$G,5,0)</f>
        <v>FINANCE &amp; INFORMATION SERVICES</v>
      </c>
      <c r="R805" t="str">
        <f>VLOOKUP($A805,[1]Cost_Code!$A:$G,6,0)</f>
        <v>FINANCE</v>
      </c>
      <c r="S805" t="str">
        <f>VLOOKUP($A805,[1]Cost_Code!$A:$K,8,0)</f>
        <v>Simon</v>
      </c>
      <c r="T805">
        <f>VLOOKUP($A805,[1]Cost_Code!$A:$K,9,0)</f>
        <v>1000</v>
      </c>
      <c r="U805" t="str">
        <f>VLOOKUP(B805,[1]Ex_Code!A:J,2,0)</f>
        <v>Admin &amp; Clerical Band 4</v>
      </c>
      <c r="V805" t="str">
        <f>VLOOKUP(B805,[1]Ex_Code!A:J,7,0)</f>
        <v>NON CLINICAL STAFF</v>
      </c>
      <c r="W805" t="str">
        <f>VLOOKUP(B805,[1]Ex_Code!A:J,10,0)</f>
        <v>Pay</v>
      </c>
    </row>
    <row r="806" spans="1:23" x14ac:dyDescent="0.25">
      <c r="A806" s="5" t="s">
        <v>53</v>
      </c>
      <c r="B806" s="5" t="s">
        <v>58</v>
      </c>
      <c r="C806" s="5" t="s">
        <v>137</v>
      </c>
      <c r="D806" s="5" t="s">
        <v>138</v>
      </c>
      <c r="E806" s="5" t="s">
        <v>27</v>
      </c>
      <c r="F806" s="6">
        <v>9200</v>
      </c>
      <c r="G806" s="6">
        <v>0</v>
      </c>
      <c r="H806" s="6">
        <v>1</v>
      </c>
      <c r="I806" s="6">
        <v>0</v>
      </c>
      <c r="J806" s="6">
        <v>0</v>
      </c>
      <c r="K806" s="6">
        <v>0</v>
      </c>
      <c r="L806" t="str">
        <f t="shared" si="12"/>
        <v>171806U04039299000</v>
      </c>
      <c r="M806" t="str">
        <f>VLOOKUP(A806,[1]Cost_Code!A:G,7,0)</f>
        <v>Senior Finance Team</v>
      </c>
      <c r="N806" t="str">
        <f>VLOOKUP(A806,[1]Cost_Code!A:G,2,0)</f>
        <v>Group 1</v>
      </c>
      <c r="O806" t="str">
        <f>VLOOKUP($A806,[1]Cost_Code!$A:$G,3,0)</f>
        <v>CORPORATE SERVICES</v>
      </c>
      <c r="P806" t="str">
        <f>VLOOKUP($A806,[1]Cost_Code!$A:$G,4,0)</f>
        <v>FINANCE &amp; INFORMATION SERVICES</v>
      </c>
      <c r="Q806" t="str">
        <f>VLOOKUP($A806,[1]Cost_Code!$A:$G,5,0)</f>
        <v>FINANCE &amp; INFORMATION SERVICES</v>
      </c>
      <c r="R806" t="str">
        <f>VLOOKUP($A806,[1]Cost_Code!$A:$G,6,0)</f>
        <v>FINANCE</v>
      </c>
      <c r="S806" t="str">
        <f>VLOOKUP($A806,[1]Cost_Code!$A:$K,8,0)</f>
        <v>Simon</v>
      </c>
      <c r="T806">
        <f>VLOOKUP($A806,[1]Cost_Code!$A:$K,9,0)</f>
        <v>1000</v>
      </c>
      <c r="U806" t="str">
        <f>VLOOKUP(B806,[1]Ex_Code!A:J,2,0)</f>
        <v>Admin &amp; Clerical - Non NHS</v>
      </c>
      <c r="V806" t="str">
        <f>VLOOKUP(B806,[1]Ex_Code!A:J,7,0)</f>
        <v>NON CLINICAL STAFF</v>
      </c>
      <c r="W806" t="str">
        <f>VLOOKUP(B806,[1]Ex_Code!A:J,10,0)</f>
        <v>Pay</v>
      </c>
    </row>
    <row r="807" spans="1:23" x14ac:dyDescent="0.25">
      <c r="A807" s="5" t="s">
        <v>53</v>
      </c>
      <c r="B807" s="5" t="s">
        <v>59</v>
      </c>
      <c r="C807" s="5" t="s">
        <v>137</v>
      </c>
      <c r="D807" s="5" t="s">
        <v>138</v>
      </c>
      <c r="E807" s="5" t="s">
        <v>27</v>
      </c>
      <c r="F807" s="6">
        <v>0</v>
      </c>
      <c r="G807" s="6">
        <v>42.1</v>
      </c>
      <c r="H807" s="6">
        <v>0</v>
      </c>
      <c r="I807" s="6">
        <v>0</v>
      </c>
      <c r="J807" s="6">
        <v>0</v>
      </c>
      <c r="K807" s="6">
        <v>0</v>
      </c>
      <c r="L807" t="str">
        <f t="shared" si="12"/>
        <v>171806U04043001000</v>
      </c>
      <c r="M807" t="str">
        <f>VLOOKUP(A807,[1]Cost_Code!A:G,7,0)</f>
        <v>Senior Finance Team</v>
      </c>
      <c r="N807" t="str">
        <f>VLOOKUP(A807,[1]Cost_Code!A:G,2,0)</f>
        <v>Group 1</v>
      </c>
      <c r="O807" t="str">
        <f>VLOOKUP($A807,[1]Cost_Code!$A:$G,3,0)</f>
        <v>CORPORATE SERVICES</v>
      </c>
      <c r="P807" t="str">
        <f>VLOOKUP($A807,[1]Cost_Code!$A:$G,4,0)</f>
        <v>FINANCE &amp; INFORMATION SERVICES</v>
      </c>
      <c r="Q807" t="str">
        <f>VLOOKUP($A807,[1]Cost_Code!$A:$G,5,0)</f>
        <v>FINANCE &amp; INFORMATION SERVICES</v>
      </c>
      <c r="R807" t="str">
        <f>VLOOKUP($A807,[1]Cost_Code!$A:$G,6,0)</f>
        <v>FINANCE</v>
      </c>
      <c r="S807" t="str">
        <f>VLOOKUP($A807,[1]Cost_Code!$A:$K,8,0)</f>
        <v>Simon</v>
      </c>
      <c r="T807">
        <f>VLOOKUP($A807,[1]Cost_Code!$A:$K,9,0)</f>
        <v>1000</v>
      </c>
      <c r="U807" t="str">
        <f>VLOOKUP(B807,[1]Ex_Code!A:J,2,0)</f>
        <v>Catering Provisions</v>
      </c>
      <c r="V807" t="str">
        <f>VLOOKUP(B807,[1]Ex_Code!A:J,7,0)</f>
        <v>NON CLINICAL SUPPLIES</v>
      </c>
      <c r="W807" t="str">
        <f>VLOOKUP(B807,[1]Ex_Code!A:J,10,0)</f>
        <v>Non Pay</v>
      </c>
    </row>
    <row r="808" spans="1:23" x14ac:dyDescent="0.25">
      <c r="A808" s="5" t="s">
        <v>53</v>
      </c>
      <c r="B808" s="5" t="s">
        <v>60</v>
      </c>
      <c r="C808" s="5" t="s">
        <v>137</v>
      </c>
      <c r="D808" s="5" t="s">
        <v>138</v>
      </c>
      <c r="E808" s="5" t="s">
        <v>27</v>
      </c>
      <c r="F808" s="6">
        <v>1083</v>
      </c>
      <c r="G808" s="6">
        <v>1351.33</v>
      </c>
      <c r="H808" s="6">
        <v>0</v>
      </c>
      <c r="I808" s="6">
        <v>0</v>
      </c>
      <c r="J808" s="6">
        <v>0</v>
      </c>
      <c r="K808" s="6">
        <v>0</v>
      </c>
      <c r="L808" t="str">
        <f t="shared" si="12"/>
        <v>171806U04046003000</v>
      </c>
      <c r="M808" t="str">
        <f>VLOOKUP(A808,[1]Cost_Code!A:G,7,0)</f>
        <v>Senior Finance Team</v>
      </c>
      <c r="N808" t="str">
        <f>VLOOKUP(A808,[1]Cost_Code!A:G,2,0)</f>
        <v>Group 1</v>
      </c>
      <c r="O808" t="str">
        <f>VLOOKUP($A808,[1]Cost_Code!$A:$G,3,0)</f>
        <v>CORPORATE SERVICES</v>
      </c>
      <c r="P808" t="str">
        <f>VLOOKUP($A808,[1]Cost_Code!$A:$G,4,0)</f>
        <v>FINANCE &amp; INFORMATION SERVICES</v>
      </c>
      <c r="Q808" t="str">
        <f>VLOOKUP($A808,[1]Cost_Code!$A:$G,5,0)</f>
        <v>FINANCE &amp; INFORMATION SERVICES</v>
      </c>
      <c r="R808" t="str">
        <f>VLOOKUP($A808,[1]Cost_Code!$A:$G,6,0)</f>
        <v>FINANCE</v>
      </c>
      <c r="S808" t="str">
        <f>VLOOKUP($A808,[1]Cost_Code!$A:$K,8,0)</f>
        <v>Simon</v>
      </c>
      <c r="T808">
        <f>VLOOKUP($A808,[1]Cost_Code!$A:$K,9,0)</f>
        <v>1000</v>
      </c>
      <c r="U808" t="str">
        <f>VLOOKUP(B808,[1]Ex_Code!A:J,2,0)</f>
        <v>Course Expenses</v>
      </c>
      <c r="V808" t="str">
        <f>VLOOKUP(B808,[1]Ex_Code!A:J,7,0)</f>
        <v>EDUCATION AND TRAINING EXPENSE</v>
      </c>
      <c r="W808" t="str">
        <f>VLOOKUP(B808,[1]Ex_Code!A:J,10,0)</f>
        <v>Non Pay</v>
      </c>
    </row>
    <row r="809" spans="1:23" x14ac:dyDescent="0.25">
      <c r="A809" s="5" t="s">
        <v>53</v>
      </c>
      <c r="B809" s="5" t="s">
        <v>39</v>
      </c>
      <c r="C809" s="5" t="s">
        <v>137</v>
      </c>
      <c r="D809" s="5" t="s">
        <v>138</v>
      </c>
      <c r="E809" s="5" t="s">
        <v>27</v>
      </c>
      <c r="F809" s="6">
        <v>764</v>
      </c>
      <c r="G809" s="6">
        <v>387.85</v>
      </c>
      <c r="H809" s="6">
        <v>0</v>
      </c>
      <c r="I809" s="6">
        <v>0</v>
      </c>
      <c r="J809" s="6">
        <v>0</v>
      </c>
      <c r="K809" s="6">
        <v>0</v>
      </c>
      <c r="L809" t="str">
        <f t="shared" si="12"/>
        <v>171806U04047001000</v>
      </c>
      <c r="M809" t="str">
        <f>VLOOKUP(A809,[1]Cost_Code!A:G,7,0)</f>
        <v>Senior Finance Team</v>
      </c>
      <c r="N809" t="str">
        <f>VLOOKUP(A809,[1]Cost_Code!A:G,2,0)</f>
        <v>Group 1</v>
      </c>
      <c r="O809" t="str">
        <f>VLOOKUP($A809,[1]Cost_Code!$A:$G,3,0)</f>
        <v>CORPORATE SERVICES</v>
      </c>
      <c r="P809" t="str">
        <f>VLOOKUP($A809,[1]Cost_Code!$A:$G,4,0)</f>
        <v>FINANCE &amp; INFORMATION SERVICES</v>
      </c>
      <c r="Q809" t="str">
        <f>VLOOKUP($A809,[1]Cost_Code!$A:$G,5,0)</f>
        <v>FINANCE &amp; INFORMATION SERVICES</v>
      </c>
      <c r="R809" t="str">
        <f>VLOOKUP($A809,[1]Cost_Code!$A:$G,6,0)</f>
        <v>FINANCE</v>
      </c>
      <c r="S809" t="str">
        <f>VLOOKUP($A809,[1]Cost_Code!$A:$K,8,0)</f>
        <v>Simon</v>
      </c>
      <c r="T809">
        <f>VLOOKUP($A809,[1]Cost_Code!$A:$K,9,0)</f>
        <v>1000</v>
      </c>
      <c r="U809" t="str">
        <f>VLOOKUP(B809,[1]Ex_Code!A:J,2,0)</f>
        <v>Printing &amp; Stationery</v>
      </c>
      <c r="V809" t="str">
        <f>VLOOKUP(B809,[1]Ex_Code!A:J,7,0)</f>
        <v>ESTABLISHMENT EXPENSES</v>
      </c>
      <c r="W809" t="str">
        <f>VLOOKUP(B809,[1]Ex_Code!A:J,10,0)</f>
        <v>Non Pay</v>
      </c>
    </row>
    <row r="810" spans="1:23" x14ac:dyDescent="0.25">
      <c r="A810" s="5" t="s">
        <v>53</v>
      </c>
      <c r="B810" s="5" t="s">
        <v>62</v>
      </c>
      <c r="C810" s="5" t="s">
        <v>137</v>
      </c>
      <c r="D810" s="5" t="s">
        <v>138</v>
      </c>
      <c r="E810" s="5" t="s">
        <v>27</v>
      </c>
      <c r="F810" s="6">
        <v>47</v>
      </c>
      <c r="G810" s="6">
        <v>45.44</v>
      </c>
      <c r="H810" s="6">
        <v>0</v>
      </c>
      <c r="I810" s="6">
        <v>0</v>
      </c>
      <c r="J810" s="6">
        <v>0</v>
      </c>
      <c r="K810" s="6">
        <v>0</v>
      </c>
      <c r="L810" t="str">
        <f t="shared" si="12"/>
        <v>171806U04047007000</v>
      </c>
      <c r="M810" t="str">
        <f>VLOOKUP(A810,[1]Cost_Code!A:G,7,0)</f>
        <v>Senior Finance Team</v>
      </c>
      <c r="N810" t="str">
        <f>VLOOKUP(A810,[1]Cost_Code!A:G,2,0)</f>
        <v>Group 1</v>
      </c>
      <c r="O810" t="str">
        <f>VLOOKUP($A810,[1]Cost_Code!$A:$G,3,0)</f>
        <v>CORPORATE SERVICES</v>
      </c>
      <c r="P810" t="str">
        <f>VLOOKUP($A810,[1]Cost_Code!$A:$G,4,0)</f>
        <v>FINANCE &amp; INFORMATION SERVICES</v>
      </c>
      <c r="Q810" t="str">
        <f>VLOOKUP($A810,[1]Cost_Code!$A:$G,5,0)</f>
        <v>FINANCE &amp; INFORMATION SERVICES</v>
      </c>
      <c r="R810" t="str">
        <f>VLOOKUP($A810,[1]Cost_Code!$A:$G,6,0)</f>
        <v>FINANCE</v>
      </c>
      <c r="S810" t="str">
        <f>VLOOKUP($A810,[1]Cost_Code!$A:$K,8,0)</f>
        <v>Simon</v>
      </c>
      <c r="T810">
        <f>VLOOKUP($A810,[1]Cost_Code!$A:$K,9,0)</f>
        <v>1000</v>
      </c>
      <c r="U810" t="str">
        <f>VLOOKUP(B810,[1]Ex_Code!A:J,2,0)</f>
        <v>Telephone Rental</v>
      </c>
      <c r="V810" t="str">
        <f>VLOOKUP(B810,[1]Ex_Code!A:J,7,0)</f>
        <v>ESTABLISHMENT EXPENSES</v>
      </c>
      <c r="W810" t="str">
        <f>VLOOKUP(B810,[1]Ex_Code!A:J,10,0)</f>
        <v>Non Pay</v>
      </c>
    </row>
    <row r="811" spans="1:23" x14ac:dyDescent="0.25">
      <c r="A811" s="5" t="s">
        <v>53</v>
      </c>
      <c r="B811" s="5" t="s">
        <v>63</v>
      </c>
      <c r="C811" s="5" t="s">
        <v>137</v>
      </c>
      <c r="D811" s="5" t="s">
        <v>138</v>
      </c>
      <c r="E811" s="5" t="s">
        <v>27</v>
      </c>
      <c r="F811" s="6">
        <v>0</v>
      </c>
      <c r="G811" s="6">
        <v>7.0000000000000007E-2</v>
      </c>
      <c r="H811" s="6">
        <v>0</v>
      </c>
      <c r="I811" s="6">
        <v>0</v>
      </c>
      <c r="J811" s="6">
        <v>0</v>
      </c>
      <c r="K811" s="6">
        <v>0</v>
      </c>
      <c r="L811" t="str">
        <f t="shared" si="12"/>
        <v>171806U04047008000</v>
      </c>
      <c r="M811" t="str">
        <f>VLOOKUP(A811,[1]Cost_Code!A:G,7,0)</f>
        <v>Senior Finance Team</v>
      </c>
      <c r="N811" t="str">
        <f>VLOOKUP(A811,[1]Cost_Code!A:G,2,0)</f>
        <v>Group 1</v>
      </c>
      <c r="O811" t="str">
        <f>VLOOKUP($A811,[1]Cost_Code!$A:$G,3,0)</f>
        <v>CORPORATE SERVICES</v>
      </c>
      <c r="P811" t="str">
        <f>VLOOKUP($A811,[1]Cost_Code!$A:$G,4,0)</f>
        <v>FINANCE &amp; INFORMATION SERVICES</v>
      </c>
      <c r="Q811" t="str">
        <f>VLOOKUP($A811,[1]Cost_Code!$A:$G,5,0)</f>
        <v>FINANCE &amp; INFORMATION SERVICES</v>
      </c>
      <c r="R811" t="str">
        <f>VLOOKUP($A811,[1]Cost_Code!$A:$G,6,0)</f>
        <v>FINANCE</v>
      </c>
      <c r="S811" t="str">
        <f>VLOOKUP($A811,[1]Cost_Code!$A:$K,8,0)</f>
        <v>Simon</v>
      </c>
      <c r="T811">
        <f>VLOOKUP($A811,[1]Cost_Code!$A:$K,9,0)</f>
        <v>1000</v>
      </c>
      <c r="U811" t="str">
        <f>VLOOKUP(B811,[1]Ex_Code!A:J,2,0)</f>
        <v>Telephone Calls</v>
      </c>
      <c r="V811" t="str">
        <f>VLOOKUP(B811,[1]Ex_Code!A:J,7,0)</f>
        <v>ESTABLISHMENT EXPENSES</v>
      </c>
      <c r="W811" t="str">
        <f>VLOOKUP(B811,[1]Ex_Code!A:J,10,0)</f>
        <v>Non Pay</v>
      </c>
    </row>
    <row r="812" spans="1:23" x14ac:dyDescent="0.25">
      <c r="A812" s="5" t="s">
        <v>53</v>
      </c>
      <c r="B812" s="5" t="s">
        <v>64</v>
      </c>
      <c r="C812" s="5" t="s">
        <v>137</v>
      </c>
      <c r="D812" s="5" t="s">
        <v>138</v>
      </c>
      <c r="E812" s="5" t="s">
        <v>27</v>
      </c>
      <c r="F812" s="6">
        <v>5</v>
      </c>
      <c r="G812" s="6">
        <v>4.96</v>
      </c>
      <c r="H812" s="6">
        <v>0</v>
      </c>
      <c r="I812" s="6">
        <v>0</v>
      </c>
      <c r="J812" s="6">
        <v>0</v>
      </c>
      <c r="K812" s="6">
        <v>0</v>
      </c>
      <c r="L812" t="str">
        <f t="shared" si="12"/>
        <v>171806U04047012000</v>
      </c>
      <c r="M812" t="str">
        <f>VLOOKUP(A812,[1]Cost_Code!A:G,7,0)</f>
        <v>Senior Finance Team</v>
      </c>
      <c r="N812" t="str">
        <f>VLOOKUP(A812,[1]Cost_Code!A:G,2,0)</f>
        <v>Group 1</v>
      </c>
      <c r="O812" t="str">
        <f>VLOOKUP($A812,[1]Cost_Code!$A:$G,3,0)</f>
        <v>CORPORATE SERVICES</v>
      </c>
      <c r="P812" t="str">
        <f>VLOOKUP($A812,[1]Cost_Code!$A:$G,4,0)</f>
        <v>FINANCE &amp; INFORMATION SERVICES</v>
      </c>
      <c r="Q812" t="str">
        <f>VLOOKUP($A812,[1]Cost_Code!$A:$G,5,0)</f>
        <v>FINANCE &amp; INFORMATION SERVICES</v>
      </c>
      <c r="R812" t="str">
        <f>VLOOKUP($A812,[1]Cost_Code!$A:$G,6,0)</f>
        <v>FINANCE</v>
      </c>
      <c r="S812" t="str">
        <f>VLOOKUP($A812,[1]Cost_Code!$A:$K,8,0)</f>
        <v>Simon</v>
      </c>
      <c r="T812">
        <f>VLOOKUP($A812,[1]Cost_Code!$A:$K,9,0)</f>
        <v>1000</v>
      </c>
      <c r="U812" t="str">
        <f>VLOOKUP(B812,[1]Ex_Code!A:J,2,0)</f>
        <v>Pagers</v>
      </c>
      <c r="V812" t="str">
        <f>VLOOKUP(B812,[1]Ex_Code!A:J,7,0)</f>
        <v>ESTABLISHMENT EXPENSES</v>
      </c>
      <c r="W812" t="str">
        <f>VLOOKUP(B812,[1]Ex_Code!A:J,10,0)</f>
        <v>Non Pay</v>
      </c>
    </row>
    <row r="813" spans="1:23" x14ac:dyDescent="0.25">
      <c r="A813" s="5" t="s">
        <v>53</v>
      </c>
      <c r="B813" s="5" t="s">
        <v>40</v>
      </c>
      <c r="C813" s="5" t="s">
        <v>137</v>
      </c>
      <c r="D813" s="5" t="s">
        <v>138</v>
      </c>
      <c r="E813" s="5" t="s">
        <v>27</v>
      </c>
      <c r="F813" s="6">
        <v>84</v>
      </c>
      <c r="G813" s="6">
        <v>0</v>
      </c>
      <c r="H813" s="6">
        <v>0</v>
      </c>
      <c r="I813" s="6">
        <v>0</v>
      </c>
      <c r="J813" s="6">
        <v>0</v>
      </c>
      <c r="K813" s="6">
        <v>0</v>
      </c>
      <c r="L813" t="str">
        <f t="shared" si="12"/>
        <v>171806U04047018000</v>
      </c>
      <c r="M813" t="str">
        <f>VLOOKUP(A813,[1]Cost_Code!A:G,7,0)</f>
        <v>Senior Finance Team</v>
      </c>
      <c r="N813" t="str">
        <f>VLOOKUP(A813,[1]Cost_Code!A:G,2,0)</f>
        <v>Group 1</v>
      </c>
      <c r="O813" t="str">
        <f>VLOOKUP($A813,[1]Cost_Code!$A:$G,3,0)</f>
        <v>CORPORATE SERVICES</v>
      </c>
      <c r="P813" t="str">
        <f>VLOOKUP($A813,[1]Cost_Code!$A:$G,4,0)</f>
        <v>FINANCE &amp; INFORMATION SERVICES</v>
      </c>
      <c r="Q813" t="str">
        <f>VLOOKUP($A813,[1]Cost_Code!$A:$G,5,0)</f>
        <v>FINANCE &amp; INFORMATION SERVICES</v>
      </c>
      <c r="R813" t="str">
        <f>VLOOKUP($A813,[1]Cost_Code!$A:$G,6,0)</f>
        <v>FINANCE</v>
      </c>
      <c r="S813" t="str">
        <f>VLOOKUP($A813,[1]Cost_Code!$A:$K,8,0)</f>
        <v>Simon</v>
      </c>
      <c r="T813">
        <f>VLOOKUP($A813,[1]Cost_Code!$A:$K,9,0)</f>
        <v>1000</v>
      </c>
      <c r="U813" t="str">
        <f>VLOOKUP(B813,[1]Ex_Code!A:J,2,0)</f>
        <v>Travel Expenses</v>
      </c>
      <c r="V813" t="str">
        <f>VLOOKUP(B813,[1]Ex_Code!A:J,7,0)</f>
        <v>ESTABLISHMENT EXPENSES</v>
      </c>
      <c r="W813" t="str">
        <f>VLOOKUP(B813,[1]Ex_Code!A:J,10,0)</f>
        <v>Non Pay</v>
      </c>
    </row>
    <row r="814" spans="1:23" x14ac:dyDescent="0.25">
      <c r="A814" s="5" t="s">
        <v>53</v>
      </c>
      <c r="B814" s="5" t="s">
        <v>66</v>
      </c>
      <c r="C814" s="5" t="s">
        <v>137</v>
      </c>
      <c r="D814" s="5" t="s">
        <v>138</v>
      </c>
      <c r="E814" s="5" t="s">
        <v>27</v>
      </c>
      <c r="F814" s="6">
        <v>41</v>
      </c>
      <c r="G814" s="6">
        <v>0</v>
      </c>
      <c r="H814" s="6">
        <v>0</v>
      </c>
      <c r="I814" s="6">
        <v>0</v>
      </c>
      <c r="J814" s="6">
        <v>0</v>
      </c>
      <c r="K814" s="6">
        <v>0</v>
      </c>
      <c r="L814" t="str">
        <f t="shared" si="12"/>
        <v>171806U04048013000</v>
      </c>
      <c r="M814" t="str">
        <f>VLOOKUP(A814,[1]Cost_Code!A:G,7,0)</f>
        <v>Senior Finance Team</v>
      </c>
      <c r="N814" t="str">
        <f>VLOOKUP(A814,[1]Cost_Code!A:G,2,0)</f>
        <v>Group 1</v>
      </c>
      <c r="O814" t="str">
        <f>VLOOKUP($A814,[1]Cost_Code!$A:$G,3,0)</f>
        <v>CORPORATE SERVICES</v>
      </c>
      <c r="P814" t="str">
        <f>VLOOKUP($A814,[1]Cost_Code!$A:$G,4,0)</f>
        <v>FINANCE &amp; INFORMATION SERVICES</v>
      </c>
      <c r="Q814" t="str">
        <f>VLOOKUP($A814,[1]Cost_Code!$A:$G,5,0)</f>
        <v>FINANCE &amp; INFORMATION SERVICES</v>
      </c>
      <c r="R814" t="str">
        <f>VLOOKUP($A814,[1]Cost_Code!$A:$G,6,0)</f>
        <v>FINANCE</v>
      </c>
      <c r="S814" t="str">
        <f>VLOOKUP($A814,[1]Cost_Code!$A:$K,8,0)</f>
        <v>Simon</v>
      </c>
      <c r="T814">
        <f>VLOOKUP($A814,[1]Cost_Code!$A:$K,9,0)</f>
        <v>1000</v>
      </c>
      <c r="U814" t="str">
        <f>VLOOKUP(B814,[1]Ex_Code!A:J,2,0)</f>
        <v>Furniture &amp; Fittings</v>
      </c>
      <c r="V814" t="str">
        <f>VLOOKUP(B814,[1]Ex_Code!A:J,7,0)</f>
        <v>PREMISES &amp; FIXED PLANT</v>
      </c>
      <c r="W814" t="str">
        <f>VLOOKUP(B814,[1]Ex_Code!A:J,10,0)</f>
        <v>Non Pay</v>
      </c>
    </row>
    <row r="815" spans="1:23" x14ac:dyDescent="0.25">
      <c r="A815" s="5" t="s">
        <v>53</v>
      </c>
      <c r="B815" s="5" t="s">
        <v>51</v>
      </c>
      <c r="C815" s="5" t="s">
        <v>137</v>
      </c>
      <c r="D815" s="5" t="s">
        <v>138</v>
      </c>
      <c r="E815" s="5" t="s">
        <v>27</v>
      </c>
      <c r="F815" s="6">
        <v>1398</v>
      </c>
      <c r="G815" s="6">
        <v>1352.18</v>
      </c>
      <c r="H815" s="6">
        <v>0</v>
      </c>
      <c r="I815" s="6">
        <v>0</v>
      </c>
      <c r="J815" s="6">
        <v>0</v>
      </c>
      <c r="K815" s="6">
        <v>0</v>
      </c>
      <c r="L815" t="str">
        <f t="shared" si="12"/>
        <v>171806U04048017000</v>
      </c>
      <c r="M815" t="str">
        <f>VLOOKUP(A815,[1]Cost_Code!A:G,7,0)</f>
        <v>Senior Finance Team</v>
      </c>
      <c r="N815" t="str">
        <f>VLOOKUP(A815,[1]Cost_Code!A:G,2,0)</f>
        <v>Group 1</v>
      </c>
      <c r="O815" t="str">
        <f>VLOOKUP($A815,[1]Cost_Code!$A:$G,3,0)</f>
        <v>CORPORATE SERVICES</v>
      </c>
      <c r="P815" t="str">
        <f>VLOOKUP($A815,[1]Cost_Code!$A:$G,4,0)</f>
        <v>FINANCE &amp; INFORMATION SERVICES</v>
      </c>
      <c r="Q815" t="str">
        <f>VLOOKUP($A815,[1]Cost_Code!$A:$G,5,0)</f>
        <v>FINANCE &amp; INFORMATION SERVICES</v>
      </c>
      <c r="R815" t="str">
        <f>VLOOKUP($A815,[1]Cost_Code!$A:$G,6,0)</f>
        <v>FINANCE</v>
      </c>
      <c r="S815" t="str">
        <f>VLOOKUP($A815,[1]Cost_Code!$A:$K,8,0)</f>
        <v>Simon</v>
      </c>
      <c r="T815">
        <f>VLOOKUP($A815,[1]Cost_Code!$A:$K,9,0)</f>
        <v>1000</v>
      </c>
      <c r="U815" t="str">
        <f>VLOOKUP(B815,[1]Ex_Code!A:J,2,0)</f>
        <v>Computer Software</v>
      </c>
      <c r="V815" t="str">
        <f>VLOOKUP(B815,[1]Ex_Code!A:J,7,0)</f>
        <v>PREMISES &amp; FIXED PLANT</v>
      </c>
      <c r="W815" t="str">
        <f>VLOOKUP(B815,[1]Ex_Code!A:J,10,0)</f>
        <v>Non Pay</v>
      </c>
    </row>
    <row r="816" spans="1:23" x14ac:dyDescent="0.25">
      <c r="A816" s="5" t="s">
        <v>53</v>
      </c>
      <c r="B816" s="5" t="s">
        <v>67</v>
      </c>
      <c r="C816" s="5" t="s">
        <v>137</v>
      </c>
      <c r="D816" s="5" t="s">
        <v>138</v>
      </c>
      <c r="E816" s="5" t="s">
        <v>27</v>
      </c>
      <c r="F816" s="6">
        <v>0</v>
      </c>
      <c r="G816" s="6">
        <v>305</v>
      </c>
      <c r="H816" s="6">
        <v>0</v>
      </c>
      <c r="I816" s="6">
        <v>0</v>
      </c>
      <c r="J816" s="6">
        <v>0</v>
      </c>
      <c r="K816" s="6">
        <v>0</v>
      </c>
      <c r="L816" t="str">
        <f t="shared" si="12"/>
        <v>171806U04048024000</v>
      </c>
      <c r="M816" t="str">
        <f>VLOOKUP(A816,[1]Cost_Code!A:G,7,0)</f>
        <v>Senior Finance Team</v>
      </c>
      <c r="N816" t="str">
        <f>VLOOKUP(A816,[1]Cost_Code!A:G,2,0)</f>
        <v>Group 1</v>
      </c>
      <c r="O816" t="str">
        <f>VLOOKUP($A816,[1]Cost_Code!$A:$G,3,0)</f>
        <v>CORPORATE SERVICES</v>
      </c>
      <c r="P816" t="str">
        <f>VLOOKUP($A816,[1]Cost_Code!$A:$G,4,0)</f>
        <v>FINANCE &amp; INFORMATION SERVICES</v>
      </c>
      <c r="Q816" t="str">
        <f>VLOOKUP($A816,[1]Cost_Code!$A:$G,5,0)</f>
        <v>FINANCE &amp; INFORMATION SERVICES</v>
      </c>
      <c r="R816" t="str">
        <f>VLOOKUP($A816,[1]Cost_Code!$A:$G,6,0)</f>
        <v>FINANCE</v>
      </c>
      <c r="S816" t="str">
        <f>VLOOKUP($A816,[1]Cost_Code!$A:$K,8,0)</f>
        <v>Simon</v>
      </c>
      <c r="T816">
        <f>VLOOKUP($A816,[1]Cost_Code!$A:$K,9,0)</f>
        <v>1000</v>
      </c>
      <c r="U816" t="str">
        <f>VLOOKUP(B816,[1]Ex_Code!A:J,2,0)</f>
        <v>Hire of Rooms/Accommodation</v>
      </c>
      <c r="V816" t="str">
        <f>VLOOKUP(B816,[1]Ex_Code!A:J,7,0)</f>
        <v>PREMISES &amp; FIXED PLANT</v>
      </c>
      <c r="W816" t="str">
        <f>VLOOKUP(B816,[1]Ex_Code!A:J,10,0)</f>
        <v>Non Pay</v>
      </c>
    </row>
    <row r="817" spans="1:23" x14ac:dyDescent="0.25">
      <c r="A817" s="5" t="s">
        <v>53</v>
      </c>
      <c r="B817" s="5" t="s">
        <v>68</v>
      </c>
      <c r="C817" s="5" t="s">
        <v>137</v>
      </c>
      <c r="D817" s="5" t="s">
        <v>138</v>
      </c>
      <c r="E817" s="5" t="s">
        <v>27</v>
      </c>
      <c r="F817" s="6">
        <v>515</v>
      </c>
      <c r="G817" s="6">
        <v>250</v>
      </c>
      <c r="H817" s="6">
        <v>0</v>
      </c>
      <c r="I817" s="6">
        <v>0</v>
      </c>
      <c r="J817" s="6">
        <v>0</v>
      </c>
      <c r="K817" s="6">
        <v>0</v>
      </c>
      <c r="L817" t="str">
        <f t="shared" si="12"/>
        <v>171806U04049010000</v>
      </c>
      <c r="M817" t="str">
        <f>VLOOKUP(A817,[1]Cost_Code!A:G,7,0)</f>
        <v>Senior Finance Team</v>
      </c>
      <c r="N817" t="str">
        <f>VLOOKUP(A817,[1]Cost_Code!A:G,2,0)</f>
        <v>Group 1</v>
      </c>
      <c r="O817" t="str">
        <f>VLOOKUP($A817,[1]Cost_Code!$A:$G,3,0)</f>
        <v>CORPORATE SERVICES</v>
      </c>
      <c r="P817" t="str">
        <f>VLOOKUP($A817,[1]Cost_Code!$A:$G,4,0)</f>
        <v>FINANCE &amp; INFORMATION SERVICES</v>
      </c>
      <c r="Q817" t="str">
        <f>VLOOKUP($A817,[1]Cost_Code!$A:$G,5,0)</f>
        <v>FINANCE &amp; INFORMATION SERVICES</v>
      </c>
      <c r="R817" t="str">
        <f>VLOOKUP($A817,[1]Cost_Code!$A:$G,6,0)</f>
        <v>FINANCE</v>
      </c>
      <c r="S817" t="str">
        <f>VLOOKUP($A817,[1]Cost_Code!$A:$K,8,0)</f>
        <v>Simon</v>
      </c>
      <c r="T817">
        <f>VLOOKUP($A817,[1]Cost_Code!$A:$K,9,0)</f>
        <v>1000</v>
      </c>
      <c r="U817" t="str">
        <f>VLOOKUP(B817,[1]Ex_Code!A:J,2,0)</f>
        <v>Professional Services</v>
      </c>
      <c r="V817" t="str">
        <f>VLOOKUP(B817,[1]Ex_Code!A:J,7,0)</f>
        <v>OTHER OPERATING EXPENSES</v>
      </c>
      <c r="W817" t="str">
        <f>VLOOKUP(B817,[1]Ex_Code!A:J,10,0)</f>
        <v>Non Pay</v>
      </c>
    </row>
    <row r="818" spans="1:23" x14ac:dyDescent="0.25">
      <c r="A818" s="5" t="s">
        <v>53</v>
      </c>
      <c r="B818" s="5" t="s">
        <v>70</v>
      </c>
      <c r="C818" s="5" t="s">
        <v>137</v>
      </c>
      <c r="D818" s="5" t="s">
        <v>138</v>
      </c>
      <c r="E818" s="5" t="s">
        <v>27</v>
      </c>
      <c r="F818" s="6">
        <v>1834</v>
      </c>
      <c r="G818" s="6">
        <v>2082.2199999999998</v>
      </c>
      <c r="H818" s="6">
        <v>0</v>
      </c>
      <c r="I818" s="6">
        <v>0</v>
      </c>
      <c r="J818" s="6">
        <v>0</v>
      </c>
      <c r="K818" s="6">
        <v>0</v>
      </c>
      <c r="L818" t="str">
        <f t="shared" si="12"/>
        <v>171806U04049029000</v>
      </c>
      <c r="M818" t="str">
        <f>VLOOKUP(A818,[1]Cost_Code!A:G,7,0)</f>
        <v>Senior Finance Team</v>
      </c>
      <c r="N818" t="str">
        <f>VLOOKUP(A818,[1]Cost_Code!A:G,2,0)</f>
        <v>Group 1</v>
      </c>
      <c r="O818" t="str">
        <f>VLOOKUP($A818,[1]Cost_Code!$A:$G,3,0)</f>
        <v>CORPORATE SERVICES</v>
      </c>
      <c r="P818" t="str">
        <f>VLOOKUP($A818,[1]Cost_Code!$A:$G,4,0)</f>
        <v>FINANCE &amp; INFORMATION SERVICES</v>
      </c>
      <c r="Q818" t="str">
        <f>VLOOKUP($A818,[1]Cost_Code!$A:$G,5,0)</f>
        <v>FINANCE &amp; INFORMATION SERVICES</v>
      </c>
      <c r="R818" t="str">
        <f>VLOOKUP($A818,[1]Cost_Code!$A:$G,6,0)</f>
        <v>FINANCE</v>
      </c>
      <c r="S818" t="str">
        <f>VLOOKUP($A818,[1]Cost_Code!$A:$K,8,0)</f>
        <v>Simon</v>
      </c>
      <c r="T818">
        <f>VLOOKUP($A818,[1]Cost_Code!$A:$K,9,0)</f>
        <v>1000</v>
      </c>
      <c r="U818" t="str">
        <f>VLOOKUP(B818,[1]Ex_Code!A:J,2,0)</f>
        <v>Bank Charges</v>
      </c>
      <c r="V818" t="str">
        <f>VLOOKUP(B818,[1]Ex_Code!A:J,7,0)</f>
        <v>OTHER OPERATING EXPENSES</v>
      </c>
      <c r="W818" t="str">
        <f>VLOOKUP(B818,[1]Ex_Code!A:J,10,0)</f>
        <v>Non Pay</v>
      </c>
    </row>
    <row r="819" spans="1:23" x14ac:dyDescent="0.25">
      <c r="A819" s="5" t="s">
        <v>53</v>
      </c>
      <c r="B819" s="5" t="s">
        <v>71</v>
      </c>
      <c r="C819" s="5" t="s">
        <v>137</v>
      </c>
      <c r="D819" s="5" t="s">
        <v>138</v>
      </c>
      <c r="E819" s="5" t="s">
        <v>27</v>
      </c>
      <c r="F819" s="6">
        <v>775</v>
      </c>
      <c r="G819" s="6">
        <v>731.98</v>
      </c>
      <c r="H819" s="6">
        <v>0</v>
      </c>
      <c r="I819" s="6">
        <v>0</v>
      </c>
      <c r="J819" s="6">
        <v>0</v>
      </c>
      <c r="K819" s="6">
        <v>0</v>
      </c>
      <c r="L819" t="str">
        <f t="shared" si="12"/>
        <v>171806U04049035000</v>
      </c>
      <c r="M819" t="str">
        <f>VLOOKUP(A819,[1]Cost_Code!A:G,7,0)</f>
        <v>Senior Finance Team</v>
      </c>
      <c r="N819" t="str">
        <f>VLOOKUP(A819,[1]Cost_Code!A:G,2,0)</f>
        <v>Group 1</v>
      </c>
      <c r="O819" t="str">
        <f>VLOOKUP($A819,[1]Cost_Code!$A:$G,3,0)</f>
        <v>CORPORATE SERVICES</v>
      </c>
      <c r="P819" t="str">
        <f>VLOOKUP($A819,[1]Cost_Code!$A:$G,4,0)</f>
        <v>FINANCE &amp; INFORMATION SERVICES</v>
      </c>
      <c r="Q819" t="str">
        <f>VLOOKUP($A819,[1]Cost_Code!$A:$G,5,0)</f>
        <v>FINANCE &amp; INFORMATION SERVICES</v>
      </c>
      <c r="R819" t="str">
        <f>VLOOKUP($A819,[1]Cost_Code!$A:$G,6,0)</f>
        <v>FINANCE</v>
      </c>
      <c r="S819" t="str">
        <f>VLOOKUP($A819,[1]Cost_Code!$A:$K,8,0)</f>
        <v>Simon</v>
      </c>
      <c r="T819">
        <f>VLOOKUP($A819,[1]Cost_Code!$A:$K,9,0)</f>
        <v>1000</v>
      </c>
      <c r="U819" t="str">
        <f>VLOOKUP(B819,[1]Ex_Code!A:J,2,0)</f>
        <v>Registrations/Subscriptions</v>
      </c>
      <c r="V819" t="str">
        <f>VLOOKUP(B819,[1]Ex_Code!A:J,7,0)</f>
        <v>OTHER OPERATING EXPENSES</v>
      </c>
      <c r="W819" t="str">
        <f>VLOOKUP(B819,[1]Ex_Code!A:J,10,0)</f>
        <v>Non Pay</v>
      </c>
    </row>
    <row r="820" spans="1:23" x14ac:dyDescent="0.25">
      <c r="A820" s="5" t="s">
        <v>53</v>
      </c>
      <c r="B820" s="5" t="s">
        <v>41</v>
      </c>
      <c r="C820" s="5" t="s">
        <v>137</v>
      </c>
      <c r="D820" s="5" t="s">
        <v>138</v>
      </c>
      <c r="E820" s="5" t="s">
        <v>27</v>
      </c>
      <c r="F820" s="6">
        <v>-9200</v>
      </c>
      <c r="G820" s="6">
        <v>-7898.09</v>
      </c>
      <c r="H820" s="6">
        <v>0</v>
      </c>
      <c r="I820" s="6">
        <v>0</v>
      </c>
      <c r="J820" s="6">
        <v>0</v>
      </c>
      <c r="K820" s="6">
        <v>0</v>
      </c>
      <c r="L820" t="str">
        <f t="shared" si="12"/>
        <v>171806U04049047000</v>
      </c>
      <c r="M820" t="str">
        <f>VLOOKUP(A820,[1]Cost_Code!A:G,7,0)</f>
        <v>Senior Finance Team</v>
      </c>
      <c r="N820" t="str">
        <f>VLOOKUP(A820,[1]Cost_Code!A:G,2,0)</f>
        <v>Group 1</v>
      </c>
      <c r="O820" t="str">
        <f>VLOOKUP($A820,[1]Cost_Code!$A:$G,3,0)</f>
        <v>CORPORATE SERVICES</v>
      </c>
      <c r="P820" t="str">
        <f>VLOOKUP($A820,[1]Cost_Code!$A:$G,4,0)</f>
        <v>FINANCE &amp; INFORMATION SERVICES</v>
      </c>
      <c r="Q820" t="str">
        <f>VLOOKUP($A820,[1]Cost_Code!$A:$G,5,0)</f>
        <v>FINANCE &amp; INFORMATION SERVICES</v>
      </c>
      <c r="R820" t="str">
        <f>VLOOKUP($A820,[1]Cost_Code!$A:$G,6,0)</f>
        <v>FINANCE</v>
      </c>
      <c r="S820" t="str">
        <f>VLOOKUP($A820,[1]Cost_Code!$A:$K,8,0)</f>
        <v>Simon</v>
      </c>
      <c r="T820">
        <f>VLOOKUP($A820,[1]Cost_Code!$A:$K,9,0)</f>
        <v>1000</v>
      </c>
      <c r="U820" t="str">
        <f>VLOOKUP(B820,[1]Ex_Code!A:J,2,0)</f>
        <v>Servs Recd Oth NHS FT</v>
      </c>
      <c r="V820" t="str">
        <f>VLOOKUP(B820,[1]Ex_Code!A:J,7,0)</f>
        <v>OTHER OPERATING EXPENSES</v>
      </c>
      <c r="W820" t="str">
        <f>VLOOKUP(B820,[1]Ex_Code!A:J,10,0)</f>
        <v>Non Pay</v>
      </c>
    </row>
    <row r="821" spans="1:23" x14ac:dyDescent="0.25">
      <c r="A821" s="5" t="s">
        <v>72</v>
      </c>
      <c r="B821" s="5" t="s">
        <v>54</v>
      </c>
      <c r="C821" s="5" t="s">
        <v>137</v>
      </c>
      <c r="D821" s="5" t="s">
        <v>138</v>
      </c>
      <c r="E821" s="5" t="s">
        <v>27</v>
      </c>
      <c r="F821" s="6">
        <v>-219</v>
      </c>
      <c r="G821" s="6">
        <v>-219.47</v>
      </c>
      <c r="H821" s="6">
        <v>0</v>
      </c>
      <c r="I821" s="6">
        <v>0</v>
      </c>
      <c r="J821" s="6">
        <v>0</v>
      </c>
      <c r="K821" s="6">
        <v>0</v>
      </c>
      <c r="L821" t="str">
        <f t="shared" si="12"/>
        <v>171806U05024004000</v>
      </c>
      <c r="M821" t="str">
        <f>VLOOKUP(A821,[1]Cost_Code!A:G,7,0)</f>
        <v>Audit Services</v>
      </c>
      <c r="N821" t="str">
        <f>VLOOKUP(A821,[1]Cost_Code!A:G,2,0)</f>
        <v>Group 1</v>
      </c>
      <c r="O821" t="str">
        <f>VLOOKUP($A821,[1]Cost_Code!$A:$G,3,0)</f>
        <v>CORPORATE SERVICES</v>
      </c>
      <c r="P821" t="str">
        <f>VLOOKUP($A821,[1]Cost_Code!$A:$G,4,0)</f>
        <v>FINANCE &amp; INFORMATION SERVICES</v>
      </c>
      <c r="Q821" t="str">
        <f>VLOOKUP($A821,[1]Cost_Code!$A:$G,5,0)</f>
        <v>FINANCE &amp; INFORMATION SERVICES</v>
      </c>
      <c r="R821" t="str">
        <f>VLOOKUP($A821,[1]Cost_Code!$A:$G,6,0)</f>
        <v>FINANCE</v>
      </c>
      <c r="S821" t="str">
        <f>VLOOKUP($A821,[1]Cost_Code!$A:$K,8,0)</f>
        <v>Simon</v>
      </c>
      <c r="T821">
        <f>VLOOKUP($A821,[1]Cost_Code!$A:$K,9,0)</f>
        <v>1000</v>
      </c>
      <c r="U821" t="str">
        <f>VLOOKUP(B821,[1]Ex_Code!A:J,2,0)</f>
        <v>Charitable Income CoHoc</v>
      </c>
      <c r="V821" t="str">
        <f>VLOOKUP(B821,[1]Ex_Code!A:J,7,0)</f>
        <v>CHARITABLE &amp; OTH CONTNS TO EXP</v>
      </c>
      <c r="W821" t="str">
        <f>VLOOKUP(B821,[1]Ex_Code!A:J,10,0)</f>
        <v>Income</v>
      </c>
    </row>
    <row r="822" spans="1:23" x14ac:dyDescent="0.25">
      <c r="A822" s="5" t="s">
        <v>72</v>
      </c>
      <c r="B822" s="5" t="s">
        <v>73</v>
      </c>
      <c r="C822" s="5" t="s">
        <v>137</v>
      </c>
      <c r="D822" s="5" t="s">
        <v>138</v>
      </c>
      <c r="E822" s="5" t="s">
        <v>27</v>
      </c>
      <c r="F822" s="6">
        <v>5043</v>
      </c>
      <c r="G822" s="6">
        <v>4995</v>
      </c>
      <c r="H822" s="6">
        <v>0</v>
      </c>
      <c r="I822" s="6">
        <v>0</v>
      </c>
      <c r="J822" s="6">
        <v>0</v>
      </c>
      <c r="K822" s="6">
        <v>0</v>
      </c>
      <c r="L822" t="str">
        <f t="shared" si="12"/>
        <v>171806U05049001000</v>
      </c>
      <c r="M822" t="str">
        <f>VLOOKUP(A822,[1]Cost_Code!A:G,7,0)</f>
        <v>Audit Services</v>
      </c>
      <c r="N822" t="str">
        <f>VLOOKUP(A822,[1]Cost_Code!A:G,2,0)</f>
        <v>Group 1</v>
      </c>
      <c r="O822" t="str">
        <f>VLOOKUP($A822,[1]Cost_Code!$A:$G,3,0)</f>
        <v>CORPORATE SERVICES</v>
      </c>
      <c r="P822" t="str">
        <f>VLOOKUP($A822,[1]Cost_Code!$A:$G,4,0)</f>
        <v>FINANCE &amp; INFORMATION SERVICES</v>
      </c>
      <c r="Q822" t="str">
        <f>VLOOKUP($A822,[1]Cost_Code!$A:$G,5,0)</f>
        <v>FINANCE &amp; INFORMATION SERVICES</v>
      </c>
      <c r="R822" t="str">
        <f>VLOOKUP($A822,[1]Cost_Code!$A:$G,6,0)</f>
        <v>FINANCE</v>
      </c>
      <c r="S822" t="str">
        <f>VLOOKUP($A822,[1]Cost_Code!$A:$K,8,0)</f>
        <v>Simon</v>
      </c>
      <c r="T822">
        <f>VLOOKUP($A822,[1]Cost_Code!$A:$K,9,0)</f>
        <v>1000</v>
      </c>
      <c r="U822" t="str">
        <f>VLOOKUP(B822,[1]Ex_Code!A:J,2,0)</f>
        <v>Audit Services-Statutory Audit</v>
      </c>
      <c r="V822" t="str">
        <f>VLOOKUP(B822,[1]Ex_Code!A:J,7,0)</f>
        <v>OTHER OPERATING EXPENSES</v>
      </c>
      <c r="W822" t="str">
        <f>VLOOKUP(B822,[1]Ex_Code!A:J,10,0)</f>
        <v>Non Pay</v>
      </c>
    </row>
    <row r="823" spans="1:23" x14ac:dyDescent="0.25">
      <c r="A823" s="5" t="s">
        <v>72</v>
      </c>
      <c r="B823" s="5" t="s">
        <v>74</v>
      </c>
      <c r="C823" s="5" t="s">
        <v>137</v>
      </c>
      <c r="D823" s="5" t="s">
        <v>138</v>
      </c>
      <c r="E823" s="5" t="s">
        <v>27</v>
      </c>
      <c r="F823" s="6">
        <v>417</v>
      </c>
      <c r="G823" s="6">
        <v>0</v>
      </c>
      <c r="H823" s="6">
        <v>0</v>
      </c>
      <c r="I823" s="6">
        <v>0</v>
      </c>
      <c r="J823" s="6">
        <v>0</v>
      </c>
      <c r="K823" s="6">
        <v>0</v>
      </c>
      <c r="L823" t="str">
        <f t="shared" si="12"/>
        <v>171806U05049002000</v>
      </c>
      <c r="M823" t="str">
        <f>VLOOKUP(A823,[1]Cost_Code!A:G,7,0)</f>
        <v>Audit Services</v>
      </c>
      <c r="N823" t="str">
        <f>VLOOKUP(A823,[1]Cost_Code!A:G,2,0)</f>
        <v>Group 1</v>
      </c>
      <c r="O823" t="str">
        <f>VLOOKUP($A823,[1]Cost_Code!$A:$G,3,0)</f>
        <v>CORPORATE SERVICES</v>
      </c>
      <c r="P823" t="str">
        <f>VLOOKUP($A823,[1]Cost_Code!$A:$G,4,0)</f>
        <v>FINANCE &amp; INFORMATION SERVICES</v>
      </c>
      <c r="Q823" t="str">
        <f>VLOOKUP($A823,[1]Cost_Code!$A:$G,5,0)</f>
        <v>FINANCE &amp; INFORMATION SERVICES</v>
      </c>
      <c r="R823" t="str">
        <f>VLOOKUP($A823,[1]Cost_Code!$A:$G,6,0)</f>
        <v>FINANCE</v>
      </c>
      <c r="S823" t="str">
        <f>VLOOKUP($A823,[1]Cost_Code!$A:$K,8,0)</f>
        <v>Simon</v>
      </c>
      <c r="T823">
        <f>VLOOKUP($A823,[1]Cost_Code!$A:$K,9,0)</f>
        <v>1000</v>
      </c>
      <c r="U823" t="str">
        <f>VLOOKUP(B823,[1]Ex_Code!A:J,2,0)</f>
        <v>Other auditors remuneration</v>
      </c>
      <c r="V823" t="str">
        <f>VLOOKUP(B823,[1]Ex_Code!A:J,7,0)</f>
        <v>OTHER OPERATING EXPENSES</v>
      </c>
      <c r="W823" t="str">
        <f>VLOOKUP(B823,[1]Ex_Code!A:J,10,0)</f>
        <v>Non Pay</v>
      </c>
    </row>
    <row r="824" spans="1:23" x14ac:dyDescent="0.25">
      <c r="A824" s="5" t="s">
        <v>72</v>
      </c>
      <c r="B824" s="5" t="s">
        <v>75</v>
      </c>
      <c r="C824" s="5" t="s">
        <v>137</v>
      </c>
      <c r="D824" s="5" t="s">
        <v>138</v>
      </c>
      <c r="E824" s="5" t="s">
        <v>27</v>
      </c>
      <c r="F824" s="6">
        <v>2501</v>
      </c>
      <c r="G824" s="6">
        <v>3399</v>
      </c>
      <c r="H824" s="6">
        <v>0</v>
      </c>
      <c r="I824" s="6">
        <v>0</v>
      </c>
      <c r="J824" s="6">
        <v>0</v>
      </c>
      <c r="K824" s="6">
        <v>0</v>
      </c>
      <c r="L824" t="str">
        <f t="shared" si="12"/>
        <v>171806U05049003000</v>
      </c>
      <c r="M824" t="str">
        <f>VLOOKUP(A824,[1]Cost_Code!A:G,7,0)</f>
        <v>Audit Services</v>
      </c>
      <c r="N824" t="str">
        <f>VLOOKUP(A824,[1]Cost_Code!A:G,2,0)</f>
        <v>Group 1</v>
      </c>
      <c r="O824" t="str">
        <f>VLOOKUP($A824,[1]Cost_Code!$A:$G,3,0)</f>
        <v>CORPORATE SERVICES</v>
      </c>
      <c r="P824" t="str">
        <f>VLOOKUP($A824,[1]Cost_Code!$A:$G,4,0)</f>
        <v>FINANCE &amp; INFORMATION SERVICES</v>
      </c>
      <c r="Q824" t="str">
        <f>VLOOKUP($A824,[1]Cost_Code!$A:$G,5,0)</f>
        <v>FINANCE &amp; INFORMATION SERVICES</v>
      </c>
      <c r="R824" t="str">
        <f>VLOOKUP($A824,[1]Cost_Code!$A:$G,6,0)</f>
        <v>FINANCE</v>
      </c>
      <c r="S824" t="str">
        <f>VLOOKUP($A824,[1]Cost_Code!$A:$K,8,0)</f>
        <v>Simon</v>
      </c>
      <c r="T824">
        <f>VLOOKUP($A824,[1]Cost_Code!$A:$K,9,0)</f>
        <v>1000</v>
      </c>
      <c r="U824" t="str">
        <f>VLOOKUP(B824,[1]Ex_Code!A:J,2,0)</f>
        <v>Local Counter Fraud Audit Fees</v>
      </c>
      <c r="V824" t="str">
        <f>VLOOKUP(B824,[1]Ex_Code!A:J,7,0)</f>
        <v>OTHER OPERATING EXPENSES</v>
      </c>
      <c r="W824" t="str">
        <f>VLOOKUP(B824,[1]Ex_Code!A:J,10,0)</f>
        <v>Non Pay</v>
      </c>
    </row>
    <row r="825" spans="1:23" x14ac:dyDescent="0.25">
      <c r="A825" s="5" t="s">
        <v>72</v>
      </c>
      <c r="B825" s="5" t="s">
        <v>76</v>
      </c>
      <c r="C825" s="5" t="s">
        <v>137</v>
      </c>
      <c r="D825" s="5" t="s">
        <v>138</v>
      </c>
      <c r="E825" s="5" t="s">
        <v>27</v>
      </c>
      <c r="F825" s="6">
        <v>5083</v>
      </c>
      <c r="G825" s="6">
        <v>4880</v>
      </c>
      <c r="H825" s="6">
        <v>0</v>
      </c>
      <c r="I825" s="6">
        <v>0</v>
      </c>
      <c r="J825" s="6">
        <v>0</v>
      </c>
      <c r="K825" s="6">
        <v>0</v>
      </c>
      <c r="L825" t="str">
        <f t="shared" si="12"/>
        <v>171806U05049004000</v>
      </c>
      <c r="M825" t="str">
        <f>VLOOKUP(A825,[1]Cost_Code!A:G,7,0)</f>
        <v>Audit Services</v>
      </c>
      <c r="N825" t="str">
        <f>VLOOKUP(A825,[1]Cost_Code!A:G,2,0)</f>
        <v>Group 1</v>
      </c>
      <c r="O825" t="str">
        <f>VLOOKUP($A825,[1]Cost_Code!$A:$G,3,0)</f>
        <v>CORPORATE SERVICES</v>
      </c>
      <c r="P825" t="str">
        <f>VLOOKUP($A825,[1]Cost_Code!$A:$G,4,0)</f>
        <v>FINANCE &amp; INFORMATION SERVICES</v>
      </c>
      <c r="Q825" t="str">
        <f>VLOOKUP($A825,[1]Cost_Code!$A:$G,5,0)</f>
        <v>FINANCE &amp; INFORMATION SERVICES</v>
      </c>
      <c r="R825" t="str">
        <f>VLOOKUP($A825,[1]Cost_Code!$A:$G,6,0)</f>
        <v>FINANCE</v>
      </c>
      <c r="S825" t="str">
        <f>VLOOKUP($A825,[1]Cost_Code!$A:$K,8,0)</f>
        <v>Simon</v>
      </c>
      <c r="T825">
        <f>VLOOKUP($A825,[1]Cost_Code!$A:$K,9,0)</f>
        <v>1000</v>
      </c>
      <c r="U825" t="str">
        <f>VLOOKUP(B825,[1]Ex_Code!A:J,2,0)</f>
        <v>Internal Audit</v>
      </c>
      <c r="V825" t="str">
        <f>VLOOKUP(B825,[1]Ex_Code!A:J,7,0)</f>
        <v>OTHER OPERATING EXPENSES</v>
      </c>
      <c r="W825" t="str">
        <f>VLOOKUP(B825,[1]Ex_Code!A:J,10,0)</f>
        <v>Non Pay</v>
      </c>
    </row>
    <row r="826" spans="1:23" x14ac:dyDescent="0.25">
      <c r="A826" s="5" t="s">
        <v>77</v>
      </c>
      <c r="B826" s="5" t="s">
        <v>47</v>
      </c>
      <c r="C826" s="5" t="s">
        <v>137</v>
      </c>
      <c r="D826" s="5" t="s">
        <v>138</v>
      </c>
      <c r="E826" s="5" t="s">
        <v>27</v>
      </c>
      <c r="F826" s="6">
        <v>8594</v>
      </c>
      <c r="G826" s="6">
        <v>8594.25</v>
      </c>
      <c r="H826" s="6">
        <v>2</v>
      </c>
      <c r="I826" s="6">
        <v>2</v>
      </c>
      <c r="J826" s="6">
        <v>2</v>
      </c>
      <c r="K826" s="6">
        <v>2</v>
      </c>
      <c r="L826" t="str">
        <f t="shared" si="12"/>
        <v>171806U06039107000</v>
      </c>
      <c r="M826" t="str">
        <f>VLOOKUP(A826,[1]Cost_Code!A:G,7,0)</f>
        <v>Financial Accounts</v>
      </c>
      <c r="N826" t="str">
        <f>VLOOKUP(A826,[1]Cost_Code!A:G,2,0)</f>
        <v>Group 1</v>
      </c>
      <c r="O826" t="str">
        <f>VLOOKUP($A826,[1]Cost_Code!$A:$G,3,0)</f>
        <v>CORPORATE SERVICES</v>
      </c>
      <c r="P826" t="str">
        <f>VLOOKUP($A826,[1]Cost_Code!$A:$G,4,0)</f>
        <v>FINANCE &amp; INFORMATION SERVICES</v>
      </c>
      <c r="Q826" t="str">
        <f>VLOOKUP($A826,[1]Cost_Code!$A:$G,5,0)</f>
        <v>FINANCE &amp; INFORMATION SERVICES</v>
      </c>
      <c r="R826" t="str">
        <f>VLOOKUP($A826,[1]Cost_Code!$A:$G,6,0)</f>
        <v>FINANCE</v>
      </c>
      <c r="S826" t="str">
        <f>VLOOKUP($A826,[1]Cost_Code!$A:$K,8,0)</f>
        <v>Simon</v>
      </c>
      <c r="T826">
        <f>VLOOKUP($A826,[1]Cost_Code!$A:$K,9,0)</f>
        <v>1000</v>
      </c>
      <c r="U826" t="str">
        <f>VLOOKUP(B826,[1]Ex_Code!A:J,2,0)</f>
        <v>Senior Managers Band 7</v>
      </c>
      <c r="V826" t="str">
        <f>VLOOKUP(B826,[1]Ex_Code!A:J,7,0)</f>
        <v>NON CLINICAL STAFF</v>
      </c>
      <c r="W826" t="str">
        <f>VLOOKUP(B826,[1]Ex_Code!A:J,10,0)</f>
        <v>Pay</v>
      </c>
    </row>
    <row r="827" spans="1:23" ht="25.5" x14ac:dyDescent="0.25">
      <c r="A827" s="5" t="s">
        <v>77</v>
      </c>
      <c r="B827" s="5" t="s">
        <v>24</v>
      </c>
      <c r="C827" s="5" t="s">
        <v>137</v>
      </c>
      <c r="D827" s="5" t="s">
        <v>138</v>
      </c>
      <c r="E827" s="5" t="s">
        <v>27</v>
      </c>
      <c r="F827" s="6">
        <v>4729</v>
      </c>
      <c r="G827" s="6">
        <v>4728.93</v>
      </c>
      <c r="H827" s="6">
        <v>1</v>
      </c>
      <c r="I827" s="6">
        <v>1</v>
      </c>
      <c r="J827" s="6">
        <v>1</v>
      </c>
      <c r="K827" s="6">
        <v>1</v>
      </c>
      <c r="L827" t="str">
        <f t="shared" si="12"/>
        <v>171806U0603918A000</v>
      </c>
      <c r="M827" t="str">
        <f>VLOOKUP(A827,[1]Cost_Code!A:G,7,0)</f>
        <v>Financial Accounts</v>
      </c>
      <c r="N827" t="str">
        <f>VLOOKUP(A827,[1]Cost_Code!A:G,2,0)</f>
        <v>Group 1</v>
      </c>
      <c r="O827" t="str">
        <f>VLOOKUP($A827,[1]Cost_Code!$A:$G,3,0)</f>
        <v>CORPORATE SERVICES</v>
      </c>
      <c r="P827" t="str">
        <f>VLOOKUP($A827,[1]Cost_Code!$A:$G,4,0)</f>
        <v>FINANCE &amp; INFORMATION SERVICES</v>
      </c>
      <c r="Q827" t="str">
        <f>VLOOKUP($A827,[1]Cost_Code!$A:$G,5,0)</f>
        <v>FINANCE &amp; INFORMATION SERVICES</v>
      </c>
      <c r="R827" t="str">
        <f>VLOOKUP($A827,[1]Cost_Code!$A:$G,6,0)</f>
        <v>FINANCE</v>
      </c>
      <c r="S827" t="str">
        <f>VLOOKUP($A827,[1]Cost_Code!$A:$K,8,0)</f>
        <v>Simon</v>
      </c>
      <c r="T827">
        <f>VLOOKUP($A827,[1]Cost_Code!$A:$K,9,0)</f>
        <v>1000</v>
      </c>
      <c r="U827" t="str">
        <f>VLOOKUP(B827,[1]Ex_Code!A:J,2,0)</f>
        <v>Senior Managers Band 8A</v>
      </c>
      <c r="V827" t="str">
        <f>VLOOKUP(B827,[1]Ex_Code!A:J,7,0)</f>
        <v>NON CLINICAL STAFF</v>
      </c>
      <c r="W827" t="str">
        <f>VLOOKUP(B827,[1]Ex_Code!A:J,10,0)</f>
        <v>Pay</v>
      </c>
    </row>
    <row r="828" spans="1:23" ht="25.5" x14ac:dyDescent="0.25">
      <c r="A828" s="5" t="s">
        <v>77</v>
      </c>
      <c r="B828" s="5" t="s">
        <v>36</v>
      </c>
      <c r="C828" s="5" t="s">
        <v>137</v>
      </c>
      <c r="D828" s="5" t="s">
        <v>138</v>
      </c>
      <c r="E828" s="5" t="s">
        <v>27</v>
      </c>
      <c r="F828" s="6">
        <v>7294</v>
      </c>
      <c r="G828" s="6">
        <v>7294.45</v>
      </c>
      <c r="H828" s="6">
        <v>1</v>
      </c>
      <c r="I828" s="6">
        <v>1</v>
      </c>
      <c r="J828" s="6">
        <v>1</v>
      </c>
      <c r="K828" s="6">
        <v>1</v>
      </c>
      <c r="L828" t="str">
        <f t="shared" si="12"/>
        <v>171806U0603918C000</v>
      </c>
      <c r="M828" t="str">
        <f>VLOOKUP(A828,[1]Cost_Code!A:G,7,0)</f>
        <v>Financial Accounts</v>
      </c>
      <c r="N828" t="str">
        <f>VLOOKUP(A828,[1]Cost_Code!A:G,2,0)</f>
        <v>Group 1</v>
      </c>
      <c r="O828" t="str">
        <f>VLOOKUP($A828,[1]Cost_Code!$A:$G,3,0)</f>
        <v>CORPORATE SERVICES</v>
      </c>
      <c r="P828" t="str">
        <f>VLOOKUP($A828,[1]Cost_Code!$A:$G,4,0)</f>
        <v>FINANCE &amp; INFORMATION SERVICES</v>
      </c>
      <c r="Q828" t="str">
        <f>VLOOKUP($A828,[1]Cost_Code!$A:$G,5,0)</f>
        <v>FINANCE &amp; INFORMATION SERVICES</v>
      </c>
      <c r="R828" t="str">
        <f>VLOOKUP($A828,[1]Cost_Code!$A:$G,6,0)</f>
        <v>FINANCE</v>
      </c>
      <c r="S828" t="str">
        <f>VLOOKUP($A828,[1]Cost_Code!$A:$K,8,0)</f>
        <v>Simon</v>
      </c>
      <c r="T828">
        <f>VLOOKUP($A828,[1]Cost_Code!$A:$K,9,0)</f>
        <v>1000</v>
      </c>
      <c r="U828" t="str">
        <f>VLOOKUP(B828,[1]Ex_Code!A:J,2,0)</f>
        <v>Senior Managers Band 8C</v>
      </c>
      <c r="V828" t="str">
        <f>VLOOKUP(B828,[1]Ex_Code!A:J,7,0)</f>
        <v>NON CLINICAL STAFF</v>
      </c>
      <c r="W828" t="str">
        <f>VLOOKUP(B828,[1]Ex_Code!A:J,10,0)</f>
        <v>Pay</v>
      </c>
    </row>
    <row r="829" spans="1:23" x14ac:dyDescent="0.25">
      <c r="A829" s="5" t="s">
        <v>77</v>
      </c>
      <c r="B829" s="5" t="s">
        <v>78</v>
      </c>
      <c r="C829" s="5" t="s">
        <v>137</v>
      </c>
      <c r="D829" s="5" t="s">
        <v>138</v>
      </c>
      <c r="E829" s="5" t="s">
        <v>27</v>
      </c>
      <c r="F829" s="6">
        <v>2027</v>
      </c>
      <c r="G829" s="6">
        <v>2026.68</v>
      </c>
      <c r="H829" s="6">
        <v>1</v>
      </c>
      <c r="I829" s="6">
        <v>1</v>
      </c>
      <c r="J829" s="6">
        <v>1</v>
      </c>
      <c r="K829" s="6">
        <v>1</v>
      </c>
      <c r="L829" t="str">
        <f t="shared" si="12"/>
        <v>171806U06039203000</v>
      </c>
      <c r="M829" t="str">
        <f>VLOOKUP(A829,[1]Cost_Code!A:G,7,0)</f>
        <v>Financial Accounts</v>
      </c>
      <c r="N829" t="str">
        <f>VLOOKUP(A829,[1]Cost_Code!A:G,2,0)</f>
        <v>Group 1</v>
      </c>
      <c r="O829" t="str">
        <f>VLOOKUP($A829,[1]Cost_Code!$A:$G,3,0)</f>
        <v>CORPORATE SERVICES</v>
      </c>
      <c r="P829" t="str">
        <f>VLOOKUP($A829,[1]Cost_Code!$A:$G,4,0)</f>
        <v>FINANCE &amp; INFORMATION SERVICES</v>
      </c>
      <c r="Q829" t="str">
        <f>VLOOKUP($A829,[1]Cost_Code!$A:$G,5,0)</f>
        <v>FINANCE &amp; INFORMATION SERVICES</v>
      </c>
      <c r="R829" t="str">
        <f>VLOOKUP($A829,[1]Cost_Code!$A:$G,6,0)</f>
        <v>FINANCE</v>
      </c>
      <c r="S829" t="str">
        <f>VLOOKUP($A829,[1]Cost_Code!$A:$K,8,0)</f>
        <v>Simon</v>
      </c>
      <c r="T829">
        <f>VLOOKUP($A829,[1]Cost_Code!$A:$K,9,0)</f>
        <v>1000</v>
      </c>
      <c r="U829" t="str">
        <f>VLOOKUP(B829,[1]Ex_Code!A:J,2,0)</f>
        <v>Admin &amp; Clerical Band 3</v>
      </c>
      <c r="V829" t="str">
        <f>VLOOKUP(B829,[1]Ex_Code!A:J,7,0)</f>
        <v>NON CLINICAL STAFF</v>
      </c>
      <c r="W829" t="str">
        <f>VLOOKUP(B829,[1]Ex_Code!A:J,10,0)</f>
        <v>Pay</v>
      </c>
    </row>
    <row r="830" spans="1:23" x14ac:dyDescent="0.25">
      <c r="A830" s="5" t="s">
        <v>77</v>
      </c>
      <c r="B830" s="5" t="s">
        <v>57</v>
      </c>
      <c r="C830" s="5" t="s">
        <v>137</v>
      </c>
      <c r="D830" s="5" t="s">
        <v>138</v>
      </c>
      <c r="E830" s="5" t="s">
        <v>27</v>
      </c>
      <c r="F830" s="6">
        <v>2027</v>
      </c>
      <c r="G830" s="6">
        <v>2026.68</v>
      </c>
      <c r="H830" s="6">
        <v>1</v>
      </c>
      <c r="I830" s="6">
        <v>1</v>
      </c>
      <c r="J830" s="6">
        <v>1</v>
      </c>
      <c r="K830" s="6">
        <v>1</v>
      </c>
      <c r="L830" t="str">
        <f t="shared" si="12"/>
        <v>171806U06039204000</v>
      </c>
      <c r="M830" t="str">
        <f>VLOOKUP(A830,[1]Cost_Code!A:G,7,0)</f>
        <v>Financial Accounts</v>
      </c>
      <c r="N830" t="str">
        <f>VLOOKUP(A830,[1]Cost_Code!A:G,2,0)</f>
        <v>Group 1</v>
      </c>
      <c r="O830" t="str">
        <f>VLOOKUP($A830,[1]Cost_Code!$A:$G,3,0)</f>
        <v>CORPORATE SERVICES</v>
      </c>
      <c r="P830" t="str">
        <f>VLOOKUP($A830,[1]Cost_Code!$A:$G,4,0)</f>
        <v>FINANCE &amp; INFORMATION SERVICES</v>
      </c>
      <c r="Q830" t="str">
        <f>VLOOKUP($A830,[1]Cost_Code!$A:$G,5,0)</f>
        <v>FINANCE &amp; INFORMATION SERVICES</v>
      </c>
      <c r="R830" t="str">
        <f>VLOOKUP($A830,[1]Cost_Code!$A:$G,6,0)</f>
        <v>FINANCE</v>
      </c>
      <c r="S830" t="str">
        <f>VLOOKUP($A830,[1]Cost_Code!$A:$K,8,0)</f>
        <v>Simon</v>
      </c>
      <c r="T830">
        <f>VLOOKUP($A830,[1]Cost_Code!$A:$K,9,0)</f>
        <v>1000</v>
      </c>
      <c r="U830" t="str">
        <f>VLOOKUP(B830,[1]Ex_Code!A:J,2,0)</f>
        <v>Admin &amp; Clerical Band 4</v>
      </c>
      <c r="V830" t="str">
        <f>VLOOKUP(B830,[1]Ex_Code!A:J,7,0)</f>
        <v>NON CLINICAL STAFF</v>
      </c>
      <c r="W830" t="str">
        <f>VLOOKUP(B830,[1]Ex_Code!A:J,10,0)</f>
        <v>Pay</v>
      </c>
    </row>
    <row r="831" spans="1:23" x14ac:dyDescent="0.25">
      <c r="A831" s="5" t="s">
        <v>77</v>
      </c>
      <c r="B831" s="5" t="s">
        <v>39</v>
      </c>
      <c r="C831" s="5" t="s">
        <v>137</v>
      </c>
      <c r="D831" s="5" t="s">
        <v>138</v>
      </c>
      <c r="E831" s="5" t="s">
        <v>27</v>
      </c>
      <c r="F831" s="6">
        <v>6</v>
      </c>
      <c r="G831" s="6">
        <v>0</v>
      </c>
      <c r="H831" s="6">
        <v>0</v>
      </c>
      <c r="I831" s="6">
        <v>0</v>
      </c>
      <c r="J831" s="6">
        <v>0</v>
      </c>
      <c r="K831" s="6">
        <v>0</v>
      </c>
      <c r="L831" t="str">
        <f t="shared" si="12"/>
        <v>171806U06047001000</v>
      </c>
      <c r="M831" t="str">
        <f>VLOOKUP(A831,[1]Cost_Code!A:G,7,0)</f>
        <v>Financial Accounts</v>
      </c>
      <c r="N831" t="str">
        <f>VLOOKUP(A831,[1]Cost_Code!A:G,2,0)</f>
        <v>Group 1</v>
      </c>
      <c r="O831" t="str">
        <f>VLOOKUP($A831,[1]Cost_Code!$A:$G,3,0)</f>
        <v>CORPORATE SERVICES</v>
      </c>
      <c r="P831" t="str">
        <f>VLOOKUP($A831,[1]Cost_Code!$A:$G,4,0)</f>
        <v>FINANCE &amp; INFORMATION SERVICES</v>
      </c>
      <c r="Q831" t="str">
        <f>VLOOKUP($A831,[1]Cost_Code!$A:$G,5,0)</f>
        <v>FINANCE &amp; INFORMATION SERVICES</v>
      </c>
      <c r="R831" t="str">
        <f>VLOOKUP($A831,[1]Cost_Code!$A:$G,6,0)</f>
        <v>FINANCE</v>
      </c>
      <c r="S831" t="str">
        <f>VLOOKUP($A831,[1]Cost_Code!$A:$K,8,0)</f>
        <v>Simon</v>
      </c>
      <c r="T831">
        <f>VLOOKUP($A831,[1]Cost_Code!$A:$K,9,0)</f>
        <v>1000</v>
      </c>
      <c r="U831" t="str">
        <f>VLOOKUP(B831,[1]Ex_Code!A:J,2,0)</f>
        <v>Printing &amp; Stationery</v>
      </c>
      <c r="V831" t="str">
        <f>VLOOKUP(B831,[1]Ex_Code!A:J,7,0)</f>
        <v>ESTABLISHMENT EXPENSES</v>
      </c>
      <c r="W831" t="str">
        <f>VLOOKUP(B831,[1]Ex_Code!A:J,10,0)</f>
        <v>Non Pay</v>
      </c>
    </row>
    <row r="832" spans="1:23" x14ac:dyDescent="0.25">
      <c r="A832" s="5" t="s">
        <v>77</v>
      </c>
      <c r="B832" s="5" t="s">
        <v>139</v>
      </c>
      <c r="C832" s="5" t="s">
        <v>137</v>
      </c>
      <c r="D832" s="5" t="s">
        <v>138</v>
      </c>
      <c r="E832" s="5" t="s">
        <v>27</v>
      </c>
      <c r="F832" s="6">
        <v>0</v>
      </c>
      <c r="G832" s="6">
        <v>29.5</v>
      </c>
      <c r="H832" s="6">
        <v>0</v>
      </c>
      <c r="I832" s="6">
        <v>0</v>
      </c>
      <c r="J832" s="6">
        <v>0</v>
      </c>
      <c r="K832" s="6">
        <v>0</v>
      </c>
      <c r="L832" t="str">
        <f t="shared" si="12"/>
        <v>171806U06047002000</v>
      </c>
      <c r="M832" t="str">
        <f>VLOOKUP(A832,[1]Cost_Code!A:G,7,0)</f>
        <v>Financial Accounts</v>
      </c>
      <c r="N832" t="str">
        <f>VLOOKUP(A832,[1]Cost_Code!A:G,2,0)</f>
        <v>Group 1</v>
      </c>
      <c r="O832" t="str">
        <f>VLOOKUP($A832,[1]Cost_Code!$A:$G,3,0)</f>
        <v>CORPORATE SERVICES</v>
      </c>
      <c r="P832" t="str">
        <f>VLOOKUP($A832,[1]Cost_Code!$A:$G,4,0)</f>
        <v>FINANCE &amp; INFORMATION SERVICES</v>
      </c>
      <c r="Q832" t="str">
        <f>VLOOKUP($A832,[1]Cost_Code!$A:$G,5,0)</f>
        <v>FINANCE &amp; INFORMATION SERVICES</v>
      </c>
      <c r="R832" t="str">
        <f>VLOOKUP($A832,[1]Cost_Code!$A:$G,6,0)</f>
        <v>FINANCE</v>
      </c>
      <c r="S832" t="str">
        <f>VLOOKUP($A832,[1]Cost_Code!$A:$K,8,0)</f>
        <v>Simon</v>
      </c>
      <c r="T832">
        <f>VLOOKUP($A832,[1]Cost_Code!$A:$K,9,0)</f>
        <v>1000</v>
      </c>
      <c r="U832" t="str">
        <f>VLOOKUP(B832,[1]Ex_Code!A:J,2,0)</f>
        <v>Publications</v>
      </c>
      <c r="V832" t="str">
        <f>VLOOKUP(B832,[1]Ex_Code!A:J,7,0)</f>
        <v>ESTABLISHMENT EXPENSES</v>
      </c>
      <c r="W832" t="str">
        <f>VLOOKUP(B832,[1]Ex_Code!A:J,10,0)</f>
        <v>Non Pay</v>
      </c>
    </row>
    <row r="833" spans="1:23" x14ac:dyDescent="0.25">
      <c r="A833" s="5" t="s">
        <v>77</v>
      </c>
      <c r="B833" s="5" t="s">
        <v>40</v>
      </c>
      <c r="C833" s="5" t="s">
        <v>137</v>
      </c>
      <c r="D833" s="5" t="s">
        <v>138</v>
      </c>
      <c r="E833" s="5" t="s">
        <v>27</v>
      </c>
      <c r="F833" s="6">
        <v>63</v>
      </c>
      <c r="G833" s="6">
        <v>23.52</v>
      </c>
      <c r="H833" s="6">
        <v>0</v>
      </c>
      <c r="I833" s="6">
        <v>0</v>
      </c>
      <c r="J833" s="6">
        <v>0</v>
      </c>
      <c r="K833" s="6">
        <v>0</v>
      </c>
      <c r="L833" t="str">
        <f t="shared" si="12"/>
        <v>171806U06047018000</v>
      </c>
      <c r="M833" t="str">
        <f>VLOOKUP(A833,[1]Cost_Code!A:G,7,0)</f>
        <v>Financial Accounts</v>
      </c>
      <c r="N833" t="str">
        <f>VLOOKUP(A833,[1]Cost_Code!A:G,2,0)</f>
        <v>Group 1</v>
      </c>
      <c r="O833" t="str">
        <f>VLOOKUP($A833,[1]Cost_Code!$A:$G,3,0)</f>
        <v>CORPORATE SERVICES</v>
      </c>
      <c r="P833" t="str">
        <f>VLOOKUP($A833,[1]Cost_Code!$A:$G,4,0)</f>
        <v>FINANCE &amp; INFORMATION SERVICES</v>
      </c>
      <c r="Q833" t="str">
        <f>VLOOKUP($A833,[1]Cost_Code!$A:$G,5,0)</f>
        <v>FINANCE &amp; INFORMATION SERVICES</v>
      </c>
      <c r="R833" t="str">
        <f>VLOOKUP($A833,[1]Cost_Code!$A:$G,6,0)</f>
        <v>FINANCE</v>
      </c>
      <c r="S833" t="str">
        <f>VLOOKUP($A833,[1]Cost_Code!$A:$K,8,0)</f>
        <v>Simon</v>
      </c>
      <c r="T833">
        <f>VLOOKUP($A833,[1]Cost_Code!$A:$K,9,0)</f>
        <v>1000</v>
      </c>
      <c r="U833" t="str">
        <f>VLOOKUP(B833,[1]Ex_Code!A:J,2,0)</f>
        <v>Travel Expenses</v>
      </c>
      <c r="V833" t="str">
        <f>VLOOKUP(B833,[1]Ex_Code!A:J,7,0)</f>
        <v>ESTABLISHMENT EXPENSES</v>
      </c>
      <c r="W833" t="str">
        <f>VLOOKUP(B833,[1]Ex_Code!A:J,10,0)</f>
        <v>Non Pay</v>
      </c>
    </row>
    <row r="834" spans="1:23" x14ac:dyDescent="0.25">
      <c r="A834" s="5" t="s">
        <v>77</v>
      </c>
      <c r="B834" s="5" t="s">
        <v>65</v>
      </c>
      <c r="C834" s="5" t="s">
        <v>137</v>
      </c>
      <c r="D834" s="5" t="s">
        <v>138</v>
      </c>
      <c r="E834" s="5" t="s">
        <v>27</v>
      </c>
      <c r="F834" s="6">
        <v>0</v>
      </c>
      <c r="G834" s="6">
        <v>8</v>
      </c>
      <c r="H834" s="6">
        <v>0</v>
      </c>
      <c r="I834" s="6">
        <v>0</v>
      </c>
      <c r="J834" s="6">
        <v>0</v>
      </c>
      <c r="K834" s="6">
        <v>0</v>
      </c>
      <c r="L834" t="str">
        <f t="shared" ref="L834:L897" si="13">CONCATENATE(C834,A834,B834)</f>
        <v>171806U06047023000</v>
      </c>
      <c r="M834" t="str">
        <f>VLOOKUP(A834,[1]Cost_Code!A:G,7,0)</f>
        <v>Financial Accounts</v>
      </c>
      <c r="N834" t="str">
        <f>VLOOKUP(A834,[1]Cost_Code!A:G,2,0)</f>
        <v>Group 1</v>
      </c>
      <c r="O834" t="str">
        <f>VLOOKUP($A834,[1]Cost_Code!$A:$G,3,0)</f>
        <v>CORPORATE SERVICES</v>
      </c>
      <c r="P834" t="str">
        <f>VLOOKUP($A834,[1]Cost_Code!$A:$G,4,0)</f>
        <v>FINANCE &amp; INFORMATION SERVICES</v>
      </c>
      <c r="Q834" t="str">
        <f>VLOOKUP($A834,[1]Cost_Code!$A:$G,5,0)</f>
        <v>FINANCE &amp; INFORMATION SERVICES</v>
      </c>
      <c r="R834" t="str">
        <f>VLOOKUP($A834,[1]Cost_Code!$A:$G,6,0)</f>
        <v>FINANCE</v>
      </c>
      <c r="S834" t="str">
        <f>VLOOKUP($A834,[1]Cost_Code!$A:$K,8,0)</f>
        <v>Simon</v>
      </c>
      <c r="T834">
        <f>VLOOKUP($A834,[1]Cost_Code!$A:$K,9,0)</f>
        <v>1000</v>
      </c>
      <c r="U834" t="str">
        <f>VLOOKUP(B834,[1]Ex_Code!A:J,2,0)</f>
        <v>Car Parking</v>
      </c>
      <c r="V834" t="str">
        <f>VLOOKUP(B834,[1]Ex_Code!A:J,7,0)</f>
        <v>ESTABLISHMENT EXPENSES</v>
      </c>
      <c r="W834" t="str">
        <f>VLOOKUP(B834,[1]Ex_Code!A:J,10,0)</f>
        <v>Non Pay</v>
      </c>
    </row>
    <row r="835" spans="1:23" x14ac:dyDescent="0.25">
      <c r="A835" s="5" t="s">
        <v>77</v>
      </c>
      <c r="B835" s="5" t="s">
        <v>51</v>
      </c>
      <c r="C835" s="5" t="s">
        <v>137</v>
      </c>
      <c r="D835" s="5" t="s">
        <v>138</v>
      </c>
      <c r="E835" s="5" t="s">
        <v>27</v>
      </c>
      <c r="F835" s="6">
        <v>1577</v>
      </c>
      <c r="G835" s="6">
        <v>1698.87</v>
      </c>
      <c r="H835" s="6">
        <v>0</v>
      </c>
      <c r="I835" s="6">
        <v>0</v>
      </c>
      <c r="J835" s="6">
        <v>0</v>
      </c>
      <c r="K835" s="6">
        <v>0</v>
      </c>
      <c r="L835" t="str">
        <f t="shared" si="13"/>
        <v>171806U06048017000</v>
      </c>
      <c r="M835" t="str">
        <f>VLOOKUP(A835,[1]Cost_Code!A:G,7,0)</f>
        <v>Financial Accounts</v>
      </c>
      <c r="N835" t="str">
        <f>VLOOKUP(A835,[1]Cost_Code!A:G,2,0)</f>
        <v>Group 1</v>
      </c>
      <c r="O835" t="str">
        <f>VLOOKUP($A835,[1]Cost_Code!$A:$G,3,0)</f>
        <v>CORPORATE SERVICES</v>
      </c>
      <c r="P835" t="str">
        <f>VLOOKUP($A835,[1]Cost_Code!$A:$G,4,0)</f>
        <v>FINANCE &amp; INFORMATION SERVICES</v>
      </c>
      <c r="Q835" t="str">
        <f>VLOOKUP($A835,[1]Cost_Code!$A:$G,5,0)</f>
        <v>FINANCE &amp; INFORMATION SERVICES</v>
      </c>
      <c r="R835" t="str">
        <f>VLOOKUP($A835,[1]Cost_Code!$A:$G,6,0)</f>
        <v>FINANCE</v>
      </c>
      <c r="S835" t="str">
        <f>VLOOKUP($A835,[1]Cost_Code!$A:$K,8,0)</f>
        <v>Simon</v>
      </c>
      <c r="T835">
        <f>VLOOKUP($A835,[1]Cost_Code!$A:$K,9,0)</f>
        <v>1000</v>
      </c>
      <c r="U835" t="str">
        <f>VLOOKUP(B835,[1]Ex_Code!A:J,2,0)</f>
        <v>Computer Software</v>
      </c>
      <c r="V835" t="str">
        <f>VLOOKUP(B835,[1]Ex_Code!A:J,7,0)</f>
        <v>PREMISES &amp; FIXED PLANT</v>
      </c>
      <c r="W835" t="str">
        <f>VLOOKUP(B835,[1]Ex_Code!A:J,10,0)</f>
        <v>Non Pay</v>
      </c>
    </row>
    <row r="836" spans="1:23" x14ac:dyDescent="0.25">
      <c r="A836" s="5" t="s">
        <v>77</v>
      </c>
      <c r="B836" s="5" t="s">
        <v>52</v>
      </c>
      <c r="C836" s="5" t="s">
        <v>137</v>
      </c>
      <c r="D836" s="5" t="s">
        <v>138</v>
      </c>
      <c r="E836" s="5" t="s">
        <v>27</v>
      </c>
      <c r="F836" s="6">
        <v>20</v>
      </c>
      <c r="G836" s="6">
        <v>20.09</v>
      </c>
      <c r="H836" s="6">
        <v>0</v>
      </c>
      <c r="I836" s="6">
        <v>0</v>
      </c>
      <c r="J836" s="6">
        <v>0</v>
      </c>
      <c r="K836" s="6">
        <v>0</v>
      </c>
      <c r="L836" t="str">
        <f t="shared" si="13"/>
        <v>171806U06048019000</v>
      </c>
      <c r="M836" t="str">
        <f>VLOOKUP(A836,[1]Cost_Code!A:G,7,0)</f>
        <v>Financial Accounts</v>
      </c>
      <c r="N836" t="str">
        <f>VLOOKUP(A836,[1]Cost_Code!A:G,2,0)</f>
        <v>Group 1</v>
      </c>
      <c r="O836" t="str">
        <f>VLOOKUP($A836,[1]Cost_Code!$A:$G,3,0)</f>
        <v>CORPORATE SERVICES</v>
      </c>
      <c r="P836" t="str">
        <f>VLOOKUP($A836,[1]Cost_Code!$A:$G,4,0)</f>
        <v>FINANCE &amp; INFORMATION SERVICES</v>
      </c>
      <c r="Q836" t="str">
        <f>VLOOKUP($A836,[1]Cost_Code!$A:$G,5,0)</f>
        <v>FINANCE &amp; INFORMATION SERVICES</v>
      </c>
      <c r="R836" t="str">
        <f>VLOOKUP($A836,[1]Cost_Code!$A:$G,6,0)</f>
        <v>FINANCE</v>
      </c>
      <c r="S836" t="str">
        <f>VLOOKUP($A836,[1]Cost_Code!$A:$K,8,0)</f>
        <v>Simon</v>
      </c>
      <c r="T836">
        <f>VLOOKUP($A836,[1]Cost_Code!$A:$K,9,0)</f>
        <v>1000</v>
      </c>
      <c r="U836" t="str">
        <f>VLOOKUP(B836,[1]Ex_Code!A:J,2,0)</f>
        <v>Computer Maintenance</v>
      </c>
      <c r="V836" t="str">
        <f>VLOOKUP(B836,[1]Ex_Code!A:J,7,0)</f>
        <v>PREMISES &amp; FIXED PLANT</v>
      </c>
      <c r="W836" t="str">
        <f>VLOOKUP(B836,[1]Ex_Code!A:J,10,0)</f>
        <v>Non Pay</v>
      </c>
    </row>
    <row r="837" spans="1:23" x14ac:dyDescent="0.25">
      <c r="A837" s="5" t="s">
        <v>77</v>
      </c>
      <c r="B837" s="5" t="s">
        <v>68</v>
      </c>
      <c r="C837" s="5" t="s">
        <v>137</v>
      </c>
      <c r="D837" s="5" t="s">
        <v>138</v>
      </c>
      <c r="E837" s="5" t="s">
        <v>27</v>
      </c>
      <c r="F837" s="6">
        <v>417</v>
      </c>
      <c r="G837" s="6">
        <v>-1248</v>
      </c>
      <c r="H837" s="6">
        <v>0</v>
      </c>
      <c r="I837" s="6">
        <v>0</v>
      </c>
      <c r="J837" s="6">
        <v>0</v>
      </c>
      <c r="K837" s="6">
        <v>0</v>
      </c>
      <c r="L837" t="str">
        <f t="shared" si="13"/>
        <v>171806U06049010000</v>
      </c>
      <c r="M837" t="str">
        <f>VLOOKUP(A837,[1]Cost_Code!A:G,7,0)</f>
        <v>Financial Accounts</v>
      </c>
      <c r="N837" t="str">
        <f>VLOOKUP(A837,[1]Cost_Code!A:G,2,0)</f>
        <v>Group 1</v>
      </c>
      <c r="O837" t="str">
        <f>VLOOKUP($A837,[1]Cost_Code!$A:$G,3,0)</f>
        <v>CORPORATE SERVICES</v>
      </c>
      <c r="P837" t="str">
        <f>VLOOKUP($A837,[1]Cost_Code!$A:$G,4,0)</f>
        <v>FINANCE &amp; INFORMATION SERVICES</v>
      </c>
      <c r="Q837" t="str">
        <f>VLOOKUP($A837,[1]Cost_Code!$A:$G,5,0)</f>
        <v>FINANCE &amp; INFORMATION SERVICES</v>
      </c>
      <c r="R837" t="str">
        <f>VLOOKUP($A837,[1]Cost_Code!$A:$G,6,0)</f>
        <v>FINANCE</v>
      </c>
      <c r="S837" t="str">
        <f>VLOOKUP($A837,[1]Cost_Code!$A:$K,8,0)</f>
        <v>Simon</v>
      </c>
      <c r="T837">
        <f>VLOOKUP($A837,[1]Cost_Code!$A:$K,9,0)</f>
        <v>1000</v>
      </c>
      <c r="U837" t="str">
        <f>VLOOKUP(B837,[1]Ex_Code!A:J,2,0)</f>
        <v>Professional Services</v>
      </c>
      <c r="V837" t="str">
        <f>VLOOKUP(B837,[1]Ex_Code!A:J,7,0)</f>
        <v>OTHER OPERATING EXPENSES</v>
      </c>
      <c r="W837" t="str">
        <f>VLOOKUP(B837,[1]Ex_Code!A:J,10,0)</f>
        <v>Non Pay</v>
      </c>
    </row>
    <row r="838" spans="1:23" x14ac:dyDescent="0.25">
      <c r="A838" s="5" t="s">
        <v>79</v>
      </c>
      <c r="B838" s="5" t="s">
        <v>78</v>
      </c>
      <c r="C838" s="5" t="s">
        <v>137</v>
      </c>
      <c r="D838" s="5" t="s">
        <v>138</v>
      </c>
      <c r="E838" s="5" t="s">
        <v>27</v>
      </c>
      <c r="F838" s="6">
        <v>6002</v>
      </c>
      <c r="G838" s="6">
        <v>6101.91</v>
      </c>
      <c r="H838" s="6">
        <v>3.43</v>
      </c>
      <c r="I838" s="6">
        <v>3.43</v>
      </c>
      <c r="J838" s="6">
        <v>3.43</v>
      </c>
      <c r="K838" s="6">
        <v>3.43</v>
      </c>
      <c r="L838" t="str">
        <f t="shared" si="13"/>
        <v>171806U07039203000</v>
      </c>
      <c r="M838" t="str">
        <f>VLOOKUP(A838,[1]Cost_Code!A:G,7,0)</f>
        <v>Management Accounts</v>
      </c>
      <c r="N838" t="str">
        <f>VLOOKUP(A838,[1]Cost_Code!A:G,2,0)</f>
        <v>Group 1</v>
      </c>
      <c r="O838" t="str">
        <f>VLOOKUP($A838,[1]Cost_Code!$A:$G,3,0)</f>
        <v>CORPORATE SERVICES</v>
      </c>
      <c r="P838" t="str">
        <f>VLOOKUP($A838,[1]Cost_Code!$A:$G,4,0)</f>
        <v>FINANCE &amp; INFORMATION SERVICES</v>
      </c>
      <c r="Q838" t="str">
        <f>VLOOKUP($A838,[1]Cost_Code!$A:$G,5,0)</f>
        <v>FINANCE &amp; INFORMATION SERVICES</v>
      </c>
      <c r="R838" t="str">
        <f>VLOOKUP($A838,[1]Cost_Code!$A:$G,6,0)</f>
        <v>FINANCE</v>
      </c>
      <c r="S838" t="str">
        <f>VLOOKUP($A838,[1]Cost_Code!$A:$K,8,0)</f>
        <v>Simon</v>
      </c>
      <c r="T838">
        <f>VLOOKUP($A838,[1]Cost_Code!$A:$K,9,0)</f>
        <v>1000</v>
      </c>
      <c r="U838" t="str">
        <f>VLOOKUP(B838,[1]Ex_Code!A:J,2,0)</f>
        <v>Admin &amp; Clerical Band 3</v>
      </c>
      <c r="V838" t="str">
        <f>VLOOKUP(B838,[1]Ex_Code!A:J,7,0)</f>
        <v>NON CLINICAL STAFF</v>
      </c>
      <c r="W838" t="str">
        <f>VLOOKUP(B838,[1]Ex_Code!A:J,10,0)</f>
        <v>Pay</v>
      </c>
    </row>
    <row r="839" spans="1:23" x14ac:dyDescent="0.25">
      <c r="A839" s="5" t="s">
        <v>79</v>
      </c>
      <c r="B839" s="5" t="s">
        <v>57</v>
      </c>
      <c r="C839" s="5" t="s">
        <v>137</v>
      </c>
      <c r="D839" s="5" t="s">
        <v>138</v>
      </c>
      <c r="E839" s="5" t="s">
        <v>27</v>
      </c>
      <c r="F839" s="6">
        <v>3882</v>
      </c>
      <c r="G839" s="6">
        <v>3834.44</v>
      </c>
      <c r="H839" s="6">
        <v>2</v>
      </c>
      <c r="I839" s="6">
        <v>2</v>
      </c>
      <c r="J839" s="6">
        <v>2</v>
      </c>
      <c r="K839" s="6">
        <v>2</v>
      </c>
      <c r="L839" t="str">
        <f t="shared" si="13"/>
        <v>171806U07039204000</v>
      </c>
      <c r="M839" t="str">
        <f>VLOOKUP(A839,[1]Cost_Code!A:G,7,0)</f>
        <v>Management Accounts</v>
      </c>
      <c r="N839" t="str">
        <f>VLOOKUP(A839,[1]Cost_Code!A:G,2,0)</f>
        <v>Group 1</v>
      </c>
      <c r="O839" t="str">
        <f>VLOOKUP($A839,[1]Cost_Code!$A:$G,3,0)</f>
        <v>CORPORATE SERVICES</v>
      </c>
      <c r="P839" t="str">
        <f>VLOOKUP($A839,[1]Cost_Code!$A:$G,4,0)</f>
        <v>FINANCE &amp; INFORMATION SERVICES</v>
      </c>
      <c r="Q839" t="str">
        <f>VLOOKUP($A839,[1]Cost_Code!$A:$G,5,0)</f>
        <v>FINANCE &amp; INFORMATION SERVICES</v>
      </c>
      <c r="R839" t="str">
        <f>VLOOKUP($A839,[1]Cost_Code!$A:$G,6,0)</f>
        <v>FINANCE</v>
      </c>
      <c r="S839" t="str">
        <f>VLOOKUP($A839,[1]Cost_Code!$A:$K,8,0)</f>
        <v>Simon</v>
      </c>
      <c r="T839">
        <f>VLOOKUP($A839,[1]Cost_Code!$A:$K,9,0)</f>
        <v>1000</v>
      </c>
      <c r="U839" t="str">
        <f>VLOOKUP(B839,[1]Ex_Code!A:J,2,0)</f>
        <v>Admin &amp; Clerical Band 4</v>
      </c>
      <c r="V839" t="str">
        <f>VLOOKUP(B839,[1]Ex_Code!A:J,7,0)</f>
        <v>NON CLINICAL STAFF</v>
      </c>
      <c r="W839" t="str">
        <f>VLOOKUP(B839,[1]Ex_Code!A:J,10,0)</f>
        <v>Pay</v>
      </c>
    </row>
    <row r="840" spans="1:23" x14ac:dyDescent="0.25">
      <c r="A840" s="5" t="s">
        <v>79</v>
      </c>
      <c r="B840" s="5" t="s">
        <v>38</v>
      </c>
      <c r="C840" s="5" t="s">
        <v>137</v>
      </c>
      <c r="D840" s="5" t="s">
        <v>138</v>
      </c>
      <c r="E840" s="5" t="s">
        <v>27</v>
      </c>
      <c r="F840" s="6">
        <v>12795</v>
      </c>
      <c r="G840" s="6">
        <v>9605.89</v>
      </c>
      <c r="H840" s="6">
        <v>4.8</v>
      </c>
      <c r="I840" s="6">
        <v>3.8</v>
      </c>
      <c r="J840" s="6">
        <v>3.8</v>
      </c>
      <c r="K840" s="6">
        <v>3.8</v>
      </c>
      <c r="L840" t="str">
        <f t="shared" si="13"/>
        <v>171806U07039205000</v>
      </c>
      <c r="M840" t="str">
        <f>VLOOKUP(A840,[1]Cost_Code!A:G,7,0)</f>
        <v>Management Accounts</v>
      </c>
      <c r="N840" t="str">
        <f>VLOOKUP(A840,[1]Cost_Code!A:G,2,0)</f>
        <v>Group 1</v>
      </c>
      <c r="O840" t="str">
        <f>VLOOKUP($A840,[1]Cost_Code!$A:$G,3,0)</f>
        <v>CORPORATE SERVICES</v>
      </c>
      <c r="P840" t="str">
        <f>VLOOKUP($A840,[1]Cost_Code!$A:$G,4,0)</f>
        <v>FINANCE &amp; INFORMATION SERVICES</v>
      </c>
      <c r="Q840" t="str">
        <f>VLOOKUP($A840,[1]Cost_Code!$A:$G,5,0)</f>
        <v>FINANCE &amp; INFORMATION SERVICES</v>
      </c>
      <c r="R840" t="str">
        <f>VLOOKUP($A840,[1]Cost_Code!$A:$G,6,0)</f>
        <v>FINANCE</v>
      </c>
      <c r="S840" t="str">
        <f>VLOOKUP($A840,[1]Cost_Code!$A:$K,8,0)</f>
        <v>Simon</v>
      </c>
      <c r="T840">
        <f>VLOOKUP($A840,[1]Cost_Code!$A:$K,9,0)</f>
        <v>1000</v>
      </c>
      <c r="U840" t="str">
        <f>VLOOKUP(B840,[1]Ex_Code!A:J,2,0)</f>
        <v>Admin &amp; Clerical Band 5</v>
      </c>
      <c r="V840" t="str">
        <f>VLOOKUP(B840,[1]Ex_Code!A:J,7,0)</f>
        <v>NON CLINICAL STAFF</v>
      </c>
      <c r="W840" t="str">
        <f>VLOOKUP(B840,[1]Ex_Code!A:J,10,0)</f>
        <v>Pay</v>
      </c>
    </row>
    <row r="841" spans="1:23" x14ac:dyDescent="0.25">
      <c r="A841" s="5" t="s">
        <v>79</v>
      </c>
      <c r="B841" s="5" t="s">
        <v>58</v>
      </c>
      <c r="C841" s="5" t="s">
        <v>137</v>
      </c>
      <c r="D841" s="5" t="s">
        <v>138</v>
      </c>
      <c r="E841" s="5" t="s">
        <v>27</v>
      </c>
      <c r="F841" s="6">
        <v>0</v>
      </c>
      <c r="G841" s="6">
        <v>3394.35</v>
      </c>
      <c r="H841" s="6">
        <v>0</v>
      </c>
      <c r="I841" s="6">
        <v>-0.45</v>
      </c>
      <c r="J841" s="6">
        <v>1.06</v>
      </c>
      <c r="K841" s="6">
        <v>1.06</v>
      </c>
      <c r="L841" t="str">
        <f t="shared" si="13"/>
        <v>171806U07039299000</v>
      </c>
      <c r="M841" t="str">
        <f>VLOOKUP(A841,[1]Cost_Code!A:G,7,0)</f>
        <v>Management Accounts</v>
      </c>
      <c r="N841" t="str">
        <f>VLOOKUP(A841,[1]Cost_Code!A:G,2,0)</f>
        <v>Group 1</v>
      </c>
      <c r="O841" t="str">
        <f>VLOOKUP($A841,[1]Cost_Code!$A:$G,3,0)</f>
        <v>CORPORATE SERVICES</v>
      </c>
      <c r="P841" t="str">
        <f>VLOOKUP($A841,[1]Cost_Code!$A:$G,4,0)</f>
        <v>FINANCE &amp; INFORMATION SERVICES</v>
      </c>
      <c r="Q841" t="str">
        <f>VLOOKUP($A841,[1]Cost_Code!$A:$G,5,0)</f>
        <v>FINANCE &amp; INFORMATION SERVICES</v>
      </c>
      <c r="R841" t="str">
        <f>VLOOKUP($A841,[1]Cost_Code!$A:$G,6,0)</f>
        <v>FINANCE</v>
      </c>
      <c r="S841" t="str">
        <f>VLOOKUP($A841,[1]Cost_Code!$A:$K,8,0)</f>
        <v>Simon</v>
      </c>
      <c r="T841">
        <f>VLOOKUP($A841,[1]Cost_Code!$A:$K,9,0)</f>
        <v>1000</v>
      </c>
      <c r="U841" t="str">
        <f>VLOOKUP(B841,[1]Ex_Code!A:J,2,0)</f>
        <v>Admin &amp; Clerical - Non NHS</v>
      </c>
      <c r="V841" t="str">
        <f>VLOOKUP(B841,[1]Ex_Code!A:J,7,0)</f>
        <v>NON CLINICAL STAFF</v>
      </c>
      <c r="W841" t="str">
        <f>VLOOKUP(B841,[1]Ex_Code!A:J,10,0)</f>
        <v>Pay</v>
      </c>
    </row>
    <row r="842" spans="1:23" x14ac:dyDescent="0.25">
      <c r="A842" s="5" t="s">
        <v>79</v>
      </c>
      <c r="B842" s="5" t="s">
        <v>40</v>
      </c>
      <c r="C842" s="5" t="s">
        <v>137</v>
      </c>
      <c r="D842" s="5" t="s">
        <v>138</v>
      </c>
      <c r="E842" s="5" t="s">
        <v>27</v>
      </c>
      <c r="F842" s="6">
        <v>8</v>
      </c>
      <c r="G842" s="6">
        <v>0</v>
      </c>
      <c r="H842" s="6">
        <v>0</v>
      </c>
      <c r="I842" s="6">
        <v>0</v>
      </c>
      <c r="J842" s="6">
        <v>0</v>
      </c>
      <c r="K842" s="6">
        <v>0</v>
      </c>
      <c r="L842" t="str">
        <f t="shared" si="13"/>
        <v>171806U07047018000</v>
      </c>
      <c r="M842" t="str">
        <f>VLOOKUP(A842,[1]Cost_Code!A:G,7,0)</f>
        <v>Management Accounts</v>
      </c>
      <c r="N842" t="str">
        <f>VLOOKUP(A842,[1]Cost_Code!A:G,2,0)</f>
        <v>Group 1</v>
      </c>
      <c r="O842" t="str">
        <f>VLOOKUP($A842,[1]Cost_Code!$A:$G,3,0)</f>
        <v>CORPORATE SERVICES</v>
      </c>
      <c r="P842" t="str">
        <f>VLOOKUP($A842,[1]Cost_Code!$A:$G,4,0)</f>
        <v>FINANCE &amp; INFORMATION SERVICES</v>
      </c>
      <c r="Q842" t="str">
        <f>VLOOKUP($A842,[1]Cost_Code!$A:$G,5,0)</f>
        <v>FINANCE &amp; INFORMATION SERVICES</v>
      </c>
      <c r="R842" t="str">
        <f>VLOOKUP($A842,[1]Cost_Code!$A:$G,6,0)</f>
        <v>FINANCE</v>
      </c>
      <c r="S842" t="str">
        <f>VLOOKUP($A842,[1]Cost_Code!$A:$K,8,0)</f>
        <v>Simon</v>
      </c>
      <c r="T842">
        <f>VLOOKUP($A842,[1]Cost_Code!$A:$K,9,0)</f>
        <v>1000</v>
      </c>
      <c r="U842" t="str">
        <f>VLOOKUP(B842,[1]Ex_Code!A:J,2,0)</f>
        <v>Travel Expenses</v>
      </c>
      <c r="V842" t="str">
        <f>VLOOKUP(B842,[1]Ex_Code!A:J,7,0)</f>
        <v>ESTABLISHMENT EXPENSES</v>
      </c>
      <c r="W842" t="str">
        <f>VLOOKUP(B842,[1]Ex_Code!A:J,10,0)</f>
        <v>Non Pay</v>
      </c>
    </row>
    <row r="843" spans="1:23" x14ac:dyDescent="0.25">
      <c r="A843" s="5" t="s">
        <v>79</v>
      </c>
      <c r="B843" s="5" t="s">
        <v>41</v>
      </c>
      <c r="C843" s="5" t="s">
        <v>137</v>
      </c>
      <c r="D843" s="5" t="s">
        <v>138</v>
      </c>
      <c r="E843" s="5" t="s">
        <v>27</v>
      </c>
      <c r="F843" s="6">
        <v>-2600</v>
      </c>
      <c r="G843" s="6">
        <v>-3394.35</v>
      </c>
      <c r="H843" s="6">
        <v>0</v>
      </c>
      <c r="I843" s="6">
        <v>0</v>
      </c>
      <c r="J843" s="6">
        <v>0</v>
      </c>
      <c r="K843" s="6">
        <v>0</v>
      </c>
      <c r="L843" t="str">
        <f t="shared" si="13"/>
        <v>171806U07049047000</v>
      </c>
      <c r="M843" t="str">
        <f>VLOOKUP(A843,[1]Cost_Code!A:G,7,0)</f>
        <v>Management Accounts</v>
      </c>
      <c r="N843" t="str">
        <f>VLOOKUP(A843,[1]Cost_Code!A:G,2,0)</f>
        <v>Group 1</v>
      </c>
      <c r="O843" t="str">
        <f>VLOOKUP($A843,[1]Cost_Code!$A:$G,3,0)</f>
        <v>CORPORATE SERVICES</v>
      </c>
      <c r="P843" t="str">
        <f>VLOOKUP($A843,[1]Cost_Code!$A:$G,4,0)</f>
        <v>FINANCE &amp; INFORMATION SERVICES</v>
      </c>
      <c r="Q843" t="str">
        <f>VLOOKUP($A843,[1]Cost_Code!$A:$G,5,0)</f>
        <v>FINANCE &amp; INFORMATION SERVICES</v>
      </c>
      <c r="R843" t="str">
        <f>VLOOKUP($A843,[1]Cost_Code!$A:$G,6,0)</f>
        <v>FINANCE</v>
      </c>
      <c r="S843" t="str">
        <f>VLOOKUP($A843,[1]Cost_Code!$A:$K,8,0)</f>
        <v>Simon</v>
      </c>
      <c r="T843">
        <f>VLOOKUP($A843,[1]Cost_Code!$A:$K,9,0)</f>
        <v>1000</v>
      </c>
      <c r="U843" t="str">
        <f>VLOOKUP(B843,[1]Ex_Code!A:J,2,0)</f>
        <v>Servs Recd Oth NHS FT</v>
      </c>
      <c r="V843" t="str">
        <f>VLOOKUP(B843,[1]Ex_Code!A:J,7,0)</f>
        <v>OTHER OPERATING EXPENSES</v>
      </c>
      <c r="W843" t="str">
        <f>VLOOKUP(B843,[1]Ex_Code!A:J,10,0)</f>
        <v>Non Pay</v>
      </c>
    </row>
    <row r="844" spans="1:23" x14ac:dyDescent="0.25">
      <c r="A844" s="5" t="s">
        <v>80</v>
      </c>
      <c r="B844" s="5" t="s">
        <v>55</v>
      </c>
      <c r="C844" s="5" t="s">
        <v>137</v>
      </c>
      <c r="D844" s="5" t="s">
        <v>138</v>
      </c>
      <c r="E844" s="5" t="s">
        <v>27</v>
      </c>
      <c r="F844" s="6">
        <v>-81</v>
      </c>
      <c r="G844" s="6">
        <v>-175</v>
      </c>
      <c r="H844" s="6">
        <v>0</v>
      </c>
      <c r="I844" s="6">
        <v>0</v>
      </c>
      <c r="J844" s="6">
        <v>0</v>
      </c>
      <c r="K844" s="6">
        <v>0</v>
      </c>
      <c r="L844" t="str">
        <f t="shared" si="13"/>
        <v>171806U08029014000</v>
      </c>
      <c r="M844" t="str">
        <f>VLOOKUP(A844,[1]Cost_Code!A:G,7,0)</f>
        <v>Financial Services</v>
      </c>
      <c r="N844" t="str">
        <f>VLOOKUP(A844,[1]Cost_Code!A:G,2,0)</f>
        <v>Group 1</v>
      </c>
      <c r="O844" t="str">
        <f>VLOOKUP($A844,[1]Cost_Code!$A:$G,3,0)</f>
        <v>CORPORATE SERVICES</v>
      </c>
      <c r="P844" t="str">
        <f>VLOOKUP($A844,[1]Cost_Code!$A:$G,4,0)</f>
        <v>FINANCE &amp; INFORMATION SERVICES</v>
      </c>
      <c r="Q844" t="str">
        <f>VLOOKUP($A844,[1]Cost_Code!$A:$G,5,0)</f>
        <v>FINANCE &amp; INFORMATION SERVICES</v>
      </c>
      <c r="R844" t="str">
        <f>VLOOKUP($A844,[1]Cost_Code!$A:$G,6,0)</f>
        <v>FINANCE</v>
      </c>
      <c r="S844" t="str">
        <f>VLOOKUP($A844,[1]Cost_Code!$A:$K,8,0)</f>
        <v>Simon</v>
      </c>
      <c r="T844">
        <f>VLOOKUP($A844,[1]Cost_Code!$A:$K,9,0)</f>
        <v>1000</v>
      </c>
      <c r="U844" t="str">
        <f>VLOOKUP(B844,[1]Ex_Code!A:J,2,0)</f>
        <v>Other Income</v>
      </c>
      <c r="V844" t="str">
        <f>VLOOKUP(B844,[1]Ex_Code!A:J,7,0)</f>
        <v>OTHER INCOME</v>
      </c>
      <c r="W844" t="str">
        <f>VLOOKUP(B844,[1]Ex_Code!A:J,10,0)</f>
        <v>Income</v>
      </c>
    </row>
    <row r="845" spans="1:23" x14ac:dyDescent="0.25">
      <c r="A845" s="5" t="s">
        <v>80</v>
      </c>
      <c r="B845" s="5" t="s">
        <v>81</v>
      </c>
      <c r="C845" s="5" t="s">
        <v>137</v>
      </c>
      <c r="D845" s="5" t="s">
        <v>138</v>
      </c>
      <c r="E845" s="5" t="s">
        <v>27</v>
      </c>
      <c r="F845" s="6">
        <v>734</v>
      </c>
      <c r="G845" s="6">
        <v>0</v>
      </c>
      <c r="H845" s="6">
        <v>0.5</v>
      </c>
      <c r="I845" s="6">
        <v>0</v>
      </c>
      <c r="J845" s="6">
        <v>0</v>
      </c>
      <c r="K845" s="6">
        <v>0</v>
      </c>
      <c r="L845" t="str">
        <f t="shared" si="13"/>
        <v>171806U08039201000</v>
      </c>
      <c r="M845" t="str">
        <f>VLOOKUP(A845,[1]Cost_Code!A:G,7,0)</f>
        <v>Financial Services</v>
      </c>
      <c r="N845" t="str">
        <f>VLOOKUP(A845,[1]Cost_Code!A:G,2,0)</f>
        <v>Group 1</v>
      </c>
      <c r="O845" t="str">
        <f>VLOOKUP($A845,[1]Cost_Code!$A:$G,3,0)</f>
        <v>CORPORATE SERVICES</v>
      </c>
      <c r="P845" t="str">
        <f>VLOOKUP($A845,[1]Cost_Code!$A:$G,4,0)</f>
        <v>FINANCE &amp; INFORMATION SERVICES</v>
      </c>
      <c r="Q845" t="str">
        <f>VLOOKUP($A845,[1]Cost_Code!$A:$G,5,0)</f>
        <v>FINANCE &amp; INFORMATION SERVICES</v>
      </c>
      <c r="R845" t="str">
        <f>VLOOKUP($A845,[1]Cost_Code!$A:$G,6,0)</f>
        <v>FINANCE</v>
      </c>
      <c r="S845" t="str">
        <f>VLOOKUP($A845,[1]Cost_Code!$A:$K,8,0)</f>
        <v>Simon</v>
      </c>
      <c r="T845">
        <f>VLOOKUP($A845,[1]Cost_Code!$A:$K,9,0)</f>
        <v>1000</v>
      </c>
      <c r="U845" t="str">
        <f>VLOOKUP(B845,[1]Ex_Code!A:J,2,0)</f>
        <v>Admin &amp; Clerical Band 1</v>
      </c>
      <c r="V845" t="str">
        <f>VLOOKUP(B845,[1]Ex_Code!A:J,7,0)</f>
        <v>NON CLINICAL STAFF</v>
      </c>
      <c r="W845" t="str">
        <f>VLOOKUP(B845,[1]Ex_Code!A:J,10,0)</f>
        <v>Pay</v>
      </c>
    </row>
    <row r="846" spans="1:23" x14ac:dyDescent="0.25">
      <c r="A846" s="5" t="s">
        <v>80</v>
      </c>
      <c r="B846" s="5" t="s">
        <v>82</v>
      </c>
      <c r="C846" s="5" t="s">
        <v>137</v>
      </c>
      <c r="D846" s="5" t="s">
        <v>138</v>
      </c>
      <c r="E846" s="5" t="s">
        <v>27</v>
      </c>
      <c r="F846" s="6">
        <v>13203</v>
      </c>
      <c r="G846" s="6">
        <v>10199.469999999999</v>
      </c>
      <c r="H846" s="6">
        <v>8</v>
      </c>
      <c r="I846" s="6">
        <v>7</v>
      </c>
      <c r="J846" s="6">
        <v>6.13</v>
      </c>
      <c r="K846" s="6">
        <v>6.13</v>
      </c>
      <c r="L846" t="str">
        <f t="shared" si="13"/>
        <v>171806U08039202000</v>
      </c>
      <c r="M846" t="str">
        <f>VLOOKUP(A846,[1]Cost_Code!A:G,7,0)</f>
        <v>Financial Services</v>
      </c>
      <c r="N846" t="str">
        <f>VLOOKUP(A846,[1]Cost_Code!A:G,2,0)</f>
        <v>Group 1</v>
      </c>
      <c r="O846" t="str">
        <f>VLOOKUP($A846,[1]Cost_Code!$A:$G,3,0)</f>
        <v>CORPORATE SERVICES</v>
      </c>
      <c r="P846" t="str">
        <f>VLOOKUP($A846,[1]Cost_Code!$A:$G,4,0)</f>
        <v>FINANCE &amp; INFORMATION SERVICES</v>
      </c>
      <c r="Q846" t="str">
        <f>VLOOKUP($A846,[1]Cost_Code!$A:$G,5,0)</f>
        <v>FINANCE &amp; INFORMATION SERVICES</v>
      </c>
      <c r="R846" t="str">
        <f>VLOOKUP($A846,[1]Cost_Code!$A:$G,6,0)</f>
        <v>FINANCE</v>
      </c>
      <c r="S846" t="str">
        <f>VLOOKUP($A846,[1]Cost_Code!$A:$K,8,0)</f>
        <v>Simon</v>
      </c>
      <c r="T846">
        <f>VLOOKUP($A846,[1]Cost_Code!$A:$K,9,0)</f>
        <v>1000</v>
      </c>
      <c r="U846" t="str">
        <f>VLOOKUP(B846,[1]Ex_Code!A:J,2,0)</f>
        <v>Admin &amp; Clerical Band 2</v>
      </c>
      <c r="V846" t="str">
        <f>VLOOKUP(B846,[1]Ex_Code!A:J,7,0)</f>
        <v>NON CLINICAL STAFF</v>
      </c>
      <c r="W846" t="str">
        <f>VLOOKUP(B846,[1]Ex_Code!A:J,10,0)</f>
        <v>Pay</v>
      </c>
    </row>
    <row r="847" spans="1:23" x14ac:dyDescent="0.25">
      <c r="A847" s="5" t="s">
        <v>80</v>
      </c>
      <c r="B847" s="5" t="s">
        <v>78</v>
      </c>
      <c r="C847" s="5" t="s">
        <v>137</v>
      </c>
      <c r="D847" s="5" t="s">
        <v>138</v>
      </c>
      <c r="E847" s="5" t="s">
        <v>27</v>
      </c>
      <c r="F847" s="6">
        <v>1719</v>
      </c>
      <c r="G847" s="6">
        <v>1718.62</v>
      </c>
      <c r="H847" s="6">
        <v>1</v>
      </c>
      <c r="I847" s="6">
        <v>1</v>
      </c>
      <c r="J847" s="6">
        <v>1</v>
      </c>
      <c r="K847" s="6">
        <v>1</v>
      </c>
      <c r="L847" t="str">
        <f t="shared" si="13"/>
        <v>171806U08039203000</v>
      </c>
      <c r="M847" t="str">
        <f>VLOOKUP(A847,[1]Cost_Code!A:G,7,0)</f>
        <v>Financial Services</v>
      </c>
      <c r="N847" t="str">
        <f>VLOOKUP(A847,[1]Cost_Code!A:G,2,0)</f>
        <v>Group 1</v>
      </c>
      <c r="O847" t="str">
        <f>VLOOKUP($A847,[1]Cost_Code!$A:$G,3,0)</f>
        <v>CORPORATE SERVICES</v>
      </c>
      <c r="P847" t="str">
        <f>VLOOKUP($A847,[1]Cost_Code!$A:$G,4,0)</f>
        <v>FINANCE &amp; INFORMATION SERVICES</v>
      </c>
      <c r="Q847" t="str">
        <f>VLOOKUP($A847,[1]Cost_Code!$A:$G,5,0)</f>
        <v>FINANCE &amp; INFORMATION SERVICES</v>
      </c>
      <c r="R847" t="str">
        <f>VLOOKUP($A847,[1]Cost_Code!$A:$G,6,0)</f>
        <v>FINANCE</v>
      </c>
      <c r="S847" t="str">
        <f>VLOOKUP($A847,[1]Cost_Code!$A:$K,8,0)</f>
        <v>Simon</v>
      </c>
      <c r="T847">
        <f>VLOOKUP($A847,[1]Cost_Code!$A:$K,9,0)</f>
        <v>1000</v>
      </c>
      <c r="U847" t="str">
        <f>VLOOKUP(B847,[1]Ex_Code!A:J,2,0)</f>
        <v>Admin &amp; Clerical Band 3</v>
      </c>
      <c r="V847" t="str">
        <f>VLOOKUP(B847,[1]Ex_Code!A:J,7,0)</f>
        <v>NON CLINICAL STAFF</v>
      </c>
      <c r="W847" t="str">
        <f>VLOOKUP(B847,[1]Ex_Code!A:J,10,0)</f>
        <v>Pay</v>
      </c>
    </row>
    <row r="848" spans="1:23" x14ac:dyDescent="0.25">
      <c r="A848" s="5" t="s">
        <v>80</v>
      </c>
      <c r="B848" s="5" t="s">
        <v>57</v>
      </c>
      <c r="C848" s="5" t="s">
        <v>137</v>
      </c>
      <c r="D848" s="5" t="s">
        <v>138</v>
      </c>
      <c r="E848" s="5" t="s">
        <v>27</v>
      </c>
      <c r="F848" s="6">
        <v>4585</v>
      </c>
      <c r="G848" s="6">
        <v>4474.03</v>
      </c>
      <c r="H848" s="6">
        <v>2</v>
      </c>
      <c r="I848" s="6">
        <v>2</v>
      </c>
      <c r="J848" s="6">
        <v>2</v>
      </c>
      <c r="K848" s="6">
        <v>2</v>
      </c>
      <c r="L848" t="str">
        <f t="shared" si="13"/>
        <v>171806U08039204000</v>
      </c>
      <c r="M848" t="str">
        <f>VLOOKUP(A848,[1]Cost_Code!A:G,7,0)</f>
        <v>Financial Services</v>
      </c>
      <c r="N848" t="str">
        <f>VLOOKUP(A848,[1]Cost_Code!A:G,2,0)</f>
        <v>Group 1</v>
      </c>
      <c r="O848" t="str">
        <f>VLOOKUP($A848,[1]Cost_Code!$A:$G,3,0)</f>
        <v>CORPORATE SERVICES</v>
      </c>
      <c r="P848" t="str">
        <f>VLOOKUP($A848,[1]Cost_Code!$A:$G,4,0)</f>
        <v>FINANCE &amp; INFORMATION SERVICES</v>
      </c>
      <c r="Q848" t="str">
        <f>VLOOKUP($A848,[1]Cost_Code!$A:$G,5,0)</f>
        <v>FINANCE &amp; INFORMATION SERVICES</v>
      </c>
      <c r="R848" t="str">
        <f>VLOOKUP($A848,[1]Cost_Code!$A:$G,6,0)</f>
        <v>FINANCE</v>
      </c>
      <c r="S848" t="str">
        <f>VLOOKUP($A848,[1]Cost_Code!$A:$K,8,0)</f>
        <v>Simon</v>
      </c>
      <c r="T848">
        <f>VLOOKUP($A848,[1]Cost_Code!$A:$K,9,0)</f>
        <v>1000</v>
      </c>
      <c r="U848" t="str">
        <f>VLOOKUP(B848,[1]Ex_Code!A:J,2,0)</f>
        <v>Admin &amp; Clerical Band 4</v>
      </c>
      <c r="V848" t="str">
        <f>VLOOKUP(B848,[1]Ex_Code!A:J,7,0)</f>
        <v>NON CLINICAL STAFF</v>
      </c>
      <c r="W848" t="str">
        <f>VLOOKUP(B848,[1]Ex_Code!A:J,10,0)</f>
        <v>Pay</v>
      </c>
    </row>
    <row r="849" spans="1:23" x14ac:dyDescent="0.25">
      <c r="A849" s="5" t="s">
        <v>80</v>
      </c>
      <c r="B849" s="5" t="s">
        <v>48</v>
      </c>
      <c r="C849" s="5" t="s">
        <v>137</v>
      </c>
      <c r="D849" s="5" t="s">
        <v>138</v>
      </c>
      <c r="E849" s="5" t="s">
        <v>27</v>
      </c>
      <c r="F849" s="6">
        <v>3706</v>
      </c>
      <c r="G849" s="6">
        <v>3706.37</v>
      </c>
      <c r="H849" s="6">
        <v>1</v>
      </c>
      <c r="I849" s="6">
        <v>1</v>
      </c>
      <c r="J849" s="6">
        <v>1</v>
      </c>
      <c r="K849" s="6">
        <v>1</v>
      </c>
      <c r="L849" t="str">
        <f t="shared" si="13"/>
        <v>171806U08039206000</v>
      </c>
      <c r="M849" t="str">
        <f>VLOOKUP(A849,[1]Cost_Code!A:G,7,0)</f>
        <v>Financial Services</v>
      </c>
      <c r="N849" t="str">
        <f>VLOOKUP(A849,[1]Cost_Code!A:G,2,0)</f>
        <v>Group 1</v>
      </c>
      <c r="O849" t="str">
        <f>VLOOKUP($A849,[1]Cost_Code!$A:$G,3,0)</f>
        <v>CORPORATE SERVICES</v>
      </c>
      <c r="P849" t="str">
        <f>VLOOKUP($A849,[1]Cost_Code!$A:$G,4,0)</f>
        <v>FINANCE &amp; INFORMATION SERVICES</v>
      </c>
      <c r="Q849" t="str">
        <f>VLOOKUP($A849,[1]Cost_Code!$A:$G,5,0)</f>
        <v>FINANCE &amp; INFORMATION SERVICES</v>
      </c>
      <c r="R849" t="str">
        <f>VLOOKUP($A849,[1]Cost_Code!$A:$G,6,0)</f>
        <v>FINANCE</v>
      </c>
      <c r="S849" t="str">
        <f>VLOOKUP($A849,[1]Cost_Code!$A:$K,8,0)</f>
        <v>Simon</v>
      </c>
      <c r="T849">
        <f>VLOOKUP($A849,[1]Cost_Code!$A:$K,9,0)</f>
        <v>1000</v>
      </c>
      <c r="U849" t="str">
        <f>VLOOKUP(B849,[1]Ex_Code!A:J,2,0)</f>
        <v>Admin &amp; Clerical Band 6</v>
      </c>
      <c r="V849" t="str">
        <f>VLOOKUP(B849,[1]Ex_Code!A:J,7,0)</f>
        <v>NON CLINICAL STAFF</v>
      </c>
      <c r="W849" t="str">
        <f>VLOOKUP(B849,[1]Ex_Code!A:J,10,0)</f>
        <v>Pay</v>
      </c>
    </row>
    <row r="850" spans="1:23" x14ac:dyDescent="0.25">
      <c r="A850" s="5" t="s">
        <v>80</v>
      </c>
      <c r="B850" s="5" t="s">
        <v>58</v>
      </c>
      <c r="C850" s="5" t="s">
        <v>137</v>
      </c>
      <c r="D850" s="5" t="s">
        <v>138</v>
      </c>
      <c r="E850" s="5" t="s">
        <v>27</v>
      </c>
      <c r="F850" s="6">
        <v>0</v>
      </c>
      <c r="G850" s="6">
        <v>2024.51</v>
      </c>
      <c r="H850" s="6">
        <v>0</v>
      </c>
      <c r="I850" s="6">
        <v>0</v>
      </c>
      <c r="J850" s="6">
        <v>0.89</v>
      </c>
      <c r="K850" s="6">
        <v>0.89</v>
      </c>
      <c r="L850" t="str">
        <f t="shared" si="13"/>
        <v>171806U08039299000</v>
      </c>
      <c r="M850" t="str">
        <f>VLOOKUP(A850,[1]Cost_Code!A:G,7,0)</f>
        <v>Financial Services</v>
      </c>
      <c r="N850" t="str">
        <f>VLOOKUP(A850,[1]Cost_Code!A:G,2,0)</f>
        <v>Group 1</v>
      </c>
      <c r="O850" t="str">
        <f>VLOOKUP($A850,[1]Cost_Code!$A:$G,3,0)</f>
        <v>CORPORATE SERVICES</v>
      </c>
      <c r="P850" t="str">
        <f>VLOOKUP($A850,[1]Cost_Code!$A:$G,4,0)</f>
        <v>FINANCE &amp; INFORMATION SERVICES</v>
      </c>
      <c r="Q850" t="str">
        <f>VLOOKUP($A850,[1]Cost_Code!$A:$G,5,0)</f>
        <v>FINANCE &amp; INFORMATION SERVICES</v>
      </c>
      <c r="R850" t="str">
        <f>VLOOKUP($A850,[1]Cost_Code!$A:$G,6,0)</f>
        <v>FINANCE</v>
      </c>
      <c r="S850" t="str">
        <f>VLOOKUP($A850,[1]Cost_Code!$A:$K,8,0)</f>
        <v>Simon</v>
      </c>
      <c r="T850">
        <f>VLOOKUP($A850,[1]Cost_Code!$A:$K,9,0)</f>
        <v>1000</v>
      </c>
      <c r="U850" t="str">
        <f>VLOOKUP(B850,[1]Ex_Code!A:J,2,0)</f>
        <v>Admin &amp; Clerical - Non NHS</v>
      </c>
      <c r="V850" t="str">
        <f>VLOOKUP(B850,[1]Ex_Code!A:J,7,0)</f>
        <v>NON CLINICAL STAFF</v>
      </c>
      <c r="W850" t="str">
        <f>VLOOKUP(B850,[1]Ex_Code!A:J,10,0)</f>
        <v>Pay</v>
      </c>
    </row>
    <row r="851" spans="1:23" x14ac:dyDescent="0.25">
      <c r="A851" s="5" t="s">
        <v>80</v>
      </c>
      <c r="B851" s="5" t="s">
        <v>59</v>
      </c>
      <c r="C851" s="5" t="s">
        <v>137</v>
      </c>
      <c r="D851" s="5" t="s">
        <v>138</v>
      </c>
      <c r="E851" s="5" t="s">
        <v>27</v>
      </c>
      <c r="F851" s="6">
        <v>30</v>
      </c>
      <c r="G851" s="6">
        <v>67.2</v>
      </c>
      <c r="H851" s="6">
        <v>0</v>
      </c>
      <c r="I851" s="6">
        <v>0</v>
      </c>
      <c r="J851" s="6">
        <v>0</v>
      </c>
      <c r="K851" s="6">
        <v>0</v>
      </c>
      <c r="L851" t="str">
        <f t="shared" si="13"/>
        <v>171806U08043001000</v>
      </c>
      <c r="M851" t="str">
        <f>VLOOKUP(A851,[1]Cost_Code!A:G,7,0)</f>
        <v>Financial Services</v>
      </c>
      <c r="N851" t="str">
        <f>VLOOKUP(A851,[1]Cost_Code!A:G,2,0)</f>
        <v>Group 1</v>
      </c>
      <c r="O851" t="str">
        <f>VLOOKUP($A851,[1]Cost_Code!$A:$G,3,0)</f>
        <v>CORPORATE SERVICES</v>
      </c>
      <c r="P851" t="str">
        <f>VLOOKUP($A851,[1]Cost_Code!$A:$G,4,0)</f>
        <v>FINANCE &amp; INFORMATION SERVICES</v>
      </c>
      <c r="Q851" t="str">
        <f>VLOOKUP($A851,[1]Cost_Code!$A:$G,5,0)</f>
        <v>FINANCE &amp; INFORMATION SERVICES</v>
      </c>
      <c r="R851" t="str">
        <f>VLOOKUP($A851,[1]Cost_Code!$A:$G,6,0)</f>
        <v>FINANCE</v>
      </c>
      <c r="S851" t="str">
        <f>VLOOKUP($A851,[1]Cost_Code!$A:$K,8,0)</f>
        <v>Simon</v>
      </c>
      <c r="T851">
        <f>VLOOKUP($A851,[1]Cost_Code!$A:$K,9,0)</f>
        <v>1000</v>
      </c>
      <c r="U851" t="str">
        <f>VLOOKUP(B851,[1]Ex_Code!A:J,2,0)</f>
        <v>Catering Provisions</v>
      </c>
      <c r="V851" t="str">
        <f>VLOOKUP(B851,[1]Ex_Code!A:J,7,0)</f>
        <v>NON CLINICAL SUPPLIES</v>
      </c>
      <c r="W851" t="str">
        <f>VLOOKUP(B851,[1]Ex_Code!A:J,10,0)</f>
        <v>Non Pay</v>
      </c>
    </row>
    <row r="852" spans="1:23" x14ac:dyDescent="0.25">
      <c r="A852" s="5" t="s">
        <v>80</v>
      </c>
      <c r="B852" s="5" t="s">
        <v>39</v>
      </c>
      <c r="C852" s="5" t="s">
        <v>137</v>
      </c>
      <c r="D852" s="5" t="s">
        <v>138</v>
      </c>
      <c r="E852" s="5" t="s">
        <v>27</v>
      </c>
      <c r="F852" s="6">
        <v>13</v>
      </c>
      <c r="G852" s="6">
        <v>0</v>
      </c>
      <c r="H852" s="6">
        <v>0</v>
      </c>
      <c r="I852" s="6">
        <v>0</v>
      </c>
      <c r="J852" s="6">
        <v>0</v>
      </c>
      <c r="K852" s="6">
        <v>0</v>
      </c>
      <c r="L852" t="str">
        <f t="shared" si="13"/>
        <v>171806U08047001000</v>
      </c>
      <c r="M852" t="str">
        <f>VLOOKUP(A852,[1]Cost_Code!A:G,7,0)</f>
        <v>Financial Services</v>
      </c>
      <c r="N852" t="str">
        <f>VLOOKUP(A852,[1]Cost_Code!A:G,2,0)</f>
        <v>Group 1</v>
      </c>
      <c r="O852" t="str">
        <f>VLOOKUP($A852,[1]Cost_Code!$A:$G,3,0)</f>
        <v>CORPORATE SERVICES</v>
      </c>
      <c r="P852" t="str">
        <f>VLOOKUP($A852,[1]Cost_Code!$A:$G,4,0)</f>
        <v>FINANCE &amp; INFORMATION SERVICES</v>
      </c>
      <c r="Q852" t="str">
        <f>VLOOKUP($A852,[1]Cost_Code!$A:$G,5,0)</f>
        <v>FINANCE &amp; INFORMATION SERVICES</v>
      </c>
      <c r="R852" t="str">
        <f>VLOOKUP($A852,[1]Cost_Code!$A:$G,6,0)</f>
        <v>FINANCE</v>
      </c>
      <c r="S852" t="str">
        <f>VLOOKUP($A852,[1]Cost_Code!$A:$K,8,0)</f>
        <v>Simon</v>
      </c>
      <c r="T852">
        <f>VLOOKUP($A852,[1]Cost_Code!$A:$K,9,0)</f>
        <v>1000</v>
      </c>
      <c r="U852" t="str">
        <f>VLOOKUP(B852,[1]Ex_Code!A:J,2,0)</f>
        <v>Printing &amp; Stationery</v>
      </c>
      <c r="V852" t="str">
        <f>VLOOKUP(B852,[1]Ex_Code!A:J,7,0)</f>
        <v>ESTABLISHMENT EXPENSES</v>
      </c>
      <c r="W852" t="str">
        <f>VLOOKUP(B852,[1]Ex_Code!A:J,10,0)</f>
        <v>Non Pay</v>
      </c>
    </row>
    <row r="853" spans="1:23" x14ac:dyDescent="0.25">
      <c r="A853" s="5" t="s">
        <v>80</v>
      </c>
      <c r="B853" s="5" t="s">
        <v>61</v>
      </c>
      <c r="C853" s="5" t="s">
        <v>137</v>
      </c>
      <c r="D853" s="5" t="s">
        <v>138</v>
      </c>
      <c r="E853" s="5" t="s">
        <v>27</v>
      </c>
      <c r="F853" s="6">
        <v>2</v>
      </c>
      <c r="G853" s="6">
        <v>0</v>
      </c>
      <c r="H853" s="6">
        <v>0</v>
      </c>
      <c r="I853" s="6">
        <v>0</v>
      </c>
      <c r="J853" s="6">
        <v>0</v>
      </c>
      <c r="K853" s="6">
        <v>0</v>
      </c>
      <c r="L853" t="str">
        <f t="shared" si="13"/>
        <v>171806U08047003000</v>
      </c>
      <c r="M853" t="str">
        <f>VLOOKUP(A853,[1]Cost_Code!A:G,7,0)</f>
        <v>Financial Services</v>
      </c>
      <c r="N853" t="str">
        <f>VLOOKUP(A853,[1]Cost_Code!A:G,2,0)</f>
        <v>Group 1</v>
      </c>
      <c r="O853" t="str">
        <f>VLOOKUP($A853,[1]Cost_Code!$A:$G,3,0)</f>
        <v>CORPORATE SERVICES</v>
      </c>
      <c r="P853" t="str">
        <f>VLOOKUP($A853,[1]Cost_Code!$A:$G,4,0)</f>
        <v>FINANCE &amp; INFORMATION SERVICES</v>
      </c>
      <c r="Q853" t="str">
        <f>VLOOKUP($A853,[1]Cost_Code!$A:$G,5,0)</f>
        <v>FINANCE &amp; INFORMATION SERVICES</v>
      </c>
      <c r="R853" t="str">
        <f>VLOOKUP($A853,[1]Cost_Code!$A:$G,6,0)</f>
        <v>FINANCE</v>
      </c>
      <c r="S853" t="str">
        <f>VLOOKUP($A853,[1]Cost_Code!$A:$K,8,0)</f>
        <v>Simon</v>
      </c>
      <c r="T853">
        <f>VLOOKUP($A853,[1]Cost_Code!$A:$K,9,0)</f>
        <v>1000</v>
      </c>
      <c r="U853" t="str">
        <f>VLOOKUP(B853,[1]Ex_Code!A:J,2,0)</f>
        <v>Postage &amp; Courier Services</v>
      </c>
      <c r="V853" t="str">
        <f>VLOOKUP(B853,[1]Ex_Code!A:J,7,0)</f>
        <v>ESTABLISHMENT EXPENSES</v>
      </c>
      <c r="W853" t="str">
        <f>VLOOKUP(B853,[1]Ex_Code!A:J,10,0)</f>
        <v>Non Pay</v>
      </c>
    </row>
    <row r="854" spans="1:23" x14ac:dyDescent="0.25">
      <c r="A854" s="5" t="s">
        <v>80</v>
      </c>
      <c r="B854" s="5" t="s">
        <v>62</v>
      </c>
      <c r="C854" s="5" t="s">
        <v>137</v>
      </c>
      <c r="D854" s="5" t="s">
        <v>138</v>
      </c>
      <c r="E854" s="5" t="s">
        <v>27</v>
      </c>
      <c r="F854" s="6">
        <v>15</v>
      </c>
      <c r="G854" s="6">
        <v>15.15</v>
      </c>
      <c r="H854" s="6">
        <v>0</v>
      </c>
      <c r="I854" s="6">
        <v>0</v>
      </c>
      <c r="J854" s="6">
        <v>0</v>
      </c>
      <c r="K854" s="6">
        <v>0</v>
      </c>
      <c r="L854" t="str">
        <f t="shared" si="13"/>
        <v>171806U08047007000</v>
      </c>
      <c r="M854" t="str">
        <f>VLOOKUP(A854,[1]Cost_Code!A:G,7,0)</f>
        <v>Financial Services</v>
      </c>
      <c r="N854" t="str">
        <f>VLOOKUP(A854,[1]Cost_Code!A:G,2,0)</f>
        <v>Group 1</v>
      </c>
      <c r="O854" t="str">
        <f>VLOOKUP($A854,[1]Cost_Code!$A:$G,3,0)</f>
        <v>CORPORATE SERVICES</v>
      </c>
      <c r="P854" t="str">
        <f>VLOOKUP($A854,[1]Cost_Code!$A:$G,4,0)</f>
        <v>FINANCE &amp; INFORMATION SERVICES</v>
      </c>
      <c r="Q854" t="str">
        <f>VLOOKUP($A854,[1]Cost_Code!$A:$G,5,0)</f>
        <v>FINANCE &amp; INFORMATION SERVICES</v>
      </c>
      <c r="R854" t="str">
        <f>VLOOKUP($A854,[1]Cost_Code!$A:$G,6,0)</f>
        <v>FINANCE</v>
      </c>
      <c r="S854" t="str">
        <f>VLOOKUP($A854,[1]Cost_Code!$A:$K,8,0)</f>
        <v>Simon</v>
      </c>
      <c r="T854">
        <f>VLOOKUP($A854,[1]Cost_Code!$A:$K,9,0)</f>
        <v>1000</v>
      </c>
      <c r="U854" t="str">
        <f>VLOOKUP(B854,[1]Ex_Code!A:J,2,0)</f>
        <v>Telephone Rental</v>
      </c>
      <c r="V854" t="str">
        <f>VLOOKUP(B854,[1]Ex_Code!A:J,7,0)</f>
        <v>ESTABLISHMENT EXPENSES</v>
      </c>
      <c r="W854" t="str">
        <f>VLOOKUP(B854,[1]Ex_Code!A:J,10,0)</f>
        <v>Non Pay</v>
      </c>
    </row>
    <row r="855" spans="1:23" x14ac:dyDescent="0.25">
      <c r="A855" s="5" t="s">
        <v>80</v>
      </c>
      <c r="B855" s="5" t="s">
        <v>83</v>
      </c>
      <c r="C855" s="5" t="s">
        <v>137</v>
      </c>
      <c r="D855" s="5" t="s">
        <v>138</v>
      </c>
      <c r="E855" s="5" t="s">
        <v>27</v>
      </c>
      <c r="F855" s="6">
        <v>40</v>
      </c>
      <c r="G855" s="6">
        <v>37.909999999999997</v>
      </c>
      <c r="H855" s="6">
        <v>0</v>
      </c>
      <c r="I855" s="6">
        <v>0</v>
      </c>
      <c r="J855" s="6">
        <v>0</v>
      </c>
      <c r="K855" s="6">
        <v>0</v>
      </c>
      <c r="L855" t="str">
        <f t="shared" si="13"/>
        <v>171806U08048014000</v>
      </c>
      <c r="M855" t="str">
        <f>VLOOKUP(A855,[1]Cost_Code!A:G,7,0)</f>
        <v>Financial Services</v>
      </c>
      <c r="N855" t="str">
        <f>VLOOKUP(A855,[1]Cost_Code!A:G,2,0)</f>
        <v>Group 1</v>
      </c>
      <c r="O855" t="str">
        <f>VLOOKUP($A855,[1]Cost_Code!$A:$G,3,0)</f>
        <v>CORPORATE SERVICES</v>
      </c>
      <c r="P855" t="str">
        <f>VLOOKUP($A855,[1]Cost_Code!$A:$G,4,0)</f>
        <v>FINANCE &amp; INFORMATION SERVICES</v>
      </c>
      <c r="Q855" t="str">
        <f>VLOOKUP($A855,[1]Cost_Code!$A:$G,5,0)</f>
        <v>FINANCE &amp; INFORMATION SERVICES</v>
      </c>
      <c r="R855" t="str">
        <f>VLOOKUP($A855,[1]Cost_Code!$A:$G,6,0)</f>
        <v>FINANCE</v>
      </c>
      <c r="S855" t="str">
        <f>VLOOKUP($A855,[1]Cost_Code!$A:$K,8,0)</f>
        <v>Simon</v>
      </c>
      <c r="T855">
        <f>VLOOKUP($A855,[1]Cost_Code!$A:$K,9,0)</f>
        <v>1000</v>
      </c>
      <c r="U855" t="str">
        <f>VLOOKUP(B855,[1]Ex_Code!A:J,2,0)</f>
        <v>Office Equipment &amp; Maint</v>
      </c>
      <c r="V855" t="str">
        <f>VLOOKUP(B855,[1]Ex_Code!A:J,7,0)</f>
        <v>PREMISES &amp; FIXED PLANT</v>
      </c>
      <c r="W855" t="str">
        <f>VLOOKUP(B855,[1]Ex_Code!A:J,10,0)</f>
        <v>Non Pay</v>
      </c>
    </row>
    <row r="856" spans="1:23" x14ac:dyDescent="0.25">
      <c r="A856" s="5" t="s">
        <v>80</v>
      </c>
      <c r="B856" s="5" t="s">
        <v>68</v>
      </c>
      <c r="C856" s="5" t="s">
        <v>137</v>
      </c>
      <c r="D856" s="5" t="s">
        <v>138</v>
      </c>
      <c r="E856" s="5" t="s">
        <v>27</v>
      </c>
      <c r="F856" s="6">
        <v>1050</v>
      </c>
      <c r="G856" s="6">
        <v>790.24</v>
      </c>
      <c r="H856" s="6">
        <v>0</v>
      </c>
      <c r="I856" s="6">
        <v>0</v>
      </c>
      <c r="J856" s="6">
        <v>0</v>
      </c>
      <c r="K856" s="6">
        <v>0</v>
      </c>
      <c r="L856" t="str">
        <f t="shared" si="13"/>
        <v>171806U08049010000</v>
      </c>
      <c r="M856" t="str">
        <f>VLOOKUP(A856,[1]Cost_Code!A:G,7,0)</f>
        <v>Financial Services</v>
      </c>
      <c r="N856" t="str">
        <f>VLOOKUP(A856,[1]Cost_Code!A:G,2,0)</f>
        <v>Group 1</v>
      </c>
      <c r="O856" t="str">
        <f>VLOOKUP($A856,[1]Cost_Code!$A:$G,3,0)</f>
        <v>CORPORATE SERVICES</v>
      </c>
      <c r="P856" t="str">
        <f>VLOOKUP($A856,[1]Cost_Code!$A:$G,4,0)</f>
        <v>FINANCE &amp; INFORMATION SERVICES</v>
      </c>
      <c r="Q856" t="str">
        <f>VLOOKUP($A856,[1]Cost_Code!$A:$G,5,0)</f>
        <v>FINANCE &amp; INFORMATION SERVICES</v>
      </c>
      <c r="R856" t="str">
        <f>VLOOKUP($A856,[1]Cost_Code!$A:$G,6,0)</f>
        <v>FINANCE</v>
      </c>
      <c r="S856" t="str">
        <f>VLOOKUP($A856,[1]Cost_Code!$A:$K,8,0)</f>
        <v>Simon</v>
      </c>
      <c r="T856">
        <f>VLOOKUP($A856,[1]Cost_Code!$A:$K,9,0)</f>
        <v>1000</v>
      </c>
      <c r="U856" t="str">
        <f>VLOOKUP(B856,[1]Ex_Code!A:J,2,0)</f>
        <v>Professional Services</v>
      </c>
      <c r="V856" t="str">
        <f>VLOOKUP(B856,[1]Ex_Code!A:J,7,0)</f>
        <v>OTHER OPERATING EXPENSES</v>
      </c>
      <c r="W856" t="str">
        <f>VLOOKUP(B856,[1]Ex_Code!A:J,10,0)</f>
        <v>Non Pay</v>
      </c>
    </row>
    <row r="857" spans="1:23" x14ac:dyDescent="0.25">
      <c r="A857" s="5" t="s">
        <v>80</v>
      </c>
      <c r="B857" s="5" t="s">
        <v>84</v>
      </c>
      <c r="C857" s="5" t="s">
        <v>137</v>
      </c>
      <c r="D857" s="5" t="s">
        <v>138</v>
      </c>
      <c r="E857" s="5" t="s">
        <v>27</v>
      </c>
      <c r="F857" s="6">
        <v>12</v>
      </c>
      <c r="G857" s="6">
        <v>45</v>
      </c>
      <c r="H857" s="6">
        <v>0</v>
      </c>
      <c r="I857" s="6">
        <v>0</v>
      </c>
      <c r="J857" s="6">
        <v>0</v>
      </c>
      <c r="K857" s="6">
        <v>0</v>
      </c>
      <c r="L857" t="str">
        <f t="shared" si="13"/>
        <v>171806U08049041000</v>
      </c>
      <c r="M857" t="str">
        <f>VLOOKUP(A857,[1]Cost_Code!A:G,7,0)</f>
        <v>Financial Services</v>
      </c>
      <c r="N857" t="str">
        <f>VLOOKUP(A857,[1]Cost_Code!A:G,2,0)</f>
        <v>Group 1</v>
      </c>
      <c r="O857" t="str">
        <f>VLOOKUP($A857,[1]Cost_Code!$A:$G,3,0)</f>
        <v>CORPORATE SERVICES</v>
      </c>
      <c r="P857" t="str">
        <f>VLOOKUP($A857,[1]Cost_Code!$A:$G,4,0)</f>
        <v>FINANCE &amp; INFORMATION SERVICES</v>
      </c>
      <c r="Q857" t="str">
        <f>VLOOKUP($A857,[1]Cost_Code!$A:$G,5,0)</f>
        <v>FINANCE &amp; INFORMATION SERVICES</v>
      </c>
      <c r="R857" t="str">
        <f>VLOOKUP($A857,[1]Cost_Code!$A:$G,6,0)</f>
        <v>FINANCE</v>
      </c>
      <c r="S857" t="str">
        <f>VLOOKUP($A857,[1]Cost_Code!$A:$K,8,0)</f>
        <v>Simon</v>
      </c>
      <c r="T857">
        <f>VLOOKUP($A857,[1]Cost_Code!$A:$K,9,0)</f>
        <v>1000</v>
      </c>
      <c r="U857" t="str">
        <f>VLOOKUP(B857,[1]Ex_Code!A:J,2,0)</f>
        <v>Staff Eye Tests</v>
      </c>
      <c r="V857" t="str">
        <f>VLOOKUP(B857,[1]Ex_Code!A:J,7,0)</f>
        <v>OTHER OPERATING EXPENSES</v>
      </c>
      <c r="W857" t="str">
        <f>VLOOKUP(B857,[1]Ex_Code!A:J,10,0)</f>
        <v>Non Pay</v>
      </c>
    </row>
    <row r="858" spans="1:23" x14ac:dyDescent="0.25">
      <c r="A858" s="5" t="s">
        <v>80</v>
      </c>
      <c r="B858" s="5" t="s">
        <v>41</v>
      </c>
      <c r="C858" s="5" t="s">
        <v>137</v>
      </c>
      <c r="D858" s="5" t="s">
        <v>138</v>
      </c>
      <c r="E858" s="5" t="s">
        <v>27</v>
      </c>
      <c r="F858" s="6">
        <v>-3300</v>
      </c>
      <c r="G858" s="6">
        <v>-4601.91</v>
      </c>
      <c r="H858" s="6">
        <v>0</v>
      </c>
      <c r="I858" s="6">
        <v>0</v>
      </c>
      <c r="J858" s="6">
        <v>0</v>
      </c>
      <c r="K858" s="6">
        <v>0</v>
      </c>
      <c r="L858" t="str">
        <f t="shared" si="13"/>
        <v>171806U08049047000</v>
      </c>
      <c r="M858" t="str">
        <f>VLOOKUP(A858,[1]Cost_Code!A:G,7,0)</f>
        <v>Financial Services</v>
      </c>
      <c r="N858" t="str">
        <f>VLOOKUP(A858,[1]Cost_Code!A:G,2,0)</f>
        <v>Group 1</v>
      </c>
      <c r="O858" t="str">
        <f>VLOOKUP($A858,[1]Cost_Code!$A:$G,3,0)</f>
        <v>CORPORATE SERVICES</v>
      </c>
      <c r="P858" t="str">
        <f>VLOOKUP($A858,[1]Cost_Code!$A:$G,4,0)</f>
        <v>FINANCE &amp; INFORMATION SERVICES</v>
      </c>
      <c r="Q858" t="str">
        <f>VLOOKUP($A858,[1]Cost_Code!$A:$G,5,0)</f>
        <v>FINANCE &amp; INFORMATION SERVICES</v>
      </c>
      <c r="R858" t="str">
        <f>VLOOKUP($A858,[1]Cost_Code!$A:$G,6,0)</f>
        <v>FINANCE</v>
      </c>
      <c r="S858" t="str">
        <f>VLOOKUP($A858,[1]Cost_Code!$A:$K,8,0)</f>
        <v>Simon</v>
      </c>
      <c r="T858">
        <f>VLOOKUP($A858,[1]Cost_Code!$A:$K,9,0)</f>
        <v>1000</v>
      </c>
      <c r="U858" t="str">
        <f>VLOOKUP(B858,[1]Ex_Code!A:J,2,0)</f>
        <v>Servs Recd Oth NHS FT</v>
      </c>
      <c r="V858" t="str">
        <f>VLOOKUP(B858,[1]Ex_Code!A:J,7,0)</f>
        <v>OTHER OPERATING EXPENSES</v>
      </c>
      <c r="W858" t="str">
        <f>VLOOKUP(B858,[1]Ex_Code!A:J,10,0)</f>
        <v>Non Pay</v>
      </c>
    </row>
    <row r="859" spans="1:23" x14ac:dyDescent="0.25">
      <c r="A859" s="5" t="s">
        <v>80</v>
      </c>
      <c r="B859" s="5" t="s">
        <v>140</v>
      </c>
      <c r="C859" s="5" t="s">
        <v>137</v>
      </c>
      <c r="D859" s="5" t="s">
        <v>138</v>
      </c>
      <c r="E859" s="5" t="s">
        <v>27</v>
      </c>
      <c r="F859" s="6">
        <v>0</v>
      </c>
      <c r="G859" s="6">
        <v>435.01</v>
      </c>
      <c r="H859" s="6">
        <v>0</v>
      </c>
      <c r="I859" s="6">
        <v>0</v>
      </c>
      <c r="J859" s="6">
        <v>0</v>
      </c>
      <c r="K859" s="6">
        <v>0</v>
      </c>
      <c r="L859" t="str">
        <f t="shared" si="13"/>
        <v>171806U08052001000</v>
      </c>
      <c r="M859" t="str">
        <f>VLOOKUP(A859,[1]Cost_Code!A:G,7,0)</f>
        <v>Financial Services</v>
      </c>
      <c r="N859" t="str">
        <f>VLOOKUP(A859,[1]Cost_Code!A:G,2,0)</f>
        <v>Group 1</v>
      </c>
      <c r="O859" t="str">
        <f>VLOOKUP($A859,[1]Cost_Code!$A:$G,3,0)</f>
        <v>CORPORATE SERVICES</v>
      </c>
      <c r="P859" t="str">
        <f>VLOOKUP($A859,[1]Cost_Code!$A:$G,4,0)</f>
        <v>FINANCE &amp; INFORMATION SERVICES</v>
      </c>
      <c r="Q859" t="str">
        <f>VLOOKUP($A859,[1]Cost_Code!$A:$G,5,0)</f>
        <v>FINANCE &amp; INFORMATION SERVICES</v>
      </c>
      <c r="R859" t="str">
        <f>VLOOKUP($A859,[1]Cost_Code!$A:$G,6,0)</f>
        <v>FINANCE</v>
      </c>
      <c r="S859" t="str">
        <f>VLOOKUP($A859,[1]Cost_Code!$A:$K,8,0)</f>
        <v>Simon</v>
      </c>
      <c r="T859">
        <f>VLOOKUP($A859,[1]Cost_Code!$A:$K,9,0)</f>
        <v>1000</v>
      </c>
      <c r="U859" t="str">
        <f>VLOOKUP(B859,[1]Ex_Code!A:J,2,0)</f>
        <v>Interest on inv paid late</v>
      </c>
      <c r="V859" t="str">
        <f>VLOOKUP(B859,[1]Ex_Code!A:J,7,0)</f>
        <v>INTEREST EXPENSE</v>
      </c>
      <c r="W859" t="str">
        <f>VLOOKUP(B859,[1]Ex_Code!A:J,10,0)</f>
        <v>Non Pay</v>
      </c>
    </row>
    <row r="860" spans="1:23" x14ac:dyDescent="0.25">
      <c r="A860" s="5" t="s">
        <v>85</v>
      </c>
      <c r="B860" s="5" t="s">
        <v>45</v>
      </c>
      <c r="C860" s="5" t="s">
        <v>137</v>
      </c>
      <c r="D860" s="5" t="s">
        <v>138</v>
      </c>
      <c r="E860" s="5" t="s">
        <v>27</v>
      </c>
      <c r="F860" s="6">
        <v>-3817</v>
      </c>
      <c r="G860" s="6">
        <v>-3757.5</v>
      </c>
      <c r="H860" s="6">
        <v>0</v>
      </c>
      <c r="I860" s="6">
        <v>0</v>
      </c>
      <c r="J860" s="6">
        <v>0</v>
      </c>
      <c r="K860" s="6">
        <v>0</v>
      </c>
      <c r="L860" t="str">
        <f t="shared" si="13"/>
        <v>171806U09026004000</v>
      </c>
      <c r="M860" t="str">
        <f>VLOOKUP(A860,[1]Cost_Code!A:G,7,0)</f>
        <v>Supplies Department</v>
      </c>
      <c r="N860" t="str">
        <f>VLOOKUP(A860,[1]Cost_Code!A:G,2,0)</f>
        <v>Group 1</v>
      </c>
      <c r="O860" t="str">
        <f>VLOOKUP($A860,[1]Cost_Code!$A:$G,3,0)</f>
        <v>CORPORATE SERVICES</v>
      </c>
      <c r="P860" t="str">
        <f>VLOOKUP($A860,[1]Cost_Code!$A:$G,4,0)</f>
        <v>FINANCE &amp; INFORMATION SERVICES</v>
      </c>
      <c r="Q860" t="str">
        <f>VLOOKUP($A860,[1]Cost_Code!$A:$G,5,0)</f>
        <v>FINANCE &amp; INFORMATION SERVICES</v>
      </c>
      <c r="R860" t="str">
        <f>VLOOKUP($A860,[1]Cost_Code!$A:$G,6,0)</f>
        <v>FINANCE</v>
      </c>
      <c r="S860" t="str">
        <f>VLOOKUP($A860,[1]Cost_Code!$A:$K,8,0)</f>
        <v>Simon</v>
      </c>
      <c r="T860">
        <f>VLOOKUP($A860,[1]Cost_Code!$A:$K,9,0)</f>
        <v>1000</v>
      </c>
      <c r="U860" t="str">
        <f>VLOOKUP(B860,[1]Ex_Code!A:J,2,0)</f>
        <v>Other Non Patient Income</v>
      </c>
      <c r="V860" t="str">
        <f>VLOOKUP(B860,[1]Ex_Code!A:J,7,0)</f>
        <v>NON-PATIENT SERVS - OTH BODIES</v>
      </c>
      <c r="W860" t="str">
        <f>VLOOKUP(B860,[1]Ex_Code!A:J,10,0)</f>
        <v>Income</v>
      </c>
    </row>
    <row r="861" spans="1:23" ht="25.5" x14ac:dyDescent="0.25">
      <c r="A861" s="5" t="s">
        <v>85</v>
      </c>
      <c r="B861" s="5" t="s">
        <v>24</v>
      </c>
      <c r="C861" s="5" t="s">
        <v>137</v>
      </c>
      <c r="D861" s="5" t="s">
        <v>138</v>
      </c>
      <c r="E861" s="5" t="s">
        <v>27</v>
      </c>
      <c r="F861" s="6">
        <v>4462</v>
      </c>
      <c r="G861" s="6">
        <v>3519.55</v>
      </c>
      <c r="H861" s="6">
        <v>1</v>
      </c>
      <c r="I861" s="6">
        <v>0.8</v>
      </c>
      <c r="J861" s="6">
        <v>0.8</v>
      </c>
      <c r="K861" s="6">
        <v>0.8</v>
      </c>
      <c r="L861" t="str">
        <f t="shared" si="13"/>
        <v>171806U0903918A000</v>
      </c>
      <c r="M861" t="str">
        <f>VLOOKUP(A861,[1]Cost_Code!A:G,7,0)</f>
        <v>Supplies Department</v>
      </c>
      <c r="N861" t="str">
        <f>VLOOKUP(A861,[1]Cost_Code!A:G,2,0)</f>
        <v>Group 1</v>
      </c>
      <c r="O861" t="str">
        <f>VLOOKUP($A861,[1]Cost_Code!$A:$G,3,0)</f>
        <v>CORPORATE SERVICES</v>
      </c>
      <c r="P861" t="str">
        <f>VLOOKUP($A861,[1]Cost_Code!$A:$G,4,0)</f>
        <v>FINANCE &amp; INFORMATION SERVICES</v>
      </c>
      <c r="Q861" t="str">
        <f>VLOOKUP($A861,[1]Cost_Code!$A:$G,5,0)</f>
        <v>FINANCE &amp; INFORMATION SERVICES</v>
      </c>
      <c r="R861" t="str">
        <f>VLOOKUP($A861,[1]Cost_Code!$A:$G,6,0)</f>
        <v>FINANCE</v>
      </c>
      <c r="S861" t="str">
        <f>VLOOKUP($A861,[1]Cost_Code!$A:$K,8,0)</f>
        <v>Simon</v>
      </c>
      <c r="T861">
        <f>VLOOKUP($A861,[1]Cost_Code!$A:$K,9,0)</f>
        <v>1000</v>
      </c>
      <c r="U861" t="str">
        <f>VLOOKUP(B861,[1]Ex_Code!A:J,2,0)</f>
        <v>Senior Managers Band 8A</v>
      </c>
      <c r="V861" t="str">
        <f>VLOOKUP(B861,[1]Ex_Code!A:J,7,0)</f>
        <v>NON CLINICAL STAFF</v>
      </c>
      <c r="W861" t="str">
        <f>VLOOKUP(B861,[1]Ex_Code!A:J,10,0)</f>
        <v>Pay</v>
      </c>
    </row>
    <row r="862" spans="1:23" ht="25.5" x14ac:dyDescent="0.25">
      <c r="A862" s="5" t="s">
        <v>85</v>
      </c>
      <c r="B862" s="5" t="s">
        <v>86</v>
      </c>
      <c r="C862" s="5" t="s">
        <v>137</v>
      </c>
      <c r="D862" s="5" t="s">
        <v>138</v>
      </c>
      <c r="E862" s="5" t="s">
        <v>27</v>
      </c>
      <c r="F862" s="6">
        <v>12250</v>
      </c>
      <c r="G862" s="6">
        <v>12249.4</v>
      </c>
      <c r="H862" s="6">
        <v>2</v>
      </c>
      <c r="I862" s="6">
        <v>2</v>
      </c>
      <c r="J862" s="6">
        <v>2</v>
      </c>
      <c r="K862" s="6">
        <v>2</v>
      </c>
      <c r="L862" t="str">
        <f t="shared" si="13"/>
        <v>171806U0903918B000</v>
      </c>
      <c r="M862" t="str">
        <f>VLOOKUP(A862,[1]Cost_Code!A:G,7,0)</f>
        <v>Supplies Department</v>
      </c>
      <c r="N862" t="str">
        <f>VLOOKUP(A862,[1]Cost_Code!A:G,2,0)</f>
        <v>Group 1</v>
      </c>
      <c r="O862" t="str">
        <f>VLOOKUP($A862,[1]Cost_Code!$A:$G,3,0)</f>
        <v>CORPORATE SERVICES</v>
      </c>
      <c r="P862" t="str">
        <f>VLOOKUP($A862,[1]Cost_Code!$A:$G,4,0)</f>
        <v>FINANCE &amp; INFORMATION SERVICES</v>
      </c>
      <c r="Q862" t="str">
        <f>VLOOKUP($A862,[1]Cost_Code!$A:$G,5,0)</f>
        <v>FINANCE &amp; INFORMATION SERVICES</v>
      </c>
      <c r="R862" t="str">
        <f>VLOOKUP($A862,[1]Cost_Code!$A:$G,6,0)</f>
        <v>FINANCE</v>
      </c>
      <c r="S862" t="str">
        <f>VLOOKUP($A862,[1]Cost_Code!$A:$K,8,0)</f>
        <v>Simon</v>
      </c>
      <c r="T862">
        <f>VLOOKUP($A862,[1]Cost_Code!$A:$K,9,0)</f>
        <v>1000</v>
      </c>
      <c r="U862" t="str">
        <f>VLOOKUP(B862,[1]Ex_Code!A:J,2,0)</f>
        <v>Senior Managers Band 8B</v>
      </c>
      <c r="V862" t="str">
        <f>VLOOKUP(B862,[1]Ex_Code!A:J,7,0)</f>
        <v>NON CLINICAL STAFF</v>
      </c>
      <c r="W862" t="str">
        <f>VLOOKUP(B862,[1]Ex_Code!A:J,10,0)</f>
        <v>Pay</v>
      </c>
    </row>
    <row r="863" spans="1:23" x14ac:dyDescent="0.25">
      <c r="A863" s="5" t="s">
        <v>85</v>
      </c>
      <c r="B863" s="5" t="s">
        <v>82</v>
      </c>
      <c r="C863" s="5" t="s">
        <v>137</v>
      </c>
      <c r="D863" s="5" t="s">
        <v>138</v>
      </c>
      <c r="E863" s="5" t="s">
        <v>27</v>
      </c>
      <c r="F863" s="6">
        <v>8979</v>
      </c>
      <c r="G863" s="6">
        <v>8864.99</v>
      </c>
      <c r="H863" s="6">
        <v>5.28</v>
      </c>
      <c r="I863" s="6">
        <v>5.28</v>
      </c>
      <c r="J863" s="6">
        <v>5.28</v>
      </c>
      <c r="K863" s="6">
        <v>5.28</v>
      </c>
      <c r="L863" t="str">
        <f t="shared" si="13"/>
        <v>171806U09039202000</v>
      </c>
      <c r="M863" t="str">
        <f>VLOOKUP(A863,[1]Cost_Code!A:G,7,0)</f>
        <v>Supplies Department</v>
      </c>
      <c r="N863" t="str">
        <f>VLOOKUP(A863,[1]Cost_Code!A:G,2,0)</f>
        <v>Group 1</v>
      </c>
      <c r="O863" t="str">
        <f>VLOOKUP($A863,[1]Cost_Code!$A:$G,3,0)</f>
        <v>CORPORATE SERVICES</v>
      </c>
      <c r="P863" t="str">
        <f>VLOOKUP($A863,[1]Cost_Code!$A:$G,4,0)</f>
        <v>FINANCE &amp; INFORMATION SERVICES</v>
      </c>
      <c r="Q863" t="str">
        <f>VLOOKUP($A863,[1]Cost_Code!$A:$G,5,0)</f>
        <v>FINANCE &amp; INFORMATION SERVICES</v>
      </c>
      <c r="R863" t="str">
        <f>VLOOKUP($A863,[1]Cost_Code!$A:$G,6,0)</f>
        <v>FINANCE</v>
      </c>
      <c r="S863" t="str">
        <f>VLOOKUP($A863,[1]Cost_Code!$A:$K,8,0)</f>
        <v>Simon</v>
      </c>
      <c r="T863">
        <f>VLOOKUP($A863,[1]Cost_Code!$A:$K,9,0)</f>
        <v>1000</v>
      </c>
      <c r="U863" t="str">
        <f>VLOOKUP(B863,[1]Ex_Code!A:J,2,0)</f>
        <v>Admin &amp; Clerical Band 2</v>
      </c>
      <c r="V863" t="str">
        <f>VLOOKUP(B863,[1]Ex_Code!A:J,7,0)</f>
        <v>NON CLINICAL STAFF</v>
      </c>
      <c r="W863" t="str">
        <f>VLOOKUP(B863,[1]Ex_Code!A:J,10,0)</f>
        <v>Pay</v>
      </c>
    </row>
    <row r="864" spans="1:23" x14ac:dyDescent="0.25">
      <c r="A864" s="5" t="s">
        <v>85</v>
      </c>
      <c r="B864" s="5" t="s">
        <v>78</v>
      </c>
      <c r="C864" s="5" t="s">
        <v>137</v>
      </c>
      <c r="D864" s="5" t="s">
        <v>138</v>
      </c>
      <c r="E864" s="5" t="s">
        <v>27</v>
      </c>
      <c r="F864" s="6">
        <v>2027</v>
      </c>
      <c r="G864" s="6">
        <v>2026.68</v>
      </c>
      <c r="H864" s="6">
        <v>1</v>
      </c>
      <c r="I864" s="6">
        <v>1</v>
      </c>
      <c r="J864" s="6">
        <v>1</v>
      </c>
      <c r="K864" s="6">
        <v>1</v>
      </c>
      <c r="L864" t="str">
        <f t="shared" si="13"/>
        <v>171806U09039203000</v>
      </c>
      <c r="M864" t="str">
        <f>VLOOKUP(A864,[1]Cost_Code!A:G,7,0)</f>
        <v>Supplies Department</v>
      </c>
      <c r="N864" t="str">
        <f>VLOOKUP(A864,[1]Cost_Code!A:G,2,0)</f>
        <v>Group 1</v>
      </c>
      <c r="O864" t="str">
        <f>VLOOKUP($A864,[1]Cost_Code!$A:$G,3,0)</f>
        <v>CORPORATE SERVICES</v>
      </c>
      <c r="P864" t="str">
        <f>VLOOKUP($A864,[1]Cost_Code!$A:$G,4,0)</f>
        <v>FINANCE &amp; INFORMATION SERVICES</v>
      </c>
      <c r="Q864" t="str">
        <f>VLOOKUP($A864,[1]Cost_Code!$A:$G,5,0)</f>
        <v>FINANCE &amp; INFORMATION SERVICES</v>
      </c>
      <c r="R864" t="str">
        <f>VLOOKUP($A864,[1]Cost_Code!$A:$G,6,0)</f>
        <v>FINANCE</v>
      </c>
      <c r="S864" t="str">
        <f>VLOOKUP($A864,[1]Cost_Code!$A:$K,8,0)</f>
        <v>Simon</v>
      </c>
      <c r="T864">
        <f>VLOOKUP($A864,[1]Cost_Code!$A:$K,9,0)</f>
        <v>1000</v>
      </c>
      <c r="U864" t="str">
        <f>VLOOKUP(B864,[1]Ex_Code!A:J,2,0)</f>
        <v>Admin &amp; Clerical Band 3</v>
      </c>
      <c r="V864" t="str">
        <f>VLOOKUP(B864,[1]Ex_Code!A:J,7,0)</f>
        <v>NON CLINICAL STAFF</v>
      </c>
      <c r="W864" t="str">
        <f>VLOOKUP(B864,[1]Ex_Code!A:J,10,0)</f>
        <v>Pay</v>
      </c>
    </row>
    <row r="865" spans="1:23" x14ac:dyDescent="0.25">
      <c r="A865" s="5" t="s">
        <v>85</v>
      </c>
      <c r="B865" s="5" t="s">
        <v>57</v>
      </c>
      <c r="C865" s="5" t="s">
        <v>137</v>
      </c>
      <c r="D865" s="5" t="s">
        <v>138</v>
      </c>
      <c r="E865" s="5" t="s">
        <v>27</v>
      </c>
      <c r="F865" s="6">
        <v>9159</v>
      </c>
      <c r="G865" s="6">
        <v>7804.3</v>
      </c>
      <c r="H865" s="6">
        <v>4.2699999999999996</v>
      </c>
      <c r="I865" s="6">
        <v>3.6</v>
      </c>
      <c r="J865" s="6">
        <v>3.6</v>
      </c>
      <c r="K865" s="6">
        <v>3.6</v>
      </c>
      <c r="L865" t="str">
        <f t="shared" si="13"/>
        <v>171806U09039204000</v>
      </c>
      <c r="M865" t="str">
        <f>VLOOKUP(A865,[1]Cost_Code!A:G,7,0)</f>
        <v>Supplies Department</v>
      </c>
      <c r="N865" t="str">
        <f>VLOOKUP(A865,[1]Cost_Code!A:G,2,0)</f>
        <v>Group 1</v>
      </c>
      <c r="O865" t="str">
        <f>VLOOKUP($A865,[1]Cost_Code!$A:$G,3,0)</f>
        <v>CORPORATE SERVICES</v>
      </c>
      <c r="P865" t="str">
        <f>VLOOKUP($A865,[1]Cost_Code!$A:$G,4,0)</f>
        <v>FINANCE &amp; INFORMATION SERVICES</v>
      </c>
      <c r="Q865" t="str">
        <f>VLOOKUP($A865,[1]Cost_Code!$A:$G,5,0)</f>
        <v>FINANCE &amp; INFORMATION SERVICES</v>
      </c>
      <c r="R865" t="str">
        <f>VLOOKUP($A865,[1]Cost_Code!$A:$G,6,0)</f>
        <v>FINANCE</v>
      </c>
      <c r="S865" t="str">
        <f>VLOOKUP($A865,[1]Cost_Code!$A:$K,8,0)</f>
        <v>Simon</v>
      </c>
      <c r="T865">
        <f>VLOOKUP($A865,[1]Cost_Code!$A:$K,9,0)</f>
        <v>1000</v>
      </c>
      <c r="U865" t="str">
        <f>VLOOKUP(B865,[1]Ex_Code!A:J,2,0)</f>
        <v>Admin &amp; Clerical Band 4</v>
      </c>
      <c r="V865" t="str">
        <f>VLOOKUP(B865,[1]Ex_Code!A:J,7,0)</f>
        <v>NON CLINICAL STAFF</v>
      </c>
      <c r="W865" t="str">
        <f>VLOOKUP(B865,[1]Ex_Code!A:J,10,0)</f>
        <v>Pay</v>
      </c>
    </row>
    <row r="866" spans="1:23" x14ac:dyDescent="0.25">
      <c r="A866" s="5" t="s">
        <v>85</v>
      </c>
      <c r="B866" s="5" t="s">
        <v>38</v>
      </c>
      <c r="C866" s="5" t="s">
        <v>137</v>
      </c>
      <c r="D866" s="5" t="s">
        <v>138</v>
      </c>
      <c r="E866" s="5" t="s">
        <v>27</v>
      </c>
      <c r="F866" s="6">
        <v>2977</v>
      </c>
      <c r="G866" s="6">
        <v>2976.71</v>
      </c>
      <c r="H866" s="6">
        <v>1</v>
      </c>
      <c r="I866" s="6">
        <v>1</v>
      </c>
      <c r="J866" s="6">
        <v>1</v>
      </c>
      <c r="K866" s="6">
        <v>1</v>
      </c>
      <c r="L866" t="str">
        <f t="shared" si="13"/>
        <v>171806U09039205000</v>
      </c>
      <c r="M866" t="str">
        <f>VLOOKUP(A866,[1]Cost_Code!A:G,7,0)</f>
        <v>Supplies Department</v>
      </c>
      <c r="N866" t="str">
        <f>VLOOKUP(A866,[1]Cost_Code!A:G,2,0)</f>
        <v>Group 1</v>
      </c>
      <c r="O866" t="str">
        <f>VLOOKUP($A866,[1]Cost_Code!$A:$G,3,0)</f>
        <v>CORPORATE SERVICES</v>
      </c>
      <c r="P866" t="str">
        <f>VLOOKUP($A866,[1]Cost_Code!$A:$G,4,0)</f>
        <v>FINANCE &amp; INFORMATION SERVICES</v>
      </c>
      <c r="Q866" t="str">
        <f>VLOOKUP($A866,[1]Cost_Code!$A:$G,5,0)</f>
        <v>FINANCE &amp; INFORMATION SERVICES</v>
      </c>
      <c r="R866" t="str">
        <f>VLOOKUP($A866,[1]Cost_Code!$A:$G,6,0)</f>
        <v>FINANCE</v>
      </c>
      <c r="S866" t="str">
        <f>VLOOKUP($A866,[1]Cost_Code!$A:$K,8,0)</f>
        <v>Simon</v>
      </c>
      <c r="T866">
        <f>VLOOKUP($A866,[1]Cost_Code!$A:$K,9,0)</f>
        <v>1000</v>
      </c>
      <c r="U866" t="str">
        <f>VLOOKUP(B866,[1]Ex_Code!A:J,2,0)</f>
        <v>Admin &amp; Clerical Band 5</v>
      </c>
      <c r="V866" t="str">
        <f>VLOOKUP(B866,[1]Ex_Code!A:J,7,0)</f>
        <v>NON CLINICAL STAFF</v>
      </c>
      <c r="W866" t="str">
        <f>VLOOKUP(B866,[1]Ex_Code!A:J,10,0)</f>
        <v>Pay</v>
      </c>
    </row>
    <row r="867" spans="1:23" x14ac:dyDescent="0.25">
      <c r="A867" s="5" t="s">
        <v>85</v>
      </c>
      <c r="B867" s="5" t="s">
        <v>87</v>
      </c>
      <c r="C867" s="5" t="s">
        <v>137</v>
      </c>
      <c r="D867" s="5" t="s">
        <v>138</v>
      </c>
      <c r="E867" s="5" t="s">
        <v>27</v>
      </c>
      <c r="F867" s="6">
        <v>4013</v>
      </c>
      <c r="G867" s="6">
        <v>4012.63</v>
      </c>
      <c r="H867" s="6">
        <v>0.92</v>
      </c>
      <c r="I867" s="6">
        <v>0.92</v>
      </c>
      <c r="J867" s="6">
        <v>0.92</v>
      </c>
      <c r="K867" s="6">
        <v>0.92</v>
      </c>
      <c r="L867" t="str">
        <f t="shared" si="13"/>
        <v>171806U09039207000</v>
      </c>
      <c r="M867" t="str">
        <f>VLOOKUP(A867,[1]Cost_Code!A:G,7,0)</f>
        <v>Supplies Department</v>
      </c>
      <c r="N867" t="str">
        <f>VLOOKUP(A867,[1]Cost_Code!A:G,2,0)</f>
        <v>Group 1</v>
      </c>
      <c r="O867" t="str">
        <f>VLOOKUP($A867,[1]Cost_Code!$A:$G,3,0)</f>
        <v>CORPORATE SERVICES</v>
      </c>
      <c r="P867" t="str">
        <f>VLOOKUP($A867,[1]Cost_Code!$A:$G,4,0)</f>
        <v>FINANCE &amp; INFORMATION SERVICES</v>
      </c>
      <c r="Q867" t="str">
        <f>VLOOKUP($A867,[1]Cost_Code!$A:$G,5,0)</f>
        <v>FINANCE &amp; INFORMATION SERVICES</v>
      </c>
      <c r="R867" t="str">
        <f>VLOOKUP($A867,[1]Cost_Code!$A:$G,6,0)</f>
        <v>FINANCE</v>
      </c>
      <c r="S867" t="str">
        <f>VLOOKUP($A867,[1]Cost_Code!$A:$K,8,0)</f>
        <v>Simon</v>
      </c>
      <c r="T867">
        <f>VLOOKUP($A867,[1]Cost_Code!$A:$K,9,0)</f>
        <v>1000</v>
      </c>
      <c r="U867" t="str">
        <f>VLOOKUP(B867,[1]Ex_Code!A:J,2,0)</f>
        <v>Admin &amp; Clerical Band 7</v>
      </c>
      <c r="V867" t="str">
        <f>VLOOKUP(B867,[1]Ex_Code!A:J,7,0)</f>
        <v>NON CLINICAL STAFF</v>
      </c>
      <c r="W867" t="str">
        <f>VLOOKUP(B867,[1]Ex_Code!A:J,10,0)</f>
        <v>Pay</v>
      </c>
    </row>
    <row r="868" spans="1:23" x14ac:dyDescent="0.25">
      <c r="A868" s="5" t="s">
        <v>85</v>
      </c>
      <c r="B868" s="5" t="s">
        <v>58</v>
      </c>
      <c r="C868" s="5" t="s">
        <v>137</v>
      </c>
      <c r="D868" s="5" t="s">
        <v>138</v>
      </c>
      <c r="E868" s="5" t="s">
        <v>27</v>
      </c>
      <c r="F868" s="6">
        <v>235</v>
      </c>
      <c r="G868" s="6">
        <v>0</v>
      </c>
      <c r="H868" s="6">
        <v>0.16</v>
      </c>
      <c r="I868" s="6">
        <v>0.45</v>
      </c>
      <c r="J868" s="6">
        <v>0</v>
      </c>
      <c r="K868" s="6">
        <v>0</v>
      </c>
      <c r="L868" t="str">
        <f t="shared" si="13"/>
        <v>171806U09039299000</v>
      </c>
      <c r="M868" t="str">
        <f>VLOOKUP(A868,[1]Cost_Code!A:G,7,0)</f>
        <v>Supplies Department</v>
      </c>
      <c r="N868" t="str">
        <f>VLOOKUP(A868,[1]Cost_Code!A:G,2,0)</f>
        <v>Group 1</v>
      </c>
      <c r="O868" t="str">
        <f>VLOOKUP($A868,[1]Cost_Code!$A:$G,3,0)</f>
        <v>CORPORATE SERVICES</v>
      </c>
      <c r="P868" t="str">
        <f>VLOOKUP($A868,[1]Cost_Code!$A:$G,4,0)</f>
        <v>FINANCE &amp; INFORMATION SERVICES</v>
      </c>
      <c r="Q868" t="str">
        <f>VLOOKUP($A868,[1]Cost_Code!$A:$G,5,0)</f>
        <v>FINANCE &amp; INFORMATION SERVICES</v>
      </c>
      <c r="R868" t="str">
        <f>VLOOKUP($A868,[1]Cost_Code!$A:$G,6,0)</f>
        <v>FINANCE</v>
      </c>
      <c r="S868" t="str">
        <f>VLOOKUP($A868,[1]Cost_Code!$A:$K,8,0)</f>
        <v>Simon</v>
      </c>
      <c r="T868">
        <f>VLOOKUP($A868,[1]Cost_Code!$A:$K,9,0)</f>
        <v>1000</v>
      </c>
      <c r="U868" t="str">
        <f>VLOOKUP(B868,[1]Ex_Code!A:J,2,0)</f>
        <v>Admin &amp; Clerical - Non NHS</v>
      </c>
      <c r="V868" t="str">
        <f>VLOOKUP(B868,[1]Ex_Code!A:J,7,0)</f>
        <v>NON CLINICAL STAFF</v>
      </c>
      <c r="W868" t="str">
        <f>VLOOKUP(B868,[1]Ex_Code!A:J,10,0)</f>
        <v>Pay</v>
      </c>
    </row>
    <row r="869" spans="1:23" x14ac:dyDescent="0.25">
      <c r="A869" s="5" t="s">
        <v>85</v>
      </c>
      <c r="B869" s="5" t="s">
        <v>88</v>
      </c>
      <c r="C869" s="5" t="s">
        <v>137</v>
      </c>
      <c r="D869" s="5" t="s">
        <v>138</v>
      </c>
      <c r="E869" s="5" t="s">
        <v>27</v>
      </c>
      <c r="F869" s="6">
        <v>0</v>
      </c>
      <c r="G869" s="6">
        <v>634.11</v>
      </c>
      <c r="H869" s="6">
        <v>0</v>
      </c>
      <c r="I869" s="6">
        <v>0</v>
      </c>
      <c r="J869" s="6">
        <v>0</v>
      </c>
      <c r="K869" s="6">
        <v>0</v>
      </c>
      <c r="L869" t="str">
        <f t="shared" si="13"/>
        <v>171806U09042001000</v>
      </c>
      <c r="M869" t="str">
        <f>VLOOKUP(A869,[1]Cost_Code!A:G,7,0)</f>
        <v>Supplies Department</v>
      </c>
      <c r="N869" t="str">
        <f>VLOOKUP(A869,[1]Cost_Code!A:G,2,0)</f>
        <v>Group 1</v>
      </c>
      <c r="O869" t="str">
        <f>VLOOKUP($A869,[1]Cost_Code!$A:$G,3,0)</f>
        <v>CORPORATE SERVICES</v>
      </c>
      <c r="P869" t="str">
        <f>VLOOKUP($A869,[1]Cost_Code!$A:$G,4,0)</f>
        <v>FINANCE &amp; INFORMATION SERVICES</v>
      </c>
      <c r="Q869" t="str">
        <f>VLOOKUP($A869,[1]Cost_Code!$A:$G,5,0)</f>
        <v>FINANCE &amp; INFORMATION SERVICES</v>
      </c>
      <c r="R869" t="str">
        <f>VLOOKUP($A869,[1]Cost_Code!$A:$G,6,0)</f>
        <v>FINANCE</v>
      </c>
      <c r="S869" t="str">
        <f>VLOOKUP($A869,[1]Cost_Code!$A:$K,8,0)</f>
        <v>Simon</v>
      </c>
      <c r="T869">
        <f>VLOOKUP($A869,[1]Cost_Code!$A:$K,9,0)</f>
        <v>1000</v>
      </c>
      <c r="U869" t="str">
        <f>VLOOKUP(B869,[1]Ex_Code!A:J,2,0)</f>
        <v>Dressings</v>
      </c>
      <c r="V869" t="str">
        <f>VLOOKUP(B869,[1]Ex_Code!A:J,7,0)</f>
        <v>CLINICAL SUPPLIES</v>
      </c>
      <c r="W869" t="str">
        <f>VLOOKUP(B869,[1]Ex_Code!A:J,10,0)</f>
        <v>Non Pay</v>
      </c>
    </row>
    <row r="870" spans="1:23" x14ac:dyDescent="0.25">
      <c r="A870" s="5" t="s">
        <v>85</v>
      </c>
      <c r="B870" s="5" t="s">
        <v>89</v>
      </c>
      <c r="C870" s="5" t="s">
        <v>137</v>
      </c>
      <c r="D870" s="5" t="s">
        <v>138</v>
      </c>
      <c r="E870" s="5" t="s">
        <v>27</v>
      </c>
      <c r="F870" s="6">
        <v>0</v>
      </c>
      <c r="G870" s="6">
        <v>-1382.48</v>
      </c>
      <c r="H870" s="6">
        <v>0</v>
      </c>
      <c r="I870" s="6">
        <v>0</v>
      </c>
      <c r="J870" s="6">
        <v>0</v>
      </c>
      <c r="K870" s="6">
        <v>0</v>
      </c>
      <c r="L870" t="str">
        <f t="shared" si="13"/>
        <v>171806U09042003000</v>
      </c>
      <c r="M870" t="str">
        <f>VLOOKUP(A870,[1]Cost_Code!A:G,7,0)</f>
        <v>Supplies Department</v>
      </c>
      <c r="N870" t="str">
        <f>VLOOKUP(A870,[1]Cost_Code!A:G,2,0)</f>
        <v>Group 1</v>
      </c>
      <c r="O870" t="str">
        <f>VLOOKUP($A870,[1]Cost_Code!$A:$G,3,0)</f>
        <v>CORPORATE SERVICES</v>
      </c>
      <c r="P870" t="str">
        <f>VLOOKUP($A870,[1]Cost_Code!$A:$G,4,0)</f>
        <v>FINANCE &amp; INFORMATION SERVICES</v>
      </c>
      <c r="Q870" t="str">
        <f>VLOOKUP($A870,[1]Cost_Code!$A:$G,5,0)</f>
        <v>FINANCE &amp; INFORMATION SERVICES</v>
      </c>
      <c r="R870" t="str">
        <f>VLOOKUP($A870,[1]Cost_Code!$A:$G,6,0)</f>
        <v>FINANCE</v>
      </c>
      <c r="S870" t="str">
        <f>VLOOKUP($A870,[1]Cost_Code!$A:$K,8,0)</f>
        <v>Simon</v>
      </c>
      <c r="T870">
        <f>VLOOKUP($A870,[1]Cost_Code!$A:$K,9,0)</f>
        <v>1000</v>
      </c>
      <c r="U870" t="str">
        <f>VLOOKUP(B870,[1]Ex_Code!A:J,2,0)</f>
        <v>Med &amp; Surg Consumables</v>
      </c>
      <c r="V870" t="str">
        <f>VLOOKUP(B870,[1]Ex_Code!A:J,7,0)</f>
        <v>CLINICAL SUPPLIES</v>
      </c>
      <c r="W870" t="str">
        <f>VLOOKUP(B870,[1]Ex_Code!A:J,10,0)</f>
        <v>Non Pay</v>
      </c>
    </row>
    <row r="871" spans="1:23" x14ac:dyDescent="0.25">
      <c r="A871" s="5" t="s">
        <v>85</v>
      </c>
      <c r="B871" s="5" t="s">
        <v>90</v>
      </c>
      <c r="C871" s="5" t="s">
        <v>137</v>
      </c>
      <c r="D871" s="5" t="s">
        <v>138</v>
      </c>
      <c r="E871" s="5" t="s">
        <v>27</v>
      </c>
      <c r="F871" s="6">
        <v>0</v>
      </c>
      <c r="G871" s="6">
        <v>155.63999999999999</v>
      </c>
      <c r="H871" s="6">
        <v>0</v>
      </c>
      <c r="I871" s="6">
        <v>0</v>
      </c>
      <c r="J871" s="6">
        <v>0</v>
      </c>
      <c r="K871" s="6">
        <v>0</v>
      </c>
      <c r="L871" t="str">
        <f t="shared" si="13"/>
        <v>171806U09042016000</v>
      </c>
      <c r="M871" t="str">
        <f>VLOOKUP(A871,[1]Cost_Code!A:G,7,0)</f>
        <v>Supplies Department</v>
      </c>
      <c r="N871" t="str">
        <f>VLOOKUP(A871,[1]Cost_Code!A:G,2,0)</f>
        <v>Group 1</v>
      </c>
      <c r="O871" t="str">
        <f>VLOOKUP($A871,[1]Cost_Code!$A:$G,3,0)</f>
        <v>CORPORATE SERVICES</v>
      </c>
      <c r="P871" t="str">
        <f>VLOOKUP($A871,[1]Cost_Code!$A:$G,4,0)</f>
        <v>FINANCE &amp; INFORMATION SERVICES</v>
      </c>
      <c r="Q871" t="str">
        <f>VLOOKUP($A871,[1]Cost_Code!$A:$G,5,0)</f>
        <v>FINANCE &amp; INFORMATION SERVICES</v>
      </c>
      <c r="R871" t="str">
        <f>VLOOKUP($A871,[1]Cost_Code!$A:$G,6,0)</f>
        <v>FINANCE</v>
      </c>
      <c r="S871" t="str">
        <f>VLOOKUP($A871,[1]Cost_Code!$A:$K,8,0)</f>
        <v>Simon</v>
      </c>
      <c r="T871">
        <f>VLOOKUP($A871,[1]Cost_Code!$A:$K,9,0)</f>
        <v>1000</v>
      </c>
      <c r="U871" t="str">
        <f>VLOOKUP(B871,[1]Ex_Code!A:J,2,0)</f>
        <v>Continence Products</v>
      </c>
      <c r="V871" t="str">
        <f>VLOOKUP(B871,[1]Ex_Code!A:J,7,0)</f>
        <v>CLINICAL SUPPLIES</v>
      </c>
      <c r="W871" t="str">
        <f>VLOOKUP(B871,[1]Ex_Code!A:J,10,0)</f>
        <v>Non Pay</v>
      </c>
    </row>
    <row r="872" spans="1:23" x14ac:dyDescent="0.25">
      <c r="A872" s="5" t="s">
        <v>85</v>
      </c>
      <c r="B872" s="5" t="s">
        <v>93</v>
      </c>
      <c r="C872" s="5" t="s">
        <v>137</v>
      </c>
      <c r="D872" s="5" t="s">
        <v>138</v>
      </c>
      <c r="E872" s="5" t="s">
        <v>27</v>
      </c>
      <c r="F872" s="6">
        <v>0</v>
      </c>
      <c r="G872" s="6">
        <v>117.4</v>
      </c>
      <c r="H872" s="6">
        <v>0</v>
      </c>
      <c r="I872" s="6">
        <v>0</v>
      </c>
      <c r="J872" s="6">
        <v>0</v>
      </c>
      <c r="K872" s="6">
        <v>0</v>
      </c>
      <c r="L872" t="str">
        <f t="shared" si="13"/>
        <v>171806U09042041000</v>
      </c>
      <c r="M872" t="str">
        <f>VLOOKUP(A872,[1]Cost_Code!A:G,7,0)</f>
        <v>Supplies Department</v>
      </c>
      <c r="N872" t="str">
        <f>VLOOKUP(A872,[1]Cost_Code!A:G,2,0)</f>
        <v>Group 1</v>
      </c>
      <c r="O872" t="str">
        <f>VLOOKUP($A872,[1]Cost_Code!$A:$G,3,0)</f>
        <v>CORPORATE SERVICES</v>
      </c>
      <c r="P872" t="str">
        <f>VLOOKUP($A872,[1]Cost_Code!$A:$G,4,0)</f>
        <v>FINANCE &amp; INFORMATION SERVICES</v>
      </c>
      <c r="Q872" t="str">
        <f>VLOOKUP($A872,[1]Cost_Code!$A:$G,5,0)</f>
        <v>FINANCE &amp; INFORMATION SERVICES</v>
      </c>
      <c r="R872" t="str">
        <f>VLOOKUP($A872,[1]Cost_Code!$A:$G,6,0)</f>
        <v>FINANCE</v>
      </c>
      <c r="S872" t="str">
        <f>VLOOKUP($A872,[1]Cost_Code!$A:$K,8,0)</f>
        <v>Simon</v>
      </c>
      <c r="T872">
        <f>VLOOKUP($A872,[1]Cost_Code!$A:$K,9,0)</f>
        <v>1000</v>
      </c>
      <c r="U872" t="str">
        <f>VLOOKUP(B872,[1]Ex_Code!A:J,2,0)</f>
        <v>Laboratory Chemicals</v>
      </c>
      <c r="V872" t="str">
        <f>VLOOKUP(B872,[1]Ex_Code!A:J,7,0)</f>
        <v>CLINICAL SUPPLIES</v>
      </c>
      <c r="W872" t="str">
        <f>VLOOKUP(B872,[1]Ex_Code!A:J,10,0)</f>
        <v>Non Pay</v>
      </c>
    </row>
    <row r="873" spans="1:23" x14ac:dyDescent="0.25">
      <c r="A873" s="5" t="s">
        <v>85</v>
      </c>
      <c r="B873" s="5" t="s">
        <v>59</v>
      </c>
      <c r="C873" s="5" t="s">
        <v>137</v>
      </c>
      <c r="D873" s="5" t="s">
        <v>138</v>
      </c>
      <c r="E873" s="5" t="s">
        <v>27</v>
      </c>
      <c r="F873" s="6">
        <v>4</v>
      </c>
      <c r="G873" s="6">
        <v>8.85</v>
      </c>
      <c r="H873" s="6">
        <v>0</v>
      </c>
      <c r="I873" s="6">
        <v>0</v>
      </c>
      <c r="J873" s="6">
        <v>0</v>
      </c>
      <c r="K873" s="6">
        <v>0</v>
      </c>
      <c r="L873" t="str">
        <f t="shared" si="13"/>
        <v>171806U09043001000</v>
      </c>
      <c r="M873" t="str">
        <f>VLOOKUP(A873,[1]Cost_Code!A:G,7,0)</f>
        <v>Supplies Department</v>
      </c>
      <c r="N873" t="str">
        <f>VLOOKUP(A873,[1]Cost_Code!A:G,2,0)</f>
        <v>Group 1</v>
      </c>
      <c r="O873" t="str">
        <f>VLOOKUP($A873,[1]Cost_Code!$A:$G,3,0)</f>
        <v>CORPORATE SERVICES</v>
      </c>
      <c r="P873" t="str">
        <f>VLOOKUP($A873,[1]Cost_Code!$A:$G,4,0)</f>
        <v>FINANCE &amp; INFORMATION SERVICES</v>
      </c>
      <c r="Q873" t="str">
        <f>VLOOKUP($A873,[1]Cost_Code!$A:$G,5,0)</f>
        <v>FINANCE &amp; INFORMATION SERVICES</v>
      </c>
      <c r="R873" t="str">
        <f>VLOOKUP($A873,[1]Cost_Code!$A:$G,6,0)</f>
        <v>FINANCE</v>
      </c>
      <c r="S873" t="str">
        <f>VLOOKUP($A873,[1]Cost_Code!$A:$K,8,0)</f>
        <v>Simon</v>
      </c>
      <c r="T873">
        <f>VLOOKUP($A873,[1]Cost_Code!$A:$K,9,0)</f>
        <v>1000</v>
      </c>
      <c r="U873" t="str">
        <f>VLOOKUP(B873,[1]Ex_Code!A:J,2,0)</f>
        <v>Catering Provisions</v>
      </c>
      <c r="V873" t="str">
        <f>VLOOKUP(B873,[1]Ex_Code!A:J,7,0)</f>
        <v>NON CLINICAL SUPPLIES</v>
      </c>
      <c r="W873" t="str">
        <f>VLOOKUP(B873,[1]Ex_Code!A:J,10,0)</f>
        <v>Non Pay</v>
      </c>
    </row>
    <row r="874" spans="1:23" x14ac:dyDescent="0.25">
      <c r="A874" s="5" t="s">
        <v>85</v>
      </c>
      <c r="B874" s="5" t="s">
        <v>95</v>
      </c>
      <c r="C874" s="5" t="s">
        <v>137</v>
      </c>
      <c r="D874" s="5" t="s">
        <v>138</v>
      </c>
      <c r="E874" s="5" t="s">
        <v>27</v>
      </c>
      <c r="F874" s="6">
        <v>49</v>
      </c>
      <c r="G874" s="6">
        <v>8.34</v>
      </c>
      <c r="H874" s="6">
        <v>0</v>
      </c>
      <c r="I874" s="6">
        <v>0</v>
      </c>
      <c r="J874" s="6">
        <v>0</v>
      </c>
      <c r="K874" s="6">
        <v>0</v>
      </c>
      <c r="L874" t="str">
        <f t="shared" si="13"/>
        <v>171806U09043005000</v>
      </c>
      <c r="M874" t="str">
        <f>VLOOKUP(A874,[1]Cost_Code!A:G,7,0)</f>
        <v>Supplies Department</v>
      </c>
      <c r="N874" t="str">
        <f>VLOOKUP(A874,[1]Cost_Code!A:G,2,0)</f>
        <v>Group 1</v>
      </c>
      <c r="O874" t="str">
        <f>VLOOKUP($A874,[1]Cost_Code!$A:$G,3,0)</f>
        <v>CORPORATE SERVICES</v>
      </c>
      <c r="P874" t="str">
        <f>VLOOKUP($A874,[1]Cost_Code!$A:$G,4,0)</f>
        <v>FINANCE &amp; INFORMATION SERVICES</v>
      </c>
      <c r="Q874" t="str">
        <f>VLOOKUP($A874,[1]Cost_Code!$A:$G,5,0)</f>
        <v>FINANCE &amp; INFORMATION SERVICES</v>
      </c>
      <c r="R874" t="str">
        <f>VLOOKUP($A874,[1]Cost_Code!$A:$G,6,0)</f>
        <v>FINANCE</v>
      </c>
      <c r="S874" t="str">
        <f>VLOOKUP($A874,[1]Cost_Code!$A:$K,8,0)</f>
        <v>Simon</v>
      </c>
      <c r="T874">
        <f>VLOOKUP($A874,[1]Cost_Code!$A:$K,9,0)</f>
        <v>1000</v>
      </c>
      <c r="U874" t="str">
        <f>VLOOKUP(B874,[1]Ex_Code!A:J,2,0)</f>
        <v>Hardware &amp; Crockery</v>
      </c>
      <c r="V874" t="str">
        <f>VLOOKUP(B874,[1]Ex_Code!A:J,7,0)</f>
        <v>NON CLINICAL SUPPLIES</v>
      </c>
      <c r="W874" t="str">
        <f>VLOOKUP(B874,[1]Ex_Code!A:J,10,0)</f>
        <v>Non Pay</v>
      </c>
    </row>
    <row r="875" spans="1:23" x14ac:dyDescent="0.25">
      <c r="A875" s="5" t="s">
        <v>85</v>
      </c>
      <c r="B875" s="5" t="s">
        <v>96</v>
      </c>
      <c r="C875" s="5" t="s">
        <v>137</v>
      </c>
      <c r="D875" s="5" t="s">
        <v>138</v>
      </c>
      <c r="E875" s="5" t="s">
        <v>27</v>
      </c>
      <c r="F875" s="6">
        <v>69</v>
      </c>
      <c r="G875" s="6">
        <v>89.84</v>
      </c>
      <c r="H875" s="6">
        <v>0</v>
      </c>
      <c r="I875" s="6">
        <v>0</v>
      </c>
      <c r="J875" s="6">
        <v>0</v>
      </c>
      <c r="K875" s="6">
        <v>0</v>
      </c>
      <c r="L875" t="str">
        <f t="shared" si="13"/>
        <v>171806U09043014000</v>
      </c>
      <c r="M875" t="str">
        <f>VLOOKUP(A875,[1]Cost_Code!A:G,7,0)</f>
        <v>Supplies Department</v>
      </c>
      <c r="N875" t="str">
        <f>VLOOKUP(A875,[1]Cost_Code!A:G,2,0)</f>
        <v>Group 1</v>
      </c>
      <c r="O875" t="str">
        <f>VLOOKUP($A875,[1]Cost_Code!$A:$G,3,0)</f>
        <v>CORPORATE SERVICES</v>
      </c>
      <c r="P875" t="str">
        <f>VLOOKUP($A875,[1]Cost_Code!$A:$G,4,0)</f>
        <v>FINANCE &amp; INFORMATION SERVICES</v>
      </c>
      <c r="Q875" t="str">
        <f>VLOOKUP($A875,[1]Cost_Code!$A:$G,5,0)</f>
        <v>FINANCE &amp; INFORMATION SERVICES</v>
      </c>
      <c r="R875" t="str">
        <f>VLOOKUP($A875,[1]Cost_Code!$A:$G,6,0)</f>
        <v>FINANCE</v>
      </c>
      <c r="S875" t="str">
        <f>VLOOKUP($A875,[1]Cost_Code!$A:$K,8,0)</f>
        <v>Simon</v>
      </c>
      <c r="T875">
        <f>VLOOKUP($A875,[1]Cost_Code!$A:$K,9,0)</f>
        <v>1000</v>
      </c>
      <c r="U875" t="str">
        <f>VLOOKUP(B875,[1]Ex_Code!A:J,2,0)</f>
        <v>Staff Uniforms</v>
      </c>
      <c r="V875" t="str">
        <f>VLOOKUP(B875,[1]Ex_Code!A:J,7,0)</f>
        <v>NON CLINICAL SUPPLIES</v>
      </c>
      <c r="W875" t="str">
        <f>VLOOKUP(B875,[1]Ex_Code!A:J,10,0)</f>
        <v>Non Pay</v>
      </c>
    </row>
    <row r="876" spans="1:23" x14ac:dyDescent="0.25">
      <c r="A876" s="5" t="s">
        <v>85</v>
      </c>
      <c r="B876" s="5" t="s">
        <v>98</v>
      </c>
      <c r="C876" s="5" t="s">
        <v>137</v>
      </c>
      <c r="D876" s="5" t="s">
        <v>138</v>
      </c>
      <c r="E876" s="5" t="s">
        <v>27</v>
      </c>
      <c r="F876" s="6">
        <v>0</v>
      </c>
      <c r="G876" s="6">
        <v>134.74</v>
      </c>
      <c r="H876" s="6">
        <v>0</v>
      </c>
      <c r="I876" s="6">
        <v>0</v>
      </c>
      <c r="J876" s="6">
        <v>0</v>
      </c>
      <c r="K876" s="6">
        <v>0</v>
      </c>
      <c r="L876" t="str">
        <f t="shared" si="13"/>
        <v>171806U09043018000</v>
      </c>
      <c r="M876" t="str">
        <f>VLOOKUP(A876,[1]Cost_Code!A:G,7,0)</f>
        <v>Supplies Department</v>
      </c>
      <c r="N876" t="str">
        <f>VLOOKUP(A876,[1]Cost_Code!A:G,2,0)</f>
        <v>Group 1</v>
      </c>
      <c r="O876" t="str">
        <f>VLOOKUP($A876,[1]Cost_Code!$A:$G,3,0)</f>
        <v>CORPORATE SERVICES</v>
      </c>
      <c r="P876" t="str">
        <f>VLOOKUP($A876,[1]Cost_Code!$A:$G,4,0)</f>
        <v>FINANCE &amp; INFORMATION SERVICES</v>
      </c>
      <c r="Q876" t="str">
        <f>VLOOKUP($A876,[1]Cost_Code!$A:$G,5,0)</f>
        <v>FINANCE &amp; INFORMATION SERVICES</v>
      </c>
      <c r="R876" t="str">
        <f>VLOOKUP($A876,[1]Cost_Code!$A:$G,6,0)</f>
        <v>FINANCE</v>
      </c>
      <c r="S876" t="str">
        <f>VLOOKUP($A876,[1]Cost_Code!$A:$K,8,0)</f>
        <v>Simon</v>
      </c>
      <c r="T876">
        <f>VLOOKUP($A876,[1]Cost_Code!$A:$K,9,0)</f>
        <v>1000</v>
      </c>
      <c r="U876" t="str">
        <f>VLOOKUP(B876,[1]Ex_Code!A:J,2,0)</f>
        <v>Cleaning Materials &amp; Cons</v>
      </c>
      <c r="V876" t="str">
        <f>VLOOKUP(B876,[1]Ex_Code!A:J,7,0)</f>
        <v>NON CLINICAL SUPPLIES</v>
      </c>
      <c r="W876" t="str">
        <f>VLOOKUP(B876,[1]Ex_Code!A:J,10,0)</f>
        <v>Non Pay</v>
      </c>
    </row>
    <row r="877" spans="1:23" x14ac:dyDescent="0.25">
      <c r="A877" s="5" t="s">
        <v>85</v>
      </c>
      <c r="B877" s="5" t="s">
        <v>99</v>
      </c>
      <c r="C877" s="5" t="s">
        <v>137</v>
      </c>
      <c r="D877" s="5" t="s">
        <v>138</v>
      </c>
      <c r="E877" s="5" t="s">
        <v>27</v>
      </c>
      <c r="F877" s="6">
        <v>0</v>
      </c>
      <c r="G877" s="6">
        <v>176.98</v>
      </c>
      <c r="H877" s="6">
        <v>0</v>
      </c>
      <c r="I877" s="6">
        <v>0</v>
      </c>
      <c r="J877" s="6">
        <v>0</v>
      </c>
      <c r="K877" s="6">
        <v>0</v>
      </c>
      <c r="L877" t="str">
        <f t="shared" si="13"/>
        <v>171806U09043019000</v>
      </c>
      <c r="M877" t="str">
        <f>VLOOKUP(A877,[1]Cost_Code!A:G,7,0)</f>
        <v>Supplies Department</v>
      </c>
      <c r="N877" t="str">
        <f>VLOOKUP(A877,[1]Cost_Code!A:G,2,0)</f>
        <v>Group 1</v>
      </c>
      <c r="O877" t="str">
        <f>VLOOKUP($A877,[1]Cost_Code!$A:$G,3,0)</f>
        <v>CORPORATE SERVICES</v>
      </c>
      <c r="P877" t="str">
        <f>VLOOKUP($A877,[1]Cost_Code!$A:$G,4,0)</f>
        <v>FINANCE &amp; INFORMATION SERVICES</v>
      </c>
      <c r="Q877" t="str">
        <f>VLOOKUP($A877,[1]Cost_Code!$A:$G,5,0)</f>
        <v>FINANCE &amp; INFORMATION SERVICES</v>
      </c>
      <c r="R877" t="str">
        <f>VLOOKUP($A877,[1]Cost_Code!$A:$G,6,0)</f>
        <v>FINANCE</v>
      </c>
      <c r="S877" t="str">
        <f>VLOOKUP($A877,[1]Cost_Code!$A:$K,8,0)</f>
        <v>Simon</v>
      </c>
      <c r="T877">
        <f>VLOOKUP($A877,[1]Cost_Code!$A:$K,9,0)</f>
        <v>1000</v>
      </c>
      <c r="U877" t="str">
        <f>VLOOKUP(B877,[1]Ex_Code!A:J,2,0)</f>
        <v>Bedding &amp; Linen</v>
      </c>
      <c r="V877" t="str">
        <f>VLOOKUP(B877,[1]Ex_Code!A:J,7,0)</f>
        <v>NON CLINICAL SUPPLIES</v>
      </c>
      <c r="W877" t="str">
        <f>VLOOKUP(B877,[1]Ex_Code!A:J,10,0)</f>
        <v>Non Pay</v>
      </c>
    </row>
    <row r="878" spans="1:23" x14ac:dyDescent="0.25">
      <c r="A878" s="5" t="s">
        <v>85</v>
      </c>
      <c r="B878" s="5" t="s">
        <v>39</v>
      </c>
      <c r="C878" s="5" t="s">
        <v>137</v>
      </c>
      <c r="D878" s="5" t="s">
        <v>138</v>
      </c>
      <c r="E878" s="5" t="s">
        <v>27</v>
      </c>
      <c r="F878" s="6">
        <v>180</v>
      </c>
      <c r="G878" s="6">
        <v>242.2</v>
      </c>
      <c r="H878" s="6">
        <v>0</v>
      </c>
      <c r="I878" s="6">
        <v>0</v>
      </c>
      <c r="J878" s="6">
        <v>0</v>
      </c>
      <c r="K878" s="6">
        <v>0</v>
      </c>
      <c r="L878" t="str">
        <f t="shared" si="13"/>
        <v>171806U09047001000</v>
      </c>
      <c r="M878" t="str">
        <f>VLOOKUP(A878,[1]Cost_Code!A:G,7,0)</f>
        <v>Supplies Department</v>
      </c>
      <c r="N878" t="str">
        <f>VLOOKUP(A878,[1]Cost_Code!A:G,2,0)</f>
        <v>Group 1</v>
      </c>
      <c r="O878" t="str">
        <f>VLOOKUP($A878,[1]Cost_Code!$A:$G,3,0)</f>
        <v>CORPORATE SERVICES</v>
      </c>
      <c r="P878" t="str">
        <f>VLOOKUP($A878,[1]Cost_Code!$A:$G,4,0)</f>
        <v>FINANCE &amp; INFORMATION SERVICES</v>
      </c>
      <c r="Q878" t="str">
        <f>VLOOKUP($A878,[1]Cost_Code!$A:$G,5,0)</f>
        <v>FINANCE &amp; INFORMATION SERVICES</v>
      </c>
      <c r="R878" t="str">
        <f>VLOOKUP($A878,[1]Cost_Code!$A:$G,6,0)</f>
        <v>FINANCE</v>
      </c>
      <c r="S878" t="str">
        <f>VLOOKUP($A878,[1]Cost_Code!$A:$K,8,0)</f>
        <v>Simon</v>
      </c>
      <c r="T878">
        <f>VLOOKUP($A878,[1]Cost_Code!$A:$K,9,0)</f>
        <v>1000</v>
      </c>
      <c r="U878" t="str">
        <f>VLOOKUP(B878,[1]Ex_Code!A:J,2,0)</f>
        <v>Printing &amp; Stationery</v>
      </c>
      <c r="V878" t="str">
        <f>VLOOKUP(B878,[1]Ex_Code!A:J,7,0)</f>
        <v>ESTABLISHMENT EXPENSES</v>
      </c>
      <c r="W878" t="str">
        <f>VLOOKUP(B878,[1]Ex_Code!A:J,10,0)</f>
        <v>Non Pay</v>
      </c>
    </row>
    <row r="879" spans="1:23" x14ac:dyDescent="0.25">
      <c r="A879" s="5" t="s">
        <v>85</v>
      </c>
      <c r="B879" s="5" t="s">
        <v>61</v>
      </c>
      <c r="C879" s="5" t="s">
        <v>137</v>
      </c>
      <c r="D879" s="5" t="s">
        <v>138</v>
      </c>
      <c r="E879" s="5" t="s">
        <v>27</v>
      </c>
      <c r="F879" s="6">
        <v>52</v>
      </c>
      <c r="G879" s="6">
        <v>30.27</v>
      </c>
      <c r="H879" s="6">
        <v>0</v>
      </c>
      <c r="I879" s="6">
        <v>0</v>
      </c>
      <c r="J879" s="6">
        <v>0</v>
      </c>
      <c r="K879" s="6">
        <v>0</v>
      </c>
      <c r="L879" t="str">
        <f t="shared" si="13"/>
        <v>171806U09047003000</v>
      </c>
      <c r="M879" t="str">
        <f>VLOOKUP(A879,[1]Cost_Code!A:G,7,0)</f>
        <v>Supplies Department</v>
      </c>
      <c r="N879" t="str">
        <f>VLOOKUP(A879,[1]Cost_Code!A:G,2,0)</f>
        <v>Group 1</v>
      </c>
      <c r="O879" t="str">
        <f>VLOOKUP($A879,[1]Cost_Code!$A:$G,3,0)</f>
        <v>CORPORATE SERVICES</v>
      </c>
      <c r="P879" t="str">
        <f>VLOOKUP($A879,[1]Cost_Code!$A:$G,4,0)</f>
        <v>FINANCE &amp; INFORMATION SERVICES</v>
      </c>
      <c r="Q879" t="str">
        <f>VLOOKUP($A879,[1]Cost_Code!$A:$G,5,0)</f>
        <v>FINANCE &amp; INFORMATION SERVICES</v>
      </c>
      <c r="R879" t="str">
        <f>VLOOKUP($A879,[1]Cost_Code!$A:$G,6,0)</f>
        <v>FINANCE</v>
      </c>
      <c r="S879" t="str">
        <f>VLOOKUP($A879,[1]Cost_Code!$A:$K,8,0)</f>
        <v>Simon</v>
      </c>
      <c r="T879">
        <f>VLOOKUP($A879,[1]Cost_Code!$A:$K,9,0)</f>
        <v>1000</v>
      </c>
      <c r="U879" t="str">
        <f>VLOOKUP(B879,[1]Ex_Code!A:J,2,0)</f>
        <v>Postage &amp; Courier Services</v>
      </c>
      <c r="V879" t="str">
        <f>VLOOKUP(B879,[1]Ex_Code!A:J,7,0)</f>
        <v>ESTABLISHMENT EXPENSES</v>
      </c>
      <c r="W879" t="str">
        <f>VLOOKUP(B879,[1]Ex_Code!A:J,10,0)</f>
        <v>Non Pay</v>
      </c>
    </row>
    <row r="880" spans="1:23" x14ac:dyDescent="0.25">
      <c r="A880" s="5" t="s">
        <v>85</v>
      </c>
      <c r="B880" s="5" t="s">
        <v>100</v>
      </c>
      <c r="C880" s="5" t="s">
        <v>137</v>
      </c>
      <c r="D880" s="5" t="s">
        <v>138</v>
      </c>
      <c r="E880" s="5" t="s">
        <v>27</v>
      </c>
      <c r="F880" s="6">
        <v>3</v>
      </c>
      <c r="G880" s="6">
        <v>0</v>
      </c>
      <c r="H880" s="6">
        <v>0</v>
      </c>
      <c r="I880" s="6">
        <v>0</v>
      </c>
      <c r="J880" s="6">
        <v>0</v>
      </c>
      <c r="K880" s="6">
        <v>0</v>
      </c>
      <c r="L880" t="str">
        <f t="shared" si="13"/>
        <v>171806U09047011000</v>
      </c>
      <c r="M880" t="str">
        <f>VLOOKUP(A880,[1]Cost_Code!A:G,7,0)</f>
        <v>Supplies Department</v>
      </c>
      <c r="N880" t="str">
        <f>VLOOKUP(A880,[1]Cost_Code!A:G,2,0)</f>
        <v>Group 1</v>
      </c>
      <c r="O880" t="str">
        <f>VLOOKUP($A880,[1]Cost_Code!$A:$G,3,0)</f>
        <v>CORPORATE SERVICES</v>
      </c>
      <c r="P880" t="str">
        <f>VLOOKUP($A880,[1]Cost_Code!$A:$G,4,0)</f>
        <v>FINANCE &amp; INFORMATION SERVICES</v>
      </c>
      <c r="Q880" t="str">
        <f>VLOOKUP($A880,[1]Cost_Code!$A:$G,5,0)</f>
        <v>FINANCE &amp; INFORMATION SERVICES</v>
      </c>
      <c r="R880" t="str">
        <f>VLOOKUP($A880,[1]Cost_Code!$A:$G,6,0)</f>
        <v>FINANCE</v>
      </c>
      <c r="S880" t="str">
        <f>VLOOKUP($A880,[1]Cost_Code!$A:$K,8,0)</f>
        <v>Simon</v>
      </c>
      <c r="T880">
        <f>VLOOKUP($A880,[1]Cost_Code!$A:$K,9,0)</f>
        <v>1000</v>
      </c>
      <c r="U880" t="str">
        <f>VLOOKUP(B880,[1]Ex_Code!A:J,2,0)</f>
        <v>Mobile Phones/Pagers</v>
      </c>
      <c r="V880" t="str">
        <f>VLOOKUP(B880,[1]Ex_Code!A:J,7,0)</f>
        <v>ESTABLISHMENT EXPENSES</v>
      </c>
      <c r="W880" t="str">
        <f>VLOOKUP(B880,[1]Ex_Code!A:J,10,0)</f>
        <v>Non Pay</v>
      </c>
    </row>
    <row r="881" spans="1:23" x14ac:dyDescent="0.25">
      <c r="A881" s="5" t="s">
        <v>85</v>
      </c>
      <c r="B881" s="5" t="s">
        <v>40</v>
      </c>
      <c r="C881" s="5" t="s">
        <v>137</v>
      </c>
      <c r="D881" s="5" t="s">
        <v>138</v>
      </c>
      <c r="E881" s="5" t="s">
        <v>27</v>
      </c>
      <c r="F881" s="6">
        <v>177</v>
      </c>
      <c r="G881" s="6">
        <v>126.8</v>
      </c>
      <c r="H881" s="6">
        <v>0</v>
      </c>
      <c r="I881" s="6">
        <v>0</v>
      </c>
      <c r="J881" s="6">
        <v>0</v>
      </c>
      <c r="K881" s="6">
        <v>0</v>
      </c>
      <c r="L881" t="str">
        <f t="shared" si="13"/>
        <v>171806U09047018000</v>
      </c>
      <c r="M881" t="str">
        <f>VLOOKUP(A881,[1]Cost_Code!A:G,7,0)</f>
        <v>Supplies Department</v>
      </c>
      <c r="N881" t="str">
        <f>VLOOKUP(A881,[1]Cost_Code!A:G,2,0)</f>
        <v>Group 1</v>
      </c>
      <c r="O881" t="str">
        <f>VLOOKUP($A881,[1]Cost_Code!$A:$G,3,0)</f>
        <v>CORPORATE SERVICES</v>
      </c>
      <c r="P881" t="str">
        <f>VLOOKUP($A881,[1]Cost_Code!$A:$G,4,0)</f>
        <v>FINANCE &amp; INFORMATION SERVICES</v>
      </c>
      <c r="Q881" t="str">
        <f>VLOOKUP($A881,[1]Cost_Code!$A:$G,5,0)</f>
        <v>FINANCE &amp; INFORMATION SERVICES</v>
      </c>
      <c r="R881" t="str">
        <f>VLOOKUP($A881,[1]Cost_Code!$A:$G,6,0)</f>
        <v>FINANCE</v>
      </c>
      <c r="S881" t="str">
        <f>VLOOKUP($A881,[1]Cost_Code!$A:$K,8,0)</f>
        <v>Simon</v>
      </c>
      <c r="T881">
        <f>VLOOKUP($A881,[1]Cost_Code!$A:$K,9,0)</f>
        <v>1000</v>
      </c>
      <c r="U881" t="str">
        <f>VLOOKUP(B881,[1]Ex_Code!A:J,2,0)</f>
        <v>Travel Expenses</v>
      </c>
      <c r="V881" t="str">
        <f>VLOOKUP(B881,[1]Ex_Code!A:J,7,0)</f>
        <v>ESTABLISHMENT EXPENSES</v>
      </c>
      <c r="W881" t="str">
        <f>VLOOKUP(B881,[1]Ex_Code!A:J,10,0)</f>
        <v>Non Pay</v>
      </c>
    </row>
    <row r="882" spans="1:23" x14ac:dyDescent="0.25">
      <c r="A882" s="5" t="s">
        <v>85</v>
      </c>
      <c r="B882" s="5" t="s">
        <v>101</v>
      </c>
      <c r="C882" s="5" t="s">
        <v>137</v>
      </c>
      <c r="D882" s="5" t="s">
        <v>138</v>
      </c>
      <c r="E882" s="5" t="s">
        <v>27</v>
      </c>
      <c r="F882" s="6">
        <v>0</v>
      </c>
      <c r="G882" s="6">
        <v>7.1</v>
      </c>
      <c r="H882" s="6">
        <v>0</v>
      </c>
      <c r="I882" s="6">
        <v>0</v>
      </c>
      <c r="J882" s="6">
        <v>0</v>
      </c>
      <c r="K882" s="6">
        <v>0</v>
      </c>
      <c r="L882" t="str">
        <f t="shared" si="13"/>
        <v>171806U09047024000</v>
      </c>
      <c r="M882" t="str">
        <f>VLOOKUP(A882,[1]Cost_Code!A:G,7,0)</f>
        <v>Supplies Department</v>
      </c>
      <c r="N882" t="str">
        <f>VLOOKUP(A882,[1]Cost_Code!A:G,2,0)</f>
        <v>Group 1</v>
      </c>
      <c r="O882" t="str">
        <f>VLOOKUP($A882,[1]Cost_Code!$A:$G,3,0)</f>
        <v>CORPORATE SERVICES</v>
      </c>
      <c r="P882" t="str">
        <f>VLOOKUP($A882,[1]Cost_Code!$A:$G,4,0)</f>
        <v>FINANCE &amp; INFORMATION SERVICES</v>
      </c>
      <c r="Q882" t="str">
        <f>VLOOKUP($A882,[1]Cost_Code!$A:$G,5,0)</f>
        <v>FINANCE &amp; INFORMATION SERVICES</v>
      </c>
      <c r="R882" t="str">
        <f>VLOOKUP($A882,[1]Cost_Code!$A:$G,6,0)</f>
        <v>FINANCE</v>
      </c>
      <c r="S882" t="str">
        <f>VLOOKUP($A882,[1]Cost_Code!$A:$K,8,0)</f>
        <v>Simon</v>
      </c>
      <c r="T882">
        <f>VLOOKUP($A882,[1]Cost_Code!$A:$K,9,0)</f>
        <v>1000</v>
      </c>
      <c r="U882" t="str">
        <f>VLOOKUP(B882,[1]Ex_Code!A:J,2,0)</f>
        <v>Subsistance</v>
      </c>
      <c r="V882" t="str">
        <f>VLOOKUP(B882,[1]Ex_Code!A:J,7,0)</f>
        <v>ESTABLISHMENT EXPENSES</v>
      </c>
      <c r="W882" t="str">
        <f>VLOOKUP(B882,[1]Ex_Code!A:J,10,0)</f>
        <v>Non Pay</v>
      </c>
    </row>
    <row r="883" spans="1:23" x14ac:dyDescent="0.25">
      <c r="A883" s="5" t="s">
        <v>85</v>
      </c>
      <c r="B883" s="5" t="s">
        <v>66</v>
      </c>
      <c r="C883" s="5" t="s">
        <v>137</v>
      </c>
      <c r="D883" s="5" t="s">
        <v>138</v>
      </c>
      <c r="E883" s="5" t="s">
        <v>27</v>
      </c>
      <c r="F883" s="6">
        <v>35</v>
      </c>
      <c r="G883" s="6">
        <v>0</v>
      </c>
      <c r="H883" s="6">
        <v>0</v>
      </c>
      <c r="I883" s="6">
        <v>0</v>
      </c>
      <c r="J883" s="6">
        <v>0</v>
      </c>
      <c r="K883" s="6">
        <v>0</v>
      </c>
      <c r="L883" t="str">
        <f t="shared" si="13"/>
        <v>171806U09048013000</v>
      </c>
      <c r="M883" t="str">
        <f>VLOOKUP(A883,[1]Cost_Code!A:G,7,0)</f>
        <v>Supplies Department</v>
      </c>
      <c r="N883" t="str">
        <f>VLOOKUP(A883,[1]Cost_Code!A:G,2,0)</f>
        <v>Group 1</v>
      </c>
      <c r="O883" t="str">
        <f>VLOOKUP($A883,[1]Cost_Code!$A:$G,3,0)</f>
        <v>CORPORATE SERVICES</v>
      </c>
      <c r="P883" t="str">
        <f>VLOOKUP($A883,[1]Cost_Code!$A:$G,4,0)</f>
        <v>FINANCE &amp; INFORMATION SERVICES</v>
      </c>
      <c r="Q883" t="str">
        <f>VLOOKUP($A883,[1]Cost_Code!$A:$G,5,0)</f>
        <v>FINANCE &amp; INFORMATION SERVICES</v>
      </c>
      <c r="R883" t="str">
        <f>VLOOKUP($A883,[1]Cost_Code!$A:$G,6,0)</f>
        <v>FINANCE</v>
      </c>
      <c r="S883" t="str">
        <f>VLOOKUP($A883,[1]Cost_Code!$A:$K,8,0)</f>
        <v>Simon</v>
      </c>
      <c r="T883">
        <f>VLOOKUP($A883,[1]Cost_Code!$A:$K,9,0)</f>
        <v>1000</v>
      </c>
      <c r="U883" t="str">
        <f>VLOOKUP(B883,[1]Ex_Code!A:J,2,0)</f>
        <v>Furniture &amp; Fittings</v>
      </c>
      <c r="V883" t="str">
        <f>VLOOKUP(B883,[1]Ex_Code!A:J,7,0)</f>
        <v>PREMISES &amp; FIXED PLANT</v>
      </c>
      <c r="W883" t="str">
        <f>VLOOKUP(B883,[1]Ex_Code!A:J,10,0)</f>
        <v>Non Pay</v>
      </c>
    </row>
    <row r="884" spans="1:23" x14ac:dyDescent="0.25">
      <c r="A884" s="5" t="s">
        <v>85</v>
      </c>
      <c r="B884" s="5" t="s">
        <v>83</v>
      </c>
      <c r="C884" s="5" t="s">
        <v>137</v>
      </c>
      <c r="D884" s="5" t="s">
        <v>138</v>
      </c>
      <c r="E884" s="5" t="s">
        <v>27</v>
      </c>
      <c r="F884" s="6">
        <v>31</v>
      </c>
      <c r="G884" s="6">
        <v>0</v>
      </c>
      <c r="H884" s="6">
        <v>0</v>
      </c>
      <c r="I884" s="6">
        <v>0</v>
      </c>
      <c r="J884" s="6">
        <v>0</v>
      </c>
      <c r="K884" s="6">
        <v>0</v>
      </c>
      <c r="L884" t="str">
        <f t="shared" si="13"/>
        <v>171806U09048014000</v>
      </c>
      <c r="M884" t="str">
        <f>VLOOKUP(A884,[1]Cost_Code!A:G,7,0)</f>
        <v>Supplies Department</v>
      </c>
      <c r="N884" t="str">
        <f>VLOOKUP(A884,[1]Cost_Code!A:G,2,0)</f>
        <v>Group 1</v>
      </c>
      <c r="O884" t="str">
        <f>VLOOKUP($A884,[1]Cost_Code!$A:$G,3,0)</f>
        <v>CORPORATE SERVICES</v>
      </c>
      <c r="P884" t="str">
        <f>VLOOKUP($A884,[1]Cost_Code!$A:$G,4,0)</f>
        <v>FINANCE &amp; INFORMATION SERVICES</v>
      </c>
      <c r="Q884" t="str">
        <f>VLOOKUP($A884,[1]Cost_Code!$A:$G,5,0)</f>
        <v>FINANCE &amp; INFORMATION SERVICES</v>
      </c>
      <c r="R884" t="str">
        <f>VLOOKUP($A884,[1]Cost_Code!$A:$G,6,0)</f>
        <v>FINANCE</v>
      </c>
      <c r="S884" t="str">
        <f>VLOOKUP($A884,[1]Cost_Code!$A:$K,8,0)</f>
        <v>Simon</v>
      </c>
      <c r="T884">
        <f>VLOOKUP($A884,[1]Cost_Code!$A:$K,9,0)</f>
        <v>1000</v>
      </c>
      <c r="U884" t="str">
        <f>VLOOKUP(B884,[1]Ex_Code!A:J,2,0)</f>
        <v>Office Equipment &amp; Maint</v>
      </c>
      <c r="V884" t="str">
        <f>VLOOKUP(B884,[1]Ex_Code!A:J,7,0)</f>
        <v>PREMISES &amp; FIXED PLANT</v>
      </c>
      <c r="W884" t="str">
        <f>VLOOKUP(B884,[1]Ex_Code!A:J,10,0)</f>
        <v>Non Pay</v>
      </c>
    </row>
    <row r="885" spans="1:23" x14ac:dyDescent="0.25">
      <c r="A885" s="5" t="s">
        <v>85</v>
      </c>
      <c r="B885" s="5" t="s">
        <v>50</v>
      </c>
      <c r="C885" s="5" t="s">
        <v>137</v>
      </c>
      <c r="D885" s="5" t="s">
        <v>138</v>
      </c>
      <c r="E885" s="5" t="s">
        <v>27</v>
      </c>
      <c r="F885" s="6">
        <v>128</v>
      </c>
      <c r="G885" s="6">
        <v>0</v>
      </c>
      <c r="H885" s="6">
        <v>0</v>
      </c>
      <c r="I885" s="6">
        <v>0</v>
      </c>
      <c r="J885" s="6">
        <v>0</v>
      </c>
      <c r="K885" s="6">
        <v>0</v>
      </c>
      <c r="L885" t="str">
        <f t="shared" si="13"/>
        <v>171806U09048016000</v>
      </c>
      <c r="M885" t="str">
        <f>VLOOKUP(A885,[1]Cost_Code!A:G,7,0)</f>
        <v>Supplies Department</v>
      </c>
      <c r="N885" t="str">
        <f>VLOOKUP(A885,[1]Cost_Code!A:G,2,0)</f>
        <v>Group 1</v>
      </c>
      <c r="O885" t="str">
        <f>VLOOKUP($A885,[1]Cost_Code!$A:$G,3,0)</f>
        <v>CORPORATE SERVICES</v>
      </c>
      <c r="P885" t="str">
        <f>VLOOKUP($A885,[1]Cost_Code!$A:$G,4,0)</f>
        <v>FINANCE &amp; INFORMATION SERVICES</v>
      </c>
      <c r="Q885" t="str">
        <f>VLOOKUP($A885,[1]Cost_Code!$A:$G,5,0)</f>
        <v>FINANCE &amp; INFORMATION SERVICES</v>
      </c>
      <c r="R885" t="str">
        <f>VLOOKUP($A885,[1]Cost_Code!$A:$G,6,0)</f>
        <v>FINANCE</v>
      </c>
      <c r="S885" t="str">
        <f>VLOOKUP($A885,[1]Cost_Code!$A:$K,8,0)</f>
        <v>Simon</v>
      </c>
      <c r="T885">
        <f>VLOOKUP($A885,[1]Cost_Code!$A:$K,9,0)</f>
        <v>1000</v>
      </c>
      <c r="U885" t="str">
        <f>VLOOKUP(B885,[1]Ex_Code!A:J,2,0)</f>
        <v>Computer Hardware</v>
      </c>
      <c r="V885" t="str">
        <f>VLOOKUP(B885,[1]Ex_Code!A:J,7,0)</f>
        <v>PREMISES &amp; FIXED PLANT</v>
      </c>
      <c r="W885" t="str">
        <f>VLOOKUP(B885,[1]Ex_Code!A:J,10,0)</f>
        <v>Non Pay</v>
      </c>
    </row>
    <row r="886" spans="1:23" x14ac:dyDescent="0.25">
      <c r="A886" s="5" t="s">
        <v>85</v>
      </c>
      <c r="B886" s="5" t="s">
        <v>51</v>
      </c>
      <c r="C886" s="5" t="s">
        <v>137</v>
      </c>
      <c r="D886" s="5" t="s">
        <v>138</v>
      </c>
      <c r="E886" s="5" t="s">
        <v>27</v>
      </c>
      <c r="F886" s="6">
        <v>2097</v>
      </c>
      <c r="G886" s="6">
        <v>1822.33</v>
      </c>
      <c r="H886" s="6">
        <v>0</v>
      </c>
      <c r="I886" s="6">
        <v>0</v>
      </c>
      <c r="J886" s="6">
        <v>0</v>
      </c>
      <c r="K886" s="6">
        <v>0</v>
      </c>
      <c r="L886" t="str">
        <f t="shared" si="13"/>
        <v>171806U09048017000</v>
      </c>
      <c r="M886" t="str">
        <f>VLOOKUP(A886,[1]Cost_Code!A:G,7,0)</f>
        <v>Supplies Department</v>
      </c>
      <c r="N886" t="str">
        <f>VLOOKUP(A886,[1]Cost_Code!A:G,2,0)</f>
        <v>Group 1</v>
      </c>
      <c r="O886" t="str">
        <f>VLOOKUP($A886,[1]Cost_Code!$A:$G,3,0)</f>
        <v>CORPORATE SERVICES</v>
      </c>
      <c r="P886" t="str">
        <f>VLOOKUP($A886,[1]Cost_Code!$A:$G,4,0)</f>
        <v>FINANCE &amp; INFORMATION SERVICES</v>
      </c>
      <c r="Q886" t="str">
        <f>VLOOKUP($A886,[1]Cost_Code!$A:$G,5,0)</f>
        <v>FINANCE &amp; INFORMATION SERVICES</v>
      </c>
      <c r="R886" t="str">
        <f>VLOOKUP($A886,[1]Cost_Code!$A:$G,6,0)</f>
        <v>FINANCE</v>
      </c>
      <c r="S886" t="str">
        <f>VLOOKUP($A886,[1]Cost_Code!$A:$K,8,0)</f>
        <v>Simon</v>
      </c>
      <c r="T886">
        <f>VLOOKUP($A886,[1]Cost_Code!$A:$K,9,0)</f>
        <v>1000</v>
      </c>
      <c r="U886" t="str">
        <f>VLOOKUP(B886,[1]Ex_Code!A:J,2,0)</f>
        <v>Computer Software</v>
      </c>
      <c r="V886" t="str">
        <f>VLOOKUP(B886,[1]Ex_Code!A:J,7,0)</f>
        <v>PREMISES &amp; FIXED PLANT</v>
      </c>
      <c r="W886" t="str">
        <f>VLOOKUP(B886,[1]Ex_Code!A:J,10,0)</f>
        <v>Non Pay</v>
      </c>
    </row>
    <row r="887" spans="1:23" x14ac:dyDescent="0.25">
      <c r="A887" s="5" t="s">
        <v>85</v>
      </c>
      <c r="B887" s="5" t="s">
        <v>68</v>
      </c>
      <c r="C887" s="5" t="s">
        <v>137</v>
      </c>
      <c r="D887" s="5" t="s">
        <v>138</v>
      </c>
      <c r="E887" s="5" t="s">
        <v>27</v>
      </c>
      <c r="F887" s="6">
        <v>0</v>
      </c>
      <c r="G887" s="6">
        <v>1040</v>
      </c>
      <c r="H887" s="6">
        <v>0</v>
      </c>
      <c r="I887" s="6">
        <v>0</v>
      </c>
      <c r="J887" s="6">
        <v>0</v>
      </c>
      <c r="K887" s="6">
        <v>0</v>
      </c>
      <c r="L887" t="str">
        <f t="shared" si="13"/>
        <v>171806U09049010000</v>
      </c>
      <c r="M887" t="str">
        <f>VLOOKUP(A887,[1]Cost_Code!A:G,7,0)</f>
        <v>Supplies Department</v>
      </c>
      <c r="N887" t="str">
        <f>VLOOKUP(A887,[1]Cost_Code!A:G,2,0)</f>
        <v>Group 1</v>
      </c>
      <c r="O887" t="str">
        <f>VLOOKUP($A887,[1]Cost_Code!$A:$G,3,0)</f>
        <v>CORPORATE SERVICES</v>
      </c>
      <c r="P887" t="str">
        <f>VLOOKUP($A887,[1]Cost_Code!$A:$G,4,0)</f>
        <v>FINANCE &amp; INFORMATION SERVICES</v>
      </c>
      <c r="Q887" t="str">
        <f>VLOOKUP($A887,[1]Cost_Code!$A:$G,5,0)</f>
        <v>FINANCE &amp; INFORMATION SERVICES</v>
      </c>
      <c r="R887" t="str">
        <f>VLOOKUP($A887,[1]Cost_Code!$A:$G,6,0)</f>
        <v>FINANCE</v>
      </c>
      <c r="S887" t="str">
        <f>VLOOKUP($A887,[1]Cost_Code!$A:$K,8,0)</f>
        <v>Simon</v>
      </c>
      <c r="T887">
        <f>VLOOKUP($A887,[1]Cost_Code!$A:$K,9,0)</f>
        <v>1000</v>
      </c>
      <c r="U887" t="str">
        <f>VLOOKUP(B887,[1]Ex_Code!A:J,2,0)</f>
        <v>Professional Services</v>
      </c>
      <c r="V887" t="str">
        <f>VLOOKUP(B887,[1]Ex_Code!A:J,7,0)</f>
        <v>OTHER OPERATING EXPENSES</v>
      </c>
      <c r="W887" t="str">
        <f>VLOOKUP(B887,[1]Ex_Code!A:J,10,0)</f>
        <v>Non Pay</v>
      </c>
    </row>
    <row r="888" spans="1:23" x14ac:dyDescent="0.25">
      <c r="A888" s="5" t="s">
        <v>85</v>
      </c>
      <c r="B888" s="5" t="s">
        <v>71</v>
      </c>
      <c r="C888" s="5" t="s">
        <v>137</v>
      </c>
      <c r="D888" s="5" t="s">
        <v>138</v>
      </c>
      <c r="E888" s="5" t="s">
        <v>27</v>
      </c>
      <c r="F888" s="6">
        <v>4184</v>
      </c>
      <c r="G888" s="6">
        <v>4184.67</v>
      </c>
      <c r="H888" s="6">
        <v>0</v>
      </c>
      <c r="I888" s="6">
        <v>0</v>
      </c>
      <c r="J888" s="6">
        <v>0</v>
      </c>
      <c r="K888" s="6">
        <v>0</v>
      </c>
      <c r="L888" t="str">
        <f t="shared" si="13"/>
        <v>171806U09049035000</v>
      </c>
      <c r="M888" t="str">
        <f>VLOOKUP(A888,[1]Cost_Code!A:G,7,0)</f>
        <v>Supplies Department</v>
      </c>
      <c r="N888" t="str">
        <f>VLOOKUP(A888,[1]Cost_Code!A:G,2,0)</f>
        <v>Group 1</v>
      </c>
      <c r="O888" t="str">
        <f>VLOOKUP($A888,[1]Cost_Code!$A:$G,3,0)</f>
        <v>CORPORATE SERVICES</v>
      </c>
      <c r="P888" t="str">
        <f>VLOOKUP($A888,[1]Cost_Code!$A:$G,4,0)</f>
        <v>FINANCE &amp; INFORMATION SERVICES</v>
      </c>
      <c r="Q888" t="str">
        <f>VLOOKUP($A888,[1]Cost_Code!$A:$G,5,0)</f>
        <v>FINANCE &amp; INFORMATION SERVICES</v>
      </c>
      <c r="R888" t="str">
        <f>VLOOKUP($A888,[1]Cost_Code!$A:$G,6,0)</f>
        <v>FINANCE</v>
      </c>
      <c r="S888" t="str">
        <f>VLOOKUP($A888,[1]Cost_Code!$A:$K,8,0)</f>
        <v>Simon</v>
      </c>
      <c r="T888">
        <f>VLOOKUP($A888,[1]Cost_Code!$A:$K,9,0)</f>
        <v>1000</v>
      </c>
      <c r="U888" t="str">
        <f>VLOOKUP(B888,[1]Ex_Code!A:J,2,0)</f>
        <v>Registrations/Subscriptions</v>
      </c>
      <c r="V888" t="str">
        <f>VLOOKUP(B888,[1]Ex_Code!A:J,7,0)</f>
        <v>OTHER OPERATING EXPENSES</v>
      </c>
      <c r="W888" t="str">
        <f>VLOOKUP(B888,[1]Ex_Code!A:J,10,0)</f>
        <v>Non Pay</v>
      </c>
    </row>
    <row r="889" spans="1:23" x14ac:dyDescent="0.25">
      <c r="A889" s="5" t="s">
        <v>103</v>
      </c>
      <c r="B889" s="5" t="s">
        <v>104</v>
      </c>
      <c r="C889" s="5" t="s">
        <v>137</v>
      </c>
      <c r="D889" s="5" t="s">
        <v>138</v>
      </c>
      <c r="E889" s="5" t="s">
        <v>27</v>
      </c>
      <c r="F889" s="6">
        <v>3796</v>
      </c>
      <c r="G889" s="6">
        <v>0</v>
      </c>
      <c r="H889" s="6">
        <v>0</v>
      </c>
      <c r="I889" s="6">
        <v>0</v>
      </c>
      <c r="J889" s="6">
        <v>0</v>
      </c>
      <c r="K889" s="6">
        <v>0</v>
      </c>
      <c r="L889" t="str">
        <f t="shared" si="13"/>
        <v>171806U09K47501000</v>
      </c>
      <c r="M889" t="str">
        <f>VLOOKUP(A889,[1]Cost_Code!A:G,7,0)</f>
        <v>Family Lease Car Savings</v>
      </c>
      <c r="N889" t="str">
        <f>VLOOKUP(A889,[1]Cost_Code!A:G,2,0)</f>
        <v>Group 1</v>
      </c>
      <c r="O889" t="str">
        <f>VLOOKUP($A889,[1]Cost_Code!$A:$G,3,0)</f>
        <v>CORPORATE SERVICES</v>
      </c>
      <c r="P889" t="str">
        <f>VLOOKUP($A889,[1]Cost_Code!$A:$G,4,0)</f>
        <v>FINANCE &amp; INFORMATION SERVICES</v>
      </c>
      <c r="Q889" t="str">
        <f>VLOOKUP($A889,[1]Cost_Code!$A:$G,5,0)</f>
        <v>FINANCE &amp; INFORMATION SERVICES</v>
      </c>
      <c r="R889" t="str">
        <f>VLOOKUP($A889,[1]Cost_Code!$A:$G,6,0)</f>
        <v>FINANCE</v>
      </c>
      <c r="S889" t="str">
        <f>VLOOKUP($A889,[1]Cost_Code!$A:$K,8,0)</f>
        <v>Simon</v>
      </c>
      <c r="T889">
        <f>VLOOKUP($A889,[1]Cost_Code!$A:$K,9,0)</f>
        <v>1000</v>
      </c>
      <c r="U889" t="str">
        <f>VLOOKUP(B889,[1]Ex_Code!A:J,2,0)</f>
        <v>Lease Car Costs - Staff</v>
      </c>
      <c r="V889" t="str">
        <f>VLOOKUP(B889,[1]Ex_Code!A:J,7,0)</f>
        <v>ESTABLISHMENT EXPENSES</v>
      </c>
      <c r="W889" t="str">
        <f>VLOOKUP(B889,[1]Ex_Code!A:J,10,0)</f>
        <v>Non Pay</v>
      </c>
    </row>
    <row r="890" spans="1:23" x14ac:dyDescent="0.25">
      <c r="A890" s="5" t="s">
        <v>103</v>
      </c>
      <c r="B890" s="5" t="s">
        <v>105</v>
      </c>
      <c r="C890" s="5" t="s">
        <v>137</v>
      </c>
      <c r="D890" s="5" t="s">
        <v>138</v>
      </c>
      <c r="E890" s="5" t="s">
        <v>27</v>
      </c>
      <c r="F890" s="6">
        <v>-4162</v>
      </c>
      <c r="G890" s="6">
        <v>0</v>
      </c>
      <c r="H890" s="6">
        <v>0</v>
      </c>
      <c r="I890" s="6">
        <v>0</v>
      </c>
      <c r="J890" s="6">
        <v>0</v>
      </c>
      <c r="K890" s="6">
        <v>0</v>
      </c>
      <c r="L890" t="str">
        <f t="shared" si="13"/>
        <v>171806U09K47501CIP</v>
      </c>
      <c r="M890" t="str">
        <f>VLOOKUP(A890,[1]Cost_Code!A:G,7,0)</f>
        <v>Family Lease Car Savings</v>
      </c>
      <c r="N890" t="str">
        <f>VLOOKUP(A890,[1]Cost_Code!A:G,2,0)</f>
        <v>Group 1</v>
      </c>
      <c r="O890" t="str">
        <f>VLOOKUP($A890,[1]Cost_Code!$A:$G,3,0)</f>
        <v>CORPORATE SERVICES</v>
      </c>
      <c r="P890" t="str">
        <f>VLOOKUP($A890,[1]Cost_Code!$A:$G,4,0)</f>
        <v>FINANCE &amp; INFORMATION SERVICES</v>
      </c>
      <c r="Q890" t="str">
        <f>VLOOKUP($A890,[1]Cost_Code!$A:$G,5,0)</f>
        <v>FINANCE &amp; INFORMATION SERVICES</v>
      </c>
      <c r="R890" t="str">
        <f>VLOOKUP($A890,[1]Cost_Code!$A:$G,6,0)</f>
        <v>FINANCE</v>
      </c>
      <c r="S890" t="str">
        <f>VLOOKUP($A890,[1]Cost_Code!$A:$K,8,0)</f>
        <v>Simon</v>
      </c>
      <c r="T890">
        <f>VLOOKUP($A890,[1]Cost_Code!$A:$K,9,0)</f>
        <v>1000</v>
      </c>
      <c r="U890" t="str">
        <f>VLOOKUP(B890,[1]Ex_Code!A:J,2,0)</f>
        <v>Lease Car Costs Staff CIP</v>
      </c>
      <c r="V890" t="str">
        <f>VLOOKUP(B890,[1]Ex_Code!A:J,7,0)</f>
        <v>ESTABLISHMENT EXPENSES</v>
      </c>
      <c r="W890" t="str">
        <f>VLOOKUP(B890,[1]Ex_Code!A:J,10,0)</f>
        <v>Non Pay</v>
      </c>
    </row>
    <row r="891" spans="1:23" x14ac:dyDescent="0.25">
      <c r="A891" s="5" t="s">
        <v>106</v>
      </c>
      <c r="B891" s="5" t="s">
        <v>54</v>
      </c>
      <c r="C891" s="5" t="s">
        <v>137</v>
      </c>
      <c r="D891" s="5" t="s">
        <v>138</v>
      </c>
      <c r="E891" s="5" t="s">
        <v>27</v>
      </c>
      <c r="F891" s="6">
        <v>-9084</v>
      </c>
      <c r="G891" s="6">
        <v>-8667.7199999999993</v>
      </c>
      <c r="H891" s="6">
        <v>0</v>
      </c>
      <c r="I891" s="6">
        <v>0</v>
      </c>
      <c r="J891" s="6">
        <v>0</v>
      </c>
      <c r="K891" s="6">
        <v>0</v>
      </c>
      <c r="L891" t="str">
        <f t="shared" si="13"/>
        <v>171806U10024004000</v>
      </c>
      <c r="M891" t="str">
        <f>VLOOKUP(A891,[1]Cost_Code!A:G,7,0)</f>
        <v>Fundraising Team</v>
      </c>
      <c r="N891" t="str">
        <f>VLOOKUP(A891,[1]Cost_Code!A:G,2,0)</f>
        <v>Group 1</v>
      </c>
      <c r="O891" t="str">
        <f>VLOOKUP($A891,[1]Cost_Code!$A:$G,3,0)</f>
        <v>CORPORATE SERVICES</v>
      </c>
      <c r="P891" t="str">
        <f>VLOOKUP($A891,[1]Cost_Code!$A:$G,4,0)</f>
        <v>FINANCE &amp; INFORMATION SERVICES</v>
      </c>
      <c r="Q891" t="str">
        <f>VLOOKUP($A891,[1]Cost_Code!$A:$G,5,0)</f>
        <v>FINANCE &amp; INFORMATION SERVICES</v>
      </c>
      <c r="R891" t="str">
        <f>VLOOKUP($A891,[1]Cost_Code!$A:$G,6,0)</f>
        <v>FINANCE</v>
      </c>
      <c r="S891" t="str">
        <f>VLOOKUP($A891,[1]Cost_Code!$A:$K,8,0)</f>
        <v>Simon</v>
      </c>
      <c r="T891">
        <f>VLOOKUP($A891,[1]Cost_Code!$A:$K,9,0)</f>
        <v>1000</v>
      </c>
      <c r="U891" t="str">
        <f>VLOOKUP(B891,[1]Ex_Code!A:J,2,0)</f>
        <v>Charitable Income CoHoc</v>
      </c>
      <c r="V891" t="str">
        <f>VLOOKUP(B891,[1]Ex_Code!A:J,7,0)</f>
        <v>CHARITABLE &amp; OTH CONTNS TO EXP</v>
      </c>
      <c r="W891" t="str">
        <f>VLOOKUP(B891,[1]Ex_Code!A:J,10,0)</f>
        <v>Income</v>
      </c>
    </row>
    <row r="892" spans="1:23" ht="25.5" x14ac:dyDescent="0.25">
      <c r="A892" s="5" t="s">
        <v>106</v>
      </c>
      <c r="B892" s="5" t="s">
        <v>24</v>
      </c>
      <c r="C892" s="5" t="s">
        <v>137</v>
      </c>
      <c r="D892" s="5" t="s">
        <v>138</v>
      </c>
      <c r="E892" s="5" t="s">
        <v>27</v>
      </c>
      <c r="F892" s="6">
        <v>5088</v>
      </c>
      <c r="G892" s="6">
        <v>5071.9399999999996</v>
      </c>
      <c r="H892" s="6">
        <v>1</v>
      </c>
      <c r="I892" s="6">
        <v>1</v>
      </c>
      <c r="J892" s="6">
        <v>1</v>
      </c>
      <c r="K892" s="6">
        <v>1</v>
      </c>
      <c r="L892" t="str">
        <f t="shared" si="13"/>
        <v>171806U1003918A000</v>
      </c>
      <c r="M892" t="str">
        <f>VLOOKUP(A892,[1]Cost_Code!A:G,7,0)</f>
        <v>Fundraising Team</v>
      </c>
      <c r="N892" t="str">
        <f>VLOOKUP(A892,[1]Cost_Code!A:G,2,0)</f>
        <v>Group 1</v>
      </c>
      <c r="O892" t="str">
        <f>VLOOKUP($A892,[1]Cost_Code!$A:$G,3,0)</f>
        <v>CORPORATE SERVICES</v>
      </c>
      <c r="P892" t="str">
        <f>VLOOKUP($A892,[1]Cost_Code!$A:$G,4,0)</f>
        <v>FINANCE &amp; INFORMATION SERVICES</v>
      </c>
      <c r="Q892" t="str">
        <f>VLOOKUP($A892,[1]Cost_Code!$A:$G,5,0)</f>
        <v>FINANCE &amp; INFORMATION SERVICES</v>
      </c>
      <c r="R892" t="str">
        <f>VLOOKUP($A892,[1]Cost_Code!$A:$G,6,0)</f>
        <v>FINANCE</v>
      </c>
      <c r="S892" t="str">
        <f>VLOOKUP($A892,[1]Cost_Code!$A:$K,8,0)</f>
        <v>Simon</v>
      </c>
      <c r="T892">
        <f>VLOOKUP($A892,[1]Cost_Code!$A:$K,9,0)</f>
        <v>1000</v>
      </c>
      <c r="U892" t="str">
        <f>VLOOKUP(B892,[1]Ex_Code!A:J,2,0)</f>
        <v>Senior Managers Band 8A</v>
      </c>
      <c r="V892" t="str">
        <f>VLOOKUP(B892,[1]Ex_Code!A:J,7,0)</f>
        <v>NON CLINICAL STAFF</v>
      </c>
      <c r="W892" t="str">
        <f>VLOOKUP(B892,[1]Ex_Code!A:J,10,0)</f>
        <v>Pay</v>
      </c>
    </row>
    <row r="893" spans="1:23" x14ac:dyDescent="0.25">
      <c r="A893" s="5" t="s">
        <v>106</v>
      </c>
      <c r="B893" s="5" t="s">
        <v>107</v>
      </c>
      <c r="C893" s="5" t="s">
        <v>137</v>
      </c>
      <c r="D893" s="5" t="s">
        <v>138</v>
      </c>
      <c r="E893" s="5" t="s">
        <v>27</v>
      </c>
      <c r="F893" s="6">
        <v>470</v>
      </c>
      <c r="G893" s="6">
        <v>0</v>
      </c>
      <c r="H893" s="6">
        <v>0.4</v>
      </c>
      <c r="I893" s="6">
        <v>0</v>
      </c>
      <c r="J893" s="6">
        <v>0</v>
      </c>
      <c r="K893" s="6">
        <v>0</v>
      </c>
      <c r="L893" t="str">
        <f t="shared" si="13"/>
        <v>171806U10039200000</v>
      </c>
      <c r="M893" t="str">
        <f>VLOOKUP(A893,[1]Cost_Code!A:G,7,0)</f>
        <v>Fundraising Team</v>
      </c>
      <c r="N893" t="str">
        <f>VLOOKUP(A893,[1]Cost_Code!A:G,2,0)</f>
        <v>Group 1</v>
      </c>
      <c r="O893" t="str">
        <f>VLOOKUP($A893,[1]Cost_Code!$A:$G,3,0)</f>
        <v>CORPORATE SERVICES</v>
      </c>
      <c r="P893" t="str">
        <f>VLOOKUP($A893,[1]Cost_Code!$A:$G,4,0)</f>
        <v>FINANCE &amp; INFORMATION SERVICES</v>
      </c>
      <c r="Q893" t="str">
        <f>VLOOKUP($A893,[1]Cost_Code!$A:$G,5,0)</f>
        <v>FINANCE &amp; INFORMATION SERVICES</v>
      </c>
      <c r="R893" t="str">
        <f>VLOOKUP($A893,[1]Cost_Code!$A:$G,6,0)</f>
        <v>FINANCE</v>
      </c>
      <c r="S893" t="str">
        <f>VLOOKUP($A893,[1]Cost_Code!$A:$K,8,0)</f>
        <v>Simon</v>
      </c>
      <c r="T893">
        <f>VLOOKUP($A893,[1]Cost_Code!$A:$K,9,0)</f>
        <v>1000</v>
      </c>
      <c r="U893" t="str">
        <f>VLOOKUP(B893,[1]Ex_Code!A:J,2,0)</f>
        <v>Admin &amp; C - Non A4C Salaries</v>
      </c>
      <c r="V893" t="str">
        <f>VLOOKUP(B893,[1]Ex_Code!A:J,7,0)</f>
        <v>NON CLINICAL STAFF</v>
      </c>
      <c r="W893" t="str">
        <f>VLOOKUP(B893,[1]Ex_Code!A:J,10,0)</f>
        <v>Pay</v>
      </c>
    </row>
    <row r="894" spans="1:23" x14ac:dyDescent="0.25">
      <c r="A894" s="5" t="s">
        <v>106</v>
      </c>
      <c r="B894" s="5" t="s">
        <v>82</v>
      </c>
      <c r="C894" s="5" t="s">
        <v>137</v>
      </c>
      <c r="D894" s="5" t="s">
        <v>138</v>
      </c>
      <c r="E894" s="5" t="s">
        <v>27</v>
      </c>
      <c r="F894" s="6">
        <v>0</v>
      </c>
      <c r="G894" s="6">
        <v>587.30999999999995</v>
      </c>
      <c r="H894" s="6">
        <v>0</v>
      </c>
      <c r="I894" s="6">
        <v>0.4</v>
      </c>
      <c r="J894" s="6">
        <v>0.4</v>
      </c>
      <c r="K894" s="6">
        <v>0.4</v>
      </c>
      <c r="L894" t="str">
        <f t="shared" si="13"/>
        <v>171806U10039202000</v>
      </c>
      <c r="M894" t="str">
        <f>VLOOKUP(A894,[1]Cost_Code!A:G,7,0)</f>
        <v>Fundraising Team</v>
      </c>
      <c r="N894" t="str">
        <f>VLOOKUP(A894,[1]Cost_Code!A:G,2,0)</f>
        <v>Group 1</v>
      </c>
      <c r="O894" t="str">
        <f>VLOOKUP($A894,[1]Cost_Code!$A:$G,3,0)</f>
        <v>CORPORATE SERVICES</v>
      </c>
      <c r="P894" t="str">
        <f>VLOOKUP($A894,[1]Cost_Code!$A:$G,4,0)</f>
        <v>FINANCE &amp; INFORMATION SERVICES</v>
      </c>
      <c r="Q894" t="str">
        <f>VLOOKUP($A894,[1]Cost_Code!$A:$G,5,0)</f>
        <v>FINANCE &amp; INFORMATION SERVICES</v>
      </c>
      <c r="R894" t="str">
        <f>VLOOKUP($A894,[1]Cost_Code!$A:$G,6,0)</f>
        <v>FINANCE</v>
      </c>
      <c r="S894" t="str">
        <f>VLOOKUP($A894,[1]Cost_Code!$A:$K,8,0)</f>
        <v>Simon</v>
      </c>
      <c r="T894">
        <f>VLOOKUP($A894,[1]Cost_Code!$A:$K,9,0)</f>
        <v>1000</v>
      </c>
      <c r="U894" t="str">
        <f>VLOOKUP(B894,[1]Ex_Code!A:J,2,0)</f>
        <v>Admin &amp; Clerical Band 2</v>
      </c>
      <c r="V894" t="str">
        <f>VLOOKUP(B894,[1]Ex_Code!A:J,7,0)</f>
        <v>NON CLINICAL STAFF</v>
      </c>
      <c r="W894" t="str">
        <f>VLOOKUP(B894,[1]Ex_Code!A:J,10,0)</f>
        <v>Pay</v>
      </c>
    </row>
    <row r="895" spans="1:23" x14ac:dyDescent="0.25">
      <c r="A895" s="5" t="s">
        <v>106</v>
      </c>
      <c r="B895" s="5" t="s">
        <v>57</v>
      </c>
      <c r="C895" s="5" t="s">
        <v>137</v>
      </c>
      <c r="D895" s="5" t="s">
        <v>138</v>
      </c>
      <c r="E895" s="5" t="s">
        <v>27</v>
      </c>
      <c r="F895" s="6">
        <v>1310</v>
      </c>
      <c r="G895" s="6">
        <v>1310.31</v>
      </c>
      <c r="H895" s="6">
        <v>0.6</v>
      </c>
      <c r="I895" s="6">
        <v>0.6</v>
      </c>
      <c r="J895" s="6">
        <v>0.6</v>
      </c>
      <c r="K895" s="6">
        <v>0.6</v>
      </c>
      <c r="L895" t="str">
        <f t="shared" si="13"/>
        <v>171806U10039204000</v>
      </c>
      <c r="M895" t="str">
        <f>VLOOKUP(A895,[1]Cost_Code!A:G,7,0)</f>
        <v>Fundraising Team</v>
      </c>
      <c r="N895" t="str">
        <f>VLOOKUP(A895,[1]Cost_Code!A:G,2,0)</f>
        <v>Group 1</v>
      </c>
      <c r="O895" t="str">
        <f>VLOOKUP($A895,[1]Cost_Code!$A:$G,3,0)</f>
        <v>CORPORATE SERVICES</v>
      </c>
      <c r="P895" t="str">
        <f>VLOOKUP($A895,[1]Cost_Code!$A:$G,4,0)</f>
        <v>FINANCE &amp; INFORMATION SERVICES</v>
      </c>
      <c r="Q895" t="str">
        <f>VLOOKUP($A895,[1]Cost_Code!$A:$G,5,0)</f>
        <v>FINANCE &amp; INFORMATION SERVICES</v>
      </c>
      <c r="R895" t="str">
        <f>VLOOKUP($A895,[1]Cost_Code!$A:$G,6,0)</f>
        <v>FINANCE</v>
      </c>
      <c r="S895" t="str">
        <f>VLOOKUP($A895,[1]Cost_Code!$A:$K,8,0)</f>
        <v>Simon</v>
      </c>
      <c r="T895">
        <f>VLOOKUP($A895,[1]Cost_Code!$A:$K,9,0)</f>
        <v>1000</v>
      </c>
      <c r="U895" t="str">
        <f>VLOOKUP(B895,[1]Ex_Code!A:J,2,0)</f>
        <v>Admin &amp; Clerical Band 4</v>
      </c>
      <c r="V895" t="str">
        <f>VLOOKUP(B895,[1]Ex_Code!A:J,7,0)</f>
        <v>NON CLINICAL STAFF</v>
      </c>
      <c r="W895" t="str">
        <f>VLOOKUP(B895,[1]Ex_Code!A:J,10,0)</f>
        <v>Pay</v>
      </c>
    </row>
    <row r="896" spans="1:23" x14ac:dyDescent="0.25">
      <c r="A896" s="5" t="s">
        <v>106</v>
      </c>
      <c r="B896" s="5" t="s">
        <v>48</v>
      </c>
      <c r="C896" s="5" t="s">
        <v>137</v>
      </c>
      <c r="D896" s="5" t="s">
        <v>138</v>
      </c>
      <c r="E896" s="5" t="s">
        <v>27</v>
      </c>
      <c r="F896" s="6">
        <v>1609</v>
      </c>
      <c r="G896" s="6">
        <v>1608.71</v>
      </c>
      <c r="H896" s="6">
        <v>0.6</v>
      </c>
      <c r="I896" s="6">
        <v>0.6</v>
      </c>
      <c r="J896" s="6">
        <v>0.6</v>
      </c>
      <c r="K896" s="6">
        <v>0.6</v>
      </c>
      <c r="L896" t="str">
        <f t="shared" si="13"/>
        <v>171806U10039206000</v>
      </c>
      <c r="M896" t="str">
        <f>VLOOKUP(A896,[1]Cost_Code!A:G,7,0)</f>
        <v>Fundraising Team</v>
      </c>
      <c r="N896" t="str">
        <f>VLOOKUP(A896,[1]Cost_Code!A:G,2,0)</f>
        <v>Group 1</v>
      </c>
      <c r="O896" t="str">
        <f>VLOOKUP($A896,[1]Cost_Code!$A:$G,3,0)</f>
        <v>CORPORATE SERVICES</v>
      </c>
      <c r="P896" t="str">
        <f>VLOOKUP($A896,[1]Cost_Code!$A:$G,4,0)</f>
        <v>FINANCE &amp; INFORMATION SERVICES</v>
      </c>
      <c r="Q896" t="str">
        <f>VLOOKUP($A896,[1]Cost_Code!$A:$G,5,0)</f>
        <v>FINANCE &amp; INFORMATION SERVICES</v>
      </c>
      <c r="R896" t="str">
        <f>VLOOKUP($A896,[1]Cost_Code!$A:$G,6,0)</f>
        <v>FINANCE</v>
      </c>
      <c r="S896" t="str">
        <f>VLOOKUP($A896,[1]Cost_Code!$A:$K,8,0)</f>
        <v>Simon</v>
      </c>
      <c r="T896">
        <f>VLOOKUP($A896,[1]Cost_Code!$A:$K,9,0)</f>
        <v>1000</v>
      </c>
      <c r="U896" t="str">
        <f>VLOOKUP(B896,[1]Ex_Code!A:J,2,0)</f>
        <v>Admin &amp; Clerical Band 6</v>
      </c>
      <c r="V896" t="str">
        <f>VLOOKUP(B896,[1]Ex_Code!A:J,7,0)</f>
        <v>NON CLINICAL STAFF</v>
      </c>
      <c r="W896" t="str">
        <f>VLOOKUP(B896,[1]Ex_Code!A:J,10,0)</f>
        <v>Pay</v>
      </c>
    </row>
    <row r="897" spans="1:23" x14ac:dyDescent="0.25">
      <c r="A897" s="5" t="s">
        <v>106</v>
      </c>
      <c r="B897" s="5" t="s">
        <v>39</v>
      </c>
      <c r="C897" s="5" t="s">
        <v>137</v>
      </c>
      <c r="D897" s="5" t="s">
        <v>138</v>
      </c>
      <c r="E897" s="5" t="s">
        <v>27</v>
      </c>
      <c r="F897" s="6">
        <v>44</v>
      </c>
      <c r="G897" s="6">
        <v>0</v>
      </c>
      <c r="H897" s="6">
        <v>0</v>
      </c>
      <c r="I897" s="6">
        <v>0</v>
      </c>
      <c r="J897" s="6">
        <v>0</v>
      </c>
      <c r="K897" s="6">
        <v>0</v>
      </c>
      <c r="L897" t="str">
        <f t="shared" si="13"/>
        <v>171806U10047001000</v>
      </c>
      <c r="M897" t="str">
        <f>VLOOKUP(A897,[1]Cost_Code!A:G,7,0)</f>
        <v>Fundraising Team</v>
      </c>
      <c r="N897" t="str">
        <f>VLOOKUP(A897,[1]Cost_Code!A:G,2,0)</f>
        <v>Group 1</v>
      </c>
      <c r="O897" t="str">
        <f>VLOOKUP($A897,[1]Cost_Code!$A:$G,3,0)</f>
        <v>CORPORATE SERVICES</v>
      </c>
      <c r="P897" t="str">
        <f>VLOOKUP($A897,[1]Cost_Code!$A:$G,4,0)</f>
        <v>FINANCE &amp; INFORMATION SERVICES</v>
      </c>
      <c r="Q897" t="str">
        <f>VLOOKUP($A897,[1]Cost_Code!$A:$G,5,0)</f>
        <v>FINANCE &amp; INFORMATION SERVICES</v>
      </c>
      <c r="R897" t="str">
        <f>VLOOKUP($A897,[1]Cost_Code!$A:$G,6,0)</f>
        <v>FINANCE</v>
      </c>
      <c r="S897" t="str">
        <f>VLOOKUP($A897,[1]Cost_Code!$A:$K,8,0)</f>
        <v>Simon</v>
      </c>
      <c r="T897">
        <f>VLOOKUP($A897,[1]Cost_Code!$A:$K,9,0)</f>
        <v>1000</v>
      </c>
      <c r="U897" t="str">
        <f>VLOOKUP(B897,[1]Ex_Code!A:J,2,0)</f>
        <v>Printing &amp; Stationery</v>
      </c>
      <c r="V897" t="str">
        <f>VLOOKUP(B897,[1]Ex_Code!A:J,7,0)</f>
        <v>ESTABLISHMENT EXPENSES</v>
      </c>
      <c r="W897" t="str">
        <f>VLOOKUP(B897,[1]Ex_Code!A:J,10,0)</f>
        <v>Non Pay</v>
      </c>
    </row>
    <row r="898" spans="1:23" x14ac:dyDescent="0.25">
      <c r="A898" s="5" t="s">
        <v>106</v>
      </c>
      <c r="B898" s="5" t="s">
        <v>108</v>
      </c>
      <c r="C898" s="5" t="s">
        <v>137</v>
      </c>
      <c r="D898" s="5" t="s">
        <v>138</v>
      </c>
      <c r="E898" s="5" t="s">
        <v>27</v>
      </c>
      <c r="F898" s="6">
        <v>59</v>
      </c>
      <c r="G898" s="6">
        <v>89.45</v>
      </c>
      <c r="H898" s="6">
        <v>0</v>
      </c>
      <c r="I898" s="6">
        <v>0</v>
      </c>
      <c r="J898" s="6">
        <v>0</v>
      </c>
      <c r="K898" s="6">
        <v>0</v>
      </c>
      <c r="L898" t="str">
        <f t="shared" ref="L898:L961" si="14">CONCATENATE(C898,A898,B898)</f>
        <v>171806U10047005000</v>
      </c>
      <c r="M898" t="str">
        <f>VLOOKUP(A898,[1]Cost_Code!A:G,7,0)</f>
        <v>Fundraising Team</v>
      </c>
      <c r="N898" t="str">
        <f>VLOOKUP(A898,[1]Cost_Code!A:G,2,0)</f>
        <v>Group 1</v>
      </c>
      <c r="O898" t="str">
        <f>VLOOKUP($A898,[1]Cost_Code!$A:$G,3,0)</f>
        <v>CORPORATE SERVICES</v>
      </c>
      <c r="P898" t="str">
        <f>VLOOKUP($A898,[1]Cost_Code!$A:$G,4,0)</f>
        <v>FINANCE &amp; INFORMATION SERVICES</v>
      </c>
      <c r="Q898" t="str">
        <f>VLOOKUP($A898,[1]Cost_Code!$A:$G,5,0)</f>
        <v>FINANCE &amp; INFORMATION SERVICES</v>
      </c>
      <c r="R898" t="str">
        <f>VLOOKUP($A898,[1]Cost_Code!$A:$G,6,0)</f>
        <v>FINANCE</v>
      </c>
      <c r="S898" t="str">
        <f>VLOOKUP($A898,[1]Cost_Code!$A:$K,8,0)</f>
        <v>Simon</v>
      </c>
      <c r="T898">
        <f>VLOOKUP($A898,[1]Cost_Code!$A:$K,9,0)</f>
        <v>1000</v>
      </c>
      <c r="U898" t="str">
        <f>VLOOKUP(B898,[1]Ex_Code!A:J,2,0)</f>
        <v>Franking Machine</v>
      </c>
      <c r="V898" t="str">
        <f>VLOOKUP(B898,[1]Ex_Code!A:J,7,0)</f>
        <v>ESTABLISHMENT EXPENSES</v>
      </c>
      <c r="W898" t="str">
        <f>VLOOKUP(B898,[1]Ex_Code!A:J,10,0)</f>
        <v>Non Pay</v>
      </c>
    </row>
    <row r="899" spans="1:23" x14ac:dyDescent="0.25">
      <c r="A899" s="5" t="s">
        <v>106</v>
      </c>
      <c r="B899" s="5" t="s">
        <v>40</v>
      </c>
      <c r="C899" s="5" t="s">
        <v>137</v>
      </c>
      <c r="D899" s="5" t="s">
        <v>138</v>
      </c>
      <c r="E899" s="5" t="s">
        <v>27</v>
      </c>
      <c r="F899" s="6">
        <v>20</v>
      </c>
      <c r="G899" s="6">
        <v>0</v>
      </c>
      <c r="H899" s="6">
        <v>0</v>
      </c>
      <c r="I899" s="6">
        <v>0</v>
      </c>
      <c r="J899" s="6">
        <v>0</v>
      </c>
      <c r="K899" s="6">
        <v>0</v>
      </c>
      <c r="L899" t="str">
        <f t="shared" si="14"/>
        <v>171806U10047018000</v>
      </c>
      <c r="M899" t="str">
        <f>VLOOKUP(A899,[1]Cost_Code!A:G,7,0)</f>
        <v>Fundraising Team</v>
      </c>
      <c r="N899" t="str">
        <f>VLOOKUP(A899,[1]Cost_Code!A:G,2,0)</f>
        <v>Group 1</v>
      </c>
      <c r="O899" t="str">
        <f>VLOOKUP($A899,[1]Cost_Code!$A:$G,3,0)</f>
        <v>CORPORATE SERVICES</v>
      </c>
      <c r="P899" t="str">
        <f>VLOOKUP($A899,[1]Cost_Code!$A:$G,4,0)</f>
        <v>FINANCE &amp; INFORMATION SERVICES</v>
      </c>
      <c r="Q899" t="str">
        <f>VLOOKUP($A899,[1]Cost_Code!$A:$G,5,0)</f>
        <v>FINANCE &amp; INFORMATION SERVICES</v>
      </c>
      <c r="R899" t="str">
        <f>VLOOKUP($A899,[1]Cost_Code!$A:$G,6,0)</f>
        <v>FINANCE</v>
      </c>
      <c r="S899" t="str">
        <f>VLOOKUP($A899,[1]Cost_Code!$A:$K,8,0)</f>
        <v>Simon</v>
      </c>
      <c r="T899">
        <f>VLOOKUP($A899,[1]Cost_Code!$A:$K,9,0)</f>
        <v>1000</v>
      </c>
      <c r="U899" t="str">
        <f>VLOOKUP(B899,[1]Ex_Code!A:J,2,0)</f>
        <v>Travel Expenses</v>
      </c>
      <c r="V899" t="str">
        <f>VLOOKUP(B899,[1]Ex_Code!A:J,7,0)</f>
        <v>ESTABLISHMENT EXPENSES</v>
      </c>
      <c r="W899" t="str">
        <f>VLOOKUP(B899,[1]Ex_Code!A:J,10,0)</f>
        <v>Non Pay</v>
      </c>
    </row>
    <row r="900" spans="1:23" x14ac:dyDescent="0.25">
      <c r="A900" s="5" t="s">
        <v>109</v>
      </c>
      <c r="B900" s="5" t="s">
        <v>51</v>
      </c>
      <c r="C900" s="5" t="s">
        <v>137</v>
      </c>
      <c r="D900" s="5" t="s">
        <v>138</v>
      </c>
      <c r="E900" s="5" t="s">
        <v>27</v>
      </c>
      <c r="F900" s="6">
        <v>177</v>
      </c>
      <c r="G900" s="6">
        <v>0</v>
      </c>
      <c r="H900" s="6">
        <v>0</v>
      </c>
      <c r="I900" s="6">
        <v>0</v>
      </c>
      <c r="J900" s="6">
        <v>0</v>
      </c>
      <c r="K900" s="6">
        <v>0</v>
      </c>
      <c r="L900" t="str">
        <f t="shared" si="14"/>
        <v>171806U13048017000</v>
      </c>
      <c r="M900" t="str">
        <f>VLOOKUP(A900,[1]Cost_Code!A:G,7,0)</f>
        <v>Finance Reserve</v>
      </c>
      <c r="N900" t="str">
        <f>VLOOKUP(A900,[1]Cost_Code!A:G,2,0)</f>
        <v>Group 1</v>
      </c>
      <c r="O900" t="str">
        <f>VLOOKUP($A900,[1]Cost_Code!$A:$G,3,0)</f>
        <v>CORPORATE SERVICES</v>
      </c>
      <c r="P900" t="str">
        <f>VLOOKUP($A900,[1]Cost_Code!$A:$G,4,0)</f>
        <v>FINANCE &amp; INFORMATION SERVICES</v>
      </c>
      <c r="Q900" t="str">
        <f>VLOOKUP($A900,[1]Cost_Code!$A:$G,5,0)</f>
        <v>FINANCE &amp; INFORMATION SERVICES</v>
      </c>
      <c r="R900" t="str">
        <f>VLOOKUP($A900,[1]Cost_Code!$A:$G,6,0)</f>
        <v>FINANCE</v>
      </c>
      <c r="S900" t="str">
        <f>VLOOKUP($A900,[1]Cost_Code!$A:$K,8,0)</f>
        <v>Simon</v>
      </c>
      <c r="T900">
        <f>VLOOKUP($A900,[1]Cost_Code!$A:$K,9,0)</f>
        <v>1000</v>
      </c>
      <c r="U900" t="str">
        <f>VLOOKUP(B900,[1]Ex_Code!A:J,2,0)</f>
        <v>Computer Software</v>
      </c>
      <c r="V900" t="str">
        <f>VLOOKUP(B900,[1]Ex_Code!A:J,7,0)</f>
        <v>PREMISES &amp; FIXED PLANT</v>
      </c>
      <c r="W900" t="str">
        <f>VLOOKUP(B900,[1]Ex_Code!A:J,10,0)</f>
        <v>Non Pay</v>
      </c>
    </row>
    <row r="901" spans="1:23" x14ac:dyDescent="0.25">
      <c r="A901" s="5" t="s">
        <v>110</v>
      </c>
      <c r="B901" s="5" t="s">
        <v>111</v>
      </c>
      <c r="C901" s="5" t="s">
        <v>137</v>
      </c>
      <c r="D901" s="5" t="s">
        <v>138</v>
      </c>
      <c r="E901" s="5" t="s">
        <v>27</v>
      </c>
      <c r="F901" s="6">
        <v>1632</v>
      </c>
      <c r="G901" s="6">
        <v>437.43</v>
      </c>
      <c r="H901" s="6">
        <v>0</v>
      </c>
      <c r="I901" s="6">
        <v>0</v>
      </c>
      <c r="J901" s="6">
        <v>0</v>
      </c>
      <c r="K901" s="6">
        <v>0</v>
      </c>
      <c r="L901" t="str">
        <f t="shared" si="14"/>
        <v>171806U14R60002000</v>
      </c>
      <c r="M901" t="str">
        <f>VLOOKUP(A901,[1]Cost_Code!A:G,7,0)</f>
        <v>Finance Recharges</v>
      </c>
      <c r="N901" t="str">
        <f>VLOOKUP(A901,[1]Cost_Code!A:G,2,0)</f>
        <v>Group 1</v>
      </c>
      <c r="O901" t="str">
        <f>VLOOKUP($A901,[1]Cost_Code!$A:$G,3,0)</f>
        <v>CORPORATE SERVICES</v>
      </c>
      <c r="P901" t="str">
        <f>VLOOKUP($A901,[1]Cost_Code!$A:$G,4,0)</f>
        <v>FINANCE &amp; INFORMATION SERVICES</v>
      </c>
      <c r="Q901" t="str">
        <f>VLOOKUP($A901,[1]Cost_Code!$A:$G,5,0)</f>
        <v>FINANCE &amp; INFORMATION SERVICES</v>
      </c>
      <c r="R901" t="str">
        <f>VLOOKUP($A901,[1]Cost_Code!$A:$G,6,0)</f>
        <v>FINANCE</v>
      </c>
      <c r="S901" t="str">
        <f>VLOOKUP($A901,[1]Cost_Code!$A:$K,8,0)</f>
        <v>Simon</v>
      </c>
      <c r="T901">
        <f>VLOOKUP($A901,[1]Cost_Code!$A:$K,9,0)</f>
        <v>1000</v>
      </c>
      <c r="U901" t="str">
        <f>VLOOKUP(B901,[1]Ex_Code!A:J,2,0)</f>
        <v>OH - Depreciation</v>
      </c>
      <c r="V901" t="str">
        <f>VLOOKUP(B901,[1]Ex_Code!A:J,7,0)</f>
        <v>RECHARGE</v>
      </c>
      <c r="W901" t="str">
        <f>VLOOKUP(B901,[1]Ex_Code!A:J,10,0)</f>
        <v>Recharge</v>
      </c>
    </row>
    <row r="902" spans="1:23" x14ac:dyDescent="0.25">
      <c r="A902" s="5" t="s">
        <v>110</v>
      </c>
      <c r="B902" s="5" t="s">
        <v>112</v>
      </c>
      <c r="C902" s="5" t="s">
        <v>137</v>
      </c>
      <c r="D902" s="5" t="s">
        <v>138</v>
      </c>
      <c r="E902" s="5" t="s">
        <v>27</v>
      </c>
      <c r="F902" s="6">
        <v>259</v>
      </c>
      <c r="G902" s="6">
        <v>259</v>
      </c>
      <c r="H902" s="6">
        <v>0</v>
      </c>
      <c r="I902" s="6">
        <v>0</v>
      </c>
      <c r="J902" s="6">
        <v>0</v>
      </c>
      <c r="K902" s="6">
        <v>0</v>
      </c>
      <c r="L902" t="str">
        <f t="shared" si="14"/>
        <v>171806U14R60012000</v>
      </c>
      <c r="M902" t="str">
        <f>VLOOKUP(A902,[1]Cost_Code!A:G,7,0)</f>
        <v>Finance Recharges</v>
      </c>
      <c r="N902" t="str">
        <f>VLOOKUP(A902,[1]Cost_Code!A:G,2,0)</f>
        <v>Group 1</v>
      </c>
      <c r="O902" t="str">
        <f>VLOOKUP($A902,[1]Cost_Code!$A:$G,3,0)</f>
        <v>CORPORATE SERVICES</v>
      </c>
      <c r="P902" t="str">
        <f>VLOOKUP($A902,[1]Cost_Code!$A:$G,4,0)</f>
        <v>FINANCE &amp; INFORMATION SERVICES</v>
      </c>
      <c r="Q902" t="str">
        <f>VLOOKUP($A902,[1]Cost_Code!$A:$G,5,0)</f>
        <v>FINANCE &amp; INFORMATION SERVICES</v>
      </c>
      <c r="R902" t="str">
        <f>VLOOKUP($A902,[1]Cost_Code!$A:$G,6,0)</f>
        <v>FINANCE</v>
      </c>
      <c r="S902" t="str">
        <f>VLOOKUP($A902,[1]Cost_Code!$A:$K,8,0)</f>
        <v>Simon</v>
      </c>
      <c r="T902">
        <f>VLOOKUP($A902,[1]Cost_Code!$A:$K,9,0)</f>
        <v>1000</v>
      </c>
      <c r="U902" t="str">
        <f>VLOOKUP(B902,[1]Ex_Code!A:J,2,0)</f>
        <v>PDC Costs</v>
      </c>
      <c r="V902" t="str">
        <f>VLOOKUP(B902,[1]Ex_Code!A:J,7,0)</f>
        <v>RECHARGE</v>
      </c>
      <c r="W902" t="str">
        <f>VLOOKUP(B902,[1]Ex_Code!A:J,10,0)</f>
        <v>Recharge</v>
      </c>
    </row>
    <row r="903" spans="1:23" x14ac:dyDescent="0.25">
      <c r="A903" s="5" t="s">
        <v>110</v>
      </c>
      <c r="B903" s="5" t="s">
        <v>113</v>
      </c>
      <c r="C903" s="5" t="s">
        <v>137</v>
      </c>
      <c r="D903" s="5" t="s">
        <v>138</v>
      </c>
      <c r="E903" s="5" t="s">
        <v>27</v>
      </c>
      <c r="F903" s="6">
        <v>-532058</v>
      </c>
      <c r="G903" s="6">
        <v>-532058</v>
      </c>
      <c r="H903" s="6">
        <v>0</v>
      </c>
      <c r="I903" s="6">
        <v>0</v>
      </c>
      <c r="J903" s="6">
        <v>0</v>
      </c>
      <c r="K903" s="6">
        <v>0</v>
      </c>
      <c r="L903" t="str">
        <f t="shared" si="14"/>
        <v>171806U14R60013000</v>
      </c>
      <c r="M903" t="str">
        <f>VLOOKUP(A903,[1]Cost_Code!A:G,7,0)</f>
        <v>Finance Recharges</v>
      </c>
      <c r="N903" t="str">
        <f>VLOOKUP(A903,[1]Cost_Code!A:G,2,0)</f>
        <v>Group 1</v>
      </c>
      <c r="O903" t="str">
        <f>VLOOKUP($A903,[1]Cost_Code!$A:$G,3,0)</f>
        <v>CORPORATE SERVICES</v>
      </c>
      <c r="P903" t="str">
        <f>VLOOKUP($A903,[1]Cost_Code!$A:$G,4,0)</f>
        <v>FINANCE &amp; INFORMATION SERVICES</v>
      </c>
      <c r="Q903" t="str">
        <f>VLOOKUP($A903,[1]Cost_Code!$A:$G,5,0)</f>
        <v>FINANCE &amp; INFORMATION SERVICES</v>
      </c>
      <c r="R903" t="str">
        <f>VLOOKUP($A903,[1]Cost_Code!$A:$G,6,0)</f>
        <v>FINANCE</v>
      </c>
      <c r="S903" t="str">
        <f>VLOOKUP($A903,[1]Cost_Code!$A:$K,8,0)</f>
        <v>Simon</v>
      </c>
      <c r="T903">
        <f>VLOOKUP($A903,[1]Cost_Code!$A:$K,9,0)</f>
        <v>1000</v>
      </c>
      <c r="U903" t="str">
        <f>VLOOKUP(B903,[1]Ex_Code!A:J,2,0)</f>
        <v>Overhead Costs</v>
      </c>
      <c r="V903" t="str">
        <f>VLOOKUP(B903,[1]Ex_Code!A:J,7,0)</f>
        <v>RECHARGE</v>
      </c>
      <c r="W903" t="str">
        <f>VLOOKUP(B903,[1]Ex_Code!A:J,10,0)</f>
        <v>Recharge</v>
      </c>
    </row>
    <row r="904" spans="1:23" x14ac:dyDescent="0.25">
      <c r="A904" s="5" t="s">
        <v>114</v>
      </c>
      <c r="B904" s="5" t="s">
        <v>52</v>
      </c>
      <c r="C904" s="5" t="s">
        <v>137</v>
      </c>
      <c r="D904" s="5" t="s">
        <v>138</v>
      </c>
      <c r="E904" s="5" t="s">
        <v>27</v>
      </c>
      <c r="F904" s="6">
        <v>24</v>
      </c>
      <c r="G904" s="6">
        <v>0</v>
      </c>
      <c r="H904" s="6">
        <v>0</v>
      </c>
      <c r="I904" s="6">
        <v>0</v>
      </c>
      <c r="J904" s="6">
        <v>0</v>
      </c>
      <c r="K904" s="6">
        <v>0</v>
      </c>
      <c r="L904" t="str">
        <f t="shared" si="14"/>
        <v>171806U16K48019000</v>
      </c>
      <c r="M904" t="str">
        <f>VLOOKUP(A904,[1]Cost_Code!A:G,7,0)</f>
        <v>Finance Non Pay Rev CIP</v>
      </c>
      <c r="N904" t="str">
        <f>VLOOKUP(A904,[1]Cost_Code!A:G,2,0)</f>
        <v>Group 1</v>
      </c>
      <c r="O904" t="str">
        <f>VLOOKUP($A904,[1]Cost_Code!$A:$G,3,0)</f>
        <v>CORPORATE SERVICES</v>
      </c>
      <c r="P904" t="str">
        <f>VLOOKUP($A904,[1]Cost_Code!$A:$G,4,0)</f>
        <v>FINANCE &amp; INFORMATION SERVICES</v>
      </c>
      <c r="Q904" t="str">
        <f>VLOOKUP($A904,[1]Cost_Code!$A:$G,5,0)</f>
        <v>FINANCE &amp; INFORMATION SERVICES</v>
      </c>
      <c r="R904" t="str">
        <f>VLOOKUP($A904,[1]Cost_Code!$A:$G,6,0)</f>
        <v>FINANCE - OTHER</v>
      </c>
      <c r="S904" t="str">
        <f>VLOOKUP($A904,[1]Cost_Code!$A:$K,8,0)</f>
        <v>Simon</v>
      </c>
      <c r="T904">
        <f>VLOOKUP($A904,[1]Cost_Code!$A:$K,9,0)</f>
        <v>1000</v>
      </c>
      <c r="U904" t="str">
        <f>VLOOKUP(B904,[1]Ex_Code!A:J,2,0)</f>
        <v>Computer Maintenance</v>
      </c>
      <c r="V904" t="str">
        <f>VLOOKUP(B904,[1]Ex_Code!A:J,7,0)</f>
        <v>PREMISES &amp; FIXED PLANT</v>
      </c>
      <c r="W904" t="str">
        <f>VLOOKUP(B904,[1]Ex_Code!A:J,10,0)</f>
        <v>Non Pay</v>
      </c>
    </row>
    <row r="905" spans="1:23" x14ac:dyDescent="0.25">
      <c r="A905" s="5" t="s">
        <v>115</v>
      </c>
      <c r="B905" s="5" t="s">
        <v>116</v>
      </c>
      <c r="C905" s="5" t="s">
        <v>137</v>
      </c>
      <c r="D905" s="5" t="s">
        <v>138</v>
      </c>
      <c r="E905" s="5" t="s">
        <v>27</v>
      </c>
      <c r="F905" s="6">
        <v>-32849</v>
      </c>
      <c r="G905" s="6">
        <v>-15556.51</v>
      </c>
      <c r="H905" s="6">
        <v>0</v>
      </c>
      <c r="I905" s="6">
        <v>0</v>
      </c>
      <c r="J905" s="6">
        <v>0</v>
      </c>
      <c r="K905" s="6">
        <v>0</v>
      </c>
      <c r="L905" t="str">
        <f t="shared" si="14"/>
        <v>171806U18027506000</v>
      </c>
      <c r="M905" t="str">
        <f>VLOOKUP(A905,[1]Cost_Code!A:G,7,0)</f>
        <v>Family Lease Car - NHS Fleet</v>
      </c>
      <c r="N905" t="str">
        <f>VLOOKUP(A905,[1]Cost_Code!A:G,2,0)</f>
        <v>Group 1</v>
      </c>
      <c r="O905" t="str">
        <f>VLOOKUP($A905,[1]Cost_Code!$A:$G,3,0)</f>
        <v>CORPORATE SERVICES</v>
      </c>
      <c r="P905" t="str">
        <f>VLOOKUP($A905,[1]Cost_Code!$A:$G,4,0)</f>
        <v>FINANCE &amp; INFORMATION SERVICES</v>
      </c>
      <c r="Q905" t="str">
        <f>VLOOKUP($A905,[1]Cost_Code!$A:$G,5,0)</f>
        <v>FINANCE &amp; INFORMATION SERVICES</v>
      </c>
      <c r="R905" t="str">
        <f>VLOOKUP($A905,[1]Cost_Code!$A:$G,6,0)</f>
        <v>FINANCE</v>
      </c>
      <c r="S905" t="str">
        <f>VLOOKUP($A905,[1]Cost_Code!$A:$K,8,0)</f>
        <v>Simon</v>
      </c>
      <c r="T905">
        <f>VLOOKUP($A905,[1]Cost_Code!$A:$K,9,0)</f>
        <v>1000</v>
      </c>
      <c r="U905" t="str">
        <f>VLOOKUP(B905,[1]Ex_Code!A:J,2,0)</f>
        <v>Lease Car Income</v>
      </c>
      <c r="V905" t="str">
        <f>VLOOKUP(B905,[1]Ex_Code!A:J,7,0)</f>
        <v>OTHER INCOME</v>
      </c>
      <c r="W905" t="str">
        <f>VLOOKUP(B905,[1]Ex_Code!A:J,10,0)</f>
        <v>Income</v>
      </c>
    </row>
    <row r="906" spans="1:23" x14ac:dyDescent="0.25">
      <c r="A906" s="5" t="s">
        <v>115</v>
      </c>
      <c r="B906" s="5" t="s">
        <v>104</v>
      </c>
      <c r="C906" s="5" t="s">
        <v>137</v>
      </c>
      <c r="D906" s="5" t="s">
        <v>138</v>
      </c>
      <c r="E906" s="5" t="s">
        <v>27</v>
      </c>
      <c r="F906" s="6">
        <v>26800</v>
      </c>
      <c r="G906" s="6">
        <v>12208.88</v>
      </c>
      <c r="H906" s="6">
        <v>0</v>
      </c>
      <c r="I906" s="6">
        <v>0</v>
      </c>
      <c r="J906" s="6">
        <v>0</v>
      </c>
      <c r="K906" s="6">
        <v>0</v>
      </c>
      <c r="L906" t="str">
        <f t="shared" si="14"/>
        <v>171806U18047501000</v>
      </c>
      <c r="M906" t="str">
        <f>VLOOKUP(A906,[1]Cost_Code!A:G,7,0)</f>
        <v>Family Lease Car - NHS Fleet</v>
      </c>
      <c r="N906" t="str">
        <f>VLOOKUP(A906,[1]Cost_Code!A:G,2,0)</f>
        <v>Group 1</v>
      </c>
      <c r="O906" t="str">
        <f>VLOOKUP($A906,[1]Cost_Code!$A:$G,3,0)</f>
        <v>CORPORATE SERVICES</v>
      </c>
      <c r="P906" t="str">
        <f>VLOOKUP($A906,[1]Cost_Code!$A:$G,4,0)</f>
        <v>FINANCE &amp; INFORMATION SERVICES</v>
      </c>
      <c r="Q906" t="str">
        <f>VLOOKUP($A906,[1]Cost_Code!$A:$G,5,0)</f>
        <v>FINANCE &amp; INFORMATION SERVICES</v>
      </c>
      <c r="R906" t="str">
        <f>VLOOKUP($A906,[1]Cost_Code!$A:$G,6,0)</f>
        <v>FINANCE</v>
      </c>
      <c r="S906" t="str">
        <f>VLOOKUP($A906,[1]Cost_Code!$A:$K,8,0)</f>
        <v>Simon</v>
      </c>
      <c r="T906">
        <f>VLOOKUP($A906,[1]Cost_Code!$A:$K,9,0)</f>
        <v>1000</v>
      </c>
      <c r="U906" t="str">
        <f>VLOOKUP(B906,[1]Ex_Code!A:J,2,0)</f>
        <v>Lease Car Costs - Staff</v>
      </c>
      <c r="V906" t="str">
        <f>VLOOKUP(B906,[1]Ex_Code!A:J,7,0)</f>
        <v>ESTABLISHMENT EXPENSES</v>
      </c>
      <c r="W906" t="str">
        <f>VLOOKUP(B906,[1]Ex_Code!A:J,10,0)</f>
        <v>Non Pay</v>
      </c>
    </row>
    <row r="907" spans="1:23" x14ac:dyDescent="0.25">
      <c r="A907" s="5" t="s">
        <v>115</v>
      </c>
      <c r="B907" s="5" t="s">
        <v>118</v>
      </c>
      <c r="C907" s="5" t="s">
        <v>137</v>
      </c>
      <c r="D907" s="5" t="s">
        <v>138</v>
      </c>
      <c r="E907" s="5" t="s">
        <v>27</v>
      </c>
      <c r="F907" s="6">
        <v>5243</v>
      </c>
      <c r="G907" s="6">
        <v>2372.79</v>
      </c>
      <c r="H907" s="6">
        <v>0</v>
      </c>
      <c r="I907" s="6">
        <v>0</v>
      </c>
      <c r="J907" s="6">
        <v>0</v>
      </c>
      <c r="K907" s="6">
        <v>0</v>
      </c>
      <c r="L907" t="str">
        <f t="shared" si="14"/>
        <v>171806U18047512000</v>
      </c>
      <c r="M907" t="str">
        <f>VLOOKUP(A907,[1]Cost_Code!A:G,7,0)</f>
        <v>Family Lease Car - NHS Fleet</v>
      </c>
      <c r="N907" t="str">
        <f>VLOOKUP(A907,[1]Cost_Code!A:G,2,0)</f>
        <v>Group 1</v>
      </c>
      <c r="O907" t="str">
        <f>VLOOKUP($A907,[1]Cost_Code!$A:$G,3,0)</f>
        <v>CORPORATE SERVICES</v>
      </c>
      <c r="P907" t="str">
        <f>VLOOKUP($A907,[1]Cost_Code!$A:$G,4,0)</f>
        <v>FINANCE &amp; INFORMATION SERVICES</v>
      </c>
      <c r="Q907" t="str">
        <f>VLOOKUP($A907,[1]Cost_Code!$A:$G,5,0)</f>
        <v>FINANCE &amp; INFORMATION SERVICES</v>
      </c>
      <c r="R907" t="str">
        <f>VLOOKUP($A907,[1]Cost_Code!$A:$G,6,0)</f>
        <v>FINANCE</v>
      </c>
      <c r="S907" t="str">
        <f>VLOOKUP($A907,[1]Cost_Code!$A:$K,8,0)</f>
        <v>Simon</v>
      </c>
      <c r="T907">
        <f>VLOOKUP($A907,[1]Cost_Code!$A:$K,9,0)</f>
        <v>1000</v>
      </c>
      <c r="U907" t="str">
        <f>VLOOKUP(B907,[1]Ex_Code!A:J,2,0)</f>
        <v>Fleet/Vehicle Insurance</v>
      </c>
      <c r="V907" t="str">
        <f>VLOOKUP(B907,[1]Ex_Code!A:J,7,0)</f>
        <v>ESTABLISHMENT EXPENSES</v>
      </c>
      <c r="W907" t="str">
        <f>VLOOKUP(B907,[1]Ex_Code!A:J,10,0)</f>
        <v>Non Pay</v>
      </c>
    </row>
    <row r="908" spans="1:23" x14ac:dyDescent="0.25">
      <c r="A908" s="5" t="s">
        <v>115</v>
      </c>
      <c r="B908" s="5" t="s">
        <v>119</v>
      </c>
      <c r="C908" s="5" t="s">
        <v>137</v>
      </c>
      <c r="D908" s="5" t="s">
        <v>138</v>
      </c>
      <c r="E908" s="5" t="s">
        <v>27</v>
      </c>
      <c r="F908" s="6">
        <v>0</v>
      </c>
      <c r="G908" s="6">
        <v>-143.58000000000001</v>
      </c>
      <c r="H908" s="6">
        <v>0</v>
      </c>
      <c r="I908" s="6">
        <v>0</v>
      </c>
      <c r="J908" s="6">
        <v>0</v>
      </c>
      <c r="K908" s="6">
        <v>0</v>
      </c>
      <c r="L908" t="str">
        <f t="shared" si="14"/>
        <v>171806U18049027000</v>
      </c>
      <c r="M908" t="str">
        <f>VLOOKUP(A908,[1]Cost_Code!A:G,7,0)</f>
        <v>Family Lease Car - NHS Fleet</v>
      </c>
      <c r="N908" t="str">
        <f>VLOOKUP(A908,[1]Cost_Code!A:G,2,0)</f>
        <v>Group 1</v>
      </c>
      <c r="O908" t="str">
        <f>VLOOKUP($A908,[1]Cost_Code!$A:$G,3,0)</f>
        <v>CORPORATE SERVICES</v>
      </c>
      <c r="P908" t="str">
        <f>VLOOKUP($A908,[1]Cost_Code!$A:$G,4,0)</f>
        <v>FINANCE &amp; INFORMATION SERVICES</v>
      </c>
      <c r="Q908" t="str">
        <f>VLOOKUP($A908,[1]Cost_Code!$A:$G,5,0)</f>
        <v>FINANCE &amp; INFORMATION SERVICES</v>
      </c>
      <c r="R908" t="str">
        <f>VLOOKUP($A908,[1]Cost_Code!$A:$G,6,0)</f>
        <v>FINANCE</v>
      </c>
      <c r="S908" t="str">
        <f>VLOOKUP($A908,[1]Cost_Code!$A:$K,8,0)</f>
        <v>Simon</v>
      </c>
      <c r="T908">
        <f>VLOOKUP($A908,[1]Cost_Code!$A:$K,9,0)</f>
        <v>1000</v>
      </c>
      <c r="U908" t="str">
        <f>VLOOKUP(B908,[1]Ex_Code!A:J,2,0)</f>
        <v>Incr/(Decr) in Bad Debt Provn</v>
      </c>
      <c r="V908" t="str">
        <f>VLOOKUP(B908,[1]Ex_Code!A:J,7,0)</f>
        <v>OTHER OPERATING EXPENSES</v>
      </c>
      <c r="W908" t="str">
        <f>VLOOKUP(B908,[1]Ex_Code!A:J,10,0)</f>
        <v>Non Pay</v>
      </c>
    </row>
    <row r="909" spans="1:23" ht="25.5" x14ac:dyDescent="0.25">
      <c r="A909" s="5" t="s">
        <v>120</v>
      </c>
      <c r="B909" s="5" t="s">
        <v>24</v>
      </c>
      <c r="C909" s="5" t="s">
        <v>137</v>
      </c>
      <c r="D909" s="5" t="s">
        <v>138</v>
      </c>
      <c r="E909" s="5" t="s">
        <v>27</v>
      </c>
      <c r="F909" s="6">
        <v>5088</v>
      </c>
      <c r="G909" s="6">
        <v>5088.26</v>
      </c>
      <c r="H909" s="6">
        <v>1</v>
      </c>
      <c r="I909" s="6">
        <v>1</v>
      </c>
      <c r="J909" s="6">
        <v>1</v>
      </c>
      <c r="K909" s="6">
        <v>1</v>
      </c>
      <c r="L909" t="str">
        <f t="shared" si="14"/>
        <v>171806U2103918A000</v>
      </c>
      <c r="M909" t="str">
        <f>VLOOKUP(A909,[1]Cost_Code!A:G,7,0)</f>
        <v>Financial Management</v>
      </c>
      <c r="N909" t="str">
        <f>VLOOKUP(A909,[1]Cost_Code!A:G,2,0)</f>
        <v>Group 1</v>
      </c>
      <c r="O909" t="str">
        <f>VLOOKUP($A909,[1]Cost_Code!$A:$G,3,0)</f>
        <v>CORPORATE SERVICES</v>
      </c>
      <c r="P909" t="str">
        <f>VLOOKUP($A909,[1]Cost_Code!$A:$G,4,0)</f>
        <v>FINANCE &amp; INFORMATION SERVICES</v>
      </c>
      <c r="Q909" t="str">
        <f>VLOOKUP($A909,[1]Cost_Code!$A:$G,5,0)</f>
        <v>FINANCE &amp; INFORMATION SERVICES</v>
      </c>
      <c r="R909" t="str">
        <f>VLOOKUP($A909,[1]Cost_Code!$A:$G,6,0)</f>
        <v>FINANCE</v>
      </c>
      <c r="S909" t="str">
        <f>VLOOKUP($A909,[1]Cost_Code!$A:$K,8,0)</f>
        <v>Simon</v>
      </c>
      <c r="T909">
        <f>VLOOKUP($A909,[1]Cost_Code!$A:$K,9,0)</f>
        <v>1000</v>
      </c>
      <c r="U909" t="str">
        <f>VLOOKUP(B909,[1]Ex_Code!A:J,2,0)</f>
        <v>Senior Managers Band 8A</v>
      </c>
      <c r="V909" t="str">
        <f>VLOOKUP(B909,[1]Ex_Code!A:J,7,0)</f>
        <v>NON CLINICAL STAFF</v>
      </c>
      <c r="W909" t="str">
        <f>VLOOKUP(B909,[1]Ex_Code!A:J,10,0)</f>
        <v>Pay</v>
      </c>
    </row>
    <row r="910" spans="1:23" ht="25.5" x14ac:dyDescent="0.25">
      <c r="A910" s="5" t="s">
        <v>120</v>
      </c>
      <c r="B910" s="5" t="s">
        <v>86</v>
      </c>
      <c r="C910" s="5" t="s">
        <v>137</v>
      </c>
      <c r="D910" s="5" t="s">
        <v>138</v>
      </c>
      <c r="E910" s="5" t="s">
        <v>27</v>
      </c>
      <c r="F910" s="6">
        <v>19219</v>
      </c>
      <c r="G910" s="6">
        <v>10392.950000000001</v>
      </c>
      <c r="H910" s="6">
        <v>4</v>
      </c>
      <c r="I910" s="6">
        <v>1.73</v>
      </c>
      <c r="J910" s="6">
        <v>1.73</v>
      </c>
      <c r="K910" s="6">
        <v>1.73</v>
      </c>
      <c r="L910" t="str">
        <f t="shared" si="14"/>
        <v>171806U2103918B000</v>
      </c>
      <c r="M910" t="str">
        <f>VLOOKUP(A910,[1]Cost_Code!A:G,7,0)</f>
        <v>Financial Management</v>
      </c>
      <c r="N910" t="str">
        <f>VLOOKUP(A910,[1]Cost_Code!A:G,2,0)</f>
        <v>Group 1</v>
      </c>
      <c r="O910" t="str">
        <f>VLOOKUP($A910,[1]Cost_Code!$A:$G,3,0)</f>
        <v>CORPORATE SERVICES</v>
      </c>
      <c r="P910" t="str">
        <f>VLOOKUP($A910,[1]Cost_Code!$A:$G,4,0)</f>
        <v>FINANCE &amp; INFORMATION SERVICES</v>
      </c>
      <c r="Q910" t="str">
        <f>VLOOKUP($A910,[1]Cost_Code!$A:$G,5,0)</f>
        <v>FINANCE &amp; INFORMATION SERVICES</v>
      </c>
      <c r="R910" t="str">
        <f>VLOOKUP($A910,[1]Cost_Code!$A:$G,6,0)</f>
        <v>FINANCE</v>
      </c>
      <c r="S910" t="str">
        <f>VLOOKUP($A910,[1]Cost_Code!$A:$K,8,0)</f>
        <v>Simon</v>
      </c>
      <c r="T910">
        <f>VLOOKUP($A910,[1]Cost_Code!$A:$K,9,0)</f>
        <v>1000</v>
      </c>
      <c r="U910" t="str">
        <f>VLOOKUP(B910,[1]Ex_Code!A:J,2,0)</f>
        <v>Senior Managers Band 8B</v>
      </c>
      <c r="V910" t="str">
        <f>VLOOKUP(B910,[1]Ex_Code!A:J,7,0)</f>
        <v>NON CLINICAL STAFF</v>
      </c>
      <c r="W910" t="str">
        <f>VLOOKUP(B910,[1]Ex_Code!A:J,10,0)</f>
        <v>Pay</v>
      </c>
    </row>
    <row r="911" spans="1:23" ht="25.5" x14ac:dyDescent="0.25">
      <c r="A911" s="5" t="s">
        <v>120</v>
      </c>
      <c r="B911" s="5" t="s">
        <v>36</v>
      </c>
      <c r="C911" s="5" t="s">
        <v>137</v>
      </c>
      <c r="D911" s="5" t="s">
        <v>138</v>
      </c>
      <c r="E911" s="5" t="s">
        <v>27</v>
      </c>
      <c r="F911" s="6">
        <v>13631</v>
      </c>
      <c r="G911" s="6">
        <v>13597.73</v>
      </c>
      <c r="H911" s="6">
        <v>2</v>
      </c>
      <c r="I911" s="6">
        <v>2</v>
      </c>
      <c r="J911" s="6">
        <v>2</v>
      </c>
      <c r="K911" s="6">
        <v>2</v>
      </c>
      <c r="L911" t="str">
        <f t="shared" si="14"/>
        <v>171806U2103918C000</v>
      </c>
      <c r="M911" t="str">
        <f>VLOOKUP(A911,[1]Cost_Code!A:G,7,0)</f>
        <v>Financial Management</v>
      </c>
      <c r="N911" t="str">
        <f>VLOOKUP(A911,[1]Cost_Code!A:G,2,0)</f>
        <v>Group 1</v>
      </c>
      <c r="O911" t="str">
        <f>VLOOKUP($A911,[1]Cost_Code!$A:$G,3,0)</f>
        <v>CORPORATE SERVICES</v>
      </c>
      <c r="P911" t="str">
        <f>VLOOKUP($A911,[1]Cost_Code!$A:$G,4,0)</f>
        <v>FINANCE &amp; INFORMATION SERVICES</v>
      </c>
      <c r="Q911" t="str">
        <f>VLOOKUP($A911,[1]Cost_Code!$A:$G,5,0)</f>
        <v>FINANCE &amp; INFORMATION SERVICES</v>
      </c>
      <c r="R911" t="str">
        <f>VLOOKUP($A911,[1]Cost_Code!$A:$G,6,0)</f>
        <v>FINANCE</v>
      </c>
      <c r="S911" t="str">
        <f>VLOOKUP($A911,[1]Cost_Code!$A:$K,8,0)</f>
        <v>Simon</v>
      </c>
      <c r="T911">
        <f>VLOOKUP($A911,[1]Cost_Code!$A:$K,9,0)</f>
        <v>1000</v>
      </c>
      <c r="U911" t="str">
        <f>VLOOKUP(B911,[1]Ex_Code!A:J,2,0)</f>
        <v>Senior Managers Band 8C</v>
      </c>
      <c r="V911" t="str">
        <f>VLOOKUP(B911,[1]Ex_Code!A:J,7,0)</f>
        <v>NON CLINICAL STAFF</v>
      </c>
      <c r="W911" t="str">
        <f>VLOOKUP(B911,[1]Ex_Code!A:J,10,0)</f>
        <v>Pay</v>
      </c>
    </row>
    <row r="912" spans="1:23" x14ac:dyDescent="0.25">
      <c r="A912" s="5" t="s">
        <v>120</v>
      </c>
      <c r="B912" s="5" t="s">
        <v>121</v>
      </c>
      <c r="C912" s="5" t="s">
        <v>137</v>
      </c>
      <c r="D912" s="5" t="s">
        <v>138</v>
      </c>
      <c r="E912" s="5" t="s">
        <v>27</v>
      </c>
      <c r="F912" s="6">
        <v>0</v>
      </c>
      <c r="G912" s="6">
        <v>4381.41</v>
      </c>
      <c r="H912" s="6">
        <v>0</v>
      </c>
      <c r="I912" s="6">
        <v>0</v>
      </c>
      <c r="J912" s="6">
        <v>0.46</v>
      </c>
      <c r="K912" s="6">
        <v>0.46</v>
      </c>
      <c r="L912" t="str">
        <f t="shared" si="14"/>
        <v>171806U21039199000</v>
      </c>
      <c r="M912" t="str">
        <f>VLOOKUP(A912,[1]Cost_Code!A:G,7,0)</f>
        <v>Financial Management</v>
      </c>
      <c r="N912" t="str">
        <f>VLOOKUP(A912,[1]Cost_Code!A:G,2,0)</f>
        <v>Group 1</v>
      </c>
      <c r="O912" t="str">
        <f>VLOOKUP($A912,[1]Cost_Code!$A:$G,3,0)</f>
        <v>CORPORATE SERVICES</v>
      </c>
      <c r="P912" t="str">
        <f>VLOOKUP($A912,[1]Cost_Code!$A:$G,4,0)</f>
        <v>FINANCE &amp; INFORMATION SERVICES</v>
      </c>
      <c r="Q912" t="str">
        <f>VLOOKUP($A912,[1]Cost_Code!$A:$G,5,0)</f>
        <v>FINANCE &amp; INFORMATION SERVICES</v>
      </c>
      <c r="R912" t="str">
        <f>VLOOKUP($A912,[1]Cost_Code!$A:$G,6,0)</f>
        <v>FINANCE</v>
      </c>
      <c r="S912" t="str">
        <f>VLOOKUP($A912,[1]Cost_Code!$A:$K,8,0)</f>
        <v>Simon</v>
      </c>
      <c r="T912">
        <f>VLOOKUP($A912,[1]Cost_Code!$A:$K,9,0)</f>
        <v>1000</v>
      </c>
      <c r="U912" t="str">
        <f>VLOOKUP(B912,[1]Ex_Code!A:J,2,0)</f>
        <v>Senior Managers - Non NHS</v>
      </c>
      <c r="V912" t="str">
        <f>VLOOKUP(B912,[1]Ex_Code!A:J,7,0)</f>
        <v>NON CLINICAL STAFF</v>
      </c>
      <c r="W912" t="str">
        <f>VLOOKUP(B912,[1]Ex_Code!A:J,10,0)</f>
        <v>Pay</v>
      </c>
    </row>
    <row r="913" spans="1:23" x14ac:dyDescent="0.25">
      <c r="A913" s="5" t="s">
        <v>120</v>
      </c>
      <c r="B913" s="5" t="s">
        <v>48</v>
      </c>
      <c r="C913" s="5" t="s">
        <v>137</v>
      </c>
      <c r="D913" s="5" t="s">
        <v>138</v>
      </c>
      <c r="E913" s="5" t="s">
        <v>27</v>
      </c>
      <c r="F913" s="6">
        <v>0</v>
      </c>
      <c r="G913" s="6">
        <v>9104.2999999999993</v>
      </c>
      <c r="H913" s="6">
        <v>0</v>
      </c>
      <c r="I913" s="6">
        <v>2.8</v>
      </c>
      <c r="J913" s="6">
        <v>2.8</v>
      </c>
      <c r="K913" s="6">
        <v>2.8</v>
      </c>
      <c r="L913" t="str">
        <f t="shared" si="14"/>
        <v>171806U21039206000</v>
      </c>
      <c r="M913" t="str">
        <f>VLOOKUP(A913,[1]Cost_Code!A:G,7,0)</f>
        <v>Financial Management</v>
      </c>
      <c r="N913" t="str">
        <f>VLOOKUP(A913,[1]Cost_Code!A:G,2,0)</f>
        <v>Group 1</v>
      </c>
      <c r="O913" t="str">
        <f>VLOOKUP($A913,[1]Cost_Code!$A:$G,3,0)</f>
        <v>CORPORATE SERVICES</v>
      </c>
      <c r="P913" t="str">
        <f>VLOOKUP($A913,[1]Cost_Code!$A:$G,4,0)</f>
        <v>FINANCE &amp; INFORMATION SERVICES</v>
      </c>
      <c r="Q913" t="str">
        <f>VLOOKUP($A913,[1]Cost_Code!$A:$G,5,0)</f>
        <v>FINANCE &amp; INFORMATION SERVICES</v>
      </c>
      <c r="R913" t="str">
        <f>VLOOKUP($A913,[1]Cost_Code!$A:$G,6,0)</f>
        <v>FINANCE</v>
      </c>
      <c r="S913" t="str">
        <f>VLOOKUP($A913,[1]Cost_Code!$A:$K,8,0)</f>
        <v>Simon</v>
      </c>
      <c r="T913">
        <f>VLOOKUP($A913,[1]Cost_Code!$A:$K,9,0)</f>
        <v>1000</v>
      </c>
      <c r="U913" t="str">
        <f>VLOOKUP(B913,[1]Ex_Code!A:J,2,0)</f>
        <v>Admin &amp; Clerical Band 6</v>
      </c>
      <c r="V913" t="str">
        <f>VLOOKUP(B913,[1]Ex_Code!A:J,7,0)</f>
        <v>NON CLINICAL STAFF</v>
      </c>
      <c r="W913" t="str">
        <f>VLOOKUP(B913,[1]Ex_Code!A:J,10,0)</f>
        <v>Pay</v>
      </c>
    </row>
    <row r="914" spans="1:23" x14ac:dyDescent="0.25">
      <c r="A914" s="5" t="s">
        <v>120</v>
      </c>
      <c r="B914" s="5" t="s">
        <v>87</v>
      </c>
      <c r="C914" s="5" t="s">
        <v>137</v>
      </c>
      <c r="D914" s="5" t="s">
        <v>138</v>
      </c>
      <c r="E914" s="5" t="s">
        <v>27</v>
      </c>
      <c r="F914" s="6">
        <v>19550</v>
      </c>
      <c r="G914" s="6">
        <v>6026.97</v>
      </c>
      <c r="H914" s="6">
        <v>5.67</v>
      </c>
      <c r="I914" s="6">
        <v>2</v>
      </c>
      <c r="J914" s="6">
        <v>1</v>
      </c>
      <c r="K914" s="6">
        <v>1</v>
      </c>
      <c r="L914" t="str">
        <f t="shared" si="14"/>
        <v>171806U21039207000</v>
      </c>
      <c r="M914" t="str">
        <f>VLOOKUP(A914,[1]Cost_Code!A:G,7,0)</f>
        <v>Financial Management</v>
      </c>
      <c r="N914" t="str">
        <f>VLOOKUP(A914,[1]Cost_Code!A:G,2,0)</f>
        <v>Group 1</v>
      </c>
      <c r="O914" t="str">
        <f>VLOOKUP($A914,[1]Cost_Code!$A:$G,3,0)</f>
        <v>CORPORATE SERVICES</v>
      </c>
      <c r="P914" t="str">
        <f>VLOOKUP($A914,[1]Cost_Code!$A:$G,4,0)</f>
        <v>FINANCE &amp; INFORMATION SERVICES</v>
      </c>
      <c r="Q914" t="str">
        <f>VLOOKUP($A914,[1]Cost_Code!$A:$G,5,0)</f>
        <v>FINANCE &amp; INFORMATION SERVICES</v>
      </c>
      <c r="R914" t="str">
        <f>VLOOKUP($A914,[1]Cost_Code!$A:$G,6,0)</f>
        <v>FINANCE</v>
      </c>
      <c r="S914" t="str">
        <f>VLOOKUP($A914,[1]Cost_Code!$A:$K,8,0)</f>
        <v>Simon</v>
      </c>
      <c r="T914">
        <f>VLOOKUP($A914,[1]Cost_Code!$A:$K,9,0)</f>
        <v>1000</v>
      </c>
      <c r="U914" t="str">
        <f>VLOOKUP(B914,[1]Ex_Code!A:J,2,0)</f>
        <v>Admin &amp; Clerical Band 7</v>
      </c>
      <c r="V914" t="str">
        <f>VLOOKUP(B914,[1]Ex_Code!A:J,7,0)</f>
        <v>NON CLINICAL STAFF</v>
      </c>
      <c r="W914" t="str">
        <f>VLOOKUP(B914,[1]Ex_Code!A:J,10,0)</f>
        <v>Pay</v>
      </c>
    </row>
    <row r="915" spans="1:23" x14ac:dyDescent="0.25">
      <c r="A915" s="5" t="s">
        <v>120</v>
      </c>
      <c r="B915" s="5" t="s">
        <v>40</v>
      </c>
      <c r="C915" s="5" t="s">
        <v>137</v>
      </c>
      <c r="D915" s="5" t="s">
        <v>138</v>
      </c>
      <c r="E915" s="5" t="s">
        <v>27</v>
      </c>
      <c r="F915" s="6">
        <v>83</v>
      </c>
      <c r="G915" s="6">
        <v>0</v>
      </c>
      <c r="H915" s="6">
        <v>0</v>
      </c>
      <c r="I915" s="6">
        <v>0</v>
      </c>
      <c r="J915" s="6">
        <v>0</v>
      </c>
      <c r="K915" s="6">
        <v>0</v>
      </c>
      <c r="L915" t="str">
        <f t="shared" si="14"/>
        <v>171806U21047018000</v>
      </c>
      <c r="M915" t="str">
        <f>VLOOKUP(A915,[1]Cost_Code!A:G,7,0)</f>
        <v>Financial Management</v>
      </c>
      <c r="N915" t="str">
        <f>VLOOKUP(A915,[1]Cost_Code!A:G,2,0)</f>
        <v>Group 1</v>
      </c>
      <c r="O915" t="str">
        <f>VLOOKUP($A915,[1]Cost_Code!$A:$G,3,0)</f>
        <v>CORPORATE SERVICES</v>
      </c>
      <c r="P915" t="str">
        <f>VLOOKUP($A915,[1]Cost_Code!$A:$G,4,0)</f>
        <v>FINANCE &amp; INFORMATION SERVICES</v>
      </c>
      <c r="Q915" t="str">
        <f>VLOOKUP($A915,[1]Cost_Code!$A:$G,5,0)</f>
        <v>FINANCE &amp; INFORMATION SERVICES</v>
      </c>
      <c r="R915" t="str">
        <f>VLOOKUP($A915,[1]Cost_Code!$A:$G,6,0)</f>
        <v>FINANCE</v>
      </c>
      <c r="S915" t="str">
        <f>VLOOKUP($A915,[1]Cost_Code!$A:$K,8,0)</f>
        <v>Simon</v>
      </c>
      <c r="T915">
        <f>VLOOKUP($A915,[1]Cost_Code!$A:$K,9,0)</f>
        <v>1000</v>
      </c>
      <c r="U915" t="str">
        <f>VLOOKUP(B915,[1]Ex_Code!A:J,2,0)</f>
        <v>Travel Expenses</v>
      </c>
      <c r="V915" t="str">
        <f>VLOOKUP(B915,[1]Ex_Code!A:J,7,0)</f>
        <v>ESTABLISHMENT EXPENSES</v>
      </c>
      <c r="W915" t="str">
        <f>VLOOKUP(B915,[1]Ex_Code!A:J,10,0)</f>
        <v>Non Pay</v>
      </c>
    </row>
    <row r="916" spans="1:23" x14ac:dyDescent="0.25">
      <c r="A916" s="5" t="s">
        <v>120</v>
      </c>
      <c r="B916" s="5" t="s">
        <v>51</v>
      </c>
      <c r="C916" s="5" t="s">
        <v>137</v>
      </c>
      <c r="D916" s="5" t="s">
        <v>138</v>
      </c>
      <c r="E916" s="5" t="s">
        <v>27</v>
      </c>
      <c r="F916" s="6">
        <v>300</v>
      </c>
      <c r="G916" s="6">
        <v>300</v>
      </c>
      <c r="H916" s="6">
        <v>0</v>
      </c>
      <c r="I916" s="6">
        <v>0</v>
      </c>
      <c r="J916" s="6">
        <v>0</v>
      </c>
      <c r="K916" s="6">
        <v>0</v>
      </c>
      <c r="L916" t="str">
        <f t="shared" si="14"/>
        <v>171806U21048017000</v>
      </c>
      <c r="M916" t="str">
        <f>VLOOKUP(A916,[1]Cost_Code!A:G,7,0)</f>
        <v>Financial Management</v>
      </c>
      <c r="N916" t="str">
        <f>VLOOKUP(A916,[1]Cost_Code!A:G,2,0)</f>
        <v>Group 1</v>
      </c>
      <c r="O916" t="str">
        <f>VLOOKUP($A916,[1]Cost_Code!$A:$G,3,0)</f>
        <v>CORPORATE SERVICES</v>
      </c>
      <c r="P916" t="str">
        <f>VLOOKUP($A916,[1]Cost_Code!$A:$G,4,0)</f>
        <v>FINANCE &amp; INFORMATION SERVICES</v>
      </c>
      <c r="Q916" t="str">
        <f>VLOOKUP($A916,[1]Cost_Code!$A:$G,5,0)</f>
        <v>FINANCE &amp; INFORMATION SERVICES</v>
      </c>
      <c r="R916" t="str">
        <f>VLOOKUP($A916,[1]Cost_Code!$A:$G,6,0)</f>
        <v>FINANCE</v>
      </c>
      <c r="S916" t="str">
        <f>VLOOKUP($A916,[1]Cost_Code!$A:$K,8,0)</f>
        <v>Simon</v>
      </c>
      <c r="T916">
        <f>VLOOKUP($A916,[1]Cost_Code!$A:$K,9,0)</f>
        <v>1000</v>
      </c>
      <c r="U916" t="str">
        <f>VLOOKUP(B916,[1]Ex_Code!A:J,2,0)</f>
        <v>Computer Software</v>
      </c>
      <c r="V916" t="str">
        <f>VLOOKUP(B916,[1]Ex_Code!A:J,7,0)</f>
        <v>PREMISES &amp; FIXED PLANT</v>
      </c>
      <c r="W916" t="str">
        <f>VLOOKUP(B916,[1]Ex_Code!A:J,10,0)</f>
        <v>Non Pay</v>
      </c>
    </row>
    <row r="917" spans="1:23" x14ac:dyDescent="0.25">
      <c r="A917" s="5" t="s">
        <v>120</v>
      </c>
      <c r="B917" s="5" t="s">
        <v>41</v>
      </c>
      <c r="C917" s="5" t="s">
        <v>137</v>
      </c>
      <c r="D917" s="5" t="s">
        <v>138</v>
      </c>
      <c r="E917" s="5" t="s">
        <v>27</v>
      </c>
      <c r="F917" s="6">
        <v>-5400</v>
      </c>
      <c r="G917" s="6">
        <v>-6559.26</v>
      </c>
      <c r="H917" s="6">
        <v>0</v>
      </c>
      <c r="I917" s="6">
        <v>0</v>
      </c>
      <c r="J917" s="6">
        <v>0</v>
      </c>
      <c r="K917" s="6">
        <v>0</v>
      </c>
      <c r="L917" t="str">
        <f t="shared" si="14"/>
        <v>171806U21049047000</v>
      </c>
      <c r="M917" t="str">
        <f>VLOOKUP(A917,[1]Cost_Code!A:G,7,0)</f>
        <v>Financial Management</v>
      </c>
      <c r="N917" t="str">
        <f>VLOOKUP(A917,[1]Cost_Code!A:G,2,0)</f>
        <v>Group 1</v>
      </c>
      <c r="O917" t="str">
        <f>VLOOKUP($A917,[1]Cost_Code!$A:$G,3,0)</f>
        <v>CORPORATE SERVICES</v>
      </c>
      <c r="P917" t="str">
        <f>VLOOKUP($A917,[1]Cost_Code!$A:$G,4,0)</f>
        <v>FINANCE &amp; INFORMATION SERVICES</v>
      </c>
      <c r="Q917" t="str">
        <f>VLOOKUP($A917,[1]Cost_Code!$A:$G,5,0)</f>
        <v>FINANCE &amp; INFORMATION SERVICES</v>
      </c>
      <c r="R917" t="str">
        <f>VLOOKUP($A917,[1]Cost_Code!$A:$G,6,0)</f>
        <v>FINANCE</v>
      </c>
      <c r="S917" t="str">
        <f>VLOOKUP($A917,[1]Cost_Code!$A:$K,8,0)</f>
        <v>Simon</v>
      </c>
      <c r="T917">
        <f>VLOOKUP($A917,[1]Cost_Code!$A:$K,9,0)</f>
        <v>1000</v>
      </c>
      <c r="U917" t="str">
        <f>VLOOKUP(B917,[1]Ex_Code!A:J,2,0)</f>
        <v>Servs Recd Oth NHS FT</v>
      </c>
      <c r="V917" t="str">
        <f>VLOOKUP(B917,[1]Ex_Code!A:J,7,0)</f>
        <v>OTHER OPERATING EXPENSES</v>
      </c>
      <c r="W917" t="str">
        <f>VLOOKUP(B917,[1]Ex_Code!A:J,10,0)</f>
        <v>Non Pay</v>
      </c>
    </row>
    <row r="918" spans="1:23" x14ac:dyDescent="0.25">
      <c r="A918" s="5" t="s">
        <v>127</v>
      </c>
      <c r="B918" s="5" t="s">
        <v>89</v>
      </c>
      <c r="C918" s="5" t="s">
        <v>137</v>
      </c>
      <c r="D918" s="5" t="s">
        <v>138</v>
      </c>
      <c r="E918" s="5" t="s">
        <v>27</v>
      </c>
      <c r="F918" s="6">
        <v>4111</v>
      </c>
      <c r="G918" s="6">
        <v>0</v>
      </c>
      <c r="H918" s="6">
        <v>0</v>
      </c>
      <c r="I918" s="6">
        <v>0</v>
      </c>
      <c r="J918" s="6">
        <v>0</v>
      </c>
      <c r="K918" s="6">
        <v>0</v>
      </c>
      <c r="L918" t="str">
        <f t="shared" si="14"/>
        <v>171806U23K42003000</v>
      </c>
      <c r="M918" t="str">
        <f>VLOOKUP(A918,[1]Cost_Code!A:G,7,0)</f>
        <v>NHS Prompt Payment Discount</v>
      </c>
      <c r="N918" t="str">
        <f>VLOOKUP(A918,[1]Cost_Code!A:G,2,0)</f>
        <v>Group 1</v>
      </c>
      <c r="O918" t="str">
        <f>VLOOKUP($A918,[1]Cost_Code!$A:$G,3,0)</f>
        <v>CORPORATE SERVICES</v>
      </c>
      <c r="P918" t="str">
        <f>VLOOKUP($A918,[1]Cost_Code!$A:$G,4,0)</f>
        <v>FINANCE &amp; INFORMATION SERVICES</v>
      </c>
      <c r="Q918" t="str">
        <f>VLOOKUP($A918,[1]Cost_Code!$A:$G,5,0)</f>
        <v>FINANCE &amp; INFORMATION SERVICES</v>
      </c>
      <c r="R918" t="str">
        <f>VLOOKUP($A918,[1]Cost_Code!$A:$G,6,0)</f>
        <v>FINANCE</v>
      </c>
      <c r="S918" t="str">
        <f>VLOOKUP($A918,[1]Cost_Code!$A:$K,8,0)</f>
        <v>Simon</v>
      </c>
      <c r="T918">
        <f>VLOOKUP($A918,[1]Cost_Code!$A:$K,9,0)</f>
        <v>1000</v>
      </c>
      <c r="U918" t="str">
        <f>VLOOKUP(B918,[1]Ex_Code!A:J,2,0)</f>
        <v>Med &amp; Surg Consumables</v>
      </c>
      <c r="V918" t="str">
        <f>VLOOKUP(B918,[1]Ex_Code!A:J,7,0)</f>
        <v>CLINICAL SUPPLIES</v>
      </c>
      <c r="W918" t="str">
        <f>VLOOKUP(B918,[1]Ex_Code!A:J,10,0)</f>
        <v>Non Pay</v>
      </c>
    </row>
    <row r="919" spans="1:23" x14ac:dyDescent="0.25">
      <c r="A919" s="5" t="s">
        <v>127</v>
      </c>
      <c r="B919" s="5" t="s">
        <v>128</v>
      </c>
      <c r="C919" s="5" t="s">
        <v>137</v>
      </c>
      <c r="D919" s="5" t="s">
        <v>138</v>
      </c>
      <c r="E919" s="5" t="s">
        <v>27</v>
      </c>
      <c r="F919" s="6">
        <v>-4241</v>
      </c>
      <c r="G919" s="6">
        <v>0</v>
      </c>
      <c r="H919" s="6">
        <v>0</v>
      </c>
      <c r="I919" s="6">
        <v>0</v>
      </c>
      <c r="J919" s="6">
        <v>0</v>
      </c>
      <c r="K919" s="6">
        <v>0</v>
      </c>
      <c r="L919" t="str">
        <f t="shared" si="14"/>
        <v>171806U23K42003CIP</v>
      </c>
      <c r="M919" t="str">
        <f>VLOOKUP(A919,[1]Cost_Code!A:G,7,0)</f>
        <v>NHS Prompt Payment Discount</v>
      </c>
      <c r="N919" t="str">
        <f>VLOOKUP(A919,[1]Cost_Code!A:G,2,0)</f>
        <v>Group 1</v>
      </c>
      <c r="O919" t="str">
        <f>VLOOKUP($A919,[1]Cost_Code!$A:$G,3,0)</f>
        <v>CORPORATE SERVICES</v>
      </c>
      <c r="P919" t="str">
        <f>VLOOKUP($A919,[1]Cost_Code!$A:$G,4,0)</f>
        <v>FINANCE &amp; INFORMATION SERVICES</v>
      </c>
      <c r="Q919" t="str">
        <f>VLOOKUP($A919,[1]Cost_Code!$A:$G,5,0)</f>
        <v>FINANCE &amp; INFORMATION SERVICES</v>
      </c>
      <c r="R919" t="str">
        <f>VLOOKUP($A919,[1]Cost_Code!$A:$G,6,0)</f>
        <v>FINANCE</v>
      </c>
      <c r="S919" t="str">
        <f>VLOOKUP($A919,[1]Cost_Code!$A:$K,8,0)</f>
        <v>Simon</v>
      </c>
      <c r="T919">
        <f>VLOOKUP($A919,[1]Cost_Code!$A:$K,9,0)</f>
        <v>1000</v>
      </c>
      <c r="U919" t="str">
        <f>VLOOKUP(B919,[1]Ex_Code!A:J,2,0)</f>
        <v>Med &amp; Surg Consumables CIP</v>
      </c>
      <c r="V919" t="str">
        <f>VLOOKUP(B919,[1]Ex_Code!A:J,7,0)</f>
        <v>CLINICAL SUPPLIES</v>
      </c>
      <c r="W919" t="str">
        <f>VLOOKUP(B919,[1]Ex_Code!A:J,10,0)</f>
        <v>Non Pay</v>
      </c>
    </row>
    <row r="920" spans="1:23" x14ac:dyDescent="0.25">
      <c r="A920" s="5" t="s">
        <v>129</v>
      </c>
      <c r="B920" s="5" t="s">
        <v>130</v>
      </c>
      <c r="C920" s="5" t="s">
        <v>137</v>
      </c>
      <c r="D920" s="5" t="s">
        <v>138</v>
      </c>
      <c r="E920" s="5" t="s">
        <v>27</v>
      </c>
      <c r="F920" s="6">
        <v>-491</v>
      </c>
      <c r="G920" s="6">
        <v>0</v>
      </c>
      <c r="H920" s="6">
        <v>0</v>
      </c>
      <c r="I920" s="6">
        <v>0</v>
      </c>
      <c r="J920" s="6">
        <v>0</v>
      </c>
      <c r="K920" s="6">
        <v>0</v>
      </c>
      <c r="L920" t="str">
        <f t="shared" si="14"/>
        <v>171806U24K52003000</v>
      </c>
      <c r="M920" t="str">
        <f>VLOOKUP(A920,[1]Cost_Code!A:G,7,0)</f>
        <v>Alternative Site Value SCIP</v>
      </c>
      <c r="N920" t="str">
        <f>VLOOKUP(A920,[1]Cost_Code!A:G,2,0)</f>
        <v>Group 1</v>
      </c>
      <c r="O920" t="str">
        <f>VLOOKUP($A920,[1]Cost_Code!$A:$G,3,0)</f>
        <v>CORPORATE SERVICES</v>
      </c>
      <c r="P920" t="str">
        <f>VLOOKUP($A920,[1]Cost_Code!$A:$G,4,0)</f>
        <v>FINANCE &amp; INFORMATION SERVICES</v>
      </c>
      <c r="Q920" t="str">
        <f>VLOOKUP($A920,[1]Cost_Code!$A:$G,5,0)</f>
        <v>FINANCE &amp; INFORMATION SERVICES</v>
      </c>
      <c r="R920" t="str">
        <f>VLOOKUP($A920,[1]Cost_Code!$A:$G,6,0)</f>
        <v>FINANCE - OTHER</v>
      </c>
      <c r="S920" t="str">
        <f>VLOOKUP($A920,[1]Cost_Code!$A:$K,8,0)</f>
        <v>Simon</v>
      </c>
      <c r="T920">
        <f>VLOOKUP($A920,[1]Cost_Code!$A:$K,9,0)</f>
        <v>1000</v>
      </c>
      <c r="U920" t="str">
        <f>VLOOKUP(B920,[1]Ex_Code!A:J,2,0)</f>
        <v>Depreciation of Owned Assets</v>
      </c>
      <c r="V920" t="str">
        <f>VLOOKUP(B920,[1]Ex_Code!A:J,7,0)</f>
        <v>DEPRECIATION</v>
      </c>
      <c r="W920" t="str">
        <f>VLOOKUP(B920,[1]Ex_Code!A:J,10,0)</f>
        <v>Non Pay</v>
      </c>
    </row>
    <row r="921" spans="1:23" x14ac:dyDescent="0.25">
      <c r="A921" s="5" t="s">
        <v>129</v>
      </c>
      <c r="B921" s="5" t="s">
        <v>131</v>
      </c>
      <c r="C921" s="5" t="s">
        <v>137</v>
      </c>
      <c r="D921" s="5" t="s">
        <v>138</v>
      </c>
      <c r="E921" s="5" t="s">
        <v>27</v>
      </c>
      <c r="F921" s="6">
        <v>530</v>
      </c>
      <c r="G921" s="6">
        <v>0</v>
      </c>
      <c r="H921" s="6">
        <v>0</v>
      </c>
      <c r="I921" s="6">
        <v>0</v>
      </c>
      <c r="J921" s="6">
        <v>0</v>
      </c>
      <c r="K921" s="6">
        <v>0</v>
      </c>
      <c r="L921" t="str">
        <f t="shared" si="14"/>
        <v>171806U24K52006000</v>
      </c>
      <c r="M921" t="str">
        <f>VLOOKUP(A921,[1]Cost_Code!A:G,7,0)</f>
        <v>Alternative Site Value SCIP</v>
      </c>
      <c r="N921" t="str">
        <f>VLOOKUP(A921,[1]Cost_Code!A:G,2,0)</f>
        <v>Group 1</v>
      </c>
      <c r="O921" t="str">
        <f>VLOOKUP($A921,[1]Cost_Code!$A:$G,3,0)</f>
        <v>CORPORATE SERVICES</v>
      </c>
      <c r="P921" t="str">
        <f>VLOOKUP($A921,[1]Cost_Code!$A:$G,4,0)</f>
        <v>FINANCE &amp; INFORMATION SERVICES</v>
      </c>
      <c r="Q921" t="str">
        <f>VLOOKUP($A921,[1]Cost_Code!$A:$G,5,0)</f>
        <v>FINANCE &amp; INFORMATION SERVICES</v>
      </c>
      <c r="R921" t="str">
        <f>VLOOKUP($A921,[1]Cost_Code!$A:$G,6,0)</f>
        <v>FINANCE - OTHER</v>
      </c>
      <c r="S921" t="str">
        <f>VLOOKUP($A921,[1]Cost_Code!$A:$K,8,0)</f>
        <v>Simon</v>
      </c>
      <c r="T921">
        <f>VLOOKUP($A921,[1]Cost_Code!$A:$K,9,0)</f>
        <v>1000</v>
      </c>
      <c r="U921" t="str">
        <f>VLOOKUP(B921,[1]Ex_Code!A:J,2,0)</f>
        <v>Dividend Payments</v>
      </c>
      <c r="V921" t="str">
        <f>VLOOKUP(B921,[1]Ex_Code!A:J,7,0)</f>
        <v>PDC DIVIDEND EXPENSE</v>
      </c>
      <c r="W921" t="str">
        <f>VLOOKUP(B921,[1]Ex_Code!A:J,10,0)</f>
        <v>Non Pay</v>
      </c>
    </row>
    <row r="922" spans="1:23" x14ac:dyDescent="0.25">
      <c r="A922" s="5" t="s">
        <v>132</v>
      </c>
      <c r="B922" s="5" t="s">
        <v>47</v>
      </c>
      <c r="C922" s="5" t="s">
        <v>137</v>
      </c>
      <c r="D922" s="5" t="s">
        <v>138</v>
      </c>
      <c r="E922" s="5" t="s">
        <v>27</v>
      </c>
      <c r="F922" s="6">
        <v>2644</v>
      </c>
      <c r="G922" s="6">
        <v>0</v>
      </c>
      <c r="H922" s="6">
        <v>0.61</v>
      </c>
      <c r="I922" s="6">
        <v>0</v>
      </c>
      <c r="J922" s="6">
        <v>0</v>
      </c>
      <c r="K922" s="6">
        <v>0</v>
      </c>
      <c r="L922" t="str">
        <f t="shared" si="14"/>
        <v>171806U26039107000</v>
      </c>
      <c r="M922" t="str">
        <f>VLOOKUP(A922,[1]Cost_Code!A:G,7,0)</f>
        <v>Income Team</v>
      </c>
      <c r="N922" t="str">
        <f>VLOOKUP(A922,[1]Cost_Code!A:G,2,0)</f>
        <v>Group 1</v>
      </c>
      <c r="O922" t="str">
        <f>VLOOKUP($A922,[1]Cost_Code!$A:$G,3,0)</f>
        <v>CORPORATE SERVICES</v>
      </c>
      <c r="P922" t="str">
        <f>VLOOKUP($A922,[1]Cost_Code!$A:$G,4,0)</f>
        <v>FINANCE &amp; INFORMATION SERVICES</v>
      </c>
      <c r="Q922" t="str">
        <f>VLOOKUP($A922,[1]Cost_Code!$A:$G,5,0)</f>
        <v>FINANCE &amp; INFORMATION SERVICES</v>
      </c>
      <c r="R922" t="str">
        <f>VLOOKUP($A922,[1]Cost_Code!$A:$G,6,0)</f>
        <v>FINANCE</v>
      </c>
      <c r="S922" t="str">
        <f>VLOOKUP($A922,[1]Cost_Code!$A:$K,8,0)</f>
        <v>Simon</v>
      </c>
      <c r="T922">
        <f>VLOOKUP($A922,[1]Cost_Code!$A:$K,9,0)</f>
        <v>1000</v>
      </c>
      <c r="U922" t="str">
        <f>VLOOKUP(B922,[1]Ex_Code!A:J,2,0)</f>
        <v>Senior Managers Band 7</v>
      </c>
      <c r="V922" t="str">
        <f>VLOOKUP(B922,[1]Ex_Code!A:J,7,0)</f>
        <v>NON CLINICAL STAFF</v>
      </c>
      <c r="W922" t="str">
        <f>VLOOKUP(B922,[1]Ex_Code!A:J,10,0)</f>
        <v>Pay</v>
      </c>
    </row>
    <row r="923" spans="1:23" ht="25.5" x14ac:dyDescent="0.25">
      <c r="A923" s="5" t="s">
        <v>132</v>
      </c>
      <c r="B923" s="5" t="s">
        <v>86</v>
      </c>
      <c r="C923" s="5" t="s">
        <v>137</v>
      </c>
      <c r="D923" s="5" t="s">
        <v>138</v>
      </c>
      <c r="E923" s="5" t="s">
        <v>27</v>
      </c>
      <c r="F923" s="6">
        <v>0</v>
      </c>
      <c r="G923" s="6">
        <v>4859.95</v>
      </c>
      <c r="H923" s="6">
        <v>0</v>
      </c>
      <c r="I923" s="6">
        <v>1</v>
      </c>
      <c r="J923" s="6">
        <v>1</v>
      </c>
      <c r="K923" s="6">
        <v>1</v>
      </c>
      <c r="L923" t="str">
        <f t="shared" si="14"/>
        <v>171806U2603918B000</v>
      </c>
      <c r="M923" t="str">
        <f>VLOOKUP(A923,[1]Cost_Code!A:G,7,0)</f>
        <v>Income Team</v>
      </c>
      <c r="N923" t="str">
        <f>VLOOKUP(A923,[1]Cost_Code!A:G,2,0)</f>
        <v>Group 1</v>
      </c>
      <c r="O923" t="str">
        <f>VLOOKUP($A923,[1]Cost_Code!$A:$G,3,0)</f>
        <v>CORPORATE SERVICES</v>
      </c>
      <c r="P923" t="str">
        <f>VLOOKUP($A923,[1]Cost_Code!$A:$G,4,0)</f>
        <v>FINANCE &amp; INFORMATION SERVICES</v>
      </c>
      <c r="Q923" t="str">
        <f>VLOOKUP($A923,[1]Cost_Code!$A:$G,5,0)</f>
        <v>FINANCE &amp; INFORMATION SERVICES</v>
      </c>
      <c r="R923" t="str">
        <f>VLOOKUP($A923,[1]Cost_Code!$A:$G,6,0)</f>
        <v>FINANCE</v>
      </c>
      <c r="S923" t="str">
        <f>VLOOKUP($A923,[1]Cost_Code!$A:$K,8,0)</f>
        <v>Simon</v>
      </c>
      <c r="T923">
        <f>VLOOKUP($A923,[1]Cost_Code!$A:$K,9,0)</f>
        <v>1000</v>
      </c>
      <c r="U923" t="str">
        <f>VLOOKUP(B923,[1]Ex_Code!A:J,2,0)</f>
        <v>Senior Managers Band 8B</v>
      </c>
      <c r="V923" t="str">
        <f>VLOOKUP(B923,[1]Ex_Code!A:J,7,0)</f>
        <v>NON CLINICAL STAFF</v>
      </c>
      <c r="W923" t="str">
        <f>VLOOKUP(B923,[1]Ex_Code!A:J,10,0)</f>
        <v>Pay</v>
      </c>
    </row>
    <row r="924" spans="1:23" ht="25.5" x14ac:dyDescent="0.25">
      <c r="A924" s="5" t="s">
        <v>132</v>
      </c>
      <c r="B924" s="5" t="s">
        <v>36</v>
      </c>
      <c r="C924" s="5" t="s">
        <v>137</v>
      </c>
      <c r="D924" s="5" t="s">
        <v>138</v>
      </c>
      <c r="E924" s="5" t="s">
        <v>27</v>
      </c>
      <c r="F924" s="6">
        <v>7089</v>
      </c>
      <c r="G924" s="6">
        <v>0</v>
      </c>
      <c r="H924" s="6">
        <v>1</v>
      </c>
      <c r="I924" s="6">
        <v>0</v>
      </c>
      <c r="J924" s="6">
        <v>0</v>
      </c>
      <c r="K924" s="6">
        <v>0</v>
      </c>
      <c r="L924" t="str">
        <f t="shared" si="14"/>
        <v>171806U2603918C000</v>
      </c>
      <c r="M924" t="str">
        <f>VLOOKUP(A924,[1]Cost_Code!A:G,7,0)</f>
        <v>Income Team</v>
      </c>
      <c r="N924" t="str">
        <f>VLOOKUP(A924,[1]Cost_Code!A:G,2,0)</f>
        <v>Group 1</v>
      </c>
      <c r="O924" t="str">
        <f>VLOOKUP($A924,[1]Cost_Code!$A:$G,3,0)</f>
        <v>CORPORATE SERVICES</v>
      </c>
      <c r="P924" t="str">
        <f>VLOOKUP($A924,[1]Cost_Code!$A:$G,4,0)</f>
        <v>FINANCE &amp; INFORMATION SERVICES</v>
      </c>
      <c r="Q924" t="str">
        <f>VLOOKUP($A924,[1]Cost_Code!$A:$G,5,0)</f>
        <v>FINANCE &amp; INFORMATION SERVICES</v>
      </c>
      <c r="R924" t="str">
        <f>VLOOKUP($A924,[1]Cost_Code!$A:$G,6,0)</f>
        <v>FINANCE</v>
      </c>
      <c r="S924" t="str">
        <f>VLOOKUP($A924,[1]Cost_Code!$A:$K,8,0)</f>
        <v>Simon</v>
      </c>
      <c r="T924">
        <f>VLOOKUP($A924,[1]Cost_Code!$A:$K,9,0)</f>
        <v>1000</v>
      </c>
      <c r="U924" t="str">
        <f>VLOOKUP(B924,[1]Ex_Code!A:J,2,0)</f>
        <v>Senior Managers Band 8C</v>
      </c>
      <c r="V924" t="str">
        <f>VLOOKUP(B924,[1]Ex_Code!A:J,7,0)</f>
        <v>NON CLINICAL STAFF</v>
      </c>
      <c r="W924" t="str">
        <f>VLOOKUP(B924,[1]Ex_Code!A:J,10,0)</f>
        <v>Pay</v>
      </c>
    </row>
    <row r="925" spans="1:23" x14ac:dyDescent="0.25">
      <c r="A925" s="5" t="s">
        <v>132</v>
      </c>
      <c r="B925" s="5" t="s">
        <v>38</v>
      </c>
      <c r="C925" s="5" t="s">
        <v>137</v>
      </c>
      <c r="D925" s="5" t="s">
        <v>138</v>
      </c>
      <c r="E925" s="5" t="s">
        <v>27</v>
      </c>
      <c r="F925" s="6">
        <v>2977</v>
      </c>
      <c r="G925" s="6">
        <v>2976.71</v>
      </c>
      <c r="H925" s="6">
        <v>1</v>
      </c>
      <c r="I925" s="6">
        <v>1</v>
      </c>
      <c r="J925" s="6">
        <v>1</v>
      </c>
      <c r="K925" s="6">
        <v>1</v>
      </c>
      <c r="L925" t="str">
        <f t="shared" si="14"/>
        <v>171806U26039205000</v>
      </c>
      <c r="M925" t="str">
        <f>VLOOKUP(A925,[1]Cost_Code!A:G,7,0)</f>
        <v>Income Team</v>
      </c>
      <c r="N925" t="str">
        <f>VLOOKUP(A925,[1]Cost_Code!A:G,2,0)</f>
        <v>Group 1</v>
      </c>
      <c r="O925" t="str">
        <f>VLOOKUP($A925,[1]Cost_Code!$A:$G,3,0)</f>
        <v>CORPORATE SERVICES</v>
      </c>
      <c r="P925" t="str">
        <f>VLOOKUP($A925,[1]Cost_Code!$A:$G,4,0)</f>
        <v>FINANCE &amp; INFORMATION SERVICES</v>
      </c>
      <c r="Q925" t="str">
        <f>VLOOKUP($A925,[1]Cost_Code!$A:$G,5,0)</f>
        <v>FINANCE &amp; INFORMATION SERVICES</v>
      </c>
      <c r="R925" t="str">
        <f>VLOOKUP($A925,[1]Cost_Code!$A:$G,6,0)</f>
        <v>FINANCE</v>
      </c>
      <c r="S925" t="str">
        <f>VLOOKUP($A925,[1]Cost_Code!$A:$K,8,0)</f>
        <v>Simon</v>
      </c>
      <c r="T925">
        <f>VLOOKUP($A925,[1]Cost_Code!$A:$K,9,0)</f>
        <v>1000</v>
      </c>
      <c r="U925" t="str">
        <f>VLOOKUP(B925,[1]Ex_Code!A:J,2,0)</f>
        <v>Admin &amp; Clerical Band 5</v>
      </c>
      <c r="V925" t="str">
        <f>VLOOKUP(B925,[1]Ex_Code!A:J,7,0)</f>
        <v>NON CLINICAL STAFF</v>
      </c>
      <c r="W925" t="str">
        <f>VLOOKUP(B925,[1]Ex_Code!A:J,10,0)</f>
        <v>Pay</v>
      </c>
    </row>
    <row r="926" spans="1:23" x14ac:dyDescent="0.25">
      <c r="A926" s="5" t="s">
        <v>132</v>
      </c>
      <c r="B926" s="5" t="s">
        <v>40</v>
      </c>
      <c r="C926" s="5" t="s">
        <v>137</v>
      </c>
      <c r="D926" s="5" t="s">
        <v>138</v>
      </c>
      <c r="E926" s="5" t="s">
        <v>27</v>
      </c>
      <c r="F926" s="6">
        <v>6</v>
      </c>
      <c r="G926" s="6">
        <v>0</v>
      </c>
      <c r="H926" s="6">
        <v>0</v>
      </c>
      <c r="I926" s="6">
        <v>0</v>
      </c>
      <c r="J926" s="6">
        <v>0</v>
      </c>
      <c r="K926" s="6">
        <v>0</v>
      </c>
      <c r="L926" t="str">
        <f t="shared" si="14"/>
        <v>171806U26047018000</v>
      </c>
      <c r="M926" t="str">
        <f>VLOOKUP(A926,[1]Cost_Code!A:G,7,0)</f>
        <v>Income Team</v>
      </c>
      <c r="N926" t="str">
        <f>VLOOKUP(A926,[1]Cost_Code!A:G,2,0)</f>
        <v>Group 1</v>
      </c>
      <c r="O926" t="str">
        <f>VLOOKUP($A926,[1]Cost_Code!$A:$G,3,0)</f>
        <v>CORPORATE SERVICES</v>
      </c>
      <c r="P926" t="str">
        <f>VLOOKUP($A926,[1]Cost_Code!$A:$G,4,0)</f>
        <v>FINANCE &amp; INFORMATION SERVICES</v>
      </c>
      <c r="Q926" t="str">
        <f>VLOOKUP($A926,[1]Cost_Code!$A:$G,5,0)</f>
        <v>FINANCE &amp; INFORMATION SERVICES</v>
      </c>
      <c r="R926" t="str">
        <f>VLOOKUP($A926,[1]Cost_Code!$A:$G,6,0)</f>
        <v>FINANCE</v>
      </c>
      <c r="S926" t="str">
        <f>VLOOKUP($A926,[1]Cost_Code!$A:$K,8,0)</f>
        <v>Simon</v>
      </c>
      <c r="T926">
        <f>VLOOKUP($A926,[1]Cost_Code!$A:$K,9,0)</f>
        <v>1000</v>
      </c>
      <c r="U926" t="str">
        <f>VLOOKUP(B926,[1]Ex_Code!A:J,2,0)</f>
        <v>Travel Expenses</v>
      </c>
      <c r="V926" t="str">
        <f>VLOOKUP(B926,[1]Ex_Code!A:J,7,0)</f>
        <v>ESTABLISHMENT EXPENSES</v>
      </c>
      <c r="W926" t="str">
        <f>VLOOKUP(B926,[1]Ex_Code!A:J,10,0)</f>
        <v>Non Pay</v>
      </c>
    </row>
    <row r="927" spans="1:23" x14ac:dyDescent="0.25">
      <c r="A927" s="5" t="s">
        <v>132</v>
      </c>
      <c r="B927" s="5" t="s">
        <v>52</v>
      </c>
      <c r="C927" s="5" t="s">
        <v>137</v>
      </c>
      <c r="D927" s="5" t="s">
        <v>138</v>
      </c>
      <c r="E927" s="5" t="s">
        <v>27</v>
      </c>
      <c r="F927" s="6">
        <v>500</v>
      </c>
      <c r="G927" s="6">
        <v>500</v>
      </c>
      <c r="H927" s="6">
        <v>0</v>
      </c>
      <c r="I927" s="6">
        <v>0</v>
      </c>
      <c r="J927" s="6">
        <v>0</v>
      </c>
      <c r="K927" s="6">
        <v>0</v>
      </c>
      <c r="L927" t="str">
        <f t="shared" si="14"/>
        <v>171806U26048019000</v>
      </c>
      <c r="M927" t="str">
        <f>VLOOKUP(A927,[1]Cost_Code!A:G,7,0)</f>
        <v>Income Team</v>
      </c>
      <c r="N927" t="str">
        <f>VLOOKUP(A927,[1]Cost_Code!A:G,2,0)</f>
        <v>Group 1</v>
      </c>
      <c r="O927" t="str">
        <f>VLOOKUP($A927,[1]Cost_Code!$A:$G,3,0)</f>
        <v>CORPORATE SERVICES</v>
      </c>
      <c r="P927" t="str">
        <f>VLOOKUP($A927,[1]Cost_Code!$A:$G,4,0)</f>
        <v>FINANCE &amp; INFORMATION SERVICES</v>
      </c>
      <c r="Q927" t="str">
        <f>VLOOKUP($A927,[1]Cost_Code!$A:$G,5,0)</f>
        <v>FINANCE &amp; INFORMATION SERVICES</v>
      </c>
      <c r="R927" t="str">
        <f>VLOOKUP($A927,[1]Cost_Code!$A:$G,6,0)</f>
        <v>FINANCE</v>
      </c>
      <c r="S927" t="str">
        <f>VLOOKUP($A927,[1]Cost_Code!$A:$K,8,0)</f>
        <v>Simon</v>
      </c>
      <c r="T927">
        <f>VLOOKUP($A927,[1]Cost_Code!$A:$K,9,0)</f>
        <v>1000</v>
      </c>
      <c r="U927" t="str">
        <f>VLOOKUP(B927,[1]Ex_Code!A:J,2,0)</f>
        <v>Computer Maintenance</v>
      </c>
      <c r="V927" t="str">
        <f>VLOOKUP(B927,[1]Ex_Code!A:J,7,0)</f>
        <v>PREMISES &amp; FIXED PLANT</v>
      </c>
      <c r="W927" t="str">
        <f>VLOOKUP(B927,[1]Ex_Code!A:J,10,0)</f>
        <v>Non Pay</v>
      </c>
    </row>
    <row r="928" spans="1:23" x14ac:dyDescent="0.25">
      <c r="A928" s="5" t="s">
        <v>133</v>
      </c>
      <c r="B928" s="5" t="s">
        <v>68</v>
      </c>
      <c r="C928" s="5" t="s">
        <v>137</v>
      </c>
      <c r="D928" s="5" t="s">
        <v>138</v>
      </c>
      <c r="E928" s="5" t="s">
        <v>27</v>
      </c>
      <c r="F928" s="6">
        <v>2767</v>
      </c>
      <c r="G928" s="6">
        <v>0</v>
      </c>
      <c r="H928" s="6">
        <v>0</v>
      </c>
      <c r="I928" s="6">
        <v>0</v>
      </c>
      <c r="J928" s="6">
        <v>0</v>
      </c>
      <c r="K928" s="6">
        <v>0</v>
      </c>
      <c r="L928" t="str">
        <f t="shared" si="14"/>
        <v>171806U27049010000</v>
      </c>
      <c r="M928" t="str">
        <f>VLOOKUP(A928,[1]Cost_Code!A:G,7,0)</f>
        <v>Income Generation</v>
      </c>
      <c r="N928" t="str">
        <f>VLOOKUP(A928,[1]Cost_Code!A:G,2,0)</f>
        <v>Group 1</v>
      </c>
      <c r="O928" t="str">
        <f>VLOOKUP($A928,[1]Cost_Code!$A:$G,3,0)</f>
        <v>CORPORATE SERVICES</v>
      </c>
      <c r="P928" t="str">
        <f>VLOOKUP($A928,[1]Cost_Code!$A:$G,4,0)</f>
        <v>FINANCE &amp; INFORMATION SERVICES</v>
      </c>
      <c r="Q928" t="str">
        <f>VLOOKUP($A928,[1]Cost_Code!$A:$G,5,0)</f>
        <v>FINANCE &amp; INFORMATION SERVICES</v>
      </c>
      <c r="R928" t="str">
        <f>VLOOKUP($A928,[1]Cost_Code!$A:$G,6,0)</f>
        <v>FINANCE</v>
      </c>
      <c r="S928" t="str">
        <f>VLOOKUP($A928,[1]Cost_Code!$A:$K,8,0)</f>
        <v>Simon</v>
      </c>
      <c r="T928">
        <f>VLOOKUP($A928,[1]Cost_Code!$A:$K,9,0)</f>
        <v>1000</v>
      </c>
      <c r="U928" t="str">
        <f>VLOOKUP(B928,[1]Ex_Code!A:J,2,0)</f>
        <v>Professional Services</v>
      </c>
      <c r="V928" t="str">
        <f>VLOOKUP(B928,[1]Ex_Code!A:J,7,0)</f>
        <v>OTHER OPERATING EXPENSES</v>
      </c>
      <c r="W928" t="str">
        <f>VLOOKUP(B928,[1]Ex_Code!A:J,10,0)</f>
        <v>Non Pay</v>
      </c>
    </row>
    <row r="929" spans="1:23" x14ac:dyDescent="0.25">
      <c r="A929" s="5" t="s">
        <v>134</v>
      </c>
      <c r="B929" s="5" t="s">
        <v>116</v>
      </c>
      <c r="C929" s="5" t="s">
        <v>137</v>
      </c>
      <c r="D929" s="5" t="s">
        <v>138</v>
      </c>
      <c r="E929" s="5" t="s">
        <v>27</v>
      </c>
      <c r="F929" s="6">
        <v>-4821</v>
      </c>
      <c r="G929" s="6">
        <v>-18235.349999999999</v>
      </c>
      <c r="H929" s="6">
        <v>0</v>
      </c>
      <c r="I929" s="6">
        <v>0</v>
      </c>
      <c r="J929" s="6">
        <v>0</v>
      </c>
      <c r="K929" s="6">
        <v>0</v>
      </c>
      <c r="L929" t="str">
        <f t="shared" si="14"/>
        <v>171806U30027506000</v>
      </c>
      <c r="M929" t="str">
        <f>VLOOKUP(A929,[1]Cost_Code!A:G,7,0)</f>
        <v>Family Lease Car - Tusker</v>
      </c>
      <c r="N929" t="str">
        <f>VLOOKUP(A929,[1]Cost_Code!A:G,2,0)</f>
        <v>Group 1</v>
      </c>
      <c r="O929" t="str">
        <f>VLOOKUP($A929,[1]Cost_Code!$A:$G,3,0)</f>
        <v>CORPORATE SERVICES</v>
      </c>
      <c r="P929" t="str">
        <f>VLOOKUP($A929,[1]Cost_Code!$A:$G,4,0)</f>
        <v>FINANCE &amp; INFORMATION SERVICES</v>
      </c>
      <c r="Q929" t="str">
        <f>VLOOKUP($A929,[1]Cost_Code!$A:$G,5,0)</f>
        <v>FINANCE &amp; INFORMATION SERVICES</v>
      </c>
      <c r="R929" t="str">
        <f>VLOOKUP($A929,[1]Cost_Code!$A:$G,6,0)</f>
        <v>FINANCE</v>
      </c>
      <c r="S929" t="str">
        <f>VLOOKUP($A929,[1]Cost_Code!$A:$K,8,0)</f>
        <v>Simon</v>
      </c>
      <c r="T929">
        <f>VLOOKUP($A929,[1]Cost_Code!$A:$K,9,0)</f>
        <v>1000</v>
      </c>
      <c r="U929" t="str">
        <f>VLOOKUP(B929,[1]Ex_Code!A:J,2,0)</f>
        <v>Lease Car Income</v>
      </c>
      <c r="V929" t="str">
        <f>VLOOKUP(B929,[1]Ex_Code!A:J,7,0)</f>
        <v>OTHER INCOME</v>
      </c>
      <c r="W929" t="str">
        <f>VLOOKUP(B929,[1]Ex_Code!A:J,10,0)</f>
        <v>Income</v>
      </c>
    </row>
    <row r="930" spans="1:23" x14ac:dyDescent="0.25">
      <c r="A930" s="5" t="s">
        <v>134</v>
      </c>
      <c r="B930" s="5" t="s">
        <v>104</v>
      </c>
      <c r="C930" s="5" t="s">
        <v>137</v>
      </c>
      <c r="D930" s="5" t="s">
        <v>138</v>
      </c>
      <c r="E930" s="5" t="s">
        <v>27</v>
      </c>
      <c r="F930" s="6">
        <v>6528</v>
      </c>
      <c r="G930" s="6">
        <v>15415.19</v>
      </c>
      <c r="H930" s="6">
        <v>0</v>
      </c>
      <c r="I930" s="6">
        <v>0</v>
      </c>
      <c r="J930" s="6">
        <v>0</v>
      </c>
      <c r="K930" s="6">
        <v>0</v>
      </c>
      <c r="L930" t="str">
        <f t="shared" si="14"/>
        <v>171806U30047501000</v>
      </c>
      <c r="M930" t="str">
        <f>VLOOKUP(A930,[1]Cost_Code!A:G,7,0)</f>
        <v>Family Lease Car - Tusker</v>
      </c>
      <c r="N930" t="str">
        <f>VLOOKUP(A930,[1]Cost_Code!A:G,2,0)</f>
        <v>Group 1</v>
      </c>
      <c r="O930" t="str">
        <f>VLOOKUP($A930,[1]Cost_Code!$A:$G,3,0)</f>
        <v>CORPORATE SERVICES</v>
      </c>
      <c r="P930" t="str">
        <f>VLOOKUP($A930,[1]Cost_Code!$A:$G,4,0)</f>
        <v>FINANCE &amp; INFORMATION SERVICES</v>
      </c>
      <c r="Q930" t="str">
        <f>VLOOKUP($A930,[1]Cost_Code!$A:$G,5,0)</f>
        <v>FINANCE &amp; INFORMATION SERVICES</v>
      </c>
      <c r="R930" t="str">
        <f>VLOOKUP($A930,[1]Cost_Code!$A:$G,6,0)</f>
        <v>FINANCE</v>
      </c>
      <c r="S930" t="str">
        <f>VLOOKUP($A930,[1]Cost_Code!$A:$K,8,0)</f>
        <v>Simon</v>
      </c>
      <c r="T930">
        <f>VLOOKUP($A930,[1]Cost_Code!$A:$K,9,0)</f>
        <v>1000</v>
      </c>
      <c r="U930" t="str">
        <f>VLOOKUP(B930,[1]Ex_Code!A:J,2,0)</f>
        <v>Lease Car Costs - Staff</v>
      </c>
      <c r="V930" t="str">
        <f>VLOOKUP(B930,[1]Ex_Code!A:J,7,0)</f>
        <v>ESTABLISHMENT EXPENSES</v>
      </c>
      <c r="W930" t="str">
        <f>VLOOKUP(B930,[1]Ex_Code!A:J,10,0)</f>
        <v>Non Pay</v>
      </c>
    </row>
    <row r="931" spans="1:23" x14ac:dyDescent="0.25">
      <c r="A931" s="5" t="s">
        <v>134</v>
      </c>
      <c r="B931" s="5" t="s">
        <v>117</v>
      </c>
      <c r="C931" s="5" t="s">
        <v>137</v>
      </c>
      <c r="D931" s="5" t="s">
        <v>138</v>
      </c>
      <c r="E931" s="5" t="s">
        <v>27</v>
      </c>
      <c r="F931" s="6">
        <v>0</v>
      </c>
      <c r="G931" s="6">
        <v>2670.76</v>
      </c>
      <c r="H931" s="6">
        <v>0</v>
      </c>
      <c r="I931" s="6">
        <v>0</v>
      </c>
      <c r="J931" s="6">
        <v>0</v>
      </c>
      <c r="K931" s="6">
        <v>0</v>
      </c>
      <c r="L931" t="str">
        <f t="shared" si="14"/>
        <v>171806U30047502000</v>
      </c>
      <c r="M931" t="str">
        <f>VLOOKUP(A931,[1]Cost_Code!A:G,7,0)</f>
        <v>Family Lease Car - Tusker</v>
      </c>
      <c r="N931" t="str">
        <f>VLOOKUP(A931,[1]Cost_Code!A:G,2,0)</f>
        <v>Group 1</v>
      </c>
      <c r="O931" t="str">
        <f>VLOOKUP($A931,[1]Cost_Code!$A:$G,3,0)</f>
        <v>CORPORATE SERVICES</v>
      </c>
      <c r="P931" t="str">
        <f>VLOOKUP($A931,[1]Cost_Code!$A:$G,4,0)</f>
        <v>FINANCE &amp; INFORMATION SERVICES</v>
      </c>
      <c r="Q931" t="str">
        <f>VLOOKUP($A931,[1]Cost_Code!$A:$G,5,0)</f>
        <v>FINANCE &amp; INFORMATION SERVICES</v>
      </c>
      <c r="R931" t="str">
        <f>VLOOKUP($A931,[1]Cost_Code!$A:$G,6,0)</f>
        <v>FINANCE</v>
      </c>
      <c r="S931" t="str">
        <f>VLOOKUP($A931,[1]Cost_Code!$A:$K,8,0)</f>
        <v>Simon</v>
      </c>
      <c r="T931">
        <f>VLOOKUP($A931,[1]Cost_Code!$A:$K,9,0)</f>
        <v>1000</v>
      </c>
      <c r="U931" t="str">
        <f>VLOOKUP(B931,[1]Ex_Code!A:J,2,0)</f>
        <v>Lease Car surcharges recharge</v>
      </c>
      <c r="V931" t="str">
        <f>VLOOKUP(B931,[1]Ex_Code!A:J,7,0)</f>
        <v>ESTABLISHMENT EXPENSES</v>
      </c>
      <c r="W931" t="str">
        <f>VLOOKUP(B931,[1]Ex_Code!A:J,10,0)</f>
        <v>Non Pay</v>
      </c>
    </row>
    <row r="932" spans="1:23" x14ac:dyDescent="0.25">
      <c r="A932" s="5" t="s">
        <v>134</v>
      </c>
      <c r="B932" s="5" t="s">
        <v>118</v>
      </c>
      <c r="C932" s="5" t="s">
        <v>137</v>
      </c>
      <c r="D932" s="5" t="s">
        <v>138</v>
      </c>
      <c r="E932" s="5" t="s">
        <v>27</v>
      </c>
      <c r="F932" s="6">
        <v>724</v>
      </c>
      <c r="G932" s="6">
        <v>2580.15</v>
      </c>
      <c r="H932" s="6">
        <v>0</v>
      </c>
      <c r="I932" s="6">
        <v>0</v>
      </c>
      <c r="J932" s="6">
        <v>0</v>
      </c>
      <c r="K932" s="6">
        <v>0</v>
      </c>
      <c r="L932" t="str">
        <f t="shared" si="14"/>
        <v>171806U30047512000</v>
      </c>
      <c r="M932" t="str">
        <f>VLOOKUP(A932,[1]Cost_Code!A:G,7,0)</f>
        <v>Family Lease Car - Tusker</v>
      </c>
      <c r="N932" t="str">
        <f>VLOOKUP(A932,[1]Cost_Code!A:G,2,0)</f>
        <v>Group 1</v>
      </c>
      <c r="O932" t="str">
        <f>VLOOKUP($A932,[1]Cost_Code!$A:$G,3,0)</f>
        <v>CORPORATE SERVICES</v>
      </c>
      <c r="P932" t="str">
        <f>VLOOKUP($A932,[1]Cost_Code!$A:$G,4,0)</f>
        <v>FINANCE &amp; INFORMATION SERVICES</v>
      </c>
      <c r="Q932" t="str">
        <f>VLOOKUP($A932,[1]Cost_Code!$A:$G,5,0)</f>
        <v>FINANCE &amp; INFORMATION SERVICES</v>
      </c>
      <c r="R932" t="str">
        <f>VLOOKUP($A932,[1]Cost_Code!$A:$G,6,0)</f>
        <v>FINANCE</v>
      </c>
      <c r="S932" t="str">
        <f>VLOOKUP($A932,[1]Cost_Code!$A:$K,8,0)</f>
        <v>Simon</v>
      </c>
      <c r="T932">
        <f>VLOOKUP($A932,[1]Cost_Code!$A:$K,9,0)</f>
        <v>1000</v>
      </c>
      <c r="U932" t="str">
        <f>VLOOKUP(B932,[1]Ex_Code!A:J,2,0)</f>
        <v>Fleet/Vehicle Insurance</v>
      </c>
      <c r="V932" t="str">
        <f>VLOOKUP(B932,[1]Ex_Code!A:J,7,0)</f>
        <v>ESTABLISHMENT EXPENSES</v>
      </c>
      <c r="W932" t="str">
        <f>VLOOKUP(B932,[1]Ex_Code!A:J,10,0)</f>
        <v>Non Pay</v>
      </c>
    </row>
    <row r="933" spans="1:23" x14ac:dyDescent="0.25">
      <c r="A933" s="5" t="s">
        <v>135</v>
      </c>
      <c r="B933" s="5" t="s">
        <v>57</v>
      </c>
      <c r="C933" s="5" t="s">
        <v>137</v>
      </c>
      <c r="D933" s="5" t="s">
        <v>138</v>
      </c>
      <c r="E933" s="5" t="s">
        <v>27</v>
      </c>
      <c r="F933" s="6">
        <v>2329</v>
      </c>
      <c r="G933" s="6">
        <v>2329.08</v>
      </c>
      <c r="H933" s="6">
        <v>1</v>
      </c>
      <c r="I933" s="6">
        <v>1</v>
      </c>
      <c r="J933" s="6">
        <v>1</v>
      </c>
      <c r="K933" s="6">
        <v>1</v>
      </c>
      <c r="L933" t="str">
        <f t="shared" si="14"/>
        <v>171806U31039204000</v>
      </c>
      <c r="M933" t="str">
        <f>VLOOKUP(A933,[1]Cost_Code!A:G,7,0)</f>
        <v>Workforce</v>
      </c>
      <c r="N933" t="str">
        <f>VLOOKUP(A933,[1]Cost_Code!A:G,2,0)</f>
        <v>Group 1</v>
      </c>
      <c r="O933" t="str">
        <f>VLOOKUP($A933,[1]Cost_Code!$A:$G,3,0)</f>
        <v>CORPORATE SERVICES</v>
      </c>
      <c r="P933" t="str">
        <f>VLOOKUP($A933,[1]Cost_Code!$A:$G,4,0)</f>
        <v>FINANCE &amp; INFORMATION SERVICES</v>
      </c>
      <c r="Q933" t="str">
        <f>VLOOKUP($A933,[1]Cost_Code!$A:$G,5,0)</f>
        <v>FINANCE &amp; INFORMATION SERVICES</v>
      </c>
      <c r="R933" t="str">
        <f>VLOOKUP($A933,[1]Cost_Code!$A:$G,6,0)</f>
        <v>FINANCE</v>
      </c>
      <c r="S933" t="str">
        <f>VLOOKUP($A933,[1]Cost_Code!$A:$K,8,0)</f>
        <v>Simon</v>
      </c>
      <c r="T933">
        <f>VLOOKUP($A933,[1]Cost_Code!$A:$K,9,0)</f>
        <v>1000</v>
      </c>
      <c r="U933" t="str">
        <f>VLOOKUP(B933,[1]Ex_Code!A:J,2,0)</f>
        <v>Admin &amp; Clerical Band 4</v>
      </c>
      <c r="V933" t="str">
        <f>VLOOKUP(B933,[1]Ex_Code!A:J,7,0)</f>
        <v>NON CLINICAL STAFF</v>
      </c>
      <c r="W933" t="str">
        <f>VLOOKUP(B933,[1]Ex_Code!A:J,10,0)</f>
        <v>Pay</v>
      </c>
    </row>
    <row r="934" spans="1:23" x14ac:dyDescent="0.25">
      <c r="A934" s="5" t="s">
        <v>135</v>
      </c>
      <c r="B934" s="5" t="s">
        <v>48</v>
      </c>
      <c r="C934" s="5" t="s">
        <v>137</v>
      </c>
      <c r="D934" s="5" t="s">
        <v>138</v>
      </c>
      <c r="E934" s="5" t="s">
        <v>27</v>
      </c>
      <c r="F934" s="6">
        <v>3706</v>
      </c>
      <c r="G934" s="6">
        <v>3706.37</v>
      </c>
      <c r="H934" s="6">
        <v>1</v>
      </c>
      <c r="I934" s="6">
        <v>1</v>
      </c>
      <c r="J934" s="6">
        <v>1</v>
      </c>
      <c r="K934" s="6">
        <v>1</v>
      </c>
      <c r="L934" t="str">
        <f t="shared" si="14"/>
        <v>171806U31039206000</v>
      </c>
      <c r="M934" t="str">
        <f>VLOOKUP(A934,[1]Cost_Code!A:G,7,0)</f>
        <v>Workforce</v>
      </c>
      <c r="N934" t="str">
        <f>VLOOKUP(A934,[1]Cost_Code!A:G,2,0)</f>
        <v>Group 1</v>
      </c>
      <c r="O934" t="str">
        <f>VLOOKUP($A934,[1]Cost_Code!$A:$G,3,0)</f>
        <v>CORPORATE SERVICES</v>
      </c>
      <c r="P934" t="str">
        <f>VLOOKUP($A934,[1]Cost_Code!$A:$G,4,0)</f>
        <v>FINANCE &amp; INFORMATION SERVICES</v>
      </c>
      <c r="Q934" t="str">
        <f>VLOOKUP($A934,[1]Cost_Code!$A:$G,5,0)</f>
        <v>FINANCE &amp; INFORMATION SERVICES</v>
      </c>
      <c r="R934" t="str">
        <f>VLOOKUP($A934,[1]Cost_Code!$A:$G,6,0)</f>
        <v>FINANCE</v>
      </c>
      <c r="S934" t="str">
        <f>VLOOKUP($A934,[1]Cost_Code!$A:$K,8,0)</f>
        <v>Simon</v>
      </c>
      <c r="T934">
        <f>VLOOKUP($A934,[1]Cost_Code!$A:$K,9,0)</f>
        <v>1000</v>
      </c>
      <c r="U934" t="str">
        <f>VLOOKUP(B934,[1]Ex_Code!A:J,2,0)</f>
        <v>Admin &amp; Clerical Band 6</v>
      </c>
      <c r="V934" t="str">
        <f>VLOOKUP(B934,[1]Ex_Code!A:J,7,0)</f>
        <v>NON CLINICAL STAFF</v>
      </c>
      <c r="W934" t="str">
        <f>VLOOKUP(B934,[1]Ex_Code!A:J,10,0)</f>
        <v>Pay</v>
      </c>
    </row>
    <row r="935" spans="1:23" x14ac:dyDescent="0.25">
      <c r="A935" s="5" t="s">
        <v>141</v>
      </c>
      <c r="B935" s="5" t="s">
        <v>142</v>
      </c>
      <c r="C935" s="5" t="s">
        <v>137</v>
      </c>
      <c r="D935" s="5" t="s">
        <v>138</v>
      </c>
      <c r="E935" s="5" t="s">
        <v>27</v>
      </c>
      <c r="F935" s="6">
        <v>136566</v>
      </c>
      <c r="G935" s="6">
        <v>136565.71</v>
      </c>
      <c r="H935" s="6">
        <v>0</v>
      </c>
      <c r="I935" s="6">
        <v>0</v>
      </c>
      <c r="J935" s="6">
        <v>0</v>
      </c>
      <c r="K935" s="6">
        <v>0</v>
      </c>
      <c r="L935" t="str">
        <f t="shared" si="14"/>
        <v>171806U33049009000</v>
      </c>
      <c r="M935" t="str">
        <f>VLOOKUP(A935,[1]Cost_Code!A:G,7,0)</f>
        <v>FTI Financial Improvement Plan</v>
      </c>
      <c r="N935" t="str">
        <f>VLOOKUP(A935,[1]Cost_Code!A:G,2,0)</f>
        <v>Group 1</v>
      </c>
      <c r="O935" t="str">
        <f>VLOOKUP($A935,[1]Cost_Code!$A:$G,3,0)</f>
        <v>CORPORATE SERVICES</v>
      </c>
      <c r="P935" t="str">
        <f>VLOOKUP($A935,[1]Cost_Code!$A:$G,4,0)</f>
        <v>FINANCE &amp; INFORMATION SERVICES</v>
      </c>
      <c r="Q935" t="str">
        <f>VLOOKUP($A935,[1]Cost_Code!$A:$G,5,0)</f>
        <v>FINANCE &amp; INFORMATION SERVICES</v>
      </c>
      <c r="R935" t="str">
        <f>VLOOKUP($A935,[1]Cost_Code!$A:$G,6,0)</f>
        <v>FINANCE</v>
      </c>
      <c r="S935" t="str">
        <f>VLOOKUP($A935,[1]Cost_Code!$A:$K,8,0)</f>
        <v>Simon</v>
      </c>
      <c r="T935">
        <f>VLOOKUP($A935,[1]Cost_Code!$A:$K,9,0)</f>
        <v>1000</v>
      </c>
      <c r="U935" t="str">
        <f>VLOOKUP(B935,[1]Ex_Code!A:J,2,0)</f>
        <v>Consultancy Fees</v>
      </c>
      <c r="V935" t="str">
        <f>VLOOKUP(B935,[1]Ex_Code!A:J,7,0)</f>
        <v>OTHER OPERATING EXPENSES</v>
      </c>
      <c r="W935" t="str">
        <f>VLOOKUP(B935,[1]Ex_Code!A:J,10,0)</f>
        <v>Non Pay</v>
      </c>
    </row>
    <row r="936" spans="1:23" ht="25.5" x14ac:dyDescent="0.25">
      <c r="A936" s="5" t="s">
        <v>23</v>
      </c>
      <c r="B936" s="5" t="s">
        <v>24</v>
      </c>
      <c r="C936" s="5" t="s">
        <v>143</v>
      </c>
      <c r="D936" s="5" t="s">
        <v>144</v>
      </c>
      <c r="E936" s="5" t="s">
        <v>27</v>
      </c>
      <c r="F936" s="6">
        <v>9687</v>
      </c>
      <c r="G936" s="6">
        <v>4513.3</v>
      </c>
      <c r="H936" s="6">
        <v>2</v>
      </c>
      <c r="I936" s="6">
        <v>0.85</v>
      </c>
      <c r="J936" s="6">
        <v>0.85</v>
      </c>
      <c r="K936" s="6">
        <v>0.85</v>
      </c>
      <c r="L936" t="str">
        <f t="shared" si="14"/>
        <v>171807U0203918A000</v>
      </c>
      <c r="M936" t="str">
        <f>VLOOKUP(A936,[1]Cost_Code!A:G,7,0)</f>
        <v>Commissioning</v>
      </c>
      <c r="N936" t="str">
        <f>VLOOKUP(A936,[1]Cost_Code!A:G,2,0)</f>
        <v>Group 1</v>
      </c>
      <c r="O936" t="str">
        <f>VLOOKUP($A936,[1]Cost_Code!$A:$G,3,0)</f>
        <v>CORPORATE SERVICES</v>
      </c>
      <c r="P936" t="str">
        <f>VLOOKUP($A936,[1]Cost_Code!$A:$G,4,0)</f>
        <v>FINANCE &amp; INFORMATION SERVICES</v>
      </c>
      <c r="Q936" t="str">
        <f>VLOOKUP($A936,[1]Cost_Code!$A:$G,5,0)</f>
        <v>FINANCE &amp; INFORMATION SERVICES</v>
      </c>
      <c r="R936" t="str">
        <f>VLOOKUP($A936,[1]Cost_Code!$A:$G,6,0)</f>
        <v>FINANCE</v>
      </c>
      <c r="S936" t="str">
        <f>VLOOKUP($A936,[1]Cost_Code!$A:$K,8,0)</f>
        <v>Simon</v>
      </c>
      <c r="T936">
        <f>VLOOKUP($A936,[1]Cost_Code!$A:$K,9,0)</f>
        <v>1000</v>
      </c>
      <c r="U936" t="str">
        <f>VLOOKUP(B936,[1]Ex_Code!A:J,2,0)</f>
        <v>Senior Managers Band 8A</v>
      </c>
      <c r="V936" t="str">
        <f>VLOOKUP(B936,[1]Ex_Code!A:J,7,0)</f>
        <v>NON CLINICAL STAFF</v>
      </c>
      <c r="W936" t="str">
        <f>VLOOKUP(B936,[1]Ex_Code!A:J,10,0)</f>
        <v>Pay</v>
      </c>
    </row>
    <row r="937" spans="1:23" ht="25.5" x14ac:dyDescent="0.25">
      <c r="A937" s="5" t="s">
        <v>23</v>
      </c>
      <c r="B937" s="5" t="s">
        <v>36</v>
      </c>
      <c r="C937" s="5" t="s">
        <v>143</v>
      </c>
      <c r="D937" s="5" t="s">
        <v>144</v>
      </c>
      <c r="E937" s="5" t="s">
        <v>27</v>
      </c>
      <c r="F937" s="6">
        <v>7294</v>
      </c>
      <c r="G937" s="6">
        <v>7294.45</v>
      </c>
      <c r="H937" s="6">
        <v>1</v>
      </c>
      <c r="I937" s="6">
        <v>1</v>
      </c>
      <c r="J937" s="6">
        <v>1</v>
      </c>
      <c r="K937" s="6">
        <v>1</v>
      </c>
      <c r="L937" t="str">
        <f t="shared" si="14"/>
        <v>171807U0203918C000</v>
      </c>
      <c r="M937" t="str">
        <f>VLOOKUP(A937,[1]Cost_Code!A:G,7,0)</f>
        <v>Commissioning</v>
      </c>
      <c r="N937" t="str">
        <f>VLOOKUP(A937,[1]Cost_Code!A:G,2,0)</f>
        <v>Group 1</v>
      </c>
      <c r="O937" t="str">
        <f>VLOOKUP($A937,[1]Cost_Code!$A:$G,3,0)</f>
        <v>CORPORATE SERVICES</v>
      </c>
      <c r="P937" t="str">
        <f>VLOOKUP($A937,[1]Cost_Code!$A:$G,4,0)</f>
        <v>FINANCE &amp; INFORMATION SERVICES</v>
      </c>
      <c r="Q937" t="str">
        <f>VLOOKUP($A937,[1]Cost_Code!$A:$G,5,0)</f>
        <v>FINANCE &amp; INFORMATION SERVICES</v>
      </c>
      <c r="R937" t="str">
        <f>VLOOKUP($A937,[1]Cost_Code!$A:$G,6,0)</f>
        <v>FINANCE</v>
      </c>
      <c r="S937" t="str">
        <f>VLOOKUP($A937,[1]Cost_Code!$A:$K,8,0)</f>
        <v>Simon</v>
      </c>
      <c r="T937">
        <f>VLOOKUP($A937,[1]Cost_Code!$A:$K,9,0)</f>
        <v>1000</v>
      </c>
      <c r="U937" t="str">
        <f>VLOOKUP(B937,[1]Ex_Code!A:J,2,0)</f>
        <v>Senior Managers Band 8C</v>
      </c>
      <c r="V937" t="str">
        <f>VLOOKUP(B937,[1]Ex_Code!A:J,7,0)</f>
        <v>NON CLINICAL STAFF</v>
      </c>
      <c r="W937" t="str">
        <f>VLOOKUP(B937,[1]Ex_Code!A:J,10,0)</f>
        <v>Pay</v>
      </c>
    </row>
    <row r="938" spans="1:23" ht="25.5" x14ac:dyDescent="0.25">
      <c r="A938" s="5" t="s">
        <v>23</v>
      </c>
      <c r="B938" s="5" t="s">
        <v>37</v>
      </c>
      <c r="C938" s="5" t="s">
        <v>143</v>
      </c>
      <c r="D938" s="5" t="s">
        <v>144</v>
      </c>
      <c r="E938" s="5" t="s">
        <v>27</v>
      </c>
      <c r="F938" s="6">
        <v>8799</v>
      </c>
      <c r="G938" s="6">
        <v>8799.51</v>
      </c>
      <c r="H938" s="6">
        <v>1</v>
      </c>
      <c r="I938" s="6">
        <v>1</v>
      </c>
      <c r="J938" s="6">
        <v>1</v>
      </c>
      <c r="K938" s="6">
        <v>1</v>
      </c>
      <c r="L938" t="str">
        <f t="shared" si="14"/>
        <v>171807U0203918D000</v>
      </c>
      <c r="M938" t="str">
        <f>VLOOKUP(A938,[1]Cost_Code!A:G,7,0)</f>
        <v>Commissioning</v>
      </c>
      <c r="N938" t="str">
        <f>VLOOKUP(A938,[1]Cost_Code!A:G,2,0)</f>
        <v>Group 1</v>
      </c>
      <c r="O938" t="str">
        <f>VLOOKUP($A938,[1]Cost_Code!$A:$G,3,0)</f>
        <v>CORPORATE SERVICES</v>
      </c>
      <c r="P938" t="str">
        <f>VLOOKUP($A938,[1]Cost_Code!$A:$G,4,0)</f>
        <v>FINANCE &amp; INFORMATION SERVICES</v>
      </c>
      <c r="Q938" t="str">
        <f>VLOOKUP($A938,[1]Cost_Code!$A:$G,5,0)</f>
        <v>FINANCE &amp; INFORMATION SERVICES</v>
      </c>
      <c r="R938" t="str">
        <f>VLOOKUP($A938,[1]Cost_Code!$A:$G,6,0)</f>
        <v>FINANCE</v>
      </c>
      <c r="S938" t="str">
        <f>VLOOKUP($A938,[1]Cost_Code!$A:$K,8,0)</f>
        <v>Simon</v>
      </c>
      <c r="T938">
        <f>VLOOKUP($A938,[1]Cost_Code!$A:$K,9,0)</f>
        <v>1000</v>
      </c>
      <c r="U938" t="str">
        <f>VLOOKUP(B938,[1]Ex_Code!A:J,2,0)</f>
        <v>Senior Managers Band 8D</v>
      </c>
      <c r="V938" t="str">
        <f>VLOOKUP(B938,[1]Ex_Code!A:J,7,0)</f>
        <v>NON CLINICAL STAFF</v>
      </c>
      <c r="W938" t="str">
        <f>VLOOKUP(B938,[1]Ex_Code!A:J,10,0)</f>
        <v>Pay</v>
      </c>
    </row>
    <row r="939" spans="1:23" x14ac:dyDescent="0.25">
      <c r="A939" s="5" t="s">
        <v>23</v>
      </c>
      <c r="B939" s="5" t="s">
        <v>38</v>
      </c>
      <c r="C939" s="5" t="s">
        <v>143</v>
      </c>
      <c r="D939" s="5" t="s">
        <v>144</v>
      </c>
      <c r="E939" s="5" t="s">
        <v>27</v>
      </c>
      <c r="F939" s="6">
        <v>2329</v>
      </c>
      <c r="G939" s="6">
        <v>2329.08</v>
      </c>
      <c r="H939" s="6">
        <v>1</v>
      </c>
      <c r="I939" s="6">
        <v>1</v>
      </c>
      <c r="J939" s="6">
        <v>1</v>
      </c>
      <c r="K939" s="6">
        <v>1</v>
      </c>
      <c r="L939" t="str">
        <f t="shared" si="14"/>
        <v>171807U02039205000</v>
      </c>
      <c r="M939" t="str">
        <f>VLOOKUP(A939,[1]Cost_Code!A:G,7,0)</f>
        <v>Commissioning</v>
      </c>
      <c r="N939" t="str">
        <f>VLOOKUP(A939,[1]Cost_Code!A:G,2,0)</f>
        <v>Group 1</v>
      </c>
      <c r="O939" t="str">
        <f>VLOOKUP($A939,[1]Cost_Code!$A:$G,3,0)</f>
        <v>CORPORATE SERVICES</v>
      </c>
      <c r="P939" t="str">
        <f>VLOOKUP($A939,[1]Cost_Code!$A:$G,4,0)</f>
        <v>FINANCE &amp; INFORMATION SERVICES</v>
      </c>
      <c r="Q939" t="str">
        <f>VLOOKUP($A939,[1]Cost_Code!$A:$G,5,0)</f>
        <v>FINANCE &amp; INFORMATION SERVICES</v>
      </c>
      <c r="R939" t="str">
        <f>VLOOKUP($A939,[1]Cost_Code!$A:$G,6,0)</f>
        <v>FINANCE</v>
      </c>
      <c r="S939" t="str">
        <f>VLOOKUP($A939,[1]Cost_Code!$A:$K,8,0)</f>
        <v>Simon</v>
      </c>
      <c r="T939">
        <f>VLOOKUP($A939,[1]Cost_Code!$A:$K,9,0)</f>
        <v>1000</v>
      </c>
      <c r="U939" t="str">
        <f>VLOOKUP(B939,[1]Ex_Code!A:J,2,0)</f>
        <v>Admin &amp; Clerical Band 5</v>
      </c>
      <c r="V939" t="str">
        <f>VLOOKUP(B939,[1]Ex_Code!A:J,7,0)</f>
        <v>NON CLINICAL STAFF</v>
      </c>
      <c r="W939" t="str">
        <f>VLOOKUP(B939,[1]Ex_Code!A:J,10,0)</f>
        <v>Pay</v>
      </c>
    </row>
    <row r="940" spans="1:23" x14ac:dyDescent="0.25">
      <c r="A940" s="5" t="s">
        <v>23</v>
      </c>
      <c r="B940" s="5" t="s">
        <v>40</v>
      </c>
      <c r="C940" s="5" t="s">
        <v>143</v>
      </c>
      <c r="D940" s="5" t="s">
        <v>144</v>
      </c>
      <c r="E940" s="5" t="s">
        <v>27</v>
      </c>
      <c r="F940" s="6">
        <v>9</v>
      </c>
      <c r="G940" s="6">
        <v>0</v>
      </c>
      <c r="H940" s="6">
        <v>0</v>
      </c>
      <c r="I940" s="6">
        <v>0</v>
      </c>
      <c r="J940" s="6">
        <v>0</v>
      </c>
      <c r="K940" s="6">
        <v>0</v>
      </c>
      <c r="L940" t="str">
        <f t="shared" si="14"/>
        <v>171807U02047018000</v>
      </c>
      <c r="M940" t="str">
        <f>VLOOKUP(A940,[1]Cost_Code!A:G,7,0)</f>
        <v>Commissioning</v>
      </c>
      <c r="N940" t="str">
        <f>VLOOKUP(A940,[1]Cost_Code!A:G,2,0)</f>
        <v>Group 1</v>
      </c>
      <c r="O940" t="str">
        <f>VLOOKUP($A940,[1]Cost_Code!$A:$G,3,0)</f>
        <v>CORPORATE SERVICES</v>
      </c>
      <c r="P940" t="str">
        <f>VLOOKUP($A940,[1]Cost_Code!$A:$G,4,0)</f>
        <v>FINANCE &amp; INFORMATION SERVICES</v>
      </c>
      <c r="Q940" t="str">
        <f>VLOOKUP($A940,[1]Cost_Code!$A:$G,5,0)</f>
        <v>FINANCE &amp; INFORMATION SERVICES</v>
      </c>
      <c r="R940" t="str">
        <f>VLOOKUP($A940,[1]Cost_Code!$A:$G,6,0)</f>
        <v>FINANCE</v>
      </c>
      <c r="S940" t="str">
        <f>VLOOKUP($A940,[1]Cost_Code!$A:$K,8,0)</f>
        <v>Simon</v>
      </c>
      <c r="T940">
        <f>VLOOKUP($A940,[1]Cost_Code!$A:$K,9,0)</f>
        <v>1000</v>
      </c>
      <c r="U940" t="str">
        <f>VLOOKUP(B940,[1]Ex_Code!A:J,2,0)</f>
        <v>Travel Expenses</v>
      </c>
      <c r="V940" t="str">
        <f>VLOOKUP(B940,[1]Ex_Code!A:J,7,0)</f>
        <v>ESTABLISHMENT EXPENSES</v>
      </c>
      <c r="W940" t="str">
        <f>VLOOKUP(B940,[1]Ex_Code!A:J,10,0)</f>
        <v>Non Pay</v>
      </c>
    </row>
    <row r="941" spans="1:23" x14ac:dyDescent="0.25">
      <c r="A941" s="5" t="s">
        <v>23</v>
      </c>
      <c r="B941" s="5" t="s">
        <v>50</v>
      </c>
      <c r="C941" s="5" t="s">
        <v>143</v>
      </c>
      <c r="D941" s="5" t="s">
        <v>144</v>
      </c>
      <c r="E941" s="5" t="s">
        <v>27</v>
      </c>
      <c r="F941" s="6">
        <v>0</v>
      </c>
      <c r="G941" s="6">
        <v>791.28</v>
      </c>
      <c r="H941" s="6">
        <v>0</v>
      </c>
      <c r="I941" s="6">
        <v>0</v>
      </c>
      <c r="J941" s="6">
        <v>0</v>
      </c>
      <c r="K941" s="6">
        <v>0</v>
      </c>
      <c r="L941" t="str">
        <f t="shared" si="14"/>
        <v>171807U02048016000</v>
      </c>
      <c r="M941" t="str">
        <f>VLOOKUP(A941,[1]Cost_Code!A:G,7,0)</f>
        <v>Commissioning</v>
      </c>
      <c r="N941" t="str">
        <f>VLOOKUP(A941,[1]Cost_Code!A:G,2,0)</f>
        <v>Group 1</v>
      </c>
      <c r="O941" t="str">
        <f>VLOOKUP($A941,[1]Cost_Code!$A:$G,3,0)</f>
        <v>CORPORATE SERVICES</v>
      </c>
      <c r="P941" t="str">
        <f>VLOOKUP($A941,[1]Cost_Code!$A:$G,4,0)</f>
        <v>FINANCE &amp; INFORMATION SERVICES</v>
      </c>
      <c r="Q941" t="str">
        <f>VLOOKUP($A941,[1]Cost_Code!$A:$G,5,0)</f>
        <v>FINANCE &amp; INFORMATION SERVICES</v>
      </c>
      <c r="R941" t="str">
        <f>VLOOKUP($A941,[1]Cost_Code!$A:$G,6,0)</f>
        <v>FINANCE</v>
      </c>
      <c r="S941" t="str">
        <f>VLOOKUP($A941,[1]Cost_Code!$A:$K,8,0)</f>
        <v>Simon</v>
      </c>
      <c r="T941">
        <f>VLOOKUP($A941,[1]Cost_Code!$A:$K,9,0)</f>
        <v>1000</v>
      </c>
      <c r="U941" t="str">
        <f>VLOOKUP(B941,[1]Ex_Code!A:J,2,0)</f>
        <v>Computer Hardware</v>
      </c>
      <c r="V941" t="str">
        <f>VLOOKUP(B941,[1]Ex_Code!A:J,7,0)</f>
        <v>PREMISES &amp; FIXED PLANT</v>
      </c>
      <c r="W941" t="str">
        <f>VLOOKUP(B941,[1]Ex_Code!A:J,10,0)</f>
        <v>Non Pay</v>
      </c>
    </row>
    <row r="942" spans="1:23" x14ac:dyDescent="0.25">
      <c r="A942" s="5" t="s">
        <v>23</v>
      </c>
      <c r="B942" s="5" t="s">
        <v>41</v>
      </c>
      <c r="C942" s="5" t="s">
        <v>143</v>
      </c>
      <c r="D942" s="5" t="s">
        <v>144</v>
      </c>
      <c r="E942" s="5" t="s">
        <v>27</v>
      </c>
      <c r="F942" s="6">
        <v>-4600</v>
      </c>
      <c r="G942" s="6">
        <v>-4510.38</v>
      </c>
      <c r="H942" s="6">
        <v>0</v>
      </c>
      <c r="I942" s="6">
        <v>0</v>
      </c>
      <c r="J942" s="6">
        <v>0</v>
      </c>
      <c r="K942" s="6">
        <v>0</v>
      </c>
      <c r="L942" t="str">
        <f t="shared" si="14"/>
        <v>171807U02049047000</v>
      </c>
      <c r="M942" t="str">
        <f>VLOOKUP(A942,[1]Cost_Code!A:G,7,0)</f>
        <v>Commissioning</v>
      </c>
      <c r="N942" t="str">
        <f>VLOOKUP(A942,[1]Cost_Code!A:G,2,0)</f>
        <v>Group 1</v>
      </c>
      <c r="O942" t="str">
        <f>VLOOKUP($A942,[1]Cost_Code!$A:$G,3,0)</f>
        <v>CORPORATE SERVICES</v>
      </c>
      <c r="P942" t="str">
        <f>VLOOKUP($A942,[1]Cost_Code!$A:$G,4,0)</f>
        <v>FINANCE &amp; INFORMATION SERVICES</v>
      </c>
      <c r="Q942" t="str">
        <f>VLOOKUP($A942,[1]Cost_Code!$A:$G,5,0)</f>
        <v>FINANCE &amp; INFORMATION SERVICES</v>
      </c>
      <c r="R942" t="str">
        <f>VLOOKUP($A942,[1]Cost_Code!$A:$G,6,0)</f>
        <v>FINANCE</v>
      </c>
      <c r="S942" t="str">
        <f>VLOOKUP($A942,[1]Cost_Code!$A:$K,8,0)</f>
        <v>Simon</v>
      </c>
      <c r="T942">
        <f>VLOOKUP($A942,[1]Cost_Code!$A:$K,9,0)</f>
        <v>1000</v>
      </c>
      <c r="U942" t="str">
        <f>VLOOKUP(B942,[1]Ex_Code!A:J,2,0)</f>
        <v>Servs Recd Oth NHS FT</v>
      </c>
      <c r="V942" t="str">
        <f>VLOOKUP(B942,[1]Ex_Code!A:J,7,0)</f>
        <v>OTHER OPERATING EXPENSES</v>
      </c>
      <c r="W942" t="str">
        <f>VLOOKUP(B942,[1]Ex_Code!A:J,10,0)</f>
        <v>Non Pay</v>
      </c>
    </row>
    <row r="943" spans="1:23" x14ac:dyDescent="0.25">
      <c r="A943" s="5" t="s">
        <v>42</v>
      </c>
      <c r="B943" s="5" t="s">
        <v>38</v>
      </c>
      <c r="C943" s="5" t="s">
        <v>143</v>
      </c>
      <c r="D943" s="5" t="s">
        <v>144</v>
      </c>
      <c r="E943" s="5" t="s">
        <v>27</v>
      </c>
      <c r="F943" s="6">
        <v>2304</v>
      </c>
      <c r="G943" s="6">
        <v>0</v>
      </c>
      <c r="H943" s="6">
        <v>1</v>
      </c>
      <c r="I943" s="6">
        <v>0</v>
      </c>
      <c r="J943" s="6">
        <v>0</v>
      </c>
      <c r="K943" s="6">
        <v>0</v>
      </c>
      <c r="L943" t="str">
        <f t="shared" si="14"/>
        <v>171807U02K39205000</v>
      </c>
      <c r="M943" t="str">
        <f>VLOOKUP(A943,[1]Cost_Code!A:G,7,0)</f>
        <v>Band 5 Commissioning Post</v>
      </c>
      <c r="N943" t="str">
        <f>VLOOKUP(A943,[1]Cost_Code!A:G,2,0)</f>
        <v>Group 1</v>
      </c>
      <c r="O943" t="str">
        <f>VLOOKUP($A943,[1]Cost_Code!$A:$G,3,0)</f>
        <v>CORPORATE SERVICES</v>
      </c>
      <c r="P943" t="str">
        <f>VLOOKUP($A943,[1]Cost_Code!$A:$G,4,0)</f>
        <v>FINANCE &amp; INFORMATION SERVICES</v>
      </c>
      <c r="Q943" t="str">
        <f>VLOOKUP($A943,[1]Cost_Code!$A:$G,5,0)</f>
        <v>FINANCE &amp; INFORMATION SERVICES</v>
      </c>
      <c r="R943" t="str">
        <f>VLOOKUP($A943,[1]Cost_Code!$A:$G,6,0)</f>
        <v>FINANCE</v>
      </c>
      <c r="S943" t="str">
        <f>VLOOKUP($A943,[1]Cost_Code!$A:$K,8,0)</f>
        <v>Simon</v>
      </c>
      <c r="T943">
        <f>VLOOKUP($A943,[1]Cost_Code!$A:$K,9,0)</f>
        <v>1000</v>
      </c>
      <c r="U943" t="str">
        <f>VLOOKUP(B943,[1]Ex_Code!A:J,2,0)</f>
        <v>Admin &amp; Clerical Band 5</v>
      </c>
      <c r="V943" t="str">
        <f>VLOOKUP(B943,[1]Ex_Code!A:J,7,0)</f>
        <v>NON CLINICAL STAFF</v>
      </c>
      <c r="W943" t="str">
        <f>VLOOKUP(B943,[1]Ex_Code!A:J,10,0)</f>
        <v>Pay</v>
      </c>
    </row>
    <row r="944" spans="1:23" x14ac:dyDescent="0.25">
      <c r="A944" s="5" t="s">
        <v>42</v>
      </c>
      <c r="B944" s="5" t="s">
        <v>43</v>
      </c>
      <c r="C944" s="5" t="s">
        <v>143</v>
      </c>
      <c r="D944" s="5" t="s">
        <v>144</v>
      </c>
      <c r="E944" s="5" t="s">
        <v>27</v>
      </c>
      <c r="F944" s="6">
        <v>-2246</v>
      </c>
      <c r="G944" s="6">
        <v>0</v>
      </c>
      <c r="H944" s="6">
        <v>-1</v>
      </c>
      <c r="I944" s="6">
        <v>0</v>
      </c>
      <c r="J944" s="6">
        <v>0</v>
      </c>
      <c r="K944" s="6">
        <v>0</v>
      </c>
      <c r="L944" t="str">
        <f t="shared" si="14"/>
        <v>171807U02K39205CIP</v>
      </c>
      <c r="M944" t="str">
        <f>VLOOKUP(A944,[1]Cost_Code!A:G,7,0)</f>
        <v>Band 5 Commissioning Post</v>
      </c>
      <c r="N944" t="str">
        <f>VLOOKUP(A944,[1]Cost_Code!A:G,2,0)</f>
        <v>Group 1</v>
      </c>
      <c r="O944" t="str">
        <f>VLOOKUP($A944,[1]Cost_Code!$A:$G,3,0)</f>
        <v>CORPORATE SERVICES</v>
      </c>
      <c r="P944" t="str">
        <f>VLOOKUP($A944,[1]Cost_Code!$A:$G,4,0)</f>
        <v>FINANCE &amp; INFORMATION SERVICES</v>
      </c>
      <c r="Q944" t="str">
        <f>VLOOKUP($A944,[1]Cost_Code!$A:$G,5,0)</f>
        <v>FINANCE &amp; INFORMATION SERVICES</v>
      </c>
      <c r="R944" t="str">
        <f>VLOOKUP($A944,[1]Cost_Code!$A:$G,6,0)</f>
        <v>FINANCE</v>
      </c>
      <c r="S944" t="str">
        <f>VLOOKUP($A944,[1]Cost_Code!$A:$K,8,0)</f>
        <v>Simon</v>
      </c>
      <c r="T944">
        <f>VLOOKUP($A944,[1]Cost_Code!$A:$K,9,0)</f>
        <v>1000</v>
      </c>
      <c r="U944" t="str">
        <f>VLOOKUP(B944,[1]Ex_Code!A:J,2,0)</f>
        <v>Admin &amp; Clerical Band 5</v>
      </c>
      <c r="V944" t="str">
        <f>VLOOKUP(B944,[1]Ex_Code!A:J,7,0)</f>
        <v>NON CLINICAL STAFF</v>
      </c>
      <c r="W944" t="str">
        <f>VLOOKUP(B944,[1]Ex_Code!A:J,10,0)</f>
        <v>Pay</v>
      </c>
    </row>
    <row r="945" spans="1:23" x14ac:dyDescent="0.25">
      <c r="A945" s="5" t="s">
        <v>44</v>
      </c>
      <c r="B945" s="5" t="s">
        <v>45</v>
      </c>
      <c r="C945" s="5" t="s">
        <v>143</v>
      </c>
      <c r="D945" s="5" t="s">
        <v>144</v>
      </c>
      <c r="E945" s="5" t="s">
        <v>27</v>
      </c>
      <c r="F945" s="6">
        <v>0</v>
      </c>
      <c r="G945" s="6">
        <v>-4549.37</v>
      </c>
      <c r="H945" s="6">
        <v>0</v>
      </c>
      <c r="I945" s="6">
        <v>0</v>
      </c>
      <c r="J945" s="6">
        <v>0</v>
      </c>
      <c r="K945" s="6">
        <v>0</v>
      </c>
      <c r="L945" t="str">
        <f t="shared" si="14"/>
        <v>171807U03026004000</v>
      </c>
      <c r="M945" t="str">
        <f>VLOOKUP(A945,[1]Cost_Code!A:G,7,0)</f>
        <v>Costing &amp; Income</v>
      </c>
      <c r="N945" t="str">
        <f>VLOOKUP(A945,[1]Cost_Code!A:G,2,0)</f>
        <v>Group 1</v>
      </c>
      <c r="O945" t="str">
        <f>VLOOKUP($A945,[1]Cost_Code!$A:$G,3,0)</f>
        <v>CORPORATE SERVICES</v>
      </c>
      <c r="P945" t="str">
        <f>VLOOKUP($A945,[1]Cost_Code!$A:$G,4,0)</f>
        <v>FINANCE &amp; INFORMATION SERVICES</v>
      </c>
      <c r="Q945" t="str">
        <f>VLOOKUP($A945,[1]Cost_Code!$A:$G,5,0)</f>
        <v>FINANCE &amp; INFORMATION SERVICES</v>
      </c>
      <c r="R945" t="str">
        <f>VLOOKUP($A945,[1]Cost_Code!$A:$G,6,0)</f>
        <v>FINANCE</v>
      </c>
      <c r="S945" t="str">
        <f>VLOOKUP($A945,[1]Cost_Code!$A:$K,8,0)</f>
        <v>Simon</v>
      </c>
      <c r="T945">
        <f>VLOOKUP($A945,[1]Cost_Code!$A:$K,9,0)</f>
        <v>1000</v>
      </c>
      <c r="U945" t="str">
        <f>VLOOKUP(B945,[1]Ex_Code!A:J,2,0)</f>
        <v>Other Non Patient Income</v>
      </c>
      <c r="V945" t="str">
        <f>VLOOKUP(B945,[1]Ex_Code!A:J,7,0)</f>
        <v>NON-PATIENT SERVS - OTH BODIES</v>
      </c>
      <c r="W945" t="str">
        <f>VLOOKUP(B945,[1]Ex_Code!A:J,10,0)</f>
        <v>Income</v>
      </c>
    </row>
    <row r="946" spans="1:23" x14ac:dyDescent="0.25">
      <c r="A946" s="5" t="s">
        <v>44</v>
      </c>
      <c r="B946" s="5" t="s">
        <v>46</v>
      </c>
      <c r="C946" s="5" t="s">
        <v>143</v>
      </c>
      <c r="D946" s="5" t="s">
        <v>144</v>
      </c>
      <c r="E946" s="5" t="s">
        <v>27</v>
      </c>
      <c r="F946" s="6">
        <v>0</v>
      </c>
      <c r="G946" s="6">
        <v>3674</v>
      </c>
      <c r="H946" s="6">
        <v>0</v>
      </c>
      <c r="I946" s="6">
        <v>1</v>
      </c>
      <c r="J946" s="6">
        <v>1</v>
      </c>
      <c r="K946" s="6">
        <v>1</v>
      </c>
      <c r="L946" t="str">
        <f t="shared" si="14"/>
        <v>171807U03039106000</v>
      </c>
      <c r="M946" t="str">
        <f>VLOOKUP(A946,[1]Cost_Code!A:G,7,0)</f>
        <v>Costing &amp; Income</v>
      </c>
      <c r="N946" t="str">
        <f>VLOOKUP(A946,[1]Cost_Code!A:G,2,0)</f>
        <v>Group 1</v>
      </c>
      <c r="O946" t="str">
        <f>VLOOKUP($A946,[1]Cost_Code!$A:$G,3,0)</f>
        <v>CORPORATE SERVICES</v>
      </c>
      <c r="P946" t="str">
        <f>VLOOKUP($A946,[1]Cost_Code!$A:$G,4,0)</f>
        <v>FINANCE &amp; INFORMATION SERVICES</v>
      </c>
      <c r="Q946" t="str">
        <f>VLOOKUP($A946,[1]Cost_Code!$A:$G,5,0)</f>
        <v>FINANCE &amp; INFORMATION SERVICES</v>
      </c>
      <c r="R946" t="str">
        <f>VLOOKUP($A946,[1]Cost_Code!$A:$G,6,0)</f>
        <v>FINANCE</v>
      </c>
      <c r="S946" t="str">
        <f>VLOOKUP($A946,[1]Cost_Code!$A:$K,8,0)</f>
        <v>Simon</v>
      </c>
      <c r="T946">
        <f>VLOOKUP($A946,[1]Cost_Code!$A:$K,9,0)</f>
        <v>1000</v>
      </c>
      <c r="U946" t="str">
        <f>VLOOKUP(B946,[1]Ex_Code!A:J,2,0)</f>
        <v>Senior Managers Band 6</v>
      </c>
      <c r="V946" t="str">
        <f>VLOOKUP(B946,[1]Ex_Code!A:J,7,0)</f>
        <v>NON CLINICAL STAFF</v>
      </c>
      <c r="W946" t="str">
        <f>VLOOKUP(B946,[1]Ex_Code!A:J,10,0)</f>
        <v>Pay</v>
      </c>
    </row>
    <row r="947" spans="1:23" x14ac:dyDescent="0.25">
      <c r="A947" s="5" t="s">
        <v>44</v>
      </c>
      <c r="B947" s="5" t="s">
        <v>47</v>
      </c>
      <c r="C947" s="5" t="s">
        <v>143</v>
      </c>
      <c r="D947" s="5" t="s">
        <v>144</v>
      </c>
      <c r="E947" s="5" t="s">
        <v>27</v>
      </c>
      <c r="F947" s="6">
        <v>3706</v>
      </c>
      <c r="G947" s="6">
        <v>0</v>
      </c>
      <c r="H947" s="6">
        <v>1</v>
      </c>
      <c r="I947" s="6">
        <v>0</v>
      </c>
      <c r="J947" s="6">
        <v>0</v>
      </c>
      <c r="K947" s="6">
        <v>0</v>
      </c>
      <c r="L947" t="str">
        <f t="shared" si="14"/>
        <v>171807U03039107000</v>
      </c>
      <c r="M947" t="str">
        <f>VLOOKUP(A947,[1]Cost_Code!A:G,7,0)</f>
        <v>Costing &amp; Income</v>
      </c>
      <c r="N947" t="str">
        <f>VLOOKUP(A947,[1]Cost_Code!A:G,2,0)</f>
        <v>Group 1</v>
      </c>
      <c r="O947" t="str">
        <f>VLOOKUP($A947,[1]Cost_Code!$A:$G,3,0)</f>
        <v>CORPORATE SERVICES</v>
      </c>
      <c r="P947" t="str">
        <f>VLOOKUP($A947,[1]Cost_Code!$A:$G,4,0)</f>
        <v>FINANCE &amp; INFORMATION SERVICES</v>
      </c>
      <c r="Q947" t="str">
        <f>VLOOKUP($A947,[1]Cost_Code!$A:$G,5,0)</f>
        <v>FINANCE &amp; INFORMATION SERVICES</v>
      </c>
      <c r="R947" t="str">
        <f>VLOOKUP($A947,[1]Cost_Code!$A:$G,6,0)</f>
        <v>FINANCE</v>
      </c>
      <c r="S947" t="str">
        <f>VLOOKUP($A947,[1]Cost_Code!$A:$K,8,0)</f>
        <v>Simon</v>
      </c>
      <c r="T947">
        <f>VLOOKUP($A947,[1]Cost_Code!$A:$K,9,0)</f>
        <v>1000</v>
      </c>
      <c r="U947" t="str">
        <f>VLOOKUP(B947,[1]Ex_Code!A:J,2,0)</f>
        <v>Senior Managers Band 7</v>
      </c>
      <c r="V947" t="str">
        <f>VLOOKUP(B947,[1]Ex_Code!A:J,7,0)</f>
        <v>NON CLINICAL STAFF</v>
      </c>
      <c r="W947" t="str">
        <f>VLOOKUP(B947,[1]Ex_Code!A:J,10,0)</f>
        <v>Pay</v>
      </c>
    </row>
    <row r="948" spans="1:23" ht="25.5" x14ac:dyDescent="0.25">
      <c r="A948" s="5" t="s">
        <v>44</v>
      </c>
      <c r="B948" s="5" t="s">
        <v>24</v>
      </c>
      <c r="C948" s="5" t="s">
        <v>143</v>
      </c>
      <c r="D948" s="5" t="s">
        <v>144</v>
      </c>
      <c r="E948" s="5" t="s">
        <v>27</v>
      </c>
      <c r="F948" s="6">
        <v>0</v>
      </c>
      <c r="G948" s="6">
        <v>4549.37</v>
      </c>
      <c r="H948" s="6">
        <v>0</v>
      </c>
      <c r="I948" s="6">
        <v>1</v>
      </c>
      <c r="J948" s="6">
        <v>1</v>
      </c>
      <c r="K948" s="6">
        <v>1</v>
      </c>
      <c r="L948" t="str">
        <f t="shared" si="14"/>
        <v>171807U0303918A000</v>
      </c>
      <c r="M948" t="str">
        <f>VLOOKUP(A948,[1]Cost_Code!A:G,7,0)</f>
        <v>Costing &amp; Income</v>
      </c>
      <c r="N948" t="str">
        <f>VLOOKUP(A948,[1]Cost_Code!A:G,2,0)</f>
        <v>Group 1</v>
      </c>
      <c r="O948" t="str">
        <f>VLOOKUP($A948,[1]Cost_Code!$A:$G,3,0)</f>
        <v>CORPORATE SERVICES</v>
      </c>
      <c r="P948" t="str">
        <f>VLOOKUP($A948,[1]Cost_Code!$A:$G,4,0)</f>
        <v>FINANCE &amp; INFORMATION SERVICES</v>
      </c>
      <c r="Q948" t="str">
        <f>VLOOKUP($A948,[1]Cost_Code!$A:$G,5,0)</f>
        <v>FINANCE &amp; INFORMATION SERVICES</v>
      </c>
      <c r="R948" t="str">
        <f>VLOOKUP($A948,[1]Cost_Code!$A:$G,6,0)</f>
        <v>FINANCE</v>
      </c>
      <c r="S948" t="str">
        <f>VLOOKUP($A948,[1]Cost_Code!$A:$K,8,0)</f>
        <v>Simon</v>
      </c>
      <c r="T948">
        <f>VLOOKUP($A948,[1]Cost_Code!$A:$K,9,0)</f>
        <v>1000</v>
      </c>
      <c r="U948" t="str">
        <f>VLOOKUP(B948,[1]Ex_Code!A:J,2,0)</f>
        <v>Senior Managers Band 8A</v>
      </c>
      <c r="V948" t="str">
        <f>VLOOKUP(B948,[1]Ex_Code!A:J,7,0)</f>
        <v>NON CLINICAL STAFF</v>
      </c>
      <c r="W948" t="str">
        <f>VLOOKUP(B948,[1]Ex_Code!A:J,10,0)</f>
        <v>Pay</v>
      </c>
    </row>
    <row r="949" spans="1:23" ht="25.5" x14ac:dyDescent="0.25">
      <c r="A949" s="5" t="s">
        <v>44</v>
      </c>
      <c r="B949" s="5" t="s">
        <v>36</v>
      </c>
      <c r="C949" s="5" t="s">
        <v>143</v>
      </c>
      <c r="D949" s="5" t="s">
        <v>144</v>
      </c>
      <c r="E949" s="5" t="s">
        <v>27</v>
      </c>
      <c r="F949" s="6">
        <v>7294</v>
      </c>
      <c r="G949" s="6">
        <v>7294.45</v>
      </c>
      <c r="H949" s="6">
        <v>1</v>
      </c>
      <c r="I949" s="6">
        <v>1</v>
      </c>
      <c r="J949" s="6">
        <v>1</v>
      </c>
      <c r="K949" s="6">
        <v>1</v>
      </c>
      <c r="L949" t="str">
        <f t="shared" si="14"/>
        <v>171807U0303918C000</v>
      </c>
      <c r="M949" t="str">
        <f>VLOOKUP(A949,[1]Cost_Code!A:G,7,0)</f>
        <v>Costing &amp; Income</v>
      </c>
      <c r="N949" t="str">
        <f>VLOOKUP(A949,[1]Cost_Code!A:G,2,0)</f>
        <v>Group 1</v>
      </c>
      <c r="O949" t="str">
        <f>VLOOKUP($A949,[1]Cost_Code!$A:$G,3,0)</f>
        <v>CORPORATE SERVICES</v>
      </c>
      <c r="P949" t="str">
        <f>VLOOKUP($A949,[1]Cost_Code!$A:$G,4,0)</f>
        <v>FINANCE &amp; INFORMATION SERVICES</v>
      </c>
      <c r="Q949" t="str">
        <f>VLOOKUP($A949,[1]Cost_Code!$A:$G,5,0)</f>
        <v>FINANCE &amp; INFORMATION SERVICES</v>
      </c>
      <c r="R949" t="str">
        <f>VLOOKUP($A949,[1]Cost_Code!$A:$G,6,0)</f>
        <v>FINANCE</v>
      </c>
      <c r="S949" t="str">
        <f>VLOOKUP($A949,[1]Cost_Code!$A:$K,8,0)</f>
        <v>Simon</v>
      </c>
      <c r="T949">
        <f>VLOOKUP($A949,[1]Cost_Code!$A:$K,9,0)</f>
        <v>1000</v>
      </c>
      <c r="U949" t="str">
        <f>VLOOKUP(B949,[1]Ex_Code!A:J,2,0)</f>
        <v>Senior Managers Band 8C</v>
      </c>
      <c r="V949" t="str">
        <f>VLOOKUP(B949,[1]Ex_Code!A:J,7,0)</f>
        <v>NON CLINICAL STAFF</v>
      </c>
      <c r="W949" t="str">
        <f>VLOOKUP(B949,[1]Ex_Code!A:J,10,0)</f>
        <v>Pay</v>
      </c>
    </row>
    <row r="950" spans="1:23" x14ac:dyDescent="0.25">
      <c r="A950" s="5" t="s">
        <v>44</v>
      </c>
      <c r="B950" s="5" t="s">
        <v>48</v>
      </c>
      <c r="C950" s="5" t="s">
        <v>143</v>
      </c>
      <c r="D950" s="5" t="s">
        <v>144</v>
      </c>
      <c r="E950" s="5" t="s">
        <v>27</v>
      </c>
      <c r="F950" s="6">
        <v>1807</v>
      </c>
      <c r="G950" s="6">
        <v>0</v>
      </c>
      <c r="H950" s="6">
        <v>0.67</v>
      </c>
      <c r="I950" s="6">
        <v>0</v>
      </c>
      <c r="J950" s="6">
        <v>0</v>
      </c>
      <c r="K950" s="6">
        <v>0</v>
      </c>
      <c r="L950" t="str">
        <f t="shared" si="14"/>
        <v>171807U03039206000</v>
      </c>
      <c r="M950" t="str">
        <f>VLOOKUP(A950,[1]Cost_Code!A:G,7,0)</f>
        <v>Costing &amp; Income</v>
      </c>
      <c r="N950" t="str">
        <f>VLOOKUP(A950,[1]Cost_Code!A:G,2,0)</f>
        <v>Group 1</v>
      </c>
      <c r="O950" t="str">
        <f>VLOOKUP($A950,[1]Cost_Code!$A:$G,3,0)</f>
        <v>CORPORATE SERVICES</v>
      </c>
      <c r="P950" t="str">
        <f>VLOOKUP($A950,[1]Cost_Code!$A:$G,4,0)</f>
        <v>FINANCE &amp; INFORMATION SERVICES</v>
      </c>
      <c r="Q950" t="str">
        <f>VLOOKUP($A950,[1]Cost_Code!$A:$G,5,0)</f>
        <v>FINANCE &amp; INFORMATION SERVICES</v>
      </c>
      <c r="R950" t="str">
        <f>VLOOKUP($A950,[1]Cost_Code!$A:$G,6,0)</f>
        <v>FINANCE</v>
      </c>
      <c r="S950" t="str">
        <f>VLOOKUP($A950,[1]Cost_Code!$A:$K,8,0)</f>
        <v>Simon</v>
      </c>
      <c r="T950">
        <f>VLOOKUP($A950,[1]Cost_Code!$A:$K,9,0)</f>
        <v>1000</v>
      </c>
      <c r="U950" t="str">
        <f>VLOOKUP(B950,[1]Ex_Code!A:J,2,0)</f>
        <v>Admin &amp; Clerical Band 6</v>
      </c>
      <c r="V950" t="str">
        <f>VLOOKUP(B950,[1]Ex_Code!A:J,7,0)</f>
        <v>NON CLINICAL STAFF</v>
      </c>
      <c r="W950" t="str">
        <f>VLOOKUP(B950,[1]Ex_Code!A:J,10,0)</f>
        <v>Pay</v>
      </c>
    </row>
    <row r="951" spans="1:23" x14ac:dyDescent="0.25">
      <c r="A951" s="5" t="s">
        <v>44</v>
      </c>
      <c r="B951" s="5" t="s">
        <v>40</v>
      </c>
      <c r="C951" s="5" t="s">
        <v>143</v>
      </c>
      <c r="D951" s="5" t="s">
        <v>144</v>
      </c>
      <c r="E951" s="5" t="s">
        <v>27</v>
      </c>
      <c r="F951" s="6">
        <v>32</v>
      </c>
      <c r="G951" s="6">
        <v>0</v>
      </c>
      <c r="H951" s="6">
        <v>0</v>
      </c>
      <c r="I951" s="6">
        <v>0</v>
      </c>
      <c r="J951" s="6">
        <v>0</v>
      </c>
      <c r="K951" s="6">
        <v>0</v>
      </c>
      <c r="L951" t="str">
        <f t="shared" si="14"/>
        <v>171807U03047018000</v>
      </c>
      <c r="M951" t="str">
        <f>VLOOKUP(A951,[1]Cost_Code!A:G,7,0)</f>
        <v>Costing &amp; Income</v>
      </c>
      <c r="N951" t="str">
        <f>VLOOKUP(A951,[1]Cost_Code!A:G,2,0)</f>
        <v>Group 1</v>
      </c>
      <c r="O951" t="str">
        <f>VLOOKUP($A951,[1]Cost_Code!$A:$G,3,0)</f>
        <v>CORPORATE SERVICES</v>
      </c>
      <c r="P951" t="str">
        <f>VLOOKUP($A951,[1]Cost_Code!$A:$G,4,0)</f>
        <v>FINANCE &amp; INFORMATION SERVICES</v>
      </c>
      <c r="Q951" t="str">
        <f>VLOOKUP($A951,[1]Cost_Code!$A:$G,5,0)</f>
        <v>FINANCE &amp; INFORMATION SERVICES</v>
      </c>
      <c r="R951" t="str">
        <f>VLOOKUP($A951,[1]Cost_Code!$A:$G,6,0)</f>
        <v>FINANCE</v>
      </c>
      <c r="S951" t="str">
        <f>VLOOKUP($A951,[1]Cost_Code!$A:$K,8,0)</f>
        <v>Simon</v>
      </c>
      <c r="T951">
        <f>VLOOKUP($A951,[1]Cost_Code!$A:$K,9,0)</f>
        <v>1000</v>
      </c>
      <c r="U951" t="str">
        <f>VLOOKUP(B951,[1]Ex_Code!A:J,2,0)</f>
        <v>Travel Expenses</v>
      </c>
      <c r="V951" t="str">
        <f>VLOOKUP(B951,[1]Ex_Code!A:J,7,0)</f>
        <v>ESTABLISHMENT EXPENSES</v>
      </c>
      <c r="W951" t="str">
        <f>VLOOKUP(B951,[1]Ex_Code!A:J,10,0)</f>
        <v>Non Pay</v>
      </c>
    </row>
    <row r="952" spans="1:23" x14ac:dyDescent="0.25">
      <c r="A952" s="5" t="s">
        <v>44</v>
      </c>
      <c r="B952" s="5" t="s">
        <v>51</v>
      </c>
      <c r="C952" s="5" t="s">
        <v>143</v>
      </c>
      <c r="D952" s="5" t="s">
        <v>144</v>
      </c>
      <c r="E952" s="5" t="s">
        <v>27</v>
      </c>
      <c r="F952" s="6">
        <v>799</v>
      </c>
      <c r="G952" s="6">
        <v>666.67</v>
      </c>
      <c r="H952" s="6">
        <v>0</v>
      </c>
      <c r="I952" s="6">
        <v>0</v>
      </c>
      <c r="J952" s="6">
        <v>0</v>
      </c>
      <c r="K952" s="6">
        <v>0</v>
      </c>
      <c r="L952" t="str">
        <f t="shared" si="14"/>
        <v>171807U03048017000</v>
      </c>
      <c r="M952" t="str">
        <f>VLOOKUP(A952,[1]Cost_Code!A:G,7,0)</f>
        <v>Costing &amp; Income</v>
      </c>
      <c r="N952" t="str">
        <f>VLOOKUP(A952,[1]Cost_Code!A:G,2,0)</f>
        <v>Group 1</v>
      </c>
      <c r="O952" t="str">
        <f>VLOOKUP($A952,[1]Cost_Code!$A:$G,3,0)</f>
        <v>CORPORATE SERVICES</v>
      </c>
      <c r="P952" t="str">
        <f>VLOOKUP($A952,[1]Cost_Code!$A:$G,4,0)</f>
        <v>FINANCE &amp; INFORMATION SERVICES</v>
      </c>
      <c r="Q952" t="str">
        <f>VLOOKUP($A952,[1]Cost_Code!$A:$G,5,0)</f>
        <v>FINANCE &amp; INFORMATION SERVICES</v>
      </c>
      <c r="R952" t="str">
        <f>VLOOKUP($A952,[1]Cost_Code!$A:$G,6,0)</f>
        <v>FINANCE</v>
      </c>
      <c r="S952" t="str">
        <f>VLOOKUP($A952,[1]Cost_Code!$A:$K,8,0)</f>
        <v>Simon</v>
      </c>
      <c r="T952">
        <f>VLOOKUP($A952,[1]Cost_Code!$A:$K,9,0)</f>
        <v>1000</v>
      </c>
      <c r="U952" t="str">
        <f>VLOOKUP(B952,[1]Ex_Code!A:J,2,0)</f>
        <v>Computer Software</v>
      </c>
      <c r="V952" t="str">
        <f>VLOOKUP(B952,[1]Ex_Code!A:J,7,0)</f>
        <v>PREMISES &amp; FIXED PLANT</v>
      </c>
      <c r="W952" t="str">
        <f>VLOOKUP(B952,[1]Ex_Code!A:J,10,0)</f>
        <v>Non Pay</v>
      </c>
    </row>
    <row r="953" spans="1:23" x14ac:dyDescent="0.25">
      <c r="A953" s="5" t="s">
        <v>44</v>
      </c>
      <c r="B953" s="5" t="s">
        <v>52</v>
      </c>
      <c r="C953" s="5" t="s">
        <v>143</v>
      </c>
      <c r="D953" s="5" t="s">
        <v>144</v>
      </c>
      <c r="E953" s="5" t="s">
        <v>27</v>
      </c>
      <c r="F953" s="6">
        <v>984</v>
      </c>
      <c r="G953" s="6">
        <v>983.33</v>
      </c>
      <c r="H953" s="6">
        <v>0</v>
      </c>
      <c r="I953" s="6">
        <v>0</v>
      </c>
      <c r="J953" s="6">
        <v>0</v>
      </c>
      <c r="K953" s="6">
        <v>0</v>
      </c>
      <c r="L953" t="str">
        <f t="shared" si="14"/>
        <v>171807U03048019000</v>
      </c>
      <c r="M953" t="str">
        <f>VLOOKUP(A953,[1]Cost_Code!A:G,7,0)</f>
        <v>Costing &amp; Income</v>
      </c>
      <c r="N953" t="str">
        <f>VLOOKUP(A953,[1]Cost_Code!A:G,2,0)</f>
        <v>Group 1</v>
      </c>
      <c r="O953" t="str">
        <f>VLOOKUP($A953,[1]Cost_Code!$A:$G,3,0)</f>
        <v>CORPORATE SERVICES</v>
      </c>
      <c r="P953" t="str">
        <f>VLOOKUP($A953,[1]Cost_Code!$A:$G,4,0)</f>
        <v>FINANCE &amp; INFORMATION SERVICES</v>
      </c>
      <c r="Q953" t="str">
        <f>VLOOKUP($A953,[1]Cost_Code!$A:$G,5,0)</f>
        <v>FINANCE &amp; INFORMATION SERVICES</v>
      </c>
      <c r="R953" t="str">
        <f>VLOOKUP($A953,[1]Cost_Code!$A:$G,6,0)</f>
        <v>FINANCE</v>
      </c>
      <c r="S953" t="str">
        <f>VLOOKUP($A953,[1]Cost_Code!$A:$K,8,0)</f>
        <v>Simon</v>
      </c>
      <c r="T953">
        <f>VLOOKUP($A953,[1]Cost_Code!$A:$K,9,0)</f>
        <v>1000</v>
      </c>
      <c r="U953" t="str">
        <f>VLOOKUP(B953,[1]Ex_Code!A:J,2,0)</f>
        <v>Computer Maintenance</v>
      </c>
      <c r="V953" t="str">
        <f>VLOOKUP(B953,[1]Ex_Code!A:J,7,0)</f>
        <v>PREMISES &amp; FIXED PLANT</v>
      </c>
      <c r="W953" t="str">
        <f>VLOOKUP(B953,[1]Ex_Code!A:J,10,0)</f>
        <v>Non Pay</v>
      </c>
    </row>
    <row r="954" spans="1:23" x14ac:dyDescent="0.25">
      <c r="A954" s="5" t="s">
        <v>53</v>
      </c>
      <c r="B954" s="5" t="s">
        <v>54</v>
      </c>
      <c r="C954" s="5" t="s">
        <v>143</v>
      </c>
      <c r="D954" s="5" t="s">
        <v>144</v>
      </c>
      <c r="E954" s="5" t="s">
        <v>27</v>
      </c>
      <c r="F954" s="6">
        <v>-2750</v>
      </c>
      <c r="G954" s="6">
        <v>-2750</v>
      </c>
      <c r="H954" s="6">
        <v>0</v>
      </c>
      <c r="I954" s="6">
        <v>0</v>
      </c>
      <c r="J954" s="6">
        <v>0</v>
      </c>
      <c r="K954" s="6">
        <v>0</v>
      </c>
      <c r="L954" t="str">
        <f t="shared" si="14"/>
        <v>171807U04024004000</v>
      </c>
      <c r="M954" t="str">
        <f>VLOOKUP(A954,[1]Cost_Code!A:G,7,0)</f>
        <v>Senior Finance Team</v>
      </c>
      <c r="N954" t="str">
        <f>VLOOKUP(A954,[1]Cost_Code!A:G,2,0)</f>
        <v>Group 1</v>
      </c>
      <c r="O954" t="str">
        <f>VLOOKUP($A954,[1]Cost_Code!$A:$G,3,0)</f>
        <v>CORPORATE SERVICES</v>
      </c>
      <c r="P954" t="str">
        <f>VLOOKUP($A954,[1]Cost_Code!$A:$G,4,0)</f>
        <v>FINANCE &amp; INFORMATION SERVICES</v>
      </c>
      <c r="Q954" t="str">
        <f>VLOOKUP($A954,[1]Cost_Code!$A:$G,5,0)</f>
        <v>FINANCE &amp; INFORMATION SERVICES</v>
      </c>
      <c r="R954" t="str">
        <f>VLOOKUP($A954,[1]Cost_Code!$A:$G,6,0)</f>
        <v>FINANCE</v>
      </c>
      <c r="S954" t="str">
        <f>VLOOKUP($A954,[1]Cost_Code!$A:$K,8,0)</f>
        <v>Simon</v>
      </c>
      <c r="T954">
        <f>VLOOKUP($A954,[1]Cost_Code!$A:$K,9,0)</f>
        <v>1000</v>
      </c>
      <c r="U954" t="str">
        <f>VLOOKUP(B954,[1]Ex_Code!A:J,2,0)</f>
        <v>Charitable Income CoHoc</v>
      </c>
      <c r="V954" t="str">
        <f>VLOOKUP(B954,[1]Ex_Code!A:J,7,0)</f>
        <v>CHARITABLE &amp; OTH CONTNS TO EXP</v>
      </c>
      <c r="W954" t="str">
        <f>VLOOKUP(B954,[1]Ex_Code!A:J,10,0)</f>
        <v>Income</v>
      </c>
    </row>
    <row r="955" spans="1:23" x14ac:dyDescent="0.25">
      <c r="A955" s="5" t="s">
        <v>53</v>
      </c>
      <c r="B955" s="5" t="s">
        <v>55</v>
      </c>
      <c r="C955" s="5" t="s">
        <v>143</v>
      </c>
      <c r="D955" s="5" t="s">
        <v>144</v>
      </c>
      <c r="E955" s="5" t="s">
        <v>27</v>
      </c>
      <c r="F955" s="6">
        <v>-217</v>
      </c>
      <c r="G955" s="6">
        <v>-29</v>
      </c>
      <c r="H955" s="6">
        <v>0</v>
      </c>
      <c r="I955" s="6">
        <v>0</v>
      </c>
      <c r="J955" s="6">
        <v>0</v>
      </c>
      <c r="K955" s="6">
        <v>0</v>
      </c>
      <c r="L955" t="str">
        <f t="shared" si="14"/>
        <v>171807U04029014000</v>
      </c>
      <c r="M955" t="str">
        <f>VLOOKUP(A955,[1]Cost_Code!A:G,7,0)</f>
        <v>Senior Finance Team</v>
      </c>
      <c r="N955" t="str">
        <f>VLOOKUP(A955,[1]Cost_Code!A:G,2,0)</f>
        <v>Group 1</v>
      </c>
      <c r="O955" t="str">
        <f>VLOOKUP($A955,[1]Cost_Code!$A:$G,3,0)</f>
        <v>CORPORATE SERVICES</v>
      </c>
      <c r="P955" t="str">
        <f>VLOOKUP($A955,[1]Cost_Code!$A:$G,4,0)</f>
        <v>FINANCE &amp; INFORMATION SERVICES</v>
      </c>
      <c r="Q955" t="str">
        <f>VLOOKUP($A955,[1]Cost_Code!$A:$G,5,0)</f>
        <v>FINANCE &amp; INFORMATION SERVICES</v>
      </c>
      <c r="R955" t="str">
        <f>VLOOKUP($A955,[1]Cost_Code!$A:$G,6,0)</f>
        <v>FINANCE</v>
      </c>
      <c r="S955" t="str">
        <f>VLOOKUP($A955,[1]Cost_Code!$A:$K,8,0)</f>
        <v>Simon</v>
      </c>
      <c r="T955">
        <f>VLOOKUP($A955,[1]Cost_Code!$A:$K,9,0)</f>
        <v>1000</v>
      </c>
      <c r="U955" t="str">
        <f>VLOOKUP(B955,[1]Ex_Code!A:J,2,0)</f>
        <v>Other Income</v>
      </c>
      <c r="V955" t="str">
        <f>VLOOKUP(B955,[1]Ex_Code!A:J,7,0)</f>
        <v>OTHER INCOME</v>
      </c>
      <c r="W955" t="str">
        <f>VLOOKUP(B955,[1]Ex_Code!A:J,10,0)</f>
        <v>Income</v>
      </c>
    </row>
    <row r="956" spans="1:23" x14ac:dyDescent="0.25">
      <c r="A956" s="5" t="s">
        <v>53</v>
      </c>
      <c r="B956" s="5" t="s">
        <v>56</v>
      </c>
      <c r="C956" s="5" t="s">
        <v>143</v>
      </c>
      <c r="D956" s="5" t="s">
        <v>144</v>
      </c>
      <c r="E956" s="5" t="s">
        <v>27</v>
      </c>
      <c r="F956" s="6">
        <v>10634</v>
      </c>
      <c r="G956" s="6">
        <v>10633.87</v>
      </c>
      <c r="H956" s="6">
        <v>1</v>
      </c>
      <c r="I956" s="6">
        <v>1</v>
      </c>
      <c r="J956" s="6">
        <v>1</v>
      </c>
      <c r="K956" s="6">
        <v>1</v>
      </c>
      <c r="L956" t="str">
        <f t="shared" si="14"/>
        <v>171807U04039109000</v>
      </c>
      <c r="M956" t="str">
        <f>VLOOKUP(A956,[1]Cost_Code!A:G,7,0)</f>
        <v>Senior Finance Team</v>
      </c>
      <c r="N956" t="str">
        <f>VLOOKUP(A956,[1]Cost_Code!A:G,2,0)</f>
        <v>Group 1</v>
      </c>
      <c r="O956" t="str">
        <f>VLOOKUP($A956,[1]Cost_Code!$A:$G,3,0)</f>
        <v>CORPORATE SERVICES</v>
      </c>
      <c r="P956" t="str">
        <f>VLOOKUP($A956,[1]Cost_Code!$A:$G,4,0)</f>
        <v>FINANCE &amp; INFORMATION SERVICES</v>
      </c>
      <c r="Q956" t="str">
        <f>VLOOKUP($A956,[1]Cost_Code!$A:$G,5,0)</f>
        <v>FINANCE &amp; INFORMATION SERVICES</v>
      </c>
      <c r="R956" t="str">
        <f>VLOOKUP($A956,[1]Cost_Code!$A:$G,6,0)</f>
        <v>FINANCE</v>
      </c>
      <c r="S956" t="str">
        <f>VLOOKUP($A956,[1]Cost_Code!$A:$K,8,0)</f>
        <v>Simon</v>
      </c>
      <c r="T956">
        <f>VLOOKUP($A956,[1]Cost_Code!$A:$K,9,0)</f>
        <v>1000</v>
      </c>
      <c r="U956" t="str">
        <f>VLOOKUP(B956,[1]Ex_Code!A:J,2,0)</f>
        <v>Senior Managers Band 9</v>
      </c>
      <c r="V956" t="str">
        <f>VLOOKUP(B956,[1]Ex_Code!A:J,7,0)</f>
        <v>NON CLINICAL STAFF</v>
      </c>
      <c r="W956" t="str">
        <f>VLOOKUP(B956,[1]Ex_Code!A:J,10,0)</f>
        <v>Pay</v>
      </c>
    </row>
    <row r="957" spans="1:23" ht="25.5" x14ac:dyDescent="0.25">
      <c r="A957" s="5" t="s">
        <v>53</v>
      </c>
      <c r="B957" s="5" t="s">
        <v>36</v>
      </c>
      <c r="C957" s="5" t="s">
        <v>143</v>
      </c>
      <c r="D957" s="5" t="s">
        <v>144</v>
      </c>
      <c r="E957" s="5" t="s">
        <v>27</v>
      </c>
      <c r="F957" s="6">
        <v>5959</v>
      </c>
      <c r="G957" s="6">
        <v>7090.41</v>
      </c>
      <c r="H957" s="6">
        <v>1</v>
      </c>
      <c r="I957" s="6">
        <v>1</v>
      </c>
      <c r="J957" s="6">
        <v>1</v>
      </c>
      <c r="K957" s="6">
        <v>1</v>
      </c>
      <c r="L957" t="str">
        <f t="shared" si="14"/>
        <v>171807U0403918C000</v>
      </c>
      <c r="M957" t="str">
        <f>VLOOKUP(A957,[1]Cost_Code!A:G,7,0)</f>
        <v>Senior Finance Team</v>
      </c>
      <c r="N957" t="str">
        <f>VLOOKUP(A957,[1]Cost_Code!A:G,2,0)</f>
        <v>Group 1</v>
      </c>
      <c r="O957" t="str">
        <f>VLOOKUP($A957,[1]Cost_Code!$A:$G,3,0)</f>
        <v>CORPORATE SERVICES</v>
      </c>
      <c r="P957" t="str">
        <f>VLOOKUP($A957,[1]Cost_Code!$A:$G,4,0)</f>
        <v>FINANCE &amp; INFORMATION SERVICES</v>
      </c>
      <c r="Q957" t="str">
        <f>VLOOKUP($A957,[1]Cost_Code!$A:$G,5,0)</f>
        <v>FINANCE &amp; INFORMATION SERVICES</v>
      </c>
      <c r="R957" t="str">
        <f>VLOOKUP($A957,[1]Cost_Code!$A:$G,6,0)</f>
        <v>FINANCE</v>
      </c>
      <c r="S957" t="str">
        <f>VLOOKUP($A957,[1]Cost_Code!$A:$K,8,0)</f>
        <v>Simon</v>
      </c>
      <c r="T957">
        <f>VLOOKUP($A957,[1]Cost_Code!$A:$K,9,0)</f>
        <v>1000</v>
      </c>
      <c r="U957" t="str">
        <f>VLOOKUP(B957,[1]Ex_Code!A:J,2,0)</f>
        <v>Senior Managers Band 8C</v>
      </c>
      <c r="V957" t="str">
        <f>VLOOKUP(B957,[1]Ex_Code!A:J,7,0)</f>
        <v>NON CLINICAL STAFF</v>
      </c>
      <c r="W957" t="str">
        <f>VLOOKUP(B957,[1]Ex_Code!A:J,10,0)</f>
        <v>Pay</v>
      </c>
    </row>
    <row r="958" spans="1:23" x14ac:dyDescent="0.25">
      <c r="A958" s="5" t="s">
        <v>53</v>
      </c>
      <c r="B958" s="5" t="s">
        <v>57</v>
      </c>
      <c r="C958" s="5" t="s">
        <v>143</v>
      </c>
      <c r="D958" s="5" t="s">
        <v>144</v>
      </c>
      <c r="E958" s="5" t="s">
        <v>27</v>
      </c>
      <c r="F958" s="6">
        <v>2026</v>
      </c>
      <c r="G958" s="6">
        <v>2026.68</v>
      </c>
      <c r="H958" s="6">
        <v>1</v>
      </c>
      <c r="I958" s="6">
        <v>1</v>
      </c>
      <c r="J958" s="6">
        <v>1</v>
      </c>
      <c r="K958" s="6">
        <v>1</v>
      </c>
      <c r="L958" t="str">
        <f t="shared" si="14"/>
        <v>171807U04039204000</v>
      </c>
      <c r="M958" t="str">
        <f>VLOOKUP(A958,[1]Cost_Code!A:G,7,0)</f>
        <v>Senior Finance Team</v>
      </c>
      <c r="N958" t="str">
        <f>VLOOKUP(A958,[1]Cost_Code!A:G,2,0)</f>
        <v>Group 1</v>
      </c>
      <c r="O958" t="str">
        <f>VLOOKUP($A958,[1]Cost_Code!$A:$G,3,0)</f>
        <v>CORPORATE SERVICES</v>
      </c>
      <c r="P958" t="str">
        <f>VLOOKUP($A958,[1]Cost_Code!$A:$G,4,0)</f>
        <v>FINANCE &amp; INFORMATION SERVICES</v>
      </c>
      <c r="Q958" t="str">
        <f>VLOOKUP($A958,[1]Cost_Code!$A:$G,5,0)</f>
        <v>FINANCE &amp; INFORMATION SERVICES</v>
      </c>
      <c r="R958" t="str">
        <f>VLOOKUP($A958,[1]Cost_Code!$A:$G,6,0)</f>
        <v>FINANCE</v>
      </c>
      <c r="S958" t="str">
        <f>VLOOKUP($A958,[1]Cost_Code!$A:$K,8,0)</f>
        <v>Simon</v>
      </c>
      <c r="T958">
        <f>VLOOKUP($A958,[1]Cost_Code!$A:$K,9,0)</f>
        <v>1000</v>
      </c>
      <c r="U958" t="str">
        <f>VLOOKUP(B958,[1]Ex_Code!A:J,2,0)</f>
        <v>Admin &amp; Clerical Band 4</v>
      </c>
      <c r="V958" t="str">
        <f>VLOOKUP(B958,[1]Ex_Code!A:J,7,0)</f>
        <v>NON CLINICAL STAFF</v>
      </c>
      <c r="W958" t="str">
        <f>VLOOKUP(B958,[1]Ex_Code!A:J,10,0)</f>
        <v>Pay</v>
      </c>
    </row>
    <row r="959" spans="1:23" x14ac:dyDescent="0.25">
      <c r="A959" s="5" t="s">
        <v>53</v>
      </c>
      <c r="B959" s="5" t="s">
        <v>58</v>
      </c>
      <c r="C959" s="5" t="s">
        <v>143</v>
      </c>
      <c r="D959" s="5" t="s">
        <v>144</v>
      </c>
      <c r="E959" s="5" t="s">
        <v>27</v>
      </c>
      <c r="F959" s="6">
        <v>9200</v>
      </c>
      <c r="G959" s="6">
        <v>0</v>
      </c>
      <c r="H959" s="6">
        <v>1</v>
      </c>
      <c r="I959" s="6">
        <v>0</v>
      </c>
      <c r="J959" s="6">
        <v>0</v>
      </c>
      <c r="K959" s="6">
        <v>0</v>
      </c>
      <c r="L959" t="str">
        <f t="shared" si="14"/>
        <v>171807U04039299000</v>
      </c>
      <c r="M959" t="str">
        <f>VLOOKUP(A959,[1]Cost_Code!A:G,7,0)</f>
        <v>Senior Finance Team</v>
      </c>
      <c r="N959" t="str">
        <f>VLOOKUP(A959,[1]Cost_Code!A:G,2,0)</f>
        <v>Group 1</v>
      </c>
      <c r="O959" t="str">
        <f>VLOOKUP($A959,[1]Cost_Code!$A:$G,3,0)</f>
        <v>CORPORATE SERVICES</v>
      </c>
      <c r="P959" t="str">
        <f>VLOOKUP($A959,[1]Cost_Code!$A:$G,4,0)</f>
        <v>FINANCE &amp; INFORMATION SERVICES</v>
      </c>
      <c r="Q959" t="str">
        <f>VLOOKUP($A959,[1]Cost_Code!$A:$G,5,0)</f>
        <v>FINANCE &amp; INFORMATION SERVICES</v>
      </c>
      <c r="R959" t="str">
        <f>VLOOKUP($A959,[1]Cost_Code!$A:$G,6,0)</f>
        <v>FINANCE</v>
      </c>
      <c r="S959" t="str">
        <f>VLOOKUP($A959,[1]Cost_Code!$A:$K,8,0)</f>
        <v>Simon</v>
      </c>
      <c r="T959">
        <f>VLOOKUP($A959,[1]Cost_Code!$A:$K,9,0)</f>
        <v>1000</v>
      </c>
      <c r="U959" t="str">
        <f>VLOOKUP(B959,[1]Ex_Code!A:J,2,0)</f>
        <v>Admin &amp; Clerical - Non NHS</v>
      </c>
      <c r="V959" t="str">
        <f>VLOOKUP(B959,[1]Ex_Code!A:J,7,0)</f>
        <v>NON CLINICAL STAFF</v>
      </c>
      <c r="W959" t="str">
        <f>VLOOKUP(B959,[1]Ex_Code!A:J,10,0)</f>
        <v>Pay</v>
      </c>
    </row>
    <row r="960" spans="1:23" x14ac:dyDescent="0.25">
      <c r="A960" s="5" t="s">
        <v>53</v>
      </c>
      <c r="B960" s="5" t="s">
        <v>60</v>
      </c>
      <c r="C960" s="5" t="s">
        <v>143</v>
      </c>
      <c r="D960" s="5" t="s">
        <v>144</v>
      </c>
      <c r="E960" s="5" t="s">
        <v>27</v>
      </c>
      <c r="F960" s="6">
        <v>1081</v>
      </c>
      <c r="G960" s="6">
        <v>455.33</v>
      </c>
      <c r="H960" s="6">
        <v>0</v>
      </c>
      <c r="I960" s="6">
        <v>0</v>
      </c>
      <c r="J960" s="6">
        <v>0</v>
      </c>
      <c r="K960" s="6">
        <v>0</v>
      </c>
      <c r="L960" t="str">
        <f t="shared" si="14"/>
        <v>171807U04046003000</v>
      </c>
      <c r="M960" t="str">
        <f>VLOOKUP(A960,[1]Cost_Code!A:G,7,0)</f>
        <v>Senior Finance Team</v>
      </c>
      <c r="N960" t="str">
        <f>VLOOKUP(A960,[1]Cost_Code!A:G,2,0)</f>
        <v>Group 1</v>
      </c>
      <c r="O960" t="str">
        <f>VLOOKUP($A960,[1]Cost_Code!$A:$G,3,0)</f>
        <v>CORPORATE SERVICES</v>
      </c>
      <c r="P960" t="str">
        <f>VLOOKUP($A960,[1]Cost_Code!$A:$G,4,0)</f>
        <v>FINANCE &amp; INFORMATION SERVICES</v>
      </c>
      <c r="Q960" t="str">
        <f>VLOOKUP($A960,[1]Cost_Code!$A:$G,5,0)</f>
        <v>FINANCE &amp; INFORMATION SERVICES</v>
      </c>
      <c r="R960" t="str">
        <f>VLOOKUP($A960,[1]Cost_Code!$A:$G,6,0)</f>
        <v>FINANCE</v>
      </c>
      <c r="S960" t="str">
        <f>VLOOKUP($A960,[1]Cost_Code!$A:$K,8,0)</f>
        <v>Simon</v>
      </c>
      <c r="T960">
        <f>VLOOKUP($A960,[1]Cost_Code!$A:$K,9,0)</f>
        <v>1000</v>
      </c>
      <c r="U960" t="str">
        <f>VLOOKUP(B960,[1]Ex_Code!A:J,2,0)</f>
        <v>Course Expenses</v>
      </c>
      <c r="V960" t="str">
        <f>VLOOKUP(B960,[1]Ex_Code!A:J,7,0)</f>
        <v>EDUCATION AND TRAINING EXPENSE</v>
      </c>
      <c r="W960" t="str">
        <f>VLOOKUP(B960,[1]Ex_Code!A:J,10,0)</f>
        <v>Non Pay</v>
      </c>
    </row>
    <row r="961" spans="1:23" x14ac:dyDescent="0.25">
      <c r="A961" s="5" t="s">
        <v>53</v>
      </c>
      <c r="B961" s="5" t="s">
        <v>39</v>
      </c>
      <c r="C961" s="5" t="s">
        <v>143</v>
      </c>
      <c r="D961" s="5" t="s">
        <v>144</v>
      </c>
      <c r="E961" s="5" t="s">
        <v>27</v>
      </c>
      <c r="F961" s="6">
        <v>764</v>
      </c>
      <c r="G961" s="6">
        <v>165.12</v>
      </c>
      <c r="H961" s="6">
        <v>0</v>
      </c>
      <c r="I961" s="6">
        <v>0</v>
      </c>
      <c r="J961" s="6">
        <v>0</v>
      </c>
      <c r="K961" s="6">
        <v>0</v>
      </c>
      <c r="L961" t="str">
        <f t="shared" si="14"/>
        <v>171807U04047001000</v>
      </c>
      <c r="M961" t="str">
        <f>VLOOKUP(A961,[1]Cost_Code!A:G,7,0)</f>
        <v>Senior Finance Team</v>
      </c>
      <c r="N961" t="str">
        <f>VLOOKUP(A961,[1]Cost_Code!A:G,2,0)</f>
        <v>Group 1</v>
      </c>
      <c r="O961" t="str">
        <f>VLOOKUP($A961,[1]Cost_Code!$A:$G,3,0)</f>
        <v>CORPORATE SERVICES</v>
      </c>
      <c r="P961" t="str">
        <f>VLOOKUP($A961,[1]Cost_Code!$A:$G,4,0)</f>
        <v>FINANCE &amp; INFORMATION SERVICES</v>
      </c>
      <c r="Q961" t="str">
        <f>VLOOKUP($A961,[1]Cost_Code!$A:$G,5,0)</f>
        <v>FINANCE &amp; INFORMATION SERVICES</v>
      </c>
      <c r="R961" t="str">
        <f>VLOOKUP($A961,[1]Cost_Code!$A:$G,6,0)</f>
        <v>FINANCE</v>
      </c>
      <c r="S961" t="str">
        <f>VLOOKUP($A961,[1]Cost_Code!$A:$K,8,0)</f>
        <v>Simon</v>
      </c>
      <c r="T961">
        <f>VLOOKUP($A961,[1]Cost_Code!$A:$K,9,0)</f>
        <v>1000</v>
      </c>
      <c r="U961" t="str">
        <f>VLOOKUP(B961,[1]Ex_Code!A:J,2,0)</f>
        <v>Printing &amp; Stationery</v>
      </c>
      <c r="V961" t="str">
        <f>VLOOKUP(B961,[1]Ex_Code!A:J,7,0)</f>
        <v>ESTABLISHMENT EXPENSES</v>
      </c>
      <c r="W961" t="str">
        <f>VLOOKUP(B961,[1]Ex_Code!A:J,10,0)</f>
        <v>Non Pay</v>
      </c>
    </row>
    <row r="962" spans="1:23" x14ac:dyDescent="0.25">
      <c r="A962" s="5" t="s">
        <v>53</v>
      </c>
      <c r="B962" s="5" t="s">
        <v>62</v>
      </c>
      <c r="C962" s="5" t="s">
        <v>143</v>
      </c>
      <c r="D962" s="5" t="s">
        <v>144</v>
      </c>
      <c r="E962" s="5" t="s">
        <v>27</v>
      </c>
      <c r="F962" s="6">
        <v>45</v>
      </c>
      <c r="G962" s="6">
        <v>45.48</v>
      </c>
      <c r="H962" s="6">
        <v>0</v>
      </c>
      <c r="I962" s="6">
        <v>0</v>
      </c>
      <c r="J962" s="6">
        <v>0</v>
      </c>
      <c r="K962" s="6">
        <v>0</v>
      </c>
      <c r="L962" t="str">
        <f t="shared" ref="L962:L1025" si="15">CONCATENATE(C962,A962,B962)</f>
        <v>171807U04047007000</v>
      </c>
      <c r="M962" t="str">
        <f>VLOOKUP(A962,[1]Cost_Code!A:G,7,0)</f>
        <v>Senior Finance Team</v>
      </c>
      <c r="N962" t="str">
        <f>VLOOKUP(A962,[1]Cost_Code!A:G,2,0)</f>
        <v>Group 1</v>
      </c>
      <c r="O962" t="str">
        <f>VLOOKUP($A962,[1]Cost_Code!$A:$G,3,0)</f>
        <v>CORPORATE SERVICES</v>
      </c>
      <c r="P962" t="str">
        <f>VLOOKUP($A962,[1]Cost_Code!$A:$G,4,0)</f>
        <v>FINANCE &amp; INFORMATION SERVICES</v>
      </c>
      <c r="Q962" t="str">
        <f>VLOOKUP($A962,[1]Cost_Code!$A:$G,5,0)</f>
        <v>FINANCE &amp; INFORMATION SERVICES</v>
      </c>
      <c r="R962" t="str">
        <f>VLOOKUP($A962,[1]Cost_Code!$A:$G,6,0)</f>
        <v>FINANCE</v>
      </c>
      <c r="S962" t="str">
        <f>VLOOKUP($A962,[1]Cost_Code!$A:$K,8,0)</f>
        <v>Simon</v>
      </c>
      <c r="T962">
        <f>VLOOKUP($A962,[1]Cost_Code!$A:$K,9,0)</f>
        <v>1000</v>
      </c>
      <c r="U962" t="str">
        <f>VLOOKUP(B962,[1]Ex_Code!A:J,2,0)</f>
        <v>Telephone Rental</v>
      </c>
      <c r="V962" t="str">
        <f>VLOOKUP(B962,[1]Ex_Code!A:J,7,0)</f>
        <v>ESTABLISHMENT EXPENSES</v>
      </c>
      <c r="W962" t="str">
        <f>VLOOKUP(B962,[1]Ex_Code!A:J,10,0)</f>
        <v>Non Pay</v>
      </c>
    </row>
    <row r="963" spans="1:23" x14ac:dyDescent="0.25">
      <c r="A963" s="5" t="s">
        <v>53</v>
      </c>
      <c r="B963" s="5" t="s">
        <v>63</v>
      </c>
      <c r="C963" s="5" t="s">
        <v>143</v>
      </c>
      <c r="D963" s="5" t="s">
        <v>144</v>
      </c>
      <c r="E963" s="5" t="s">
        <v>27</v>
      </c>
      <c r="F963" s="6">
        <v>0</v>
      </c>
      <c r="G963" s="6">
        <v>0.04</v>
      </c>
      <c r="H963" s="6">
        <v>0</v>
      </c>
      <c r="I963" s="6">
        <v>0</v>
      </c>
      <c r="J963" s="6">
        <v>0</v>
      </c>
      <c r="K963" s="6">
        <v>0</v>
      </c>
      <c r="L963" t="str">
        <f t="shared" si="15"/>
        <v>171807U04047008000</v>
      </c>
      <c r="M963" t="str">
        <f>VLOOKUP(A963,[1]Cost_Code!A:G,7,0)</f>
        <v>Senior Finance Team</v>
      </c>
      <c r="N963" t="str">
        <f>VLOOKUP(A963,[1]Cost_Code!A:G,2,0)</f>
        <v>Group 1</v>
      </c>
      <c r="O963" t="str">
        <f>VLOOKUP($A963,[1]Cost_Code!$A:$G,3,0)</f>
        <v>CORPORATE SERVICES</v>
      </c>
      <c r="P963" t="str">
        <f>VLOOKUP($A963,[1]Cost_Code!$A:$G,4,0)</f>
        <v>FINANCE &amp; INFORMATION SERVICES</v>
      </c>
      <c r="Q963" t="str">
        <f>VLOOKUP($A963,[1]Cost_Code!$A:$G,5,0)</f>
        <v>FINANCE &amp; INFORMATION SERVICES</v>
      </c>
      <c r="R963" t="str">
        <f>VLOOKUP($A963,[1]Cost_Code!$A:$G,6,0)</f>
        <v>FINANCE</v>
      </c>
      <c r="S963" t="str">
        <f>VLOOKUP($A963,[1]Cost_Code!$A:$K,8,0)</f>
        <v>Simon</v>
      </c>
      <c r="T963">
        <f>VLOOKUP($A963,[1]Cost_Code!$A:$K,9,0)</f>
        <v>1000</v>
      </c>
      <c r="U963" t="str">
        <f>VLOOKUP(B963,[1]Ex_Code!A:J,2,0)</f>
        <v>Telephone Calls</v>
      </c>
      <c r="V963" t="str">
        <f>VLOOKUP(B963,[1]Ex_Code!A:J,7,0)</f>
        <v>ESTABLISHMENT EXPENSES</v>
      </c>
      <c r="W963" t="str">
        <f>VLOOKUP(B963,[1]Ex_Code!A:J,10,0)</f>
        <v>Non Pay</v>
      </c>
    </row>
    <row r="964" spans="1:23" x14ac:dyDescent="0.25">
      <c r="A964" s="5" t="s">
        <v>53</v>
      </c>
      <c r="B964" s="5" t="s">
        <v>64</v>
      </c>
      <c r="C964" s="5" t="s">
        <v>143</v>
      </c>
      <c r="D964" s="5" t="s">
        <v>144</v>
      </c>
      <c r="E964" s="5" t="s">
        <v>27</v>
      </c>
      <c r="F964" s="6">
        <v>4</v>
      </c>
      <c r="G964" s="6">
        <v>4.96</v>
      </c>
      <c r="H964" s="6">
        <v>0</v>
      </c>
      <c r="I964" s="6">
        <v>0</v>
      </c>
      <c r="J964" s="6">
        <v>0</v>
      </c>
      <c r="K964" s="6">
        <v>0</v>
      </c>
      <c r="L964" t="str">
        <f t="shared" si="15"/>
        <v>171807U04047012000</v>
      </c>
      <c r="M964" t="str">
        <f>VLOOKUP(A964,[1]Cost_Code!A:G,7,0)</f>
        <v>Senior Finance Team</v>
      </c>
      <c r="N964" t="str">
        <f>VLOOKUP(A964,[1]Cost_Code!A:G,2,0)</f>
        <v>Group 1</v>
      </c>
      <c r="O964" t="str">
        <f>VLOOKUP($A964,[1]Cost_Code!$A:$G,3,0)</f>
        <v>CORPORATE SERVICES</v>
      </c>
      <c r="P964" t="str">
        <f>VLOOKUP($A964,[1]Cost_Code!$A:$G,4,0)</f>
        <v>FINANCE &amp; INFORMATION SERVICES</v>
      </c>
      <c r="Q964" t="str">
        <f>VLOOKUP($A964,[1]Cost_Code!$A:$G,5,0)</f>
        <v>FINANCE &amp; INFORMATION SERVICES</v>
      </c>
      <c r="R964" t="str">
        <f>VLOOKUP($A964,[1]Cost_Code!$A:$G,6,0)</f>
        <v>FINANCE</v>
      </c>
      <c r="S964" t="str">
        <f>VLOOKUP($A964,[1]Cost_Code!$A:$K,8,0)</f>
        <v>Simon</v>
      </c>
      <c r="T964">
        <f>VLOOKUP($A964,[1]Cost_Code!$A:$K,9,0)</f>
        <v>1000</v>
      </c>
      <c r="U964" t="str">
        <f>VLOOKUP(B964,[1]Ex_Code!A:J,2,0)</f>
        <v>Pagers</v>
      </c>
      <c r="V964" t="str">
        <f>VLOOKUP(B964,[1]Ex_Code!A:J,7,0)</f>
        <v>ESTABLISHMENT EXPENSES</v>
      </c>
      <c r="W964" t="str">
        <f>VLOOKUP(B964,[1]Ex_Code!A:J,10,0)</f>
        <v>Non Pay</v>
      </c>
    </row>
    <row r="965" spans="1:23" x14ac:dyDescent="0.25">
      <c r="A965" s="5" t="s">
        <v>53</v>
      </c>
      <c r="B965" s="5" t="s">
        <v>40</v>
      </c>
      <c r="C965" s="5" t="s">
        <v>143</v>
      </c>
      <c r="D965" s="5" t="s">
        <v>144</v>
      </c>
      <c r="E965" s="5" t="s">
        <v>27</v>
      </c>
      <c r="F965" s="6">
        <v>83</v>
      </c>
      <c r="G965" s="6">
        <v>68.3</v>
      </c>
      <c r="H965" s="6">
        <v>0</v>
      </c>
      <c r="I965" s="6">
        <v>0</v>
      </c>
      <c r="J965" s="6">
        <v>0</v>
      </c>
      <c r="K965" s="6">
        <v>0</v>
      </c>
      <c r="L965" t="str">
        <f t="shared" si="15"/>
        <v>171807U04047018000</v>
      </c>
      <c r="M965" t="str">
        <f>VLOOKUP(A965,[1]Cost_Code!A:G,7,0)</f>
        <v>Senior Finance Team</v>
      </c>
      <c r="N965" t="str">
        <f>VLOOKUP(A965,[1]Cost_Code!A:G,2,0)</f>
        <v>Group 1</v>
      </c>
      <c r="O965" t="str">
        <f>VLOOKUP($A965,[1]Cost_Code!$A:$G,3,0)</f>
        <v>CORPORATE SERVICES</v>
      </c>
      <c r="P965" t="str">
        <f>VLOOKUP($A965,[1]Cost_Code!$A:$G,4,0)</f>
        <v>FINANCE &amp; INFORMATION SERVICES</v>
      </c>
      <c r="Q965" t="str">
        <f>VLOOKUP($A965,[1]Cost_Code!$A:$G,5,0)</f>
        <v>FINANCE &amp; INFORMATION SERVICES</v>
      </c>
      <c r="R965" t="str">
        <f>VLOOKUP($A965,[1]Cost_Code!$A:$G,6,0)</f>
        <v>FINANCE</v>
      </c>
      <c r="S965" t="str">
        <f>VLOOKUP($A965,[1]Cost_Code!$A:$K,8,0)</f>
        <v>Simon</v>
      </c>
      <c r="T965">
        <f>VLOOKUP($A965,[1]Cost_Code!$A:$K,9,0)</f>
        <v>1000</v>
      </c>
      <c r="U965" t="str">
        <f>VLOOKUP(B965,[1]Ex_Code!A:J,2,0)</f>
        <v>Travel Expenses</v>
      </c>
      <c r="V965" t="str">
        <f>VLOOKUP(B965,[1]Ex_Code!A:J,7,0)</f>
        <v>ESTABLISHMENT EXPENSES</v>
      </c>
      <c r="W965" t="str">
        <f>VLOOKUP(B965,[1]Ex_Code!A:J,10,0)</f>
        <v>Non Pay</v>
      </c>
    </row>
    <row r="966" spans="1:23" x14ac:dyDescent="0.25">
      <c r="A966" s="5" t="s">
        <v>53</v>
      </c>
      <c r="B966" s="5" t="s">
        <v>65</v>
      </c>
      <c r="C966" s="5" t="s">
        <v>143</v>
      </c>
      <c r="D966" s="5" t="s">
        <v>144</v>
      </c>
      <c r="E966" s="5" t="s">
        <v>27</v>
      </c>
      <c r="F966" s="6">
        <v>-1</v>
      </c>
      <c r="G966" s="6">
        <v>0</v>
      </c>
      <c r="H966" s="6">
        <v>0</v>
      </c>
      <c r="I966" s="6">
        <v>0</v>
      </c>
      <c r="J966" s="6">
        <v>0</v>
      </c>
      <c r="K966" s="6">
        <v>0</v>
      </c>
      <c r="L966" t="str">
        <f t="shared" si="15"/>
        <v>171807U04047023000</v>
      </c>
      <c r="M966" t="str">
        <f>VLOOKUP(A966,[1]Cost_Code!A:G,7,0)</f>
        <v>Senior Finance Team</v>
      </c>
      <c r="N966" t="str">
        <f>VLOOKUP(A966,[1]Cost_Code!A:G,2,0)</f>
        <v>Group 1</v>
      </c>
      <c r="O966" t="str">
        <f>VLOOKUP($A966,[1]Cost_Code!$A:$G,3,0)</f>
        <v>CORPORATE SERVICES</v>
      </c>
      <c r="P966" t="str">
        <f>VLOOKUP($A966,[1]Cost_Code!$A:$G,4,0)</f>
        <v>FINANCE &amp; INFORMATION SERVICES</v>
      </c>
      <c r="Q966" t="str">
        <f>VLOOKUP($A966,[1]Cost_Code!$A:$G,5,0)</f>
        <v>FINANCE &amp; INFORMATION SERVICES</v>
      </c>
      <c r="R966" t="str">
        <f>VLOOKUP($A966,[1]Cost_Code!$A:$G,6,0)</f>
        <v>FINANCE</v>
      </c>
      <c r="S966" t="str">
        <f>VLOOKUP($A966,[1]Cost_Code!$A:$K,8,0)</f>
        <v>Simon</v>
      </c>
      <c r="T966">
        <f>VLOOKUP($A966,[1]Cost_Code!$A:$K,9,0)</f>
        <v>1000</v>
      </c>
      <c r="U966" t="str">
        <f>VLOOKUP(B966,[1]Ex_Code!A:J,2,0)</f>
        <v>Car Parking</v>
      </c>
      <c r="V966" t="str">
        <f>VLOOKUP(B966,[1]Ex_Code!A:J,7,0)</f>
        <v>ESTABLISHMENT EXPENSES</v>
      </c>
      <c r="W966" t="str">
        <f>VLOOKUP(B966,[1]Ex_Code!A:J,10,0)</f>
        <v>Non Pay</v>
      </c>
    </row>
    <row r="967" spans="1:23" x14ac:dyDescent="0.25">
      <c r="A967" s="5" t="s">
        <v>53</v>
      </c>
      <c r="B967" s="5" t="s">
        <v>66</v>
      </c>
      <c r="C967" s="5" t="s">
        <v>143</v>
      </c>
      <c r="D967" s="5" t="s">
        <v>144</v>
      </c>
      <c r="E967" s="5" t="s">
        <v>27</v>
      </c>
      <c r="F967" s="6">
        <v>42</v>
      </c>
      <c r="G967" s="6">
        <v>0</v>
      </c>
      <c r="H967" s="6">
        <v>0</v>
      </c>
      <c r="I967" s="6">
        <v>0</v>
      </c>
      <c r="J967" s="6">
        <v>0</v>
      </c>
      <c r="K967" s="6">
        <v>0</v>
      </c>
      <c r="L967" t="str">
        <f t="shared" si="15"/>
        <v>171807U04048013000</v>
      </c>
      <c r="M967" t="str">
        <f>VLOOKUP(A967,[1]Cost_Code!A:G,7,0)</f>
        <v>Senior Finance Team</v>
      </c>
      <c r="N967" t="str">
        <f>VLOOKUP(A967,[1]Cost_Code!A:G,2,0)</f>
        <v>Group 1</v>
      </c>
      <c r="O967" t="str">
        <f>VLOOKUP($A967,[1]Cost_Code!$A:$G,3,0)</f>
        <v>CORPORATE SERVICES</v>
      </c>
      <c r="P967" t="str">
        <f>VLOOKUP($A967,[1]Cost_Code!$A:$G,4,0)</f>
        <v>FINANCE &amp; INFORMATION SERVICES</v>
      </c>
      <c r="Q967" t="str">
        <f>VLOOKUP($A967,[1]Cost_Code!$A:$G,5,0)</f>
        <v>FINANCE &amp; INFORMATION SERVICES</v>
      </c>
      <c r="R967" t="str">
        <f>VLOOKUP($A967,[1]Cost_Code!$A:$G,6,0)</f>
        <v>FINANCE</v>
      </c>
      <c r="S967" t="str">
        <f>VLOOKUP($A967,[1]Cost_Code!$A:$K,8,0)</f>
        <v>Simon</v>
      </c>
      <c r="T967">
        <f>VLOOKUP($A967,[1]Cost_Code!$A:$K,9,0)</f>
        <v>1000</v>
      </c>
      <c r="U967" t="str">
        <f>VLOOKUP(B967,[1]Ex_Code!A:J,2,0)</f>
        <v>Furniture &amp; Fittings</v>
      </c>
      <c r="V967" t="str">
        <f>VLOOKUP(B967,[1]Ex_Code!A:J,7,0)</f>
        <v>PREMISES &amp; FIXED PLANT</v>
      </c>
      <c r="W967" t="str">
        <f>VLOOKUP(B967,[1]Ex_Code!A:J,10,0)</f>
        <v>Non Pay</v>
      </c>
    </row>
    <row r="968" spans="1:23" x14ac:dyDescent="0.25">
      <c r="A968" s="5" t="s">
        <v>53</v>
      </c>
      <c r="B968" s="5" t="s">
        <v>51</v>
      </c>
      <c r="C968" s="5" t="s">
        <v>143</v>
      </c>
      <c r="D968" s="5" t="s">
        <v>144</v>
      </c>
      <c r="E968" s="5" t="s">
        <v>27</v>
      </c>
      <c r="F968" s="6">
        <v>1398</v>
      </c>
      <c r="G968" s="6">
        <v>1351.88</v>
      </c>
      <c r="H968" s="6">
        <v>0</v>
      </c>
      <c r="I968" s="6">
        <v>0</v>
      </c>
      <c r="J968" s="6">
        <v>0</v>
      </c>
      <c r="K968" s="6">
        <v>0</v>
      </c>
      <c r="L968" t="str">
        <f t="shared" si="15"/>
        <v>171807U04048017000</v>
      </c>
      <c r="M968" t="str">
        <f>VLOOKUP(A968,[1]Cost_Code!A:G,7,0)</f>
        <v>Senior Finance Team</v>
      </c>
      <c r="N968" t="str">
        <f>VLOOKUP(A968,[1]Cost_Code!A:G,2,0)</f>
        <v>Group 1</v>
      </c>
      <c r="O968" t="str">
        <f>VLOOKUP($A968,[1]Cost_Code!$A:$G,3,0)</f>
        <v>CORPORATE SERVICES</v>
      </c>
      <c r="P968" t="str">
        <f>VLOOKUP($A968,[1]Cost_Code!$A:$G,4,0)</f>
        <v>FINANCE &amp; INFORMATION SERVICES</v>
      </c>
      <c r="Q968" t="str">
        <f>VLOOKUP($A968,[1]Cost_Code!$A:$G,5,0)</f>
        <v>FINANCE &amp; INFORMATION SERVICES</v>
      </c>
      <c r="R968" t="str">
        <f>VLOOKUP($A968,[1]Cost_Code!$A:$G,6,0)</f>
        <v>FINANCE</v>
      </c>
      <c r="S968" t="str">
        <f>VLOOKUP($A968,[1]Cost_Code!$A:$K,8,0)</f>
        <v>Simon</v>
      </c>
      <c r="T968">
        <f>VLOOKUP($A968,[1]Cost_Code!$A:$K,9,0)</f>
        <v>1000</v>
      </c>
      <c r="U968" t="str">
        <f>VLOOKUP(B968,[1]Ex_Code!A:J,2,0)</f>
        <v>Computer Software</v>
      </c>
      <c r="V968" t="str">
        <f>VLOOKUP(B968,[1]Ex_Code!A:J,7,0)</f>
        <v>PREMISES &amp; FIXED PLANT</v>
      </c>
      <c r="W968" t="str">
        <f>VLOOKUP(B968,[1]Ex_Code!A:J,10,0)</f>
        <v>Non Pay</v>
      </c>
    </row>
    <row r="969" spans="1:23" x14ac:dyDescent="0.25">
      <c r="A969" s="5" t="s">
        <v>53</v>
      </c>
      <c r="B969" s="5" t="s">
        <v>67</v>
      </c>
      <c r="C969" s="5" t="s">
        <v>143</v>
      </c>
      <c r="D969" s="5" t="s">
        <v>144</v>
      </c>
      <c r="E969" s="5" t="s">
        <v>27</v>
      </c>
      <c r="F969" s="6">
        <v>0</v>
      </c>
      <c r="G969" s="6">
        <v>157</v>
      </c>
      <c r="H969" s="6">
        <v>0</v>
      </c>
      <c r="I969" s="6">
        <v>0</v>
      </c>
      <c r="J969" s="6">
        <v>0</v>
      </c>
      <c r="K969" s="6">
        <v>0</v>
      </c>
      <c r="L969" t="str">
        <f t="shared" si="15"/>
        <v>171807U04048024000</v>
      </c>
      <c r="M969" t="str">
        <f>VLOOKUP(A969,[1]Cost_Code!A:G,7,0)</f>
        <v>Senior Finance Team</v>
      </c>
      <c r="N969" t="str">
        <f>VLOOKUP(A969,[1]Cost_Code!A:G,2,0)</f>
        <v>Group 1</v>
      </c>
      <c r="O969" t="str">
        <f>VLOOKUP($A969,[1]Cost_Code!$A:$G,3,0)</f>
        <v>CORPORATE SERVICES</v>
      </c>
      <c r="P969" t="str">
        <f>VLOOKUP($A969,[1]Cost_Code!$A:$G,4,0)</f>
        <v>FINANCE &amp; INFORMATION SERVICES</v>
      </c>
      <c r="Q969" t="str">
        <f>VLOOKUP($A969,[1]Cost_Code!$A:$G,5,0)</f>
        <v>FINANCE &amp; INFORMATION SERVICES</v>
      </c>
      <c r="R969" t="str">
        <f>VLOOKUP($A969,[1]Cost_Code!$A:$G,6,0)</f>
        <v>FINANCE</v>
      </c>
      <c r="S969" t="str">
        <f>VLOOKUP($A969,[1]Cost_Code!$A:$K,8,0)</f>
        <v>Simon</v>
      </c>
      <c r="T969">
        <f>VLOOKUP($A969,[1]Cost_Code!$A:$K,9,0)</f>
        <v>1000</v>
      </c>
      <c r="U969" t="str">
        <f>VLOOKUP(B969,[1]Ex_Code!A:J,2,0)</f>
        <v>Hire of Rooms/Accommodation</v>
      </c>
      <c r="V969" t="str">
        <f>VLOOKUP(B969,[1]Ex_Code!A:J,7,0)</f>
        <v>PREMISES &amp; FIXED PLANT</v>
      </c>
      <c r="W969" t="str">
        <f>VLOOKUP(B969,[1]Ex_Code!A:J,10,0)</f>
        <v>Non Pay</v>
      </c>
    </row>
    <row r="970" spans="1:23" x14ac:dyDescent="0.25">
      <c r="A970" s="5" t="s">
        <v>53</v>
      </c>
      <c r="B970" s="5" t="s">
        <v>68</v>
      </c>
      <c r="C970" s="5" t="s">
        <v>143</v>
      </c>
      <c r="D970" s="5" t="s">
        <v>144</v>
      </c>
      <c r="E970" s="5" t="s">
        <v>27</v>
      </c>
      <c r="F970" s="6">
        <v>514</v>
      </c>
      <c r="G970" s="6">
        <v>250</v>
      </c>
      <c r="H970" s="6">
        <v>0</v>
      </c>
      <c r="I970" s="6">
        <v>0</v>
      </c>
      <c r="J970" s="6">
        <v>0</v>
      </c>
      <c r="K970" s="6">
        <v>0</v>
      </c>
      <c r="L970" t="str">
        <f t="shared" si="15"/>
        <v>171807U04049010000</v>
      </c>
      <c r="M970" t="str">
        <f>VLOOKUP(A970,[1]Cost_Code!A:G,7,0)</f>
        <v>Senior Finance Team</v>
      </c>
      <c r="N970" t="str">
        <f>VLOOKUP(A970,[1]Cost_Code!A:G,2,0)</f>
        <v>Group 1</v>
      </c>
      <c r="O970" t="str">
        <f>VLOOKUP($A970,[1]Cost_Code!$A:$G,3,0)</f>
        <v>CORPORATE SERVICES</v>
      </c>
      <c r="P970" t="str">
        <f>VLOOKUP($A970,[1]Cost_Code!$A:$G,4,0)</f>
        <v>FINANCE &amp; INFORMATION SERVICES</v>
      </c>
      <c r="Q970" t="str">
        <f>VLOOKUP($A970,[1]Cost_Code!$A:$G,5,0)</f>
        <v>FINANCE &amp; INFORMATION SERVICES</v>
      </c>
      <c r="R970" t="str">
        <f>VLOOKUP($A970,[1]Cost_Code!$A:$G,6,0)</f>
        <v>FINANCE</v>
      </c>
      <c r="S970" t="str">
        <f>VLOOKUP($A970,[1]Cost_Code!$A:$K,8,0)</f>
        <v>Simon</v>
      </c>
      <c r="T970">
        <f>VLOOKUP($A970,[1]Cost_Code!$A:$K,9,0)</f>
        <v>1000</v>
      </c>
      <c r="U970" t="str">
        <f>VLOOKUP(B970,[1]Ex_Code!A:J,2,0)</f>
        <v>Professional Services</v>
      </c>
      <c r="V970" t="str">
        <f>VLOOKUP(B970,[1]Ex_Code!A:J,7,0)</f>
        <v>OTHER OPERATING EXPENSES</v>
      </c>
      <c r="W970" t="str">
        <f>VLOOKUP(B970,[1]Ex_Code!A:J,10,0)</f>
        <v>Non Pay</v>
      </c>
    </row>
    <row r="971" spans="1:23" x14ac:dyDescent="0.25">
      <c r="A971" s="5" t="s">
        <v>53</v>
      </c>
      <c r="B971" s="5" t="s">
        <v>70</v>
      </c>
      <c r="C971" s="5" t="s">
        <v>143</v>
      </c>
      <c r="D971" s="5" t="s">
        <v>144</v>
      </c>
      <c r="E971" s="5" t="s">
        <v>27</v>
      </c>
      <c r="F971" s="6">
        <v>1833</v>
      </c>
      <c r="G971" s="6">
        <v>1513.33</v>
      </c>
      <c r="H971" s="6">
        <v>0</v>
      </c>
      <c r="I971" s="6">
        <v>0</v>
      </c>
      <c r="J971" s="6">
        <v>0</v>
      </c>
      <c r="K971" s="6">
        <v>0</v>
      </c>
      <c r="L971" t="str">
        <f t="shared" si="15"/>
        <v>171807U04049029000</v>
      </c>
      <c r="M971" t="str">
        <f>VLOOKUP(A971,[1]Cost_Code!A:G,7,0)</f>
        <v>Senior Finance Team</v>
      </c>
      <c r="N971" t="str">
        <f>VLOOKUP(A971,[1]Cost_Code!A:G,2,0)</f>
        <v>Group 1</v>
      </c>
      <c r="O971" t="str">
        <f>VLOOKUP($A971,[1]Cost_Code!$A:$G,3,0)</f>
        <v>CORPORATE SERVICES</v>
      </c>
      <c r="P971" t="str">
        <f>VLOOKUP($A971,[1]Cost_Code!$A:$G,4,0)</f>
        <v>FINANCE &amp; INFORMATION SERVICES</v>
      </c>
      <c r="Q971" t="str">
        <f>VLOOKUP($A971,[1]Cost_Code!$A:$G,5,0)</f>
        <v>FINANCE &amp; INFORMATION SERVICES</v>
      </c>
      <c r="R971" t="str">
        <f>VLOOKUP($A971,[1]Cost_Code!$A:$G,6,0)</f>
        <v>FINANCE</v>
      </c>
      <c r="S971" t="str">
        <f>VLOOKUP($A971,[1]Cost_Code!$A:$K,8,0)</f>
        <v>Simon</v>
      </c>
      <c r="T971">
        <f>VLOOKUP($A971,[1]Cost_Code!$A:$K,9,0)</f>
        <v>1000</v>
      </c>
      <c r="U971" t="str">
        <f>VLOOKUP(B971,[1]Ex_Code!A:J,2,0)</f>
        <v>Bank Charges</v>
      </c>
      <c r="V971" t="str">
        <f>VLOOKUP(B971,[1]Ex_Code!A:J,7,0)</f>
        <v>OTHER OPERATING EXPENSES</v>
      </c>
      <c r="W971" t="str">
        <f>VLOOKUP(B971,[1]Ex_Code!A:J,10,0)</f>
        <v>Non Pay</v>
      </c>
    </row>
    <row r="972" spans="1:23" x14ac:dyDescent="0.25">
      <c r="A972" s="5" t="s">
        <v>53</v>
      </c>
      <c r="B972" s="5" t="s">
        <v>71</v>
      </c>
      <c r="C972" s="5" t="s">
        <v>143</v>
      </c>
      <c r="D972" s="5" t="s">
        <v>144</v>
      </c>
      <c r="E972" s="5" t="s">
        <v>27</v>
      </c>
      <c r="F972" s="6">
        <v>752</v>
      </c>
      <c r="G972" s="6">
        <v>716.38</v>
      </c>
      <c r="H972" s="6">
        <v>0</v>
      </c>
      <c r="I972" s="6">
        <v>0</v>
      </c>
      <c r="J972" s="6">
        <v>0</v>
      </c>
      <c r="K972" s="6">
        <v>0</v>
      </c>
      <c r="L972" t="str">
        <f t="shared" si="15"/>
        <v>171807U04049035000</v>
      </c>
      <c r="M972" t="str">
        <f>VLOOKUP(A972,[1]Cost_Code!A:G,7,0)</f>
        <v>Senior Finance Team</v>
      </c>
      <c r="N972" t="str">
        <f>VLOOKUP(A972,[1]Cost_Code!A:G,2,0)</f>
        <v>Group 1</v>
      </c>
      <c r="O972" t="str">
        <f>VLOOKUP($A972,[1]Cost_Code!$A:$G,3,0)</f>
        <v>CORPORATE SERVICES</v>
      </c>
      <c r="P972" t="str">
        <f>VLOOKUP($A972,[1]Cost_Code!$A:$G,4,0)</f>
        <v>FINANCE &amp; INFORMATION SERVICES</v>
      </c>
      <c r="Q972" t="str">
        <f>VLOOKUP($A972,[1]Cost_Code!$A:$G,5,0)</f>
        <v>FINANCE &amp; INFORMATION SERVICES</v>
      </c>
      <c r="R972" t="str">
        <f>VLOOKUP($A972,[1]Cost_Code!$A:$G,6,0)</f>
        <v>FINANCE</v>
      </c>
      <c r="S972" t="str">
        <f>VLOOKUP($A972,[1]Cost_Code!$A:$K,8,0)</f>
        <v>Simon</v>
      </c>
      <c r="T972">
        <f>VLOOKUP($A972,[1]Cost_Code!$A:$K,9,0)</f>
        <v>1000</v>
      </c>
      <c r="U972" t="str">
        <f>VLOOKUP(B972,[1]Ex_Code!A:J,2,0)</f>
        <v>Registrations/Subscriptions</v>
      </c>
      <c r="V972" t="str">
        <f>VLOOKUP(B972,[1]Ex_Code!A:J,7,0)</f>
        <v>OTHER OPERATING EXPENSES</v>
      </c>
      <c r="W972" t="str">
        <f>VLOOKUP(B972,[1]Ex_Code!A:J,10,0)</f>
        <v>Non Pay</v>
      </c>
    </row>
    <row r="973" spans="1:23" x14ac:dyDescent="0.25">
      <c r="A973" s="5" t="s">
        <v>53</v>
      </c>
      <c r="B973" s="5" t="s">
        <v>41</v>
      </c>
      <c r="C973" s="5" t="s">
        <v>143</v>
      </c>
      <c r="D973" s="5" t="s">
        <v>144</v>
      </c>
      <c r="E973" s="5" t="s">
        <v>27</v>
      </c>
      <c r="F973" s="6">
        <v>-9200</v>
      </c>
      <c r="G973" s="6">
        <v>-7183.49</v>
      </c>
      <c r="H973" s="6">
        <v>0</v>
      </c>
      <c r="I973" s="6">
        <v>0</v>
      </c>
      <c r="J973" s="6">
        <v>0</v>
      </c>
      <c r="K973" s="6">
        <v>0</v>
      </c>
      <c r="L973" t="str">
        <f t="shared" si="15"/>
        <v>171807U04049047000</v>
      </c>
      <c r="M973" t="str">
        <f>VLOOKUP(A973,[1]Cost_Code!A:G,7,0)</f>
        <v>Senior Finance Team</v>
      </c>
      <c r="N973" t="str">
        <f>VLOOKUP(A973,[1]Cost_Code!A:G,2,0)</f>
        <v>Group 1</v>
      </c>
      <c r="O973" t="str">
        <f>VLOOKUP($A973,[1]Cost_Code!$A:$G,3,0)</f>
        <v>CORPORATE SERVICES</v>
      </c>
      <c r="P973" t="str">
        <f>VLOOKUP($A973,[1]Cost_Code!$A:$G,4,0)</f>
        <v>FINANCE &amp; INFORMATION SERVICES</v>
      </c>
      <c r="Q973" t="str">
        <f>VLOOKUP($A973,[1]Cost_Code!$A:$G,5,0)</f>
        <v>FINANCE &amp; INFORMATION SERVICES</v>
      </c>
      <c r="R973" t="str">
        <f>VLOOKUP($A973,[1]Cost_Code!$A:$G,6,0)</f>
        <v>FINANCE</v>
      </c>
      <c r="S973" t="str">
        <f>VLOOKUP($A973,[1]Cost_Code!$A:$K,8,0)</f>
        <v>Simon</v>
      </c>
      <c r="T973">
        <f>VLOOKUP($A973,[1]Cost_Code!$A:$K,9,0)</f>
        <v>1000</v>
      </c>
      <c r="U973" t="str">
        <f>VLOOKUP(B973,[1]Ex_Code!A:J,2,0)</f>
        <v>Servs Recd Oth NHS FT</v>
      </c>
      <c r="V973" t="str">
        <f>VLOOKUP(B973,[1]Ex_Code!A:J,7,0)</f>
        <v>OTHER OPERATING EXPENSES</v>
      </c>
      <c r="W973" t="str">
        <f>VLOOKUP(B973,[1]Ex_Code!A:J,10,0)</f>
        <v>Non Pay</v>
      </c>
    </row>
    <row r="974" spans="1:23" x14ac:dyDescent="0.25">
      <c r="A974" s="5" t="s">
        <v>72</v>
      </c>
      <c r="B974" s="5" t="s">
        <v>54</v>
      </c>
      <c r="C974" s="5" t="s">
        <v>143</v>
      </c>
      <c r="D974" s="5" t="s">
        <v>144</v>
      </c>
      <c r="E974" s="5" t="s">
        <v>27</v>
      </c>
      <c r="F974" s="6">
        <v>-220</v>
      </c>
      <c r="G974" s="6">
        <v>-219.47</v>
      </c>
      <c r="H974" s="6">
        <v>0</v>
      </c>
      <c r="I974" s="6">
        <v>0</v>
      </c>
      <c r="J974" s="6">
        <v>0</v>
      </c>
      <c r="K974" s="6">
        <v>0</v>
      </c>
      <c r="L974" t="str">
        <f t="shared" si="15"/>
        <v>171807U05024004000</v>
      </c>
      <c r="M974" t="str">
        <f>VLOOKUP(A974,[1]Cost_Code!A:G,7,0)</f>
        <v>Audit Services</v>
      </c>
      <c r="N974" t="str">
        <f>VLOOKUP(A974,[1]Cost_Code!A:G,2,0)</f>
        <v>Group 1</v>
      </c>
      <c r="O974" t="str">
        <f>VLOOKUP($A974,[1]Cost_Code!$A:$G,3,0)</f>
        <v>CORPORATE SERVICES</v>
      </c>
      <c r="P974" t="str">
        <f>VLOOKUP($A974,[1]Cost_Code!$A:$G,4,0)</f>
        <v>FINANCE &amp; INFORMATION SERVICES</v>
      </c>
      <c r="Q974" t="str">
        <f>VLOOKUP($A974,[1]Cost_Code!$A:$G,5,0)</f>
        <v>FINANCE &amp; INFORMATION SERVICES</v>
      </c>
      <c r="R974" t="str">
        <f>VLOOKUP($A974,[1]Cost_Code!$A:$G,6,0)</f>
        <v>FINANCE</v>
      </c>
      <c r="S974" t="str">
        <f>VLOOKUP($A974,[1]Cost_Code!$A:$K,8,0)</f>
        <v>Simon</v>
      </c>
      <c r="T974">
        <f>VLOOKUP($A974,[1]Cost_Code!$A:$K,9,0)</f>
        <v>1000</v>
      </c>
      <c r="U974" t="str">
        <f>VLOOKUP(B974,[1]Ex_Code!A:J,2,0)</f>
        <v>Charitable Income CoHoc</v>
      </c>
      <c r="V974" t="str">
        <f>VLOOKUP(B974,[1]Ex_Code!A:J,7,0)</f>
        <v>CHARITABLE &amp; OTH CONTNS TO EXP</v>
      </c>
      <c r="W974" t="str">
        <f>VLOOKUP(B974,[1]Ex_Code!A:J,10,0)</f>
        <v>Income</v>
      </c>
    </row>
    <row r="975" spans="1:23" x14ac:dyDescent="0.25">
      <c r="A975" s="5" t="s">
        <v>72</v>
      </c>
      <c r="B975" s="5" t="s">
        <v>73</v>
      </c>
      <c r="C975" s="5" t="s">
        <v>143</v>
      </c>
      <c r="D975" s="5" t="s">
        <v>144</v>
      </c>
      <c r="E975" s="5" t="s">
        <v>27</v>
      </c>
      <c r="F975" s="6">
        <v>5043</v>
      </c>
      <c r="G975" s="6">
        <v>5083.5</v>
      </c>
      <c r="H975" s="6">
        <v>0</v>
      </c>
      <c r="I975" s="6">
        <v>0</v>
      </c>
      <c r="J975" s="6">
        <v>0</v>
      </c>
      <c r="K975" s="6">
        <v>0</v>
      </c>
      <c r="L975" t="str">
        <f t="shared" si="15"/>
        <v>171807U05049001000</v>
      </c>
      <c r="M975" t="str">
        <f>VLOOKUP(A975,[1]Cost_Code!A:G,7,0)</f>
        <v>Audit Services</v>
      </c>
      <c r="N975" t="str">
        <f>VLOOKUP(A975,[1]Cost_Code!A:G,2,0)</f>
        <v>Group 1</v>
      </c>
      <c r="O975" t="str">
        <f>VLOOKUP($A975,[1]Cost_Code!$A:$G,3,0)</f>
        <v>CORPORATE SERVICES</v>
      </c>
      <c r="P975" t="str">
        <f>VLOOKUP($A975,[1]Cost_Code!$A:$G,4,0)</f>
        <v>FINANCE &amp; INFORMATION SERVICES</v>
      </c>
      <c r="Q975" t="str">
        <f>VLOOKUP($A975,[1]Cost_Code!$A:$G,5,0)</f>
        <v>FINANCE &amp; INFORMATION SERVICES</v>
      </c>
      <c r="R975" t="str">
        <f>VLOOKUP($A975,[1]Cost_Code!$A:$G,6,0)</f>
        <v>FINANCE</v>
      </c>
      <c r="S975" t="str">
        <f>VLOOKUP($A975,[1]Cost_Code!$A:$K,8,0)</f>
        <v>Simon</v>
      </c>
      <c r="T975">
        <f>VLOOKUP($A975,[1]Cost_Code!$A:$K,9,0)</f>
        <v>1000</v>
      </c>
      <c r="U975" t="str">
        <f>VLOOKUP(B975,[1]Ex_Code!A:J,2,0)</f>
        <v>Audit Services-Statutory Audit</v>
      </c>
      <c r="V975" t="str">
        <f>VLOOKUP(B975,[1]Ex_Code!A:J,7,0)</f>
        <v>OTHER OPERATING EXPENSES</v>
      </c>
      <c r="W975" t="str">
        <f>VLOOKUP(B975,[1]Ex_Code!A:J,10,0)</f>
        <v>Non Pay</v>
      </c>
    </row>
    <row r="976" spans="1:23" x14ac:dyDescent="0.25">
      <c r="A976" s="5" t="s">
        <v>72</v>
      </c>
      <c r="B976" s="5" t="s">
        <v>74</v>
      </c>
      <c r="C976" s="5" t="s">
        <v>143</v>
      </c>
      <c r="D976" s="5" t="s">
        <v>144</v>
      </c>
      <c r="E976" s="5" t="s">
        <v>27</v>
      </c>
      <c r="F976" s="6">
        <v>417</v>
      </c>
      <c r="G976" s="6">
        <v>0</v>
      </c>
      <c r="H976" s="6">
        <v>0</v>
      </c>
      <c r="I976" s="6">
        <v>0</v>
      </c>
      <c r="J976" s="6">
        <v>0</v>
      </c>
      <c r="K976" s="6">
        <v>0</v>
      </c>
      <c r="L976" t="str">
        <f t="shared" si="15"/>
        <v>171807U05049002000</v>
      </c>
      <c r="M976" t="str">
        <f>VLOOKUP(A976,[1]Cost_Code!A:G,7,0)</f>
        <v>Audit Services</v>
      </c>
      <c r="N976" t="str">
        <f>VLOOKUP(A976,[1]Cost_Code!A:G,2,0)</f>
        <v>Group 1</v>
      </c>
      <c r="O976" t="str">
        <f>VLOOKUP($A976,[1]Cost_Code!$A:$G,3,0)</f>
        <v>CORPORATE SERVICES</v>
      </c>
      <c r="P976" t="str">
        <f>VLOOKUP($A976,[1]Cost_Code!$A:$G,4,0)</f>
        <v>FINANCE &amp; INFORMATION SERVICES</v>
      </c>
      <c r="Q976" t="str">
        <f>VLOOKUP($A976,[1]Cost_Code!$A:$G,5,0)</f>
        <v>FINANCE &amp; INFORMATION SERVICES</v>
      </c>
      <c r="R976" t="str">
        <f>VLOOKUP($A976,[1]Cost_Code!$A:$G,6,0)</f>
        <v>FINANCE</v>
      </c>
      <c r="S976" t="str">
        <f>VLOOKUP($A976,[1]Cost_Code!$A:$K,8,0)</f>
        <v>Simon</v>
      </c>
      <c r="T976">
        <f>VLOOKUP($A976,[1]Cost_Code!$A:$K,9,0)</f>
        <v>1000</v>
      </c>
      <c r="U976" t="str">
        <f>VLOOKUP(B976,[1]Ex_Code!A:J,2,0)</f>
        <v>Other auditors remuneration</v>
      </c>
      <c r="V976" t="str">
        <f>VLOOKUP(B976,[1]Ex_Code!A:J,7,0)</f>
        <v>OTHER OPERATING EXPENSES</v>
      </c>
      <c r="W976" t="str">
        <f>VLOOKUP(B976,[1]Ex_Code!A:J,10,0)</f>
        <v>Non Pay</v>
      </c>
    </row>
    <row r="977" spans="1:23" x14ac:dyDescent="0.25">
      <c r="A977" s="5" t="s">
        <v>72</v>
      </c>
      <c r="B977" s="5" t="s">
        <v>75</v>
      </c>
      <c r="C977" s="5" t="s">
        <v>143</v>
      </c>
      <c r="D977" s="5" t="s">
        <v>144</v>
      </c>
      <c r="E977" s="5" t="s">
        <v>27</v>
      </c>
      <c r="F977" s="6">
        <v>2500</v>
      </c>
      <c r="G977" s="6">
        <v>3397</v>
      </c>
      <c r="H977" s="6">
        <v>0</v>
      </c>
      <c r="I977" s="6">
        <v>0</v>
      </c>
      <c r="J977" s="6">
        <v>0</v>
      </c>
      <c r="K977" s="6">
        <v>0</v>
      </c>
      <c r="L977" t="str">
        <f t="shared" si="15"/>
        <v>171807U05049003000</v>
      </c>
      <c r="M977" t="str">
        <f>VLOOKUP(A977,[1]Cost_Code!A:G,7,0)</f>
        <v>Audit Services</v>
      </c>
      <c r="N977" t="str">
        <f>VLOOKUP(A977,[1]Cost_Code!A:G,2,0)</f>
        <v>Group 1</v>
      </c>
      <c r="O977" t="str">
        <f>VLOOKUP($A977,[1]Cost_Code!$A:$G,3,0)</f>
        <v>CORPORATE SERVICES</v>
      </c>
      <c r="P977" t="str">
        <f>VLOOKUP($A977,[1]Cost_Code!$A:$G,4,0)</f>
        <v>FINANCE &amp; INFORMATION SERVICES</v>
      </c>
      <c r="Q977" t="str">
        <f>VLOOKUP($A977,[1]Cost_Code!$A:$G,5,0)</f>
        <v>FINANCE &amp; INFORMATION SERVICES</v>
      </c>
      <c r="R977" t="str">
        <f>VLOOKUP($A977,[1]Cost_Code!$A:$G,6,0)</f>
        <v>FINANCE</v>
      </c>
      <c r="S977" t="str">
        <f>VLOOKUP($A977,[1]Cost_Code!$A:$K,8,0)</f>
        <v>Simon</v>
      </c>
      <c r="T977">
        <f>VLOOKUP($A977,[1]Cost_Code!$A:$K,9,0)</f>
        <v>1000</v>
      </c>
      <c r="U977" t="str">
        <f>VLOOKUP(B977,[1]Ex_Code!A:J,2,0)</f>
        <v>Local Counter Fraud Audit Fees</v>
      </c>
      <c r="V977" t="str">
        <f>VLOOKUP(B977,[1]Ex_Code!A:J,7,0)</f>
        <v>OTHER OPERATING EXPENSES</v>
      </c>
      <c r="W977" t="str">
        <f>VLOOKUP(B977,[1]Ex_Code!A:J,10,0)</f>
        <v>Non Pay</v>
      </c>
    </row>
    <row r="978" spans="1:23" x14ac:dyDescent="0.25">
      <c r="A978" s="5" t="s">
        <v>72</v>
      </c>
      <c r="B978" s="5" t="s">
        <v>76</v>
      </c>
      <c r="C978" s="5" t="s">
        <v>143</v>
      </c>
      <c r="D978" s="5" t="s">
        <v>144</v>
      </c>
      <c r="E978" s="5" t="s">
        <v>27</v>
      </c>
      <c r="F978" s="6">
        <v>5084</v>
      </c>
      <c r="G978" s="6">
        <v>4880</v>
      </c>
      <c r="H978" s="6">
        <v>0</v>
      </c>
      <c r="I978" s="6">
        <v>0</v>
      </c>
      <c r="J978" s="6">
        <v>0</v>
      </c>
      <c r="K978" s="6">
        <v>0</v>
      </c>
      <c r="L978" t="str">
        <f t="shared" si="15"/>
        <v>171807U05049004000</v>
      </c>
      <c r="M978" t="str">
        <f>VLOOKUP(A978,[1]Cost_Code!A:G,7,0)</f>
        <v>Audit Services</v>
      </c>
      <c r="N978" t="str">
        <f>VLOOKUP(A978,[1]Cost_Code!A:G,2,0)</f>
        <v>Group 1</v>
      </c>
      <c r="O978" t="str">
        <f>VLOOKUP($A978,[1]Cost_Code!$A:$G,3,0)</f>
        <v>CORPORATE SERVICES</v>
      </c>
      <c r="P978" t="str">
        <f>VLOOKUP($A978,[1]Cost_Code!$A:$G,4,0)</f>
        <v>FINANCE &amp; INFORMATION SERVICES</v>
      </c>
      <c r="Q978" t="str">
        <f>VLOOKUP($A978,[1]Cost_Code!$A:$G,5,0)</f>
        <v>FINANCE &amp; INFORMATION SERVICES</v>
      </c>
      <c r="R978" t="str">
        <f>VLOOKUP($A978,[1]Cost_Code!$A:$G,6,0)</f>
        <v>FINANCE</v>
      </c>
      <c r="S978" t="str">
        <f>VLOOKUP($A978,[1]Cost_Code!$A:$K,8,0)</f>
        <v>Simon</v>
      </c>
      <c r="T978">
        <f>VLOOKUP($A978,[1]Cost_Code!$A:$K,9,0)</f>
        <v>1000</v>
      </c>
      <c r="U978" t="str">
        <f>VLOOKUP(B978,[1]Ex_Code!A:J,2,0)</f>
        <v>Internal Audit</v>
      </c>
      <c r="V978" t="str">
        <f>VLOOKUP(B978,[1]Ex_Code!A:J,7,0)</f>
        <v>OTHER OPERATING EXPENSES</v>
      </c>
      <c r="W978" t="str">
        <f>VLOOKUP(B978,[1]Ex_Code!A:J,10,0)</f>
        <v>Non Pay</v>
      </c>
    </row>
    <row r="979" spans="1:23" x14ac:dyDescent="0.25">
      <c r="A979" s="5" t="s">
        <v>77</v>
      </c>
      <c r="B979" s="5" t="s">
        <v>47</v>
      </c>
      <c r="C979" s="5" t="s">
        <v>143</v>
      </c>
      <c r="D979" s="5" t="s">
        <v>144</v>
      </c>
      <c r="E979" s="5" t="s">
        <v>27</v>
      </c>
      <c r="F979" s="6">
        <v>8594</v>
      </c>
      <c r="G979" s="6">
        <v>8596.32</v>
      </c>
      <c r="H979" s="6">
        <v>2</v>
      </c>
      <c r="I979" s="6">
        <v>2</v>
      </c>
      <c r="J979" s="6">
        <v>2</v>
      </c>
      <c r="K979" s="6">
        <v>2</v>
      </c>
      <c r="L979" t="str">
        <f t="shared" si="15"/>
        <v>171807U06039107000</v>
      </c>
      <c r="M979" t="str">
        <f>VLOOKUP(A979,[1]Cost_Code!A:G,7,0)</f>
        <v>Financial Accounts</v>
      </c>
      <c r="N979" t="str">
        <f>VLOOKUP(A979,[1]Cost_Code!A:G,2,0)</f>
        <v>Group 1</v>
      </c>
      <c r="O979" t="str">
        <f>VLOOKUP($A979,[1]Cost_Code!$A:$G,3,0)</f>
        <v>CORPORATE SERVICES</v>
      </c>
      <c r="P979" t="str">
        <f>VLOOKUP($A979,[1]Cost_Code!$A:$G,4,0)</f>
        <v>FINANCE &amp; INFORMATION SERVICES</v>
      </c>
      <c r="Q979" t="str">
        <f>VLOOKUP($A979,[1]Cost_Code!$A:$G,5,0)</f>
        <v>FINANCE &amp; INFORMATION SERVICES</v>
      </c>
      <c r="R979" t="str">
        <f>VLOOKUP($A979,[1]Cost_Code!$A:$G,6,0)</f>
        <v>FINANCE</v>
      </c>
      <c r="S979" t="str">
        <f>VLOOKUP($A979,[1]Cost_Code!$A:$K,8,0)</f>
        <v>Simon</v>
      </c>
      <c r="T979">
        <f>VLOOKUP($A979,[1]Cost_Code!$A:$K,9,0)</f>
        <v>1000</v>
      </c>
      <c r="U979" t="str">
        <f>VLOOKUP(B979,[1]Ex_Code!A:J,2,0)</f>
        <v>Senior Managers Band 7</v>
      </c>
      <c r="V979" t="str">
        <f>VLOOKUP(B979,[1]Ex_Code!A:J,7,0)</f>
        <v>NON CLINICAL STAFF</v>
      </c>
      <c r="W979" t="str">
        <f>VLOOKUP(B979,[1]Ex_Code!A:J,10,0)</f>
        <v>Pay</v>
      </c>
    </row>
    <row r="980" spans="1:23" ht="25.5" x14ac:dyDescent="0.25">
      <c r="A980" s="5" t="s">
        <v>77</v>
      </c>
      <c r="B980" s="5" t="s">
        <v>24</v>
      </c>
      <c r="C980" s="5" t="s">
        <v>143</v>
      </c>
      <c r="D980" s="5" t="s">
        <v>144</v>
      </c>
      <c r="E980" s="5" t="s">
        <v>27</v>
      </c>
      <c r="F980" s="6">
        <v>4936</v>
      </c>
      <c r="G980" s="6">
        <v>4842.68</v>
      </c>
      <c r="H980" s="6">
        <v>1</v>
      </c>
      <c r="I980" s="6">
        <v>1</v>
      </c>
      <c r="J980" s="6">
        <v>1</v>
      </c>
      <c r="K980" s="6">
        <v>1</v>
      </c>
      <c r="L980" t="str">
        <f t="shared" si="15"/>
        <v>171807U0603918A000</v>
      </c>
      <c r="M980" t="str">
        <f>VLOOKUP(A980,[1]Cost_Code!A:G,7,0)</f>
        <v>Financial Accounts</v>
      </c>
      <c r="N980" t="str">
        <f>VLOOKUP(A980,[1]Cost_Code!A:G,2,0)</f>
        <v>Group 1</v>
      </c>
      <c r="O980" t="str">
        <f>VLOOKUP($A980,[1]Cost_Code!$A:$G,3,0)</f>
        <v>CORPORATE SERVICES</v>
      </c>
      <c r="P980" t="str">
        <f>VLOOKUP($A980,[1]Cost_Code!$A:$G,4,0)</f>
        <v>FINANCE &amp; INFORMATION SERVICES</v>
      </c>
      <c r="Q980" t="str">
        <f>VLOOKUP($A980,[1]Cost_Code!$A:$G,5,0)</f>
        <v>FINANCE &amp; INFORMATION SERVICES</v>
      </c>
      <c r="R980" t="str">
        <f>VLOOKUP($A980,[1]Cost_Code!$A:$G,6,0)</f>
        <v>FINANCE</v>
      </c>
      <c r="S980" t="str">
        <f>VLOOKUP($A980,[1]Cost_Code!$A:$K,8,0)</f>
        <v>Simon</v>
      </c>
      <c r="T980">
        <f>VLOOKUP($A980,[1]Cost_Code!$A:$K,9,0)</f>
        <v>1000</v>
      </c>
      <c r="U980" t="str">
        <f>VLOOKUP(B980,[1]Ex_Code!A:J,2,0)</f>
        <v>Senior Managers Band 8A</v>
      </c>
      <c r="V980" t="str">
        <f>VLOOKUP(B980,[1]Ex_Code!A:J,7,0)</f>
        <v>NON CLINICAL STAFF</v>
      </c>
      <c r="W980" t="str">
        <f>VLOOKUP(B980,[1]Ex_Code!A:J,10,0)</f>
        <v>Pay</v>
      </c>
    </row>
    <row r="981" spans="1:23" ht="25.5" x14ac:dyDescent="0.25">
      <c r="A981" s="5" t="s">
        <v>77</v>
      </c>
      <c r="B981" s="5" t="s">
        <v>36</v>
      </c>
      <c r="C981" s="5" t="s">
        <v>143</v>
      </c>
      <c r="D981" s="5" t="s">
        <v>144</v>
      </c>
      <c r="E981" s="5" t="s">
        <v>27</v>
      </c>
      <c r="F981" s="6">
        <v>7294</v>
      </c>
      <c r="G981" s="6">
        <v>7294.45</v>
      </c>
      <c r="H981" s="6">
        <v>1</v>
      </c>
      <c r="I981" s="6">
        <v>1</v>
      </c>
      <c r="J981" s="6">
        <v>1</v>
      </c>
      <c r="K981" s="6">
        <v>1</v>
      </c>
      <c r="L981" t="str">
        <f t="shared" si="15"/>
        <v>171807U0603918C000</v>
      </c>
      <c r="M981" t="str">
        <f>VLOOKUP(A981,[1]Cost_Code!A:G,7,0)</f>
        <v>Financial Accounts</v>
      </c>
      <c r="N981" t="str">
        <f>VLOOKUP(A981,[1]Cost_Code!A:G,2,0)</f>
        <v>Group 1</v>
      </c>
      <c r="O981" t="str">
        <f>VLOOKUP($A981,[1]Cost_Code!$A:$G,3,0)</f>
        <v>CORPORATE SERVICES</v>
      </c>
      <c r="P981" t="str">
        <f>VLOOKUP($A981,[1]Cost_Code!$A:$G,4,0)</f>
        <v>FINANCE &amp; INFORMATION SERVICES</v>
      </c>
      <c r="Q981" t="str">
        <f>VLOOKUP($A981,[1]Cost_Code!$A:$G,5,0)</f>
        <v>FINANCE &amp; INFORMATION SERVICES</v>
      </c>
      <c r="R981" t="str">
        <f>VLOOKUP($A981,[1]Cost_Code!$A:$G,6,0)</f>
        <v>FINANCE</v>
      </c>
      <c r="S981" t="str">
        <f>VLOOKUP($A981,[1]Cost_Code!$A:$K,8,0)</f>
        <v>Simon</v>
      </c>
      <c r="T981">
        <f>VLOOKUP($A981,[1]Cost_Code!$A:$K,9,0)</f>
        <v>1000</v>
      </c>
      <c r="U981" t="str">
        <f>VLOOKUP(B981,[1]Ex_Code!A:J,2,0)</f>
        <v>Senior Managers Band 8C</v>
      </c>
      <c r="V981" t="str">
        <f>VLOOKUP(B981,[1]Ex_Code!A:J,7,0)</f>
        <v>NON CLINICAL STAFF</v>
      </c>
      <c r="W981" t="str">
        <f>VLOOKUP(B981,[1]Ex_Code!A:J,10,0)</f>
        <v>Pay</v>
      </c>
    </row>
    <row r="982" spans="1:23" x14ac:dyDescent="0.25">
      <c r="A982" s="5" t="s">
        <v>77</v>
      </c>
      <c r="B982" s="5" t="s">
        <v>78</v>
      </c>
      <c r="C982" s="5" t="s">
        <v>143</v>
      </c>
      <c r="D982" s="5" t="s">
        <v>144</v>
      </c>
      <c r="E982" s="5" t="s">
        <v>27</v>
      </c>
      <c r="F982" s="6">
        <v>2027</v>
      </c>
      <c r="G982" s="6">
        <v>2026.68</v>
      </c>
      <c r="H982" s="6">
        <v>1</v>
      </c>
      <c r="I982" s="6">
        <v>1</v>
      </c>
      <c r="J982" s="6">
        <v>1</v>
      </c>
      <c r="K982" s="6">
        <v>1</v>
      </c>
      <c r="L982" t="str">
        <f t="shared" si="15"/>
        <v>171807U06039203000</v>
      </c>
      <c r="M982" t="str">
        <f>VLOOKUP(A982,[1]Cost_Code!A:G,7,0)</f>
        <v>Financial Accounts</v>
      </c>
      <c r="N982" t="str">
        <f>VLOOKUP(A982,[1]Cost_Code!A:G,2,0)</f>
        <v>Group 1</v>
      </c>
      <c r="O982" t="str">
        <f>VLOOKUP($A982,[1]Cost_Code!$A:$G,3,0)</f>
        <v>CORPORATE SERVICES</v>
      </c>
      <c r="P982" t="str">
        <f>VLOOKUP($A982,[1]Cost_Code!$A:$G,4,0)</f>
        <v>FINANCE &amp; INFORMATION SERVICES</v>
      </c>
      <c r="Q982" t="str">
        <f>VLOOKUP($A982,[1]Cost_Code!$A:$G,5,0)</f>
        <v>FINANCE &amp; INFORMATION SERVICES</v>
      </c>
      <c r="R982" t="str">
        <f>VLOOKUP($A982,[1]Cost_Code!$A:$G,6,0)</f>
        <v>FINANCE</v>
      </c>
      <c r="S982" t="str">
        <f>VLOOKUP($A982,[1]Cost_Code!$A:$K,8,0)</f>
        <v>Simon</v>
      </c>
      <c r="T982">
        <f>VLOOKUP($A982,[1]Cost_Code!$A:$K,9,0)</f>
        <v>1000</v>
      </c>
      <c r="U982" t="str">
        <f>VLOOKUP(B982,[1]Ex_Code!A:J,2,0)</f>
        <v>Admin &amp; Clerical Band 3</v>
      </c>
      <c r="V982" t="str">
        <f>VLOOKUP(B982,[1]Ex_Code!A:J,7,0)</f>
        <v>NON CLINICAL STAFF</v>
      </c>
      <c r="W982" t="str">
        <f>VLOOKUP(B982,[1]Ex_Code!A:J,10,0)</f>
        <v>Pay</v>
      </c>
    </row>
    <row r="983" spans="1:23" x14ac:dyDescent="0.25">
      <c r="A983" s="5" t="s">
        <v>77</v>
      </c>
      <c r="B983" s="5" t="s">
        <v>57</v>
      </c>
      <c r="C983" s="5" t="s">
        <v>143</v>
      </c>
      <c r="D983" s="5" t="s">
        <v>144</v>
      </c>
      <c r="E983" s="5" t="s">
        <v>27</v>
      </c>
      <c r="F983" s="6">
        <v>2027</v>
      </c>
      <c r="G983" s="6">
        <v>2026.68</v>
      </c>
      <c r="H983" s="6">
        <v>1</v>
      </c>
      <c r="I983" s="6">
        <v>1</v>
      </c>
      <c r="J983" s="6">
        <v>1</v>
      </c>
      <c r="K983" s="6">
        <v>1</v>
      </c>
      <c r="L983" t="str">
        <f t="shared" si="15"/>
        <v>171807U06039204000</v>
      </c>
      <c r="M983" t="str">
        <f>VLOOKUP(A983,[1]Cost_Code!A:G,7,0)</f>
        <v>Financial Accounts</v>
      </c>
      <c r="N983" t="str">
        <f>VLOOKUP(A983,[1]Cost_Code!A:G,2,0)</f>
        <v>Group 1</v>
      </c>
      <c r="O983" t="str">
        <f>VLOOKUP($A983,[1]Cost_Code!$A:$G,3,0)</f>
        <v>CORPORATE SERVICES</v>
      </c>
      <c r="P983" t="str">
        <f>VLOOKUP($A983,[1]Cost_Code!$A:$G,4,0)</f>
        <v>FINANCE &amp; INFORMATION SERVICES</v>
      </c>
      <c r="Q983" t="str">
        <f>VLOOKUP($A983,[1]Cost_Code!$A:$G,5,0)</f>
        <v>FINANCE &amp; INFORMATION SERVICES</v>
      </c>
      <c r="R983" t="str">
        <f>VLOOKUP($A983,[1]Cost_Code!$A:$G,6,0)</f>
        <v>FINANCE</v>
      </c>
      <c r="S983" t="str">
        <f>VLOOKUP($A983,[1]Cost_Code!$A:$K,8,0)</f>
        <v>Simon</v>
      </c>
      <c r="T983">
        <f>VLOOKUP($A983,[1]Cost_Code!$A:$K,9,0)</f>
        <v>1000</v>
      </c>
      <c r="U983" t="str">
        <f>VLOOKUP(B983,[1]Ex_Code!A:J,2,0)</f>
        <v>Admin &amp; Clerical Band 4</v>
      </c>
      <c r="V983" t="str">
        <f>VLOOKUP(B983,[1]Ex_Code!A:J,7,0)</f>
        <v>NON CLINICAL STAFF</v>
      </c>
      <c r="W983" t="str">
        <f>VLOOKUP(B983,[1]Ex_Code!A:J,10,0)</f>
        <v>Pay</v>
      </c>
    </row>
    <row r="984" spans="1:23" x14ac:dyDescent="0.25">
      <c r="A984" s="5" t="s">
        <v>77</v>
      </c>
      <c r="B984" s="5" t="s">
        <v>39</v>
      </c>
      <c r="C984" s="5" t="s">
        <v>143</v>
      </c>
      <c r="D984" s="5" t="s">
        <v>144</v>
      </c>
      <c r="E984" s="5" t="s">
        <v>27</v>
      </c>
      <c r="F984" s="6">
        <v>7</v>
      </c>
      <c r="G984" s="6">
        <v>0</v>
      </c>
      <c r="H984" s="6">
        <v>0</v>
      </c>
      <c r="I984" s="6">
        <v>0</v>
      </c>
      <c r="J984" s="6">
        <v>0</v>
      </c>
      <c r="K984" s="6">
        <v>0</v>
      </c>
      <c r="L984" t="str">
        <f t="shared" si="15"/>
        <v>171807U06047001000</v>
      </c>
      <c r="M984" t="str">
        <f>VLOOKUP(A984,[1]Cost_Code!A:G,7,0)</f>
        <v>Financial Accounts</v>
      </c>
      <c r="N984" t="str">
        <f>VLOOKUP(A984,[1]Cost_Code!A:G,2,0)</f>
        <v>Group 1</v>
      </c>
      <c r="O984" t="str">
        <f>VLOOKUP($A984,[1]Cost_Code!$A:$G,3,0)</f>
        <v>CORPORATE SERVICES</v>
      </c>
      <c r="P984" t="str">
        <f>VLOOKUP($A984,[1]Cost_Code!$A:$G,4,0)</f>
        <v>FINANCE &amp; INFORMATION SERVICES</v>
      </c>
      <c r="Q984" t="str">
        <f>VLOOKUP($A984,[1]Cost_Code!$A:$G,5,0)</f>
        <v>FINANCE &amp; INFORMATION SERVICES</v>
      </c>
      <c r="R984" t="str">
        <f>VLOOKUP($A984,[1]Cost_Code!$A:$G,6,0)</f>
        <v>FINANCE</v>
      </c>
      <c r="S984" t="str">
        <f>VLOOKUP($A984,[1]Cost_Code!$A:$K,8,0)</f>
        <v>Simon</v>
      </c>
      <c r="T984">
        <f>VLOOKUP($A984,[1]Cost_Code!$A:$K,9,0)</f>
        <v>1000</v>
      </c>
      <c r="U984" t="str">
        <f>VLOOKUP(B984,[1]Ex_Code!A:J,2,0)</f>
        <v>Printing &amp; Stationery</v>
      </c>
      <c r="V984" t="str">
        <f>VLOOKUP(B984,[1]Ex_Code!A:J,7,0)</f>
        <v>ESTABLISHMENT EXPENSES</v>
      </c>
      <c r="W984" t="str">
        <f>VLOOKUP(B984,[1]Ex_Code!A:J,10,0)</f>
        <v>Non Pay</v>
      </c>
    </row>
    <row r="985" spans="1:23" x14ac:dyDescent="0.25">
      <c r="A985" s="5" t="s">
        <v>77</v>
      </c>
      <c r="B985" s="5" t="s">
        <v>40</v>
      </c>
      <c r="C985" s="5" t="s">
        <v>143</v>
      </c>
      <c r="D985" s="5" t="s">
        <v>144</v>
      </c>
      <c r="E985" s="5" t="s">
        <v>27</v>
      </c>
      <c r="F985" s="6">
        <v>62</v>
      </c>
      <c r="G985" s="6">
        <v>76.16</v>
      </c>
      <c r="H985" s="6">
        <v>0</v>
      </c>
      <c r="I985" s="6">
        <v>0</v>
      </c>
      <c r="J985" s="6">
        <v>0</v>
      </c>
      <c r="K985" s="6">
        <v>0</v>
      </c>
      <c r="L985" t="str">
        <f t="shared" si="15"/>
        <v>171807U06047018000</v>
      </c>
      <c r="M985" t="str">
        <f>VLOOKUP(A985,[1]Cost_Code!A:G,7,0)</f>
        <v>Financial Accounts</v>
      </c>
      <c r="N985" t="str">
        <f>VLOOKUP(A985,[1]Cost_Code!A:G,2,0)</f>
        <v>Group 1</v>
      </c>
      <c r="O985" t="str">
        <f>VLOOKUP($A985,[1]Cost_Code!$A:$G,3,0)</f>
        <v>CORPORATE SERVICES</v>
      </c>
      <c r="P985" t="str">
        <f>VLOOKUP($A985,[1]Cost_Code!$A:$G,4,0)</f>
        <v>FINANCE &amp; INFORMATION SERVICES</v>
      </c>
      <c r="Q985" t="str">
        <f>VLOOKUP($A985,[1]Cost_Code!$A:$G,5,0)</f>
        <v>FINANCE &amp; INFORMATION SERVICES</v>
      </c>
      <c r="R985" t="str">
        <f>VLOOKUP($A985,[1]Cost_Code!$A:$G,6,0)</f>
        <v>FINANCE</v>
      </c>
      <c r="S985" t="str">
        <f>VLOOKUP($A985,[1]Cost_Code!$A:$K,8,0)</f>
        <v>Simon</v>
      </c>
      <c r="T985">
        <f>VLOOKUP($A985,[1]Cost_Code!$A:$K,9,0)</f>
        <v>1000</v>
      </c>
      <c r="U985" t="str">
        <f>VLOOKUP(B985,[1]Ex_Code!A:J,2,0)</f>
        <v>Travel Expenses</v>
      </c>
      <c r="V985" t="str">
        <f>VLOOKUP(B985,[1]Ex_Code!A:J,7,0)</f>
        <v>ESTABLISHMENT EXPENSES</v>
      </c>
      <c r="W985" t="str">
        <f>VLOOKUP(B985,[1]Ex_Code!A:J,10,0)</f>
        <v>Non Pay</v>
      </c>
    </row>
    <row r="986" spans="1:23" x14ac:dyDescent="0.25">
      <c r="A986" s="5" t="s">
        <v>77</v>
      </c>
      <c r="B986" s="5" t="s">
        <v>65</v>
      </c>
      <c r="C986" s="5" t="s">
        <v>143</v>
      </c>
      <c r="D986" s="5" t="s">
        <v>144</v>
      </c>
      <c r="E986" s="5" t="s">
        <v>27</v>
      </c>
      <c r="F986" s="6">
        <v>1</v>
      </c>
      <c r="G986" s="6">
        <v>0</v>
      </c>
      <c r="H986" s="6">
        <v>0</v>
      </c>
      <c r="I986" s="6">
        <v>0</v>
      </c>
      <c r="J986" s="6">
        <v>0</v>
      </c>
      <c r="K986" s="6">
        <v>0</v>
      </c>
      <c r="L986" t="str">
        <f t="shared" si="15"/>
        <v>171807U06047023000</v>
      </c>
      <c r="M986" t="str">
        <f>VLOOKUP(A986,[1]Cost_Code!A:G,7,0)</f>
        <v>Financial Accounts</v>
      </c>
      <c r="N986" t="str">
        <f>VLOOKUP(A986,[1]Cost_Code!A:G,2,0)</f>
        <v>Group 1</v>
      </c>
      <c r="O986" t="str">
        <f>VLOOKUP($A986,[1]Cost_Code!$A:$G,3,0)</f>
        <v>CORPORATE SERVICES</v>
      </c>
      <c r="P986" t="str">
        <f>VLOOKUP($A986,[1]Cost_Code!$A:$G,4,0)</f>
        <v>FINANCE &amp; INFORMATION SERVICES</v>
      </c>
      <c r="Q986" t="str">
        <f>VLOOKUP($A986,[1]Cost_Code!$A:$G,5,0)</f>
        <v>FINANCE &amp; INFORMATION SERVICES</v>
      </c>
      <c r="R986" t="str">
        <f>VLOOKUP($A986,[1]Cost_Code!$A:$G,6,0)</f>
        <v>FINANCE</v>
      </c>
      <c r="S986" t="str">
        <f>VLOOKUP($A986,[1]Cost_Code!$A:$K,8,0)</f>
        <v>Simon</v>
      </c>
      <c r="T986">
        <f>VLOOKUP($A986,[1]Cost_Code!$A:$K,9,0)</f>
        <v>1000</v>
      </c>
      <c r="U986" t="str">
        <f>VLOOKUP(B986,[1]Ex_Code!A:J,2,0)</f>
        <v>Car Parking</v>
      </c>
      <c r="V986" t="str">
        <f>VLOOKUP(B986,[1]Ex_Code!A:J,7,0)</f>
        <v>ESTABLISHMENT EXPENSES</v>
      </c>
      <c r="W986" t="str">
        <f>VLOOKUP(B986,[1]Ex_Code!A:J,10,0)</f>
        <v>Non Pay</v>
      </c>
    </row>
    <row r="987" spans="1:23" x14ac:dyDescent="0.25">
      <c r="A987" s="5" t="s">
        <v>77</v>
      </c>
      <c r="B987" s="5" t="s">
        <v>51</v>
      </c>
      <c r="C987" s="5" t="s">
        <v>143</v>
      </c>
      <c r="D987" s="5" t="s">
        <v>144</v>
      </c>
      <c r="E987" s="5" t="s">
        <v>27</v>
      </c>
      <c r="F987" s="6">
        <v>1574</v>
      </c>
      <c r="G987" s="6">
        <v>2286.87</v>
      </c>
      <c r="H987" s="6">
        <v>0</v>
      </c>
      <c r="I987" s="6">
        <v>0</v>
      </c>
      <c r="J987" s="6">
        <v>0</v>
      </c>
      <c r="K987" s="6">
        <v>0</v>
      </c>
      <c r="L987" t="str">
        <f t="shared" si="15"/>
        <v>171807U06048017000</v>
      </c>
      <c r="M987" t="str">
        <f>VLOOKUP(A987,[1]Cost_Code!A:G,7,0)</f>
        <v>Financial Accounts</v>
      </c>
      <c r="N987" t="str">
        <f>VLOOKUP(A987,[1]Cost_Code!A:G,2,0)</f>
        <v>Group 1</v>
      </c>
      <c r="O987" t="str">
        <f>VLOOKUP($A987,[1]Cost_Code!$A:$G,3,0)</f>
        <v>CORPORATE SERVICES</v>
      </c>
      <c r="P987" t="str">
        <f>VLOOKUP($A987,[1]Cost_Code!$A:$G,4,0)</f>
        <v>FINANCE &amp; INFORMATION SERVICES</v>
      </c>
      <c r="Q987" t="str">
        <f>VLOOKUP($A987,[1]Cost_Code!$A:$G,5,0)</f>
        <v>FINANCE &amp; INFORMATION SERVICES</v>
      </c>
      <c r="R987" t="str">
        <f>VLOOKUP($A987,[1]Cost_Code!$A:$G,6,0)</f>
        <v>FINANCE</v>
      </c>
      <c r="S987" t="str">
        <f>VLOOKUP($A987,[1]Cost_Code!$A:$K,8,0)</f>
        <v>Simon</v>
      </c>
      <c r="T987">
        <f>VLOOKUP($A987,[1]Cost_Code!$A:$K,9,0)</f>
        <v>1000</v>
      </c>
      <c r="U987" t="str">
        <f>VLOOKUP(B987,[1]Ex_Code!A:J,2,0)</f>
        <v>Computer Software</v>
      </c>
      <c r="V987" t="str">
        <f>VLOOKUP(B987,[1]Ex_Code!A:J,7,0)</f>
        <v>PREMISES &amp; FIXED PLANT</v>
      </c>
      <c r="W987" t="str">
        <f>VLOOKUP(B987,[1]Ex_Code!A:J,10,0)</f>
        <v>Non Pay</v>
      </c>
    </row>
    <row r="988" spans="1:23" x14ac:dyDescent="0.25">
      <c r="A988" s="5" t="s">
        <v>77</v>
      </c>
      <c r="B988" s="5" t="s">
        <v>52</v>
      </c>
      <c r="C988" s="5" t="s">
        <v>143</v>
      </c>
      <c r="D988" s="5" t="s">
        <v>144</v>
      </c>
      <c r="E988" s="5" t="s">
        <v>27</v>
      </c>
      <c r="F988" s="6">
        <v>20</v>
      </c>
      <c r="G988" s="6">
        <v>20.09</v>
      </c>
      <c r="H988" s="6">
        <v>0</v>
      </c>
      <c r="I988" s="6">
        <v>0</v>
      </c>
      <c r="J988" s="6">
        <v>0</v>
      </c>
      <c r="K988" s="6">
        <v>0</v>
      </c>
      <c r="L988" t="str">
        <f t="shared" si="15"/>
        <v>171807U06048019000</v>
      </c>
      <c r="M988" t="str">
        <f>VLOOKUP(A988,[1]Cost_Code!A:G,7,0)</f>
        <v>Financial Accounts</v>
      </c>
      <c r="N988" t="str">
        <f>VLOOKUP(A988,[1]Cost_Code!A:G,2,0)</f>
        <v>Group 1</v>
      </c>
      <c r="O988" t="str">
        <f>VLOOKUP($A988,[1]Cost_Code!$A:$G,3,0)</f>
        <v>CORPORATE SERVICES</v>
      </c>
      <c r="P988" t="str">
        <f>VLOOKUP($A988,[1]Cost_Code!$A:$G,4,0)</f>
        <v>FINANCE &amp; INFORMATION SERVICES</v>
      </c>
      <c r="Q988" t="str">
        <f>VLOOKUP($A988,[1]Cost_Code!$A:$G,5,0)</f>
        <v>FINANCE &amp; INFORMATION SERVICES</v>
      </c>
      <c r="R988" t="str">
        <f>VLOOKUP($A988,[1]Cost_Code!$A:$G,6,0)</f>
        <v>FINANCE</v>
      </c>
      <c r="S988" t="str">
        <f>VLOOKUP($A988,[1]Cost_Code!$A:$K,8,0)</f>
        <v>Simon</v>
      </c>
      <c r="T988">
        <f>VLOOKUP($A988,[1]Cost_Code!$A:$K,9,0)</f>
        <v>1000</v>
      </c>
      <c r="U988" t="str">
        <f>VLOOKUP(B988,[1]Ex_Code!A:J,2,0)</f>
        <v>Computer Maintenance</v>
      </c>
      <c r="V988" t="str">
        <f>VLOOKUP(B988,[1]Ex_Code!A:J,7,0)</f>
        <v>PREMISES &amp; FIXED PLANT</v>
      </c>
      <c r="W988" t="str">
        <f>VLOOKUP(B988,[1]Ex_Code!A:J,10,0)</f>
        <v>Non Pay</v>
      </c>
    </row>
    <row r="989" spans="1:23" x14ac:dyDescent="0.25">
      <c r="A989" s="5" t="s">
        <v>77</v>
      </c>
      <c r="B989" s="5" t="s">
        <v>68</v>
      </c>
      <c r="C989" s="5" t="s">
        <v>143</v>
      </c>
      <c r="D989" s="5" t="s">
        <v>144</v>
      </c>
      <c r="E989" s="5" t="s">
        <v>27</v>
      </c>
      <c r="F989" s="6">
        <v>416</v>
      </c>
      <c r="G989" s="6">
        <v>0</v>
      </c>
      <c r="H989" s="6">
        <v>0</v>
      </c>
      <c r="I989" s="6">
        <v>0</v>
      </c>
      <c r="J989" s="6">
        <v>0</v>
      </c>
      <c r="K989" s="6">
        <v>0</v>
      </c>
      <c r="L989" t="str">
        <f t="shared" si="15"/>
        <v>171807U06049010000</v>
      </c>
      <c r="M989" t="str">
        <f>VLOOKUP(A989,[1]Cost_Code!A:G,7,0)</f>
        <v>Financial Accounts</v>
      </c>
      <c r="N989" t="str">
        <f>VLOOKUP(A989,[1]Cost_Code!A:G,2,0)</f>
        <v>Group 1</v>
      </c>
      <c r="O989" t="str">
        <f>VLOOKUP($A989,[1]Cost_Code!$A:$G,3,0)</f>
        <v>CORPORATE SERVICES</v>
      </c>
      <c r="P989" t="str">
        <f>VLOOKUP($A989,[1]Cost_Code!$A:$G,4,0)</f>
        <v>FINANCE &amp; INFORMATION SERVICES</v>
      </c>
      <c r="Q989" t="str">
        <f>VLOOKUP($A989,[1]Cost_Code!$A:$G,5,0)</f>
        <v>FINANCE &amp; INFORMATION SERVICES</v>
      </c>
      <c r="R989" t="str">
        <f>VLOOKUP($A989,[1]Cost_Code!$A:$G,6,0)</f>
        <v>FINANCE</v>
      </c>
      <c r="S989" t="str">
        <f>VLOOKUP($A989,[1]Cost_Code!$A:$K,8,0)</f>
        <v>Simon</v>
      </c>
      <c r="T989">
        <f>VLOOKUP($A989,[1]Cost_Code!$A:$K,9,0)</f>
        <v>1000</v>
      </c>
      <c r="U989" t="str">
        <f>VLOOKUP(B989,[1]Ex_Code!A:J,2,0)</f>
        <v>Professional Services</v>
      </c>
      <c r="V989" t="str">
        <f>VLOOKUP(B989,[1]Ex_Code!A:J,7,0)</f>
        <v>OTHER OPERATING EXPENSES</v>
      </c>
      <c r="W989" t="str">
        <f>VLOOKUP(B989,[1]Ex_Code!A:J,10,0)</f>
        <v>Non Pay</v>
      </c>
    </row>
    <row r="990" spans="1:23" x14ac:dyDescent="0.25">
      <c r="A990" s="5" t="s">
        <v>77</v>
      </c>
      <c r="B990" s="5" t="s">
        <v>84</v>
      </c>
      <c r="C990" s="5" t="s">
        <v>143</v>
      </c>
      <c r="D990" s="5" t="s">
        <v>144</v>
      </c>
      <c r="E990" s="5" t="s">
        <v>27</v>
      </c>
      <c r="F990" s="6">
        <v>0</v>
      </c>
      <c r="G990" s="6">
        <v>45</v>
      </c>
      <c r="H990" s="6">
        <v>0</v>
      </c>
      <c r="I990" s="6">
        <v>0</v>
      </c>
      <c r="J990" s="6">
        <v>0</v>
      </c>
      <c r="K990" s="6">
        <v>0</v>
      </c>
      <c r="L990" t="str">
        <f t="shared" si="15"/>
        <v>171807U06049041000</v>
      </c>
      <c r="M990" t="str">
        <f>VLOOKUP(A990,[1]Cost_Code!A:G,7,0)</f>
        <v>Financial Accounts</v>
      </c>
      <c r="N990" t="str">
        <f>VLOOKUP(A990,[1]Cost_Code!A:G,2,0)</f>
        <v>Group 1</v>
      </c>
      <c r="O990" t="str">
        <f>VLOOKUP($A990,[1]Cost_Code!$A:$G,3,0)</f>
        <v>CORPORATE SERVICES</v>
      </c>
      <c r="P990" t="str">
        <f>VLOOKUP($A990,[1]Cost_Code!$A:$G,4,0)</f>
        <v>FINANCE &amp; INFORMATION SERVICES</v>
      </c>
      <c r="Q990" t="str">
        <f>VLOOKUP($A990,[1]Cost_Code!$A:$G,5,0)</f>
        <v>FINANCE &amp; INFORMATION SERVICES</v>
      </c>
      <c r="R990" t="str">
        <f>VLOOKUP($A990,[1]Cost_Code!$A:$G,6,0)</f>
        <v>FINANCE</v>
      </c>
      <c r="S990" t="str">
        <f>VLOOKUP($A990,[1]Cost_Code!$A:$K,8,0)</f>
        <v>Simon</v>
      </c>
      <c r="T990">
        <f>VLOOKUP($A990,[1]Cost_Code!$A:$K,9,0)</f>
        <v>1000</v>
      </c>
      <c r="U990" t="str">
        <f>VLOOKUP(B990,[1]Ex_Code!A:J,2,0)</f>
        <v>Staff Eye Tests</v>
      </c>
      <c r="V990" t="str">
        <f>VLOOKUP(B990,[1]Ex_Code!A:J,7,0)</f>
        <v>OTHER OPERATING EXPENSES</v>
      </c>
      <c r="W990" t="str">
        <f>VLOOKUP(B990,[1]Ex_Code!A:J,10,0)</f>
        <v>Non Pay</v>
      </c>
    </row>
    <row r="991" spans="1:23" x14ac:dyDescent="0.25">
      <c r="A991" s="5" t="s">
        <v>79</v>
      </c>
      <c r="B991" s="5" t="s">
        <v>78</v>
      </c>
      <c r="C991" s="5" t="s">
        <v>143</v>
      </c>
      <c r="D991" s="5" t="s">
        <v>144</v>
      </c>
      <c r="E991" s="5" t="s">
        <v>27</v>
      </c>
      <c r="F991" s="6">
        <v>6020</v>
      </c>
      <c r="G991" s="6">
        <v>5969.58</v>
      </c>
      <c r="H991" s="6">
        <v>3.43</v>
      </c>
      <c r="I991" s="6">
        <v>3.43</v>
      </c>
      <c r="J991" s="6">
        <v>3.43</v>
      </c>
      <c r="K991" s="6">
        <v>3.43</v>
      </c>
      <c r="L991" t="str">
        <f t="shared" si="15"/>
        <v>171807U07039203000</v>
      </c>
      <c r="M991" t="str">
        <f>VLOOKUP(A991,[1]Cost_Code!A:G,7,0)</f>
        <v>Management Accounts</v>
      </c>
      <c r="N991" t="str">
        <f>VLOOKUP(A991,[1]Cost_Code!A:G,2,0)</f>
        <v>Group 1</v>
      </c>
      <c r="O991" t="str">
        <f>VLOOKUP($A991,[1]Cost_Code!$A:$G,3,0)</f>
        <v>CORPORATE SERVICES</v>
      </c>
      <c r="P991" t="str">
        <f>VLOOKUP($A991,[1]Cost_Code!$A:$G,4,0)</f>
        <v>FINANCE &amp; INFORMATION SERVICES</v>
      </c>
      <c r="Q991" t="str">
        <f>VLOOKUP($A991,[1]Cost_Code!$A:$G,5,0)</f>
        <v>FINANCE &amp; INFORMATION SERVICES</v>
      </c>
      <c r="R991" t="str">
        <f>VLOOKUP($A991,[1]Cost_Code!$A:$G,6,0)</f>
        <v>FINANCE</v>
      </c>
      <c r="S991" t="str">
        <f>VLOOKUP($A991,[1]Cost_Code!$A:$K,8,0)</f>
        <v>Simon</v>
      </c>
      <c r="T991">
        <f>VLOOKUP($A991,[1]Cost_Code!$A:$K,9,0)</f>
        <v>1000</v>
      </c>
      <c r="U991" t="str">
        <f>VLOOKUP(B991,[1]Ex_Code!A:J,2,0)</f>
        <v>Admin &amp; Clerical Band 3</v>
      </c>
      <c r="V991" t="str">
        <f>VLOOKUP(B991,[1]Ex_Code!A:J,7,0)</f>
        <v>NON CLINICAL STAFF</v>
      </c>
      <c r="W991" t="str">
        <f>VLOOKUP(B991,[1]Ex_Code!A:J,10,0)</f>
        <v>Pay</v>
      </c>
    </row>
    <row r="992" spans="1:23" x14ac:dyDescent="0.25">
      <c r="A992" s="5" t="s">
        <v>79</v>
      </c>
      <c r="B992" s="5" t="s">
        <v>57</v>
      </c>
      <c r="C992" s="5" t="s">
        <v>143</v>
      </c>
      <c r="D992" s="5" t="s">
        <v>144</v>
      </c>
      <c r="E992" s="5" t="s">
        <v>27</v>
      </c>
      <c r="F992" s="6">
        <v>3882</v>
      </c>
      <c r="G992" s="6">
        <v>4080.71</v>
      </c>
      <c r="H992" s="6">
        <v>2</v>
      </c>
      <c r="I992" s="6">
        <v>2</v>
      </c>
      <c r="J992" s="6">
        <v>2</v>
      </c>
      <c r="K992" s="6">
        <v>2</v>
      </c>
      <c r="L992" t="str">
        <f t="shared" si="15"/>
        <v>171807U07039204000</v>
      </c>
      <c r="M992" t="str">
        <f>VLOOKUP(A992,[1]Cost_Code!A:G,7,0)</f>
        <v>Management Accounts</v>
      </c>
      <c r="N992" t="str">
        <f>VLOOKUP(A992,[1]Cost_Code!A:G,2,0)</f>
        <v>Group 1</v>
      </c>
      <c r="O992" t="str">
        <f>VLOOKUP($A992,[1]Cost_Code!$A:$G,3,0)</f>
        <v>CORPORATE SERVICES</v>
      </c>
      <c r="P992" t="str">
        <f>VLOOKUP($A992,[1]Cost_Code!$A:$G,4,0)</f>
        <v>FINANCE &amp; INFORMATION SERVICES</v>
      </c>
      <c r="Q992" t="str">
        <f>VLOOKUP($A992,[1]Cost_Code!$A:$G,5,0)</f>
        <v>FINANCE &amp; INFORMATION SERVICES</v>
      </c>
      <c r="R992" t="str">
        <f>VLOOKUP($A992,[1]Cost_Code!$A:$G,6,0)</f>
        <v>FINANCE</v>
      </c>
      <c r="S992" t="str">
        <f>VLOOKUP($A992,[1]Cost_Code!$A:$K,8,0)</f>
        <v>Simon</v>
      </c>
      <c r="T992">
        <f>VLOOKUP($A992,[1]Cost_Code!$A:$K,9,0)</f>
        <v>1000</v>
      </c>
      <c r="U992" t="str">
        <f>VLOOKUP(B992,[1]Ex_Code!A:J,2,0)</f>
        <v>Admin &amp; Clerical Band 4</v>
      </c>
      <c r="V992" t="str">
        <f>VLOOKUP(B992,[1]Ex_Code!A:J,7,0)</f>
        <v>NON CLINICAL STAFF</v>
      </c>
      <c r="W992" t="str">
        <f>VLOOKUP(B992,[1]Ex_Code!A:J,10,0)</f>
        <v>Pay</v>
      </c>
    </row>
    <row r="993" spans="1:23" x14ac:dyDescent="0.25">
      <c r="A993" s="5" t="s">
        <v>79</v>
      </c>
      <c r="B993" s="5" t="s">
        <v>38</v>
      </c>
      <c r="C993" s="5" t="s">
        <v>143</v>
      </c>
      <c r="D993" s="5" t="s">
        <v>144</v>
      </c>
      <c r="E993" s="5" t="s">
        <v>27</v>
      </c>
      <c r="F993" s="6">
        <v>12795</v>
      </c>
      <c r="G993" s="6">
        <v>9605.89</v>
      </c>
      <c r="H993" s="6">
        <v>4.8</v>
      </c>
      <c r="I993" s="6">
        <v>3.8</v>
      </c>
      <c r="J993" s="6">
        <v>3.8</v>
      </c>
      <c r="K993" s="6">
        <v>3.8</v>
      </c>
      <c r="L993" t="str">
        <f t="shared" si="15"/>
        <v>171807U07039205000</v>
      </c>
      <c r="M993" t="str">
        <f>VLOOKUP(A993,[1]Cost_Code!A:G,7,0)</f>
        <v>Management Accounts</v>
      </c>
      <c r="N993" t="str">
        <f>VLOOKUP(A993,[1]Cost_Code!A:G,2,0)</f>
        <v>Group 1</v>
      </c>
      <c r="O993" t="str">
        <f>VLOOKUP($A993,[1]Cost_Code!$A:$G,3,0)</f>
        <v>CORPORATE SERVICES</v>
      </c>
      <c r="P993" t="str">
        <f>VLOOKUP($A993,[1]Cost_Code!$A:$G,4,0)</f>
        <v>FINANCE &amp; INFORMATION SERVICES</v>
      </c>
      <c r="Q993" t="str">
        <f>VLOOKUP($A993,[1]Cost_Code!$A:$G,5,0)</f>
        <v>FINANCE &amp; INFORMATION SERVICES</v>
      </c>
      <c r="R993" t="str">
        <f>VLOOKUP($A993,[1]Cost_Code!$A:$G,6,0)</f>
        <v>FINANCE</v>
      </c>
      <c r="S993" t="str">
        <f>VLOOKUP($A993,[1]Cost_Code!$A:$K,8,0)</f>
        <v>Simon</v>
      </c>
      <c r="T993">
        <f>VLOOKUP($A993,[1]Cost_Code!$A:$K,9,0)</f>
        <v>1000</v>
      </c>
      <c r="U993" t="str">
        <f>VLOOKUP(B993,[1]Ex_Code!A:J,2,0)</f>
        <v>Admin &amp; Clerical Band 5</v>
      </c>
      <c r="V993" t="str">
        <f>VLOOKUP(B993,[1]Ex_Code!A:J,7,0)</f>
        <v>NON CLINICAL STAFF</v>
      </c>
      <c r="W993" t="str">
        <f>VLOOKUP(B993,[1]Ex_Code!A:J,10,0)</f>
        <v>Pay</v>
      </c>
    </row>
    <row r="994" spans="1:23" x14ac:dyDescent="0.25">
      <c r="A994" s="5" t="s">
        <v>79</v>
      </c>
      <c r="B994" s="5" t="s">
        <v>58</v>
      </c>
      <c r="C994" s="5" t="s">
        <v>143</v>
      </c>
      <c r="D994" s="5" t="s">
        <v>144</v>
      </c>
      <c r="E994" s="5" t="s">
        <v>27</v>
      </c>
      <c r="F994" s="6">
        <v>0</v>
      </c>
      <c r="G994" s="6">
        <v>262.08</v>
      </c>
      <c r="H994" s="6">
        <v>0</v>
      </c>
      <c r="I994" s="6">
        <v>0</v>
      </c>
      <c r="J994" s="6">
        <v>0.15</v>
      </c>
      <c r="K994" s="6">
        <v>0.15</v>
      </c>
      <c r="L994" t="str">
        <f t="shared" si="15"/>
        <v>171807U07039299000</v>
      </c>
      <c r="M994" t="str">
        <f>VLOOKUP(A994,[1]Cost_Code!A:G,7,0)</f>
        <v>Management Accounts</v>
      </c>
      <c r="N994" t="str">
        <f>VLOOKUP(A994,[1]Cost_Code!A:G,2,0)</f>
        <v>Group 1</v>
      </c>
      <c r="O994" t="str">
        <f>VLOOKUP($A994,[1]Cost_Code!$A:$G,3,0)</f>
        <v>CORPORATE SERVICES</v>
      </c>
      <c r="P994" t="str">
        <f>VLOOKUP($A994,[1]Cost_Code!$A:$G,4,0)</f>
        <v>FINANCE &amp; INFORMATION SERVICES</v>
      </c>
      <c r="Q994" t="str">
        <f>VLOOKUP($A994,[1]Cost_Code!$A:$G,5,0)</f>
        <v>FINANCE &amp; INFORMATION SERVICES</v>
      </c>
      <c r="R994" t="str">
        <f>VLOOKUP($A994,[1]Cost_Code!$A:$G,6,0)</f>
        <v>FINANCE</v>
      </c>
      <c r="S994" t="str">
        <f>VLOOKUP($A994,[1]Cost_Code!$A:$K,8,0)</f>
        <v>Simon</v>
      </c>
      <c r="T994">
        <f>VLOOKUP($A994,[1]Cost_Code!$A:$K,9,0)</f>
        <v>1000</v>
      </c>
      <c r="U994" t="str">
        <f>VLOOKUP(B994,[1]Ex_Code!A:J,2,0)</f>
        <v>Admin &amp; Clerical - Non NHS</v>
      </c>
      <c r="V994" t="str">
        <f>VLOOKUP(B994,[1]Ex_Code!A:J,7,0)</f>
        <v>NON CLINICAL STAFF</v>
      </c>
      <c r="W994" t="str">
        <f>VLOOKUP(B994,[1]Ex_Code!A:J,10,0)</f>
        <v>Pay</v>
      </c>
    </row>
    <row r="995" spans="1:23" x14ac:dyDescent="0.25">
      <c r="A995" s="5" t="s">
        <v>79</v>
      </c>
      <c r="B995" s="5" t="s">
        <v>40</v>
      </c>
      <c r="C995" s="5" t="s">
        <v>143</v>
      </c>
      <c r="D995" s="5" t="s">
        <v>144</v>
      </c>
      <c r="E995" s="5" t="s">
        <v>27</v>
      </c>
      <c r="F995" s="6">
        <v>8</v>
      </c>
      <c r="G995" s="6">
        <v>0</v>
      </c>
      <c r="H995" s="6">
        <v>0</v>
      </c>
      <c r="I995" s="6">
        <v>0</v>
      </c>
      <c r="J995" s="6">
        <v>0</v>
      </c>
      <c r="K995" s="6">
        <v>0</v>
      </c>
      <c r="L995" t="str">
        <f t="shared" si="15"/>
        <v>171807U07047018000</v>
      </c>
      <c r="M995" t="str">
        <f>VLOOKUP(A995,[1]Cost_Code!A:G,7,0)</f>
        <v>Management Accounts</v>
      </c>
      <c r="N995" t="str">
        <f>VLOOKUP(A995,[1]Cost_Code!A:G,2,0)</f>
        <v>Group 1</v>
      </c>
      <c r="O995" t="str">
        <f>VLOOKUP($A995,[1]Cost_Code!$A:$G,3,0)</f>
        <v>CORPORATE SERVICES</v>
      </c>
      <c r="P995" t="str">
        <f>VLOOKUP($A995,[1]Cost_Code!$A:$G,4,0)</f>
        <v>FINANCE &amp; INFORMATION SERVICES</v>
      </c>
      <c r="Q995" t="str">
        <f>VLOOKUP($A995,[1]Cost_Code!$A:$G,5,0)</f>
        <v>FINANCE &amp; INFORMATION SERVICES</v>
      </c>
      <c r="R995" t="str">
        <f>VLOOKUP($A995,[1]Cost_Code!$A:$G,6,0)</f>
        <v>FINANCE</v>
      </c>
      <c r="S995" t="str">
        <f>VLOOKUP($A995,[1]Cost_Code!$A:$K,8,0)</f>
        <v>Simon</v>
      </c>
      <c r="T995">
        <f>VLOOKUP($A995,[1]Cost_Code!$A:$K,9,0)</f>
        <v>1000</v>
      </c>
      <c r="U995" t="str">
        <f>VLOOKUP(B995,[1]Ex_Code!A:J,2,0)</f>
        <v>Travel Expenses</v>
      </c>
      <c r="V995" t="str">
        <f>VLOOKUP(B995,[1]Ex_Code!A:J,7,0)</f>
        <v>ESTABLISHMENT EXPENSES</v>
      </c>
      <c r="W995" t="str">
        <f>VLOOKUP(B995,[1]Ex_Code!A:J,10,0)</f>
        <v>Non Pay</v>
      </c>
    </row>
    <row r="996" spans="1:23" x14ac:dyDescent="0.25">
      <c r="A996" s="5" t="s">
        <v>79</v>
      </c>
      <c r="B996" s="5" t="s">
        <v>41</v>
      </c>
      <c r="C996" s="5" t="s">
        <v>143</v>
      </c>
      <c r="D996" s="5" t="s">
        <v>144</v>
      </c>
      <c r="E996" s="5" t="s">
        <v>27</v>
      </c>
      <c r="F996" s="6">
        <v>-2600</v>
      </c>
      <c r="G996" s="6">
        <v>-2554.17</v>
      </c>
      <c r="H996" s="6">
        <v>0</v>
      </c>
      <c r="I996" s="6">
        <v>0</v>
      </c>
      <c r="J996" s="6">
        <v>0</v>
      </c>
      <c r="K996" s="6">
        <v>0</v>
      </c>
      <c r="L996" t="str">
        <f t="shared" si="15"/>
        <v>171807U07049047000</v>
      </c>
      <c r="M996" t="str">
        <f>VLOOKUP(A996,[1]Cost_Code!A:G,7,0)</f>
        <v>Management Accounts</v>
      </c>
      <c r="N996" t="str">
        <f>VLOOKUP(A996,[1]Cost_Code!A:G,2,0)</f>
        <v>Group 1</v>
      </c>
      <c r="O996" t="str">
        <f>VLOOKUP($A996,[1]Cost_Code!$A:$G,3,0)</f>
        <v>CORPORATE SERVICES</v>
      </c>
      <c r="P996" t="str">
        <f>VLOOKUP($A996,[1]Cost_Code!$A:$G,4,0)</f>
        <v>FINANCE &amp; INFORMATION SERVICES</v>
      </c>
      <c r="Q996" t="str">
        <f>VLOOKUP($A996,[1]Cost_Code!$A:$G,5,0)</f>
        <v>FINANCE &amp; INFORMATION SERVICES</v>
      </c>
      <c r="R996" t="str">
        <f>VLOOKUP($A996,[1]Cost_Code!$A:$G,6,0)</f>
        <v>FINANCE</v>
      </c>
      <c r="S996" t="str">
        <f>VLOOKUP($A996,[1]Cost_Code!$A:$K,8,0)</f>
        <v>Simon</v>
      </c>
      <c r="T996">
        <f>VLOOKUP($A996,[1]Cost_Code!$A:$K,9,0)</f>
        <v>1000</v>
      </c>
      <c r="U996" t="str">
        <f>VLOOKUP(B996,[1]Ex_Code!A:J,2,0)</f>
        <v>Servs Recd Oth NHS FT</v>
      </c>
      <c r="V996" t="str">
        <f>VLOOKUP(B996,[1]Ex_Code!A:J,7,0)</f>
        <v>OTHER OPERATING EXPENSES</v>
      </c>
      <c r="W996" t="str">
        <f>VLOOKUP(B996,[1]Ex_Code!A:J,10,0)</f>
        <v>Non Pay</v>
      </c>
    </row>
    <row r="997" spans="1:23" x14ac:dyDescent="0.25">
      <c r="A997" s="5" t="s">
        <v>80</v>
      </c>
      <c r="B997" s="5" t="s">
        <v>55</v>
      </c>
      <c r="C997" s="5" t="s">
        <v>143</v>
      </c>
      <c r="D997" s="5" t="s">
        <v>144</v>
      </c>
      <c r="E997" s="5" t="s">
        <v>27</v>
      </c>
      <c r="F997" s="6">
        <v>-81</v>
      </c>
      <c r="G997" s="6">
        <v>-227</v>
      </c>
      <c r="H997" s="6">
        <v>0</v>
      </c>
      <c r="I997" s="6">
        <v>0</v>
      </c>
      <c r="J997" s="6">
        <v>0</v>
      </c>
      <c r="K997" s="6">
        <v>0</v>
      </c>
      <c r="L997" t="str">
        <f t="shared" si="15"/>
        <v>171807U08029014000</v>
      </c>
      <c r="M997" t="str">
        <f>VLOOKUP(A997,[1]Cost_Code!A:G,7,0)</f>
        <v>Financial Services</v>
      </c>
      <c r="N997" t="str">
        <f>VLOOKUP(A997,[1]Cost_Code!A:G,2,0)</f>
        <v>Group 1</v>
      </c>
      <c r="O997" t="str">
        <f>VLOOKUP($A997,[1]Cost_Code!$A:$G,3,0)</f>
        <v>CORPORATE SERVICES</v>
      </c>
      <c r="P997" t="str">
        <f>VLOOKUP($A997,[1]Cost_Code!$A:$G,4,0)</f>
        <v>FINANCE &amp; INFORMATION SERVICES</v>
      </c>
      <c r="Q997" t="str">
        <f>VLOOKUP($A997,[1]Cost_Code!$A:$G,5,0)</f>
        <v>FINANCE &amp; INFORMATION SERVICES</v>
      </c>
      <c r="R997" t="str">
        <f>VLOOKUP($A997,[1]Cost_Code!$A:$G,6,0)</f>
        <v>FINANCE</v>
      </c>
      <c r="S997" t="str">
        <f>VLOOKUP($A997,[1]Cost_Code!$A:$K,8,0)</f>
        <v>Simon</v>
      </c>
      <c r="T997">
        <f>VLOOKUP($A997,[1]Cost_Code!$A:$K,9,0)</f>
        <v>1000</v>
      </c>
      <c r="U997" t="str">
        <f>VLOOKUP(B997,[1]Ex_Code!A:J,2,0)</f>
        <v>Other Income</v>
      </c>
      <c r="V997" t="str">
        <f>VLOOKUP(B997,[1]Ex_Code!A:J,7,0)</f>
        <v>OTHER INCOME</v>
      </c>
      <c r="W997" t="str">
        <f>VLOOKUP(B997,[1]Ex_Code!A:J,10,0)</f>
        <v>Income</v>
      </c>
    </row>
    <row r="998" spans="1:23" x14ac:dyDescent="0.25">
      <c r="A998" s="5" t="s">
        <v>80</v>
      </c>
      <c r="B998" s="5" t="s">
        <v>81</v>
      </c>
      <c r="C998" s="5" t="s">
        <v>143</v>
      </c>
      <c r="D998" s="5" t="s">
        <v>144</v>
      </c>
      <c r="E998" s="5" t="s">
        <v>27</v>
      </c>
      <c r="F998" s="6">
        <v>734</v>
      </c>
      <c r="G998" s="6">
        <v>0</v>
      </c>
      <c r="H998" s="6">
        <v>0.5</v>
      </c>
      <c r="I998" s="6">
        <v>0</v>
      </c>
      <c r="J998" s="6">
        <v>0</v>
      </c>
      <c r="K998" s="6">
        <v>0</v>
      </c>
      <c r="L998" t="str">
        <f t="shared" si="15"/>
        <v>171807U08039201000</v>
      </c>
      <c r="M998" t="str">
        <f>VLOOKUP(A998,[1]Cost_Code!A:G,7,0)</f>
        <v>Financial Services</v>
      </c>
      <c r="N998" t="str">
        <f>VLOOKUP(A998,[1]Cost_Code!A:G,2,0)</f>
        <v>Group 1</v>
      </c>
      <c r="O998" t="str">
        <f>VLOOKUP($A998,[1]Cost_Code!$A:$G,3,0)</f>
        <v>CORPORATE SERVICES</v>
      </c>
      <c r="P998" t="str">
        <f>VLOOKUP($A998,[1]Cost_Code!$A:$G,4,0)</f>
        <v>FINANCE &amp; INFORMATION SERVICES</v>
      </c>
      <c r="Q998" t="str">
        <f>VLOOKUP($A998,[1]Cost_Code!$A:$G,5,0)</f>
        <v>FINANCE &amp; INFORMATION SERVICES</v>
      </c>
      <c r="R998" t="str">
        <f>VLOOKUP($A998,[1]Cost_Code!$A:$G,6,0)</f>
        <v>FINANCE</v>
      </c>
      <c r="S998" t="str">
        <f>VLOOKUP($A998,[1]Cost_Code!$A:$K,8,0)</f>
        <v>Simon</v>
      </c>
      <c r="T998">
        <f>VLOOKUP($A998,[1]Cost_Code!$A:$K,9,0)</f>
        <v>1000</v>
      </c>
      <c r="U998" t="str">
        <f>VLOOKUP(B998,[1]Ex_Code!A:J,2,0)</f>
        <v>Admin &amp; Clerical Band 1</v>
      </c>
      <c r="V998" t="str">
        <f>VLOOKUP(B998,[1]Ex_Code!A:J,7,0)</f>
        <v>NON CLINICAL STAFF</v>
      </c>
      <c r="W998" t="str">
        <f>VLOOKUP(B998,[1]Ex_Code!A:J,10,0)</f>
        <v>Pay</v>
      </c>
    </row>
    <row r="999" spans="1:23" x14ac:dyDescent="0.25">
      <c r="A999" s="5" t="s">
        <v>80</v>
      </c>
      <c r="B999" s="5" t="s">
        <v>82</v>
      </c>
      <c r="C999" s="5" t="s">
        <v>143</v>
      </c>
      <c r="D999" s="5" t="s">
        <v>144</v>
      </c>
      <c r="E999" s="5" t="s">
        <v>27</v>
      </c>
      <c r="F999" s="6">
        <v>12909</v>
      </c>
      <c r="G999" s="6">
        <v>7078.79</v>
      </c>
      <c r="H999" s="6">
        <v>8</v>
      </c>
      <c r="I999" s="6">
        <v>6</v>
      </c>
      <c r="J999" s="6">
        <v>4.71</v>
      </c>
      <c r="K999" s="6">
        <v>4.71</v>
      </c>
      <c r="L999" t="str">
        <f t="shared" si="15"/>
        <v>171807U08039202000</v>
      </c>
      <c r="M999" t="str">
        <f>VLOOKUP(A999,[1]Cost_Code!A:G,7,0)</f>
        <v>Financial Services</v>
      </c>
      <c r="N999" t="str">
        <f>VLOOKUP(A999,[1]Cost_Code!A:G,2,0)</f>
        <v>Group 1</v>
      </c>
      <c r="O999" t="str">
        <f>VLOOKUP($A999,[1]Cost_Code!$A:$G,3,0)</f>
        <v>CORPORATE SERVICES</v>
      </c>
      <c r="P999" t="str">
        <f>VLOOKUP($A999,[1]Cost_Code!$A:$G,4,0)</f>
        <v>FINANCE &amp; INFORMATION SERVICES</v>
      </c>
      <c r="Q999" t="str">
        <f>VLOOKUP($A999,[1]Cost_Code!$A:$G,5,0)</f>
        <v>FINANCE &amp; INFORMATION SERVICES</v>
      </c>
      <c r="R999" t="str">
        <f>VLOOKUP($A999,[1]Cost_Code!$A:$G,6,0)</f>
        <v>FINANCE</v>
      </c>
      <c r="S999" t="str">
        <f>VLOOKUP($A999,[1]Cost_Code!$A:$K,8,0)</f>
        <v>Simon</v>
      </c>
      <c r="T999">
        <f>VLOOKUP($A999,[1]Cost_Code!$A:$K,9,0)</f>
        <v>1000</v>
      </c>
      <c r="U999" t="str">
        <f>VLOOKUP(B999,[1]Ex_Code!A:J,2,0)</f>
        <v>Admin &amp; Clerical Band 2</v>
      </c>
      <c r="V999" t="str">
        <f>VLOOKUP(B999,[1]Ex_Code!A:J,7,0)</f>
        <v>NON CLINICAL STAFF</v>
      </c>
      <c r="W999" t="str">
        <f>VLOOKUP(B999,[1]Ex_Code!A:J,10,0)</f>
        <v>Pay</v>
      </c>
    </row>
    <row r="1000" spans="1:23" x14ac:dyDescent="0.25">
      <c r="A1000" s="5" t="s">
        <v>80</v>
      </c>
      <c r="B1000" s="5" t="s">
        <v>78</v>
      </c>
      <c r="C1000" s="5" t="s">
        <v>143</v>
      </c>
      <c r="D1000" s="5" t="s">
        <v>144</v>
      </c>
      <c r="E1000" s="5" t="s">
        <v>27</v>
      </c>
      <c r="F1000" s="6">
        <v>1719</v>
      </c>
      <c r="G1000" s="6">
        <v>1718.62</v>
      </c>
      <c r="H1000" s="6">
        <v>1</v>
      </c>
      <c r="I1000" s="6">
        <v>1</v>
      </c>
      <c r="J1000" s="6">
        <v>1</v>
      </c>
      <c r="K1000" s="6">
        <v>1</v>
      </c>
      <c r="L1000" t="str">
        <f t="shared" si="15"/>
        <v>171807U08039203000</v>
      </c>
      <c r="M1000" t="str">
        <f>VLOOKUP(A1000,[1]Cost_Code!A:G,7,0)</f>
        <v>Financial Services</v>
      </c>
      <c r="N1000" t="str">
        <f>VLOOKUP(A1000,[1]Cost_Code!A:G,2,0)</f>
        <v>Group 1</v>
      </c>
      <c r="O1000" t="str">
        <f>VLOOKUP($A1000,[1]Cost_Code!$A:$G,3,0)</f>
        <v>CORPORATE SERVICES</v>
      </c>
      <c r="P1000" t="str">
        <f>VLOOKUP($A1000,[1]Cost_Code!$A:$G,4,0)</f>
        <v>FINANCE &amp; INFORMATION SERVICES</v>
      </c>
      <c r="Q1000" t="str">
        <f>VLOOKUP($A1000,[1]Cost_Code!$A:$G,5,0)</f>
        <v>FINANCE &amp; INFORMATION SERVICES</v>
      </c>
      <c r="R1000" t="str">
        <f>VLOOKUP($A1000,[1]Cost_Code!$A:$G,6,0)</f>
        <v>FINANCE</v>
      </c>
      <c r="S1000" t="str">
        <f>VLOOKUP($A1000,[1]Cost_Code!$A:$K,8,0)</f>
        <v>Simon</v>
      </c>
      <c r="T1000">
        <f>VLOOKUP($A1000,[1]Cost_Code!$A:$K,9,0)</f>
        <v>1000</v>
      </c>
      <c r="U1000" t="str">
        <f>VLOOKUP(B1000,[1]Ex_Code!A:J,2,0)</f>
        <v>Admin &amp; Clerical Band 3</v>
      </c>
      <c r="V1000" t="str">
        <f>VLOOKUP(B1000,[1]Ex_Code!A:J,7,0)</f>
        <v>NON CLINICAL STAFF</v>
      </c>
      <c r="W1000" t="str">
        <f>VLOOKUP(B1000,[1]Ex_Code!A:J,10,0)</f>
        <v>Pay</v>
      </c>
    </row>
    <row r="1001" spans="1:23" x14ac:dyDescent="0.25">
      <c r="A1001" s="5" t="s">
        <v>80</v>
      </c>
      <c r="B1001" s="5" t="s">
        <v>57</v>
      </c>
      <c r="C1001" s="5" t="s">
        <v>143</v>
      </c>
      <c r="D1001" s="5" t="s">
        <v>144</v>
      </c>
      <c r="E1001" s="5" t="s">
        <v>27</v>
      </c>
      <c r="F1001" s="6">
        <v>4585</v>
      </c>
      <c r="G1001" s="6">
        <v>4474.03</v>
      </c>
      <c r="H1001" s="6">
        <v>2</v>
      </c>
      <c r="I1001" s="6">
        <v>2</v>
      </c>
      <c r="J1001" s="6">
        <v>2</v>
      </c>
      <c r="K1001" s="6">
        <v>2</v>
      </c>
      <c r="L1001" t="str">
        <f t="shared" si="15"/>
        <v>171807U08039204000</v>
      </c>
      <c r="M1001" t="str">
        <f>VLOOKUP(A1001,[1]Cost_Code!A:G,7,0)</f>
        <v>Financial Services</v>
      </c>
      <c r="N1001" t="str">
        <f>VLOOKUP(A1001,[1]Cost_Code!A:G,2,0)</f>
        <v>Group 1</v>
      </c>
      <c r="O1001" t="str">
        <f>VLOOKUP($A1001,[1]Cost_Code!$A:$G,3,0)</f>
        <v>CORPORATE SERVICES</v>
      </c>
      <c r="P1001" t="str">
        <f>VLOOKUP($A1001,[1]Cost_Code!$A:$G,4,0)</f>
        <v>FINANCE &amp; INFORMATION SERVICES</v>
      </c>
      <c r="Q1001" t="str">
        <f>VLOOKUP($A1001,[1]Cost_Code!$A:$G,5,0)</f>
        <v>FINANCE &amp; INFORMATION SERVICES</v>
      </c>
      <c r="R1001" t="str">
        <f>VLOOKUP($A1001,[1]Cost_Code!$A:$G,6,0)</f>
        <v>FINANCE</v>
      </c>
      <c r="S1001" t="str">
        <f>VLOOKUP($A1001,[1]Cost_Code!$A:$K,8,0)</f>
        <v>Simon</v>
      </c>
      <c r="T1001">
        <f>VLOOKUP($A1001,[1]Cost_Code!$A:$K,9,0)</f>
        <v>1000</v>
      </c>
      <c r="U1001" t="str">
        <f>VLOOKUP(B1001,[1]Ex_Code!A:J,2,0)</f>
        <v>Admin &amp; Clerical Band 4</v>
      </c>
      <c r="V1001" t="str">
        <f>VLOOKUP(B1001,[1]Ex_Code!A:J,7,0)</f>
        <v>NON CLINICAL STAFF</v>
      </c>
      <c r="W1001" t="str">
        <f>VLOOKUP(B1001,[1]Ex_Code!A:J,10,0)</f>
        <v>Pay</v>
      </c>
    </row>
    <row r="1002" spans="1:23" x14ac:dyDescent="0.25">
      <c r="A1002" s="5" t="s">
        <v>80</v>
      </c>
      <c r="B1002" s="5" t="s">
        <v>48</v>
      </c>
      <c r="C1002" s="5" t="s">
        <v>143</v>
      </c>
      <c r="D1002" s="5" t="s">
        <v>144</v>
      </c>
      <c r="E1002" s="5" t="s">
        <v>27</v>
      </c>
      <c r="F1002" s="6">
        <v>3706</v>
      </c>
      <c r="G1002" s="6">
        <v>3707.38</v>
      </c>
      <c r="H1002" s="6">
        <v>1</v>
      </c>
      <c r="I1002" s="6">
        <v>1</v>
      </c>
      <c r="J1002" s="6">
        <v>1</v>
      </c>
      <c r="K1002" s="6">
        <v>1</v>
      </c>
      <c r="L1002" t="str">
        <f t="shared" si="15"/>
        <v>171807U08039206000</v>
      </c>
      <c r="M1002" t="str">
        <f>VLOOKUP(A1002,[1]Cost_Code!A:G,7,0)</f>
        <v>Financial Services</v>
      </c>
      <c r="N1002" t="str">
        <f>VLOOKUP(A1002,[1]Cost_Code!A:G,2,0)</f>
        <v>Group 1</v>
      </c>
      <c r="O1002" t="str">
        <f>VLOOKUP($A1002,[1]Cost_Code!$A:$G,3,0)</f>
        <v>CORPORATE SERVICES</v>
      </c>
      <c r="P1002" t="str">
        <f>VLOOKUP($A1002,[1]Cost_Code!$A:$G,4,0)</f>
        <v>FINANCE &amp; INFORMATION SERVICES</v>
      </c>
      <c r="Q1002" t="str">
        <f>VLOOKUP($A1002,[1]Cost_Code!$A:$G,5,0)</f>
        <v>FINANCE &amp; INFORMATION SERVICES</v>
      </c>
      <c r="R1002" t="str">
        <f>VLOOKUP($A1002,[1]Cost_Code!$A:$G,6,0)</f>
        <v>FINANCE</v>
      </c>
      <c r="S1002" t="str">
        <f>VLOOKUP($A1002,[1]Cost_Code!$A:$K,8,0)</f>
        <v>Simon</v>
      </c>
      <c r="T1002">
        <f>VLOOKUP($A1002,[1]Cost_Code!$A:$K,9,0)</f>
        <v>1000</v>
      </c>
      <c r="U1002" t="str">
        <f>VLOOKUP(B1002,[1]Ex_Code!A:J,2,0)</f>
        <v>Admin &amp; Clerical Band 6</v>
      </c>
      <c r="V1002" t="str">
        <f>VLOOKUP(B1002,[1]Ex_Code!A:J,7,0)</f>
        <v>NON CLINICAL STAFF</v>
      </c>
      <c r="W1002" t="str">
        <f>VLOOKUP(B1002,[1]Ex_Code!A:J,10,0)</f>
        <v>Pay</v>
      </c>
    </row>
    <row r="1003" spans="1:23" x14ac:dyDescent="0.25">
      <c r="A1003" s="5" t="s">
        <v>80</v>
      </c>
      <c r="B1003" s="5" t="s">
        <v>58</v>
      </c>
      <c r="C1003" s="5" t="s">
        <v>143</v>
      </c>
      <c r="D1003" s="5" t="s">
        <v>144</v>
      </c>
      <c r="E1003" s="5" t="s">
        <v>27</v>
      </c>
      <c r="F1003" s="6">
        <v>0</v>
      </c>
      <c r="G1003" s="6">
        <v>3690.17</v>
      </c>
      <c r="H1003" s="6">
        <v>0</v>
      </c>
      <c r="I1003" s="6">
        <v>0</v>
      </c>
      <c r="J1003" s="6">
        <v>1.63</v>
      </c>
      <c r="K1003" s="6">
        <v>1.63</v>
      </c>
      <c r="L1003" t="str">
        <f t="shared" si="15"/>
        <v>171807U08039299000</v>
      </c>
      <c r="M1003" t="str">
        <f>VLOOKUP(A1003,[1]Cost_Code!A:G,7,0)</f>
        <v>Financial Services</v>
      </c>
      <c r="N1003" t="str">
        <f>VLOOKUP(A1003,[1]Cost_Code!A:G,2,0)</f>
        <v>Group 1</v>
      </c>
      <c r="O1003" t="str">
        <f>VLOOKUP($A1003,[1]Cost_Code!$A:$G,3,0)</f>
        <v>CORPORATE SERVICES</v>
      </c>
      <c r="P1003" t="str">
        <f>VLOOKUP($A1003,[1]Cost_Code!$A:$G,4,0)</f>
        <v>FINANCE &amp; INFORMATION SERVICES</v>
      </c>
      <c r="Q1003" t="str">
        <f>VLOOKUP($A1003,[1]Cost_Code!$A:$G,5,0)</f>
        <v>FINANCE &amp; INFORMATION SERVICES</v>
      </c>
      <c r="R1003" t="str">
        <f>VLOOKUP($A1003,[1]Cost_Code!$A:$G,6,0)</f>
        <v>FINANCE</v>
      </c>
      <c r="S1003" t="str">
        <f>VLOOKUP($A1003,[1]Cost_Code!$A:$K,8,0)</f>
        <v>Simon</v>
      </c>
      <c r="T1003">
        <f>VLOOKUP($A1003,[1]Cost_Code!$A:$K,9,0)</f>
        <v>1000</v>
      </c>
      <c r="U1003" t="str">
        <f>VLOOKUP(B1003,[1]Ex_Code!A:J,2,0)</f>
        <v>Admin &amp; Clerical - Non NHS</v>
      </c>
      <c r="V1003" t="str">
        <f>VLOOKUP(B1003,[1]Ex_Code!A:J,7,0)</f>
        <v>NON CLINICAL STAFF</v>
      </c>
      <c r="W1003" t="str">
        <f>VLOOKUP(B1003,[1]Ex_Code!A:J,10,0)</f>
        <v>Pay</v>
      </c>
    </row>
    <row r="1004" spans="1:23" x14ac:dyDescent="0.25">
      <c r="A1004" s="5" t="s">
        <v>80</v>
      </c>
      <c r="B1004" s="5" t="s">
        <v>59</v>
      </c>
      <c r="C1004" s="5" t="s">
        <v>143</v>
      </c>
      <c r="D1004" s="5" t="s">
        <v>144</v>
      </c>
      <c r="E1004" s="5" t="s">
        <v>27</v>
      </c>
      <c r="F1004" s="6">
        <v>31</v>
      </c>
      <c r="G1004" s="6">
        <v>28</v>
      </c>
      <c r="H1004" s="6">
        <v>0</v>
      </c>
      <c r="I1004" s="6">
        <v>0</v>
      </c>
      <c r="J1004" s="6">
        <v>0</v>
      </c>
      <c r="K1004" s="6">
        <v>0</v>
      </c>
      <c r="L1004" t="str">
        <f t="shared" si="15"/>
        <v>171807U08043001000</v>
      </c>
      <c r="M1004" t="str">
        <f>VLOOKUP(A1004,[1]Cost_Code!A:G,7,0)</f>
        <v>Financial Services</v>
      </c>
      <c r="N1004" t="str">
        <f>VLOOKUP(A1004,[1]Cost_Code!A:G,2,0)</f>
        <v>Group 1</v>
      </c>
      <c r="O1004" t="str">
        <f>VLOOKUP($A1004,[1]Cost_Code!$A:$G,3,0)</f>
        <v>CORPORATE SERVICES</v>
      </c>
      <c r="P1004" t="str">
        <f>VLOOKUP($A1004,[1]Cost_Code!$A:$G,4,0)</f>
        <v>FINANCE &amp; INFORMATION SERVICES</v>
      </c>
      <c r="Q1004" t="str">
        <f>VLOOKUP($A1004,[1]Cost_Code!$A:$G,5,0)</f>
        <v>FINANCE &amp; INFORMATION SERVICES</v>
      </c>
      <c r="R1004" t="str">
        <f>VLOOKUP($A1004,[1]Cost_Code!$A:$G,6,0)</f>
        <v>FINANCE</v>
      </c>
      <c r="S1004" t="str">
        <f>VLOOKUP($A1004,[1]Cost_Code!$A:$K,8,0)</f>
        <v>Simon</v>
      </c>
      <c r="T1004">
        <f>VLOOKUP($A1004,[1]Cost_Code!$A:$K,9,0)</f>
        <v>1000</v>
      </c>
      <c r="U1004" t="str">
        <f>VLOOKUP(B1004,[1]Ex_Code!A:J,2,0)</f>
        <v>Catering Provisions</v>
      </c>
      <c r="V1004" t="str">
        <f>VLOOKUP(B1004,[1]Ex_Code!A:J,7,0)</f>
        <v>NON CLINICAL SUPPLIES</v>
      </c>
      <c r="W1004" t="str">
        <f>VLOOKUP(B1004,[1]Ex_Code!A:J,10,0)</f>
        <v>Non Pay</v>
      </c>
    </row>
    <row r="1005" spans="1:23" x14ac:dyDescent="0.25">
      <c r="A1005" s="5" t="s">
        <v>80</v>
      </c>
      <c r="B1005" s="5" t="s">
        <v>39</v>
      </c>
      <c r="C1005" s="5" t="s">
        <v>143</v>
      </c>
      <c r="D1005" s="5" t="s">
        <v>144</v>
      </c>
      <c r="E1005" s="5" t="s">
        <v>27</v>
      </c>
      <c r="F1005" s="6">
        <v>12</v>
      </c>
      <c r="G1005" s="6">
        <v>63.07</v>
      </c>
      <c r="H1005" s="6">
        <v>0</v>
      </c>
      <c r="I1005" s="6">
        <v>0</v>
      </c>
      <c r="J1005" s="6">
        <v>0</v>
      </c>
      <c r="K1005" s="6">
        <v>0</v>
      </c>
      <c r="L1005" t="str">
        <f t="shared" si="15"/>
        <v>171807U08047001000</v>
      </c>
      <c r="M1005" t="str">
        <f>VLOOKUP(A1005,[1]Cost_Code!A:G,7,0)</f>
        <v>Financial Services</v>
      </c>
      <c r="N1005" t="str">
        <f>VLOOKUP(A1005,[1]Cost_Code!A:G,2,0)</f>
        <v>Group 1</v>
      </c>
      <c r="O1005" t="str">
        <f>VLOOKUP($A1005,[1]Cost_Code!$A:$G,3,0)</f>
        <v>CORPORATE SERVICES</v>
      </c>
      <c r="P1005" t="str">
        <f>VLOOKUP($A1005,[1]Cost_Code!$A:$G,4,0)</f>
        <v>FINANCE &amp; INFORMATION SERVICES</v>
      </c>
      <c r="Q1005" t="str">
        <f>VLOOKUP($A1005,[1]Cost_Code!$A:$G,5,0)</f>
        <v>FINANCE &amp; INFORMATION SERVICES</v>
      </c>
      <c r="R1005" t="str">
        <f>VLOOKUP($A1005,[1]Cost_Code!$A:$G,6,0)</f>
        <v>FINANCE</v>
      </c>
      <c r="S1005" t="str">
        <f>VLOOKUP($A1005,[1]Cost_Code!$A:$K,8,0)</f>
        <v>Simon</v>
      </c>
      <c r="T1005">
        <f>VLOOKUP($A1005,[1]Cost_Code!$A:$K,9,0)</f>
        <v>1000</v>
      </c>
      <c r="U1005" t="str">
        <f>VLOOKUP(B1005,[1]Ex_Code!A:J,2,0)</f>
        <v>Printing &amp; Stationery</v>
      </c>
      <c r="V1005" t="str">
        <f>VLOOKUP(B1005,[1]Ex_Code!A:J,7,0)</f>
        <v>ESTABLISHMENT EXPENSES</v>
      </c>
      <c r="W1005" t="str">
        <f>VLOOKUP(B1005,[1]Ex_Code!A:J,10,0)</f>
        <v>Non Pay</v>
      </c>
    </row>
    <row r="1006" spans="1:23" x14ac:dyDescent="0.25">
      <c r="A1006" s="5" t="s">
        <v>80</v>
      </c>
      <c r="B1006" s="5" t="s">
        <v>61</v>
      </c>
      <c r="C1006" s="5" t="s">
        <v>143</v>
      </c>
      <c r="D1006" s="5" t="s">
        <v>144</v>
      </c>
      <c r="E1006" s="5" t="s">
        <v>27</v>
      </c>
      <c r="F1006" s="6">
        <v>2</v>
      </c>
      <c r="G1006" s="6">
        <v>0</v>
      </c>
      <c r="H1006" s="6">
        <v>0</v>
      </c>
      <c r="I1006" s="6">
        <v>0</v>
      </c>
      <c r="J1006" s="6">
        <v>0</v>
      </c>
      <c r="K1006" s="6">
        <v>0</v>
      </c>
      <c r="L1006" t="str">
        <f t="shared" si="15"/>
        <v>171807U08047003000</v>
      </c>
      <c r="M1006" t="str">
        <f>VLOOKUP(A1006,[1]Cost_Code!A:G,7,0)</f>
        <v>Financial Services</v>
      </c>
      <c r="N1006" t="str">
        <f>VLOOKUP(A1006,[1]Cost_Code!A:G,2,0)</f>
        <v>Group 1</v>
      </c>
      <c r="O1006" t="str">
        <f>VLOOKUP($A1006,[1]Cost_Code!$A:$G,3,0)</f>
        <v>CORPORATE SERVICES</v>
      </c>
      <c r="P1006" t="str">
        <f>VLOOKUP($A1006,[1]Cost_Code!$A:$G,4,0)</f>
        <v>FINANCE &amp; INFORMATION SERVICES</v>
      </c>
      <c r="Q1006" t="str">
        <f>VLOOKUP($A1006,[1]Cost_Code!$A:$G,5,0)</f>
        <v>FINANCE &amp; INFORMATION SERVICES</v>
      </c>
      <c r="R1006" t="str">
        <f>VLOOKUP($A1006,[1]Cost_Code!$A:$G,6,0)</f>
        <v>FINANCE</v>
      </c>
      <c r="S1006" t="str">
        <f>VLOOKUP($A1006,[1]Cost_Code!$A:$K,8,0)</f>
        <v>Simon</v>
      </c>
      <c r="T1006">
        <f>VLOOKUP($A1006,[1]Cost_Code!$A:$K,9,0)</f>
        <v>1000</v>
      </c>
      <c r="U1006" t="str">
        <f>VLOOKUP(B1006,[1]Ex_Code!A:J,2,0)</f>
        <v>Postage &amp; Courier Services</v>
      </c>
      <c r="V1006" t="str">
        <f>VLOOKUP(B1006,[1]Ex_Code!A:J,7,0)</f>
        <v>ESTABLISHMENT EXPENSES</v>
      </c>
      <c r="W1006" t="str">
        <f>VLOOKUP(B1006,[1]Ex_Code!A:J,10,0)</f>
        <v>Non Pay</v>
      </c>
    </row>
    <row r="1007" spans="1:23" x14ac:dyDescent="0.25">
      <c r="A1007" s="5" t="s">
        <v>80</v>
      </c>
      <c r="B1007" s="5" t="s">
        <v>62</v>
      </c>
      <c r="C1007" s="5" t="s">
        <v>143</v>
      </c>
      <c r="D1007" s="5" t="s">
        <v>144</v>
      </c>
      <c r="E1007" s="5" t="s">
        <v>27</v>
      </c>
      <c r="F1007" s="6">
        <v>15</v>
      </c>
      <c r="G1007" s="6">
        <v>15.16</v>
      </c>
      <c r="H1007" s="6">
        <v>0</v>
      </c>
      <c r="I1007" s="6">
        <v>0</v>
      </c>
      <c r="J1007" s="6">
        <v>0</v>
      </c>
      <c r="K1007" s="6">
        <v>0</v>
      </c>
      <c r="L1007" t="str">
        <f t="shared" si="15"/>
        <v>171807U08047007000</v>
      </c>
      <c r="M1007" t="str">
        <f>VLOOKUP(A1007,[1]Cost_Code!A:G,7,0)</f>
        <v>Financial Services</v>
      </c>
      <c r="N1007" t="str">
        <f>VLOOKUP(A1007,[1]Cost_Code!A:G,2,0)</f>
        <v>Group 1</v>
      </c>
      <c r="O1007" t="str">
        <f>VLOOKUP($A1007,[1]Cost_Code!$A:$G,3,0)</f>
        <v>CORPORATE SERVICES</v>
      </c>
      <c r="P1007" t="str">
        <f>VLOOKUP($A1007,[1]Cost_Code!$A:$G,4,0)</f>
        <v>FINANCE &amp; INFORMATION SERVICES</v>
      </c>
      <c r="Q1007" t="str">
        <f>VLOOKUP($A1007,[1]Cost_Code!$A:$G,5,0)</f>
        <v>FINANCE &amp; INFORMATION SERVICES</v>
      </c>
      <c r="R1007" t="str">
        <f>VLOOKUP($A1007,[1]Cost_Code!$A:$G,6,0)</f>
        <v>FINANCE</v>
      </c>
      <c r="S1007" t="str">
        <f>VLOOKUP($A1007,[1]Cost_Code!$A:$K,8,0)</f>
        <v>Simon</v>
      </c>
      <c r="T1007">
        <f>VLOOKUP($A1007,[1]Cost_Code!$A:$K,9,0)</f>
        <v>1000</v>
      </c>
      <c r="U1007" t="str">
        <f>VLOOKUP(B1007,[1]Ex_Code!A:J,2,0)</f>
        <v>Telephone Rental</v>
      </c>
      <c r="V1007" t="str">
        <f>VLOOKUP(B1007,[1]Ex_Code!A:J,7,0)</f>
        <v>ESTABLISHMENT EXPENSES</v>
      </c>
      <c r="W1007" t="str">
        <f>VLOOKUP(B1007,[1]Ex_Code!A:J,10,0)</f>
        <v>Non Pay</v>
      </c>
    </row>
    <row r="1008" spans="1:23" x14ac:dyDescent="0.25">
      <c r="A1008" s="5" t="s">
        <v>80</v>
      </c>
      <c r="B1008" s="5" t="s">
        <v>40</v>
      </c>
      <c r="C1008" s="5" t="s">
        <v>143</v>
      </c>
      <c r="D1008" s="5" t="s">
        <v>144</v>
      </c>
      <c r="E1008" s="5" t="s">
        <v>27</v>
      </c>
      <c r="F1008" s="6">
        <v>0</v>
      </c>
      <c r="G1008" s="6">
        <v>44.01</v>
      </c>
      <c r="H1008" s="6">
        <v>0</v>
      </c>
      <c r="I1008" s="6">
        <v>0</v>
      </c>
      <c r="J1008" s="6">
        <v>0</v>
      </c>
      <c r="K1008" s="6">
        <v>0</v>
      </c>
      <c r="L1008" t="str">
        <f t="shared" si="15"/>
        <v>171807U08047018000</v>
      </c>
      <c r="M1008" t="str">
        <f>VLOOKUP(A1008,[1]Cost_Code!A:G,7,0)</f>
        <v>Financial Services</v>
      </c>
      <c r="N1008" t="str">
        <f>VLOOKUP(A1008,[1]Cost_Code!A:G,2,0)</f>
        <v>Group 1</v>
      </c>
      <c r="O1008" t="str">
        <f>VLOOKUP($A1008,[1]Cost_Code!$A:$G,3,0)</f>
        <v>CORPORATE SERVICES</v>
      </c>
      <c r="P1008" t="str">
        <f>VLOOKUP($A1008,[1]Cost_Code!$A:$G,4,0)</f>
        <v>FINANCE &amp; INFORMATION SERVICES</v>
      </c>
      <c r="Q1008" t="str">
        <f>VLOOKUP($A1008,[1]Cost_Code!$A:$G,5,0)</f>
        <v>FINANCE &amp; INFORMATION SERVICES</v>
      </c>
      <c r="R1008" t="str">
        <f>VLOOKUP($A1008,[1]Cost_Code!$A:$G,6,0)</f>
        <v>FINANCE</v>
      </c>
      <c r="S1008" t="str">
        <f>VLOOKUP($A1008,[1]Cost_Code!$A:$K,8,0)</f>
        <v>Simon</v>
      </c>
      <c r="T1008">
        <f>VLOOKUP($A1008,[1]Cost_Code!$A:$K,9,0)</f>
        <v>1000</v>
      </c>
      <c r="U1008" t="str">
        <f>VLOOKUP(B1008,[1]Ex_Code!A:J,2,0)</f>
        <v>Travel Expenses</v>
      </c>
      <c r="V1008" t="str">
        <f>VLOOKUP(B1008,[1]Ex_Code!A:J,7,0)</f>
        <v>ESTABLISHMENT EXPENSES</v>
      </c>
      <c r="W1008" t="str">
        <f>VLOOKUP(B1008,[1]Ex_Code!A:J,10,0)</f>
        <v>Non Pay</v>
      </c>
    </row>
    <row r="1009" spans="1:23" x14ac:dyDescent="0.25">
      <c r="A1009" s="5" t="s">
        <v>80</v>
      </c>
      <c r="B1009" s="5" t="s">
        <v>65</v>
      </c>
      <c r="C1009" s="5" t="s">
        <v>143</v>
      </c>
      <c r="D1009" s="5" t="s">
        <v>144</v>
      </c>
      <c r="E1009" s="5" t="s">
        <v>27</v>
      </c>
      <c r="F1009" s="6">
        <v>0</v>
      </c>
      <c r="G1009" s="6">
        <v>3</v>
      </c>
      <c r="H1009" s="6">
        <v>0</v>
      </c>
      <c r="I1009" s="6">
        <v>0</v>
      </c>
      <c r="J1009" s="6">
        <v>0</v>
      </c>
      <c r="K1009" s="6">
        <v>0</v>
      </c>
      <c r="L1009" t="str">
        <f t="shared" si="15"/>
        <v>171807U08047023000</v>
      </c>
      <c r="M1009" t="str">
        <f>VLOOKUP(A1009,[1]Cost_Code!A:G,7,0)</f>
        <v>Financial Services</v>
      </c>
      <c r="N1009" t="str">
        <f>VLOOKUP(A1009,[1]Cost_Code!A:G,2,0)</f>
        <v>Group 1</v>
      </c>
      <c r="O1009" t="str">
        <f>VLOOKUP($A1009,[1]Cost_Code!$A:$G,3,0)</f>
        <v>CORPORATE SERVICES</v>
      </c>
      <c r="P1009" t="str">
        <f>VLOOKUP($A1009,[1]Cost_Code!$A:$G,4,0)</f>
        <v>FINANCE &amp; INFORMATION SERVICES</v>
      </c>
      <c r="Q1009" t="str">
        <f>VLOOKUP($A1009,[1]Cost_Code!$A:$G,5,0)</f>
        <v>FINANCE &amp; INFORMATION SERVICES</v>
      </c>
      <c r="R1009" t="str">
        <f>VLOOKUP($A1009,[1]Cost_Code!$A:$G,6,0)</f>
        <v>FINANCE</v>
      </c>
      <c r="S1009" t="str">
        <f>VLOOKUP($A1009,[1]Cost_Code!$A:$K,8,0)</f>
        <v>Simon</v>
      </c>
      <c r="T1009">
        <f>VLOOKUP($A1009,[1]Cost_Code!$A:$K,9,0)</f>
        <v>1000</v>
      </c>
      <c r="U1009" t="str">
        <f>VLOOKUP(B1009,[1]Ex_Code!A:J,2,0)</f>
        <v>Car Parking</v>
      </c>
      <c r="V1009" t="str">
        <f>VLOOKUP(B1009,[1]Ex_Code!A:J,7,0)</f>
        <v>ESTABLISHMENT EXPENSES</v>
      </c>
      <c r="W1009" t="str">
        <f>VLOOKUP(B1009,[1]Ex_Code!A:J,10,0)</f>
        <v>Non Pay</v>
      </c>
    </row>
    <row r="1010" spans="1:23" x14ac:dyDescent="0.25">
      <c r="A1010" s="5" t="s">
        <v>80</v>
      </c>
      <c r="B1010" s="5" t="s">
        <v>83</v>
      </c>
      <c r="C1010" s="5" t="s">
        <v>143</v>
      </c>
      <c r="D1010" s="5" t="s">
        <v>144</v>
      </c>
      <c r="E1010" s="5" t="s">
        <v>27</v>
      </c>
      <c r="F1010" s="6">
        <v>37</v>
      </c>
      <c r="G1010" s="6">
        <v>52.92</v>
      </c>
      <c r="H1010" s="6">
        <v>0</v>
      </c>
      <c r="I1010" s="6">
        <v>0</v>
      </c>
      <c r="J1010" s="6">
        <v>0</v>
      </c>
      <c r="K1010" s="6">
        <v>0</v>
      </c>
      <c r="L1010" t="str">
        <f t="shared" si="15"/>
        <v>171807U08048014000</v>
      </c>
      <c r="M1010" t="str">
        <f>VLOOKUP(A1010,[1]Cost_Code!A:G,7,0)</f>
        <v>Financial Services</v>
      </c>
      <c r="N1010" t="str">
        <f>VLOOKUP(A1010,[1]Cost_Code!A:G,2,0)</f>
        <v>Group 1</v>
      </c>
      <c r="O1010" t="str">
        <f>VLOOKUP($A1010,[1]Cost_Code!$A:$G,3,0)</f>
        <v>CORPORATE SERVICES</v>
      </c>
      <c r="P1010" t="str">
        <f>VLOOKUP($A1010,[1]Cost_Code!$A:$G,4,0)</f>
        <v>FINANCE &amp; INFORMATION SERVICES</v>
      </c>
      <c r="Q1010" t="str">
        <f>VLOOKUP($A1010,[1]Cost_Code!$A:$G,5,0)</f>
        <v>FINANCE &amp; INFORMATION SERVICES</v>
      </c>
      <c r="R1010" t="str">
        <f>VLOOKUP($A1010,[1]Cost_Code!$A:$G,6,0)</f>
        <v>FINANCE</v>
      </c>
      <c r="S1010" t="str">
        <f>VLOOKUP($A1010,[1]Cost_Code!$A:$K,8,0)</f>
        <v>Simon</v>
      </c>
      <c r="T1010">
        <f>VLOOKUP($A1010,[1]Cost_Code!$A:$K,9,0)</f>
        <v>1000</v>
      </c>
      <c r="U1010" t="str">
        <f>VLOOKUP(B1010,[1]Ex_Code!A:J,2,0)</f>
        <v>Office Equipment &amp; Maint</v>
      </c>
      <c r="V1010" t="str">
        <f>VLOOKUP(B1010,[1]Ex_Code!A:J,7,0)</f>
        <v>PREMISES &amp; FIXED PLANT</v>
      </c>
      <c r="W1010" t="str">
        <f>VLOOKUP(B1010,[1]Ex_Code!A:J,10,0)</f>
        <v>Non Pay</v>
      </c>
    </row>
    <row r="1011" spans="1:23" x14ac:dyDescent="0.25">
      <c r="A1011" s="5" t="s">
        <v>80</v>
      </c>
      <c r="B1011" s="5" t="s">
        <v>68</v>
      </c>
      <c r="C1011" s="5" t="s">
        <v>143</v>
      </c>
      <c r="D1011" s="5" t="s">
        <v>144</v>
      </c>
      <c r="E1011" s="5" t="s">
        <v>27</v>
      </c>
      <c r="F1011" s="6">
        <v>1051</v>
      </c>
      <c r="G1011" s="6">
        <v>500.99</v>
      </c>
      <c r="H1011" s="6">
        <v>0</v>
      </c>
      <c r="I1011" s="6">
        <v>0</v>
      </c>
      <c r="J1011" s="6">
        <v>0</v>
      </c>
      <c r="K1011" s="6">
        <v>0</v>
      </c>
      <c r="L1011" t="str">
        <f t="shared" si="15"/>
        <v>171807U08049010000</v>
      </c>
      <c r="M1011" t="str">
        <f>VLOOKUP(A1011,[1]Cost_Code!A:G,7,0)</f>
        <v>Financial Services</v>
      </c>
      <c r="N1011" t="str">
        <f>VLOOKUP(A1011,[1]Cost_Code!A:G,2,0)</f>
        <v>Group 1</v>
      </c>
      <c r="O1011" t="str">
        <f>VLOOKUP($A1011,[1]Cost_Code!$A:$G,3,0)</f>
        <v>CORPORATE SERVICES</v>
      </c>
      <c r="P1011" t="str">
        <f>VLOOKUP($A1011,[1]Cost_Code!$A:$G,4,0)</f>
        <v>FINANCE &amp; INFORMATION SERVICES</v>
      </c>
      <c r="Q1011" t="str">
        <f>VLOOKUP($A1011,[1]Cost_Code!$A:$G,5,0)</f>
        <v>FINANCE &amp; INFORMATION SERVICES</v>
      </c>
      <c r="R1011" t="str">
        <f>VLOOKUP($A1011,[1]Cost_Code!$A:$G,6,0)</f>
        <v>FINANCE</v>
      </c>
      <c r="S1011" t="str">
        <f>VLOOKUP($A1011,[1]Cost_Code!$A:$K,8,0)</f>
        <v>Simon</v>
      </c>
      <c r="T1011">
        <f>VLOOKUP($A1011,[1]Cost_Code!$A:$K,9,0)</f>
        <v>1000</v>
      </c>
      <c r="U1011" t="str">
        <f>VLOOKUP(B1011,[1]Ex_Code!A:J,2,0)</f>
        <v>Professional Services</v>
      </c>
      <c r="V1011" t="str">
        <f>VLOOKUP(B1011,[1]Ex_Code!A:J,7,0)</f>
        <v>OTHER OPERATING EXPENSES</v>
      </c>
      <c r="W1011" t="str">
        <f>VLOOKUP(B1011,[1]Ex_Code!A:J,10,0)</f>
        <v>Non Pay</v>
      </c>
    </row>
    <row r="1012" spans="1:23" x14ac:dyDescent="0.25">
      <c r="A1012" s="5" t="s">
        <v>80</v>
      </c>
      <c r="B1012" s="5" t="s">
        <v>84</v>
      </c>
      <c r="C1012" s="5" t="s">
        <v>143</v>
      </c>
      <c r="D1012" s="5" t="s">
        <v>144</v>
      </c>
      <c r="E1012" s="5" t="s">
        <v>27</v>
      </c>
      <c r="F1012" s="6">
        <v>13</v>
      </c>
      <c r="G1012" s="6">
        <v>39.950000000000003</v>
      </c>
      <c r="H1012" s="6">
        <v>0</v>
      </c>
      <c r="I1012" s="6">
        <v>0</v>
      </c>
      <c r="J1012" s="6">
        <v>0</v>
      </c>
      <c r="K1012" s="6">
        <v>0</v>
      </c>
      <c r="L1012" t="str">
        <f t="shared" si="15"/>
        <v>171807U08049041000</v>
      </c>
      <c r="M1012" t="str">
        <f>VLOOKUP(A1012,[1]Cost_Code!A:G,7,0)</f>
        <v>Financial Services</v>
      </c>
      <c r="N1012" t="str">
        <f>VLOOKUP(A1012,[1]Cost_Code!A:G,2,0)</f>
        <v>Group 1</v>
      </c>
      <c r="O1012" t="str">
        <f>VLOOKUP($A1012,[1]Cost_Code!$A:$G,3,0)</f>
        <v>CORPORATE SERVICES</v>
      </c>
      <c r="P1012" t="str">
        <f>VLOOKUP($A1012,[1]Cost_Code!$A:$G,4,0)</f>
        <v>FINANCE &amp; INFORMATION SERVICES</v>
      </c>
      <c r="Q1012" t="str">
        <f>VLOOKUP($A1012,[1]Cost_Code!$A:$G,5,0)</f>
        <v>FINANCE &amp; INFORMATION SERVICES</v>
      </c>
      <c r="R1012" t="str">
        <f>VLOOKUP($A1012,[1]Cost_Code!$A:$G,6,0)</f>
        <v>FINANCE</v>
      </c>
      <c r="S1012" t="str">
        <f>VLOOKUP($A1012,[1]Cost_Code!$A:$K,8,0)</f>
        <v>Simon</v>
      </c>
      <c r="T1012">
        <f>VLOOKUP($A1012,[1]Cost_Code!$A:$K,9,0)</f>
        <v>1000</v>
      </c>
      <c r="U1012" t="str">
        <f>VLOOKUP(B1012,[1]Ex_Code!A:J,2,0)</f>
        <v>Staff Eye Tests</v>
      </c>
      <c r="V1012" t="str">
        <f>VLOOKUP(B1012,[1]Ex_Code!A:J,7,0)</f>
        <v>OTHER OPERATING EXPENSES</v>
      </c>
      <c r="W1012" t="str">
        <f>VLOOKUP(B1012,[1]Ex_Code!A:J,10,0)</f>
        <v>Non Pay</v>
      </c>
    </row>
    <row r="1013" spans="1:23" x14ac:dyDescent="0.25">
      <c r="A1013" s="5" t="s">
        <v>80</v>
      </c>
      <c r="B1013" s="5" t="s">
        <v>41</v>
      </c>
      <c r="C1013" s="5" t="s">
        <v>143</v>
      </c>
      <c r="D1013" s="5" t="s">
        <v>144</v>
      </c>
      <c r="E1013" s="5" t="s">
        <v>27</v>
      </c>
      <c r="F1013" s="6">
        <v>-3300</v>
      </c>
      <c r="G1013" s="6">
        <v>-5316.51</v>
      </c>
      <c r="H1013" s="6">
        <v>0</v>
      </c>
      <c r="I1013" s="6">
        <v>0</v>
      </c>
      <c r="J1013" s="6">
        <v>0</v>
      </c>
      <c r="K1013" s="6">
        <v>0</v>
      </c>
      <c r="L1013" t="str">
        <f t="shared" si="15"/>
        <v>171807U08049047000</v>
      </c>
      <c r="M1013" t="str">
        <f>VLOOKUP(A1013,[1]Cost_Code!A:G,7,0)</f>
        <v>Financial Services</v>
      </c>
      <c r="N1013" t="str">
        <f>VLOOKUP(A1013,[1]Cost_Code!A:G,2,0)</f>
        <v>Group 1</v>
      </c>
      <c r="O1013" t="str">
        <f>VLOOKUP($A1013,[1]Cost_Code!$A:$G,3,0)</f>
        <v>CORPORATE SERVICES</v>
      </c>
      <c r="P1013" t="str">
        <f>VLOOKUP($A1013,[1]Cost_Code!$A:$G,4,0)</f>
        <v>FINANCE &amp; INFORMATION SERVICES</v>
      </c>
      <c r="Q1013" t="str">
        <f>VLOOKUP($A1013,[1]Cost_Code!$A:$G,5,0)</f>
        <v>FINANCE &amp; INFORMATION SERVICES</v>
      </c>
      <c r="R1013" t="str">
        <f>VLOOKUP($A1013,[1]Cost_Code!$A:$G,6,0)</f>
        <v>FINANCE</v>
      </c>
      <c r="S1013" t="str">
        <f>VLOOKUP($A1013,[1]Cost_Code!$A:$K,8,0)</f>
        <v>Simon</v>
      </c>
      <c r="T1013">
        <f>VLOOKUP($A1013,[1]Cost_Code!$A:$K,9,0)</f>
        <v>1000</v>
      </c>
      <c r="U1013" t="str">
        <f>VLOOKUP(B1013,[1]Ex_Code!A:J,2,0)</f>
        <v>Servs Recd Oth NHS FT</v>
      </c>
      <c r="V1013" t="str">
        <f>VLOOKUP(B1013,[1]Ex_Code!A:J,7,0)</f>
        <v>OTHER OPERATING EXPENSES</v>
      </c>
      <c r="W1013" t="str">
        <f>VLOOKUP(B1013,[1]Ex_Code!A:J,10,0)</f>
        <v>Non Pay</v>
      </c>
    </row>
    <row r="1014" spans="1:23" x14ac:dyDescent="0.25">
      <c r="A1014" s="5" t="s">
        <v>85</v>
      </c>
      <c r="B1014" s="5" t="s">
        <v>45</v>
      </c>
      <c r="C1014" s="5" t="s">
        <v>143</v>
      </c>
      <c r="D1014" s="5" t="s">
        <v>144</v>
      </c>
      <c r="E1014" s="5" t="s">
        <v>27</v>
      </c>
      <c r="F1014" s="6">
        <v>-3816</v>
      </c>
      <c r="G1014" s="6">
        <v>-2639.5</v>
      </c>
      <c r="H1014" s="6">
        <v>0</v>
      </c>
      <c r="I1014" s="6">
        <v>0</v>
      </c>
      <c r="J1014" s="6">
        <v>0</v>
      </c>
      <c r="K1014" s="6">
        <v>0</v>
      </c>
      <c r="L1014" t="str">
        <f t="shared" si="15"/>
        <v>171807U09026004000</v>
      </c>
      <c r="M1014" t="str">
        <f>VLOOKUP(A1014,[1]Cost_Code!A:G,7,0)</f>
        <v>Supplies Department</v>
      </c>
      <c r="N1014" t="str">
        <f>VLOOKUP(A1014,[1]Cost_Code!A:G,2,0)</f>
        <v>Group 1</v>
      </c>
      <c r="O1014" t="str">
        <f>VLOOKUP($A1014,[1]Cost_Code!$A:$G,3,0)</f>
        <v>CORPORATE SERVICES</v>
      </c>
      <c r="P1014" t="str">
        <f>VLOOKUP($A1014,[1]Cost_Code!$A:$G,4,0)</f>
        <v>FINANCE &amp; INFORMATION SERVICES</v>
      </c>
      <c r="Q1014" t="str">
        <f>VLOOKUP($A1014,[1]Cost_Code!$A:$G,5,0)</f>
        <v>FINANCE &amp; INFORMATION SERVICES</v>
      </c>
      <c r="R1014" t="str">
        <f>VLOOKUP($A1014,[1]Cost_Code!$A:$G,6,0)</f>
        <v>FINANCE</v>
      </c>
      <c r="S1014" t="str">
        <f>VLOOKUP($A1014,[1]Cost_Code!$A:$K,8,0)</f>
        <v>Simon</v>
      </c>
      <c r="T1014">
        <f>VLOOKUP($A1014,[1]Cost_Code!$A:$K,9,0)</f>
        <v>1000</v>
      </c>
      <c r="U1014" t="str">
        <f>VLOOKUP(B1014,[1]Ex_Code!A:J,2,0)</f>
        <v>Other Non Patient Income</v>
      </c>
      <c r="V1014" t="str">
        <f>VLOOKUP(B1014,[1]Ex_Code!A:J,7,0)</f>
        <v>NON-PATIENT SERVS - OTH BODIES</v>
      </c>
      <c r="W1014" t="str">
        <f>VLOOKUP(B1014,[1]Ex_Code!A:J,10,0)</f>
        <v>Income</v>
      </c>
    </row>
    <row r="1015" spans="1:23" ht="25.5" x14ac:dyDescent="0.25">
      <c r="A1015" s="5" t="s">
        <v>85</v>
      </c>
      <c r="B1015" s="5" t="s">
        <v>24</v>
      </c>
      <c r="C1015" s="5" t="s">
        <v>143</v>
      </c>
      <c r="D1015" s="5" t="s">
        <v>144</v>
      </c>
      <c r="E1015" s="5" t="s">
        <v>27</v>
      </c>
      <c r="F1015" s="6">
        <v>4462</v>
      </c>
      <c r="G1015" s="6">
        <v>3519.54</v>
      </c>
      <c r="H1015" s="6">
        <v>1</v>
      </c>
      <c r="I1015" s="6">
        <v>0.8</v>
      </c>
      <c r="J1015" s="6">
        <v>0.8</v>
      </c>
      <c r="K1015" s="6">
        <v>0.8</v>
      </c>
      <c r="L1015" t="str">
        <f t="shared" si="15"/>
        <v>171807U0903918A000</v>
      </c>
      <c r="M1015" t="str">
        <f>VLOOKUP(A1015,[1]Cost_Code!A:G,7,0)</f>
        <v>Supplies Department</v>
      </c>
      <c r="N1015" t="str">
        <f>VLOOKUP(A1015,[1]Cost_Code!A:G,2,0)</f>
        <v>Group 1</v>
      </c>
      <c r="O1015" t="str">
        <f>VLOOKUP($A1015,[1]Cost_Code!$A:$G,3,0)</f>
        <v>CORPORATE SERVICES</v>
      </c>
      <c r="P1015" t="str">
        <f>VLOOKUP($A1015,[1]Cost_Code!$A:$G,4,0)</f>
        <v>FINANCE &amp; INFORMATION SERVICES</v>
      </c>
      <c r="Q1015" t="str">
        <f>VLOOKUP($A1015,[1]Cost_Code!$A:$G,5,0)</f>
        <v>FINANCE &amp; INFORMATION SERVICES</v>
      </c>
      <c r="R1015" t="str">
        <f>VLOOKUP($A1015,[1]Cost_Code!$A:$G,6,0)</f>
        <v>FINANCE</v>
      </c>
      <c r="S1015" t="str">
        <f>VLOOKUP($A1015,[1]Cost_Code!$A:$K,8,0)</f>
        <v>Simon</v>
      </c>
      <c r="T1015">
        <f>VLOOKUP($A1015,[1]Cost_Code!$A:$K,9,0)</f>
        <v>1000</v>
      </c>
      <c r="U1015" t="str">
        <f>VLOOKUP(B1015,[1]Ex_Code!A:J,2,0)</f>
        <v>Senior Managers Band 8A</v>
      </c>
      <c r="V1015" t="str">
        <f>VLOOKUP(B1015,[1]Ex_Code!A:J,7,0)</f>
        <v>NON CLINICAL STAFF</v>
      </c>
      <c r="W1015" t="str">
        <f>VLOOKUP(B1015,[1]Ex_Code!A:J,10,0)</f>
        <v>Pay</v>
      </c>
    </row>
    <row r="1016" spans="1:23" ht="25.5" x14ac:dyDescent="0.25">
      <c r="A1016" s="5" t="s">
        <v>85</v>
      </c>
      <c r="B1016" s="5" t="s">
        <v>86</v>
      </c>
      <c r="C1016" s="5" t="s">
        <v>143</v>
      </c>
      <c r="D1016" s="5" t="s">
        <v>144</v>
      </c>
      <c r="E1016" s="5" t="s">
        <v>27</v>
      </c>
      <c r="F1016" s="6">
        <v>12250</v>
      </c>
      <c r="G1016" s="6">
        <v>12253.69</v>
      </c>
      <c r="H1016" s="6">
        <v>2</v>
      </c>
      <c r="I1016" s="6">
        <v>2</v>
      </c>
      <c r="J1016" s="6">
        <v>2</v>
      </c>
      <c r="K1016" s="6">
        <v>2</v>
      </c>
      <c r="L1016" t="str">
        <f t="shared" si="15"/>
        <v>171807U0903918B000</v>
      </c>
      <c r="M1016" t="str">
        <f>VLOOKUP(A1016,[1]Cost_Code!A:G,7,0)</f>
        <v>Supplies Department</v>
      </c>
      <c r="N1016" t="str">
        <f>VLOOKUP(A1016,[1]Cost_Code!A:G,2,0)</f>
        <v>Group 1</v>
      </c>
      <c r="O1016" t="str">
        <f>VLOOKUP($A1016,[1]Cost_Code!$A:$G,3,0)</f>
        <v>CORPORATE SERVICES</v>
      </c>
      <c r="P1016" t="str">
        <f>VLOOKUP($A1016,[1]Cost_Code!$A:$G,4,0)</f>
        <v>FINANCE &amp; INFORMATION SERVICES</v>
      </c>
      <c r="Q1016" t="str">
        <f>VLOOKUP($A1016,[1]Cost_Code!$A:$G,5,0)</f>
        <v>FINANCE &amp; INFORMATION SERVICES</v>
      </c>
      <c r="R1016" t="str">
        <f>VLOOKUP($A1016,[1]Cost_Code!$A:$G,6,0)</f>
        <v>FINANCE</v>
      </c>
      <c r="S1016" t="str">
        <f>VLOOKUP($A1016,[1]Cost_Code!$A:$K,8,0)</f>
        <v>Simon</v>
      </c>
      <c r="T1016">
        <f>VLOOKUP($A1016,[1]Cost_Code!$A:$K,9,0)</f>
        <v>1000</v>
      </c>
      <c r="U1016" t="str">
        <f>VLOOKUP(B1016,[1]Ex_Code!A:J,2,0)</f>
        <v>Senior Managers Band 8B</v>
      </c>
      <c r="V1016" t="str">
        <f>VLOOKUP(B1016,[1]Ex_Code!A:J,7,0)</f>
        <v>NON CLINICAL STAFF</v>
      </c>
      <c r="W1016" t="str">
        <f>VLOOKUP(B1016,[1]Ex_Code!A:J,10,0)</f>
        <v>Pay</v>
      </c>
    </row>
    <row r="1017" spans="1:23" x14ac:dyDescent="0.25">
      <c r="A1017" s="5" t="s">
        <v>85</v>
      </c>
      <c r="B1017" s="5" t="s">
        <v>82</v>
      </c>
      <c r="C1017" s="5" t="s">
        <v>143</v>
      </c>
      <c r="D1017" s="5" t="s">
        <v>144</v>
      </c>
      <c r="E1017" s="5" t="s">
        <v>27</v>
      </c>
      <c r="F1017" s="6">
        <v>9110</v>
      </c>
      <c r="G1017" s="6">
        <v>9081.92</v>
      </c>
      <c r="H1017" s="6">
        <v>5.28</v>
      </c>
      <c r="I1017" s="6">
        <v>5.28</v>
      </c>
      <c r="J1017" s="6">
        <v>5.28</v>
      </c>
      <c r="K1017" s="6">
        <v>5.28</v>
      </c>
      <c r="L1017" t="str">
        <f t="shared" si="15"/>
        <v>171807U09039202000</v>
      </c>
      <c r="M1017" t="str">
        <f>VLOOKUP(A1017,[1]Cost_Code!A:G,7,0)</f>
        <v>Supplies Department</v>
      </c>
      <c r="N1017" t="str">
        <f>VLOOKUP(A1017,[1]Cost_Code!A:G,2,0)</f>
        <v>Group 1</v>
      </c>
      <c r="O1017" t="str">
        <f>VLOOKUP($A1017,[1]Cost_Code!$A:$G,3,0)</f>
        <v>CORPORATE SERVICES</v>
      </c>
      <c r="P1017" t="str">
        <f>VLOOKUP($A1017,[1]Cost_Code!$A:$G,4,0)</f>
        <v>FINANCE &amp; INFORMATION SERVICES</v>
      </c>
      <c r="Q1017" t="str">
        <f>VLOOKUP($A1017,[1]Cost_Code!$A:$G,5,0)</f>
        <v>FINANCE &amp; INFORMATION SERVICES</v>
      </c>
      <c r="R1017" t="str">
        <f>VLOOKUP($A1017,[1]Cost_Code!$A:$G,6,0)</f>
        <v>FINANCE</v>
      </c>
      <c r="S1017" t="str">
        <f>VLOOKUP($A1017,[1]Cost_Code!$A:$K,8,0)</f>
        <v>Simon</v>
      </c>
      <c r="T1017">
        <f>VLOOKUP($A1017,[1]Cost_Code!$A:$K,9,0)</f>
        <v>1000</v>
      </c>
      <c r="U1017" t="str">
        <f>VLOOKUP(B1017,[1]Ex_Code!A:J,2,0)</f>
        <v>Admin &amp; Clerical Band 2</v>
      </c>
      <c r="V1017" t="str">
        <f>VLOOKUP(B1017,[1]Ex_Code!A:J,7,0)</f>
        <v>NON CLINICAL STAFF</v>
      </c>
      <c r="W1017" t="str">
        <f>VLOOKUP(B1017,[1]Ex_Code!A:J,10,0)</f>
        <v>Pay</v>
      </c>
    </row>
    <row r="1018" spans="1:23" x14ac:dyDescent="0.25">
      <c r="A1018" s="5" t="s">
        <v>85</v>
      </c>
      <c r="B1018" s="5" t="s">
        <v>78</v>
      </c>
      <c r="C1018" s="5" t="s">
        <v>143</v>
      </c>
      <c r="D1018" s="5" t="s">
        <v>144</v>
      </c>
      <c r="E1018" s="5" t="s">
        <v>27</v>
      </c>
      <c r="F1018" s="6">
        <v>2027</v>
      </c>
      <c r="G1018" s="6">
        <v>2026.68</v>
      </c>
      <c r="H1018" s="6">
        <v>1</v>
      </c>
      <c r="I1018" s="6">
        <v>1</v>
      </c>
      <c r="J1018" s="6">
        <v>1</v>
      </c>
      <c r="K1018" s="6">
        <v>1</v>
      </c>
      <c r="L1018" t="str">
        <f t="shared" si="15"/>
        <v>171807U09039203000</v>
      </c>
      <c r="M1018" t="str">
        <f>VLOOKUP(A1018,[1]Cost_Code!A:G,7,0)</f>
        <v>Supplies Department</v>
      </c>
      <c r="N1018" t="str">
        <f>VLOOKUP(A1018,[1]Cost_Code!A:G,2,0)</f>
        <v>Group 1</v>
      </c>
      <c r="O1018" t="str">
        <f>VLOOKUP($A1018,[1]Cost_Code!$A:$G,3,0)</f>
        <v>CORPORATE SERVICES</v>
      </c>
      <c r="P1018" t="str">
        <f>VLOOKUP($A1018,[1]Cost_Code!$A:$G,4,0)</f>
        <v>FINANCE &amp; INFORMATION SERVICES</v>
      </c>
      <c r="Q1018" t="str">
        <f>VLOOKUP($A1018,[1]Cost_Code!$A:$G,5,0)</f>
        <v>FINANCE &amp; INFORMATION SERVICES</v>
      </c>
      <c r="R1018" t="str">
        <f>VLOOKUP($A1018,[1]Cost_Code!$A:$G,6,0)</f>
        <v>FINANCE</v>
      </c>
      <c r="S1018" t="str">
        <f>VLOOKUP($A1018,[1]Cost_Code!$A:$K,8,0)</f>
        <v>Simon</v>
      </c>
      <c r="T1018">
        <f>VLOOKUP($A1018,[1]Cost_Code!$A:$K,9,0)</f>
        <v>1000</v>
      </c>
      <c r="U1018" t="str">
        <f>VLOOKUP(B1018,[1]Ex_Code!A:J,2,0)</f>
        <v>Admin &amp; Clerical Band 3</v>
      </c>
      <c r="V1018" t="str">
        <f>VLOOKUP(B1018,[1]Ex_Code!A:J,7,0)</f>
        <v>NON CLINICAL STAFF</v>
      </c>
      <c r="W1018" t="str">
        <f>VLOOKUP(B1018,[1]Ex_Code!A:J,10,0)</f>
        <v>Pay</v>
      </c>
    </row>
    <row r="1019" spans="1:23" x14ac:dyDescent="0.25">
      <c r="A1019" s="5" t="s">
        <v>85</v>
      </c>
      <c r="B1019" s="5" t="s">
        <v>57</v>
      </c>
      <c r="C1019" s="5" t="s">
        <v>143</v>
      </c>
      <c r="D1019" s="5" t="s">
        <v>144</v>
      </c>
      <c r="E1019" s="5" t="s">
        <v>27</v>
      </c>
      <c r="F1019" s="6">
        <v>9421</v>
      </c>
      <c r="G1019" s="6">
        <v>8066.84</v>
      </c>
      <c r="H1019" s="6">
        <v>4.2699999999999996</v>
      </c>
      <c r="I1019" s="6">
        <v>3.6</v>
      </c>
      <c r="J1019" s="6">
        <v>3.6</v>
      </c>
      <c r="K1019" s="6">
        <v>3.6</v>
      </c>
      <c r="L1019" t="str">
        <f t="shared" si="15"/>
        <v>171807U09039204000</v>
      </c>
      <c r="M1019" t="str">
        <f>VLOOKUP(A1019,[1]Cost_Code!A:G,7,0)</f>
        <v>Supplies Department</v>
      </c>
      <c r="N1019" t="str">
        <f>VLOOKUP(A1019,[1]Cost_Code!A:G,2,0)</f>
        <v>Group 1</v>
      </c>
      <c r="O1019" t="str">
        <f>VLOOKUP($A1019,[1]Cost_Code!$A:$G,3,0)</f>
        <v>CORPORATE SERVICES</v>
      </c>
      <c r="P1019" t="str">
        <f>VLOOKUP($A1019,[1]Cost_Code!$A:$G,4,0)</f>
        <v>FINANCE &amp; INFORMATION SERVICES</v>
      </c>
      <c r="Q1019" t="str">
        <f>VLOOKUP($A1019,[1]Cost_Code!$A:$G,5,0)</f>
        <v>FINANCE &amp; INFORMATION SERVICES</v>
      </c>
      <c r="R1019" t="str">
        <f>VLOOKUP($A1019,[1]Cost_Code!$A:$G,6,0)</f>
        <v>FINANCE</v>
      </c>
      <c r="S1019" t="str">
        <f>VLOOKUP($A1019,[1]Cost_Code!$A:$K,8,0)</f>
        <v>Simon</v>
      </c>
      <c r="T1019">
        <f>VLOOKUP($A1019,[1]Cost_Code!$A:$K,9,0)</f>
        <v>1000</v>
      </c>
      <c r="U1019" t="str">
        <f>VLOOKUP(B1019,[1]Ex_Code!A:J,2,0)</f>
        <v>Admin &amp; Clerical Band 4</v>
      </c>
      <c r="V1019" t="str">
        <f>VLOOKUP(B1019,[1]Ex_Code!A:J,7,0)</f>
        <v>NON CLINICAL STAFF</v>
      </c>
      <c r="W1019" t="str">
        <f>VLOOKUP(B1019,[1]Ex_Code!A:J,10,0)</f>
        <v>Pay</v>
      </c>
    </row>
    <row r="1020" spans="1:23" x14ac:dyDescent="0.25">
      <c r="A1020" s="5" t="s">
        <v>85</v>
      </c>
      <c r="B1020" s="5" t="s">
        <v>38</v>
      </c>
      <c r="C1020" s="5" t="s">
        <v>143</v>
      </c>
      <c r="D1020" s="5" t="s">
        <v>144</v>
      </c>
      <c r="E1020" s="5" t="s">
        <v>27</v>
      </c>
      <c r="F1020" s="6">
        <v>2977</v>
      </c>
      <c r="G1020" s="6">
        <v>2973.32</v>
      </c>
      <c r="H1020" s="6">
        <v>1</v>
      </c>
      <c r="I1020" s="6">
        <v>1</v>
      </c>
      <c r="J1020" s="6">
        <v>1</v>
      </c>
      <c r="K1020" s="6">
        <v>1</v>
      </c>
      <c r="L1020" t="str">
        <f t="shared" si="15"/>
        <v>171807U09039205000</v>
      </c>
      <c r="M1020" t="str">
        <f>VLOOKUP(A1020,[1]Cost_Code!A:G,7,0)</f>
        <v>Supplies Department</v>
      </c>
      <c r="N1020" t="str">
        <f>VLOOKUP(A1020,[1]Cost_Code!A:G,2,0)</f>
        <v>Group 1</v>
      </c>
      <c r="O1020" t="str">
        <f>VLOOKUP($A1020,[1]Cost_Code!$A:$G,3,0)</f>
        <v>CORPORATE SERVICES</v>
      </c>
      <c r="P1020" t="str">
        <f>VLOOKUP($A1020,[1]Cost_Code!$A:$G,4,0)</f>
        <v>FINANCE &amp; INFORMATION SERVICES</v>
      </c>
      <c r="Q1020" t="str">
        <f>VLOOKUP($A1020,[1]Cost_Code!$A:$G,5,0)</f>
        <v>FINANCE &amp; INFORMATION SERVICES</v>
      </c>
      <c r="R1020" t="str">
        <f>VLOOKUP($A1020,[1]Cost_Code!$A:$G,6,0)</f>
        <v>FINANCE</v>
      </c>
      <c r="S1020" t="str">
        <f>VLOOKUP($A1020,[1]Cost_Code!$A:$K,8,0)</f>
        <v>Simon</v>
      </c>
      <c r="T1020">
        <f>VLOOKUP($A1020,[1]Cost_Code!$A:$K,9,0)</f>
        <v>1000</v>
      </c>
      <c r="U1020" t="str">
        <f>VLOOKUP(B1020,[1]Ex_Code!A:J,2,0)</f>
        <v>Admin &amp; Clerical Band 5</v>
      </c>
      <c r="V1020" t="str">
        <f>VLOOKUP(B1020,[1]Ex_Code!A:J,7,0)</f>
        <v>NON CLINICAL STAFF</v>
      </c>
      <c r="W1020" t="str">
        <f>VLOOKUP(B1020,[1]Ex_Code!A:J,10,0)</f>
        <v>Pay</v>
      </c>
    </row>
    <row r="1021" spans="1:23" x14ac:dyDescent="0.25">
      <c r="A1021" s="5" t="s">
        <v>85</v>
      </c>
      <c r="B1021" s="5" t="s">
        <v>87</v>
      </c>
      <c r="C1021" s="5" t="s">
        <v>143</v>
      </c>
      <c r="D1021" s="5" t="s">
        <v>144</v>
      </c>
      <c r="E1021" s="5" t="s">
        <v>27</v>
      </c>
      <c r="F1021" s="6">
        <v>4013</v>
      </c>
      <c r="G1021" s="6">
        <v>4012.63</v>
      </c>
      <c r="H1021" s="6">
        <v>0.92</v>
      </c>
      <c r="I1021" s="6">
        <v>0.92</v>
      </c>
      <c r="J1021" s="6">
        <v>0.92</v>
      </c>
      <c r="K1021" s="6">
        <v>0.92</v>
      </c>
      <c r="L1021" t="str">
        <f t="shared" si="15"/>
        <v>171807U09039207000</v>
      </c>
      <c r="M1021" t="str">
        <f>VLOOKUP(A1021,[1]Cost_Code!A:G,7,0)</f>
        <v>Supplies Department</v>
      </c>
      <c r="N1021" t="str">
        <f>VLOOKUP(A1021,[1]Cost_Code!A:G,2,0)</f>
        <v>Group 1</v>
      </c>
      <c r="O1021" t="str">
        <f>VLOOKUP($A1021,[1]Cost_Code!$A:$G,3,0)</f>
        <v>CORPORATE SERVICES</v>
      </c>
      <c r="P1021" t="str">
        <f>VLOOKUP($A1021,[1]Cost_Code!$A:$G,4,0)</f>
        <v>FINANCE &amp; INFORMATION SERVICES</v>
      </c>
      <c r="Q1021" t="str">
        <f>VLOOKUP($A1021,[1]Cost_Code!$A:$G,5,0)</f>
        <v>FINANCE &amp; INFORMATION SERVICES</v>
      </c>
      <c r="R1021" t="str">
        <f>VLOOKUP($A1021,[1]Cost_Code!$A:$G,6,0)</f>
        <v>FINANCE</v>
      </c>
      <c r="S1021" t="str">
        <f>VLOOKUP($A1021,[1]Cost_Code!$A:$K,8,0)</f>
        <v>Simon</v>
      </c>
      <c r="T1021">
        <f>VLOOKUP($A1021,[1]Cost_Code!$A:$K,9,0)</f>
        <v>1000</v>
      </c>
      <c r="U1021" t="str">
        <f>VLOOKUP(B1021,[1]Ex_Code!A:J,2,0)</f>
        <v>Admin &amp; Clerical Band 7</v>
      </c>
      <c r="V1021" t="str">
        <f>VLOOKUP(B1021,[1]Ex_Code!A:J,7,0)</f>
        <v>NON CLINICAL STAFF</v>
      </c>
      <c r="W1021" t="str">
        <f>VLOOKUP(B1021,[1]Ex_Code!A:J,10,0)</f>
        <v>Pay</v>
      </c>
    </row>
    <row r="1022" spans="1:23" x14ac:dyDescent="0.25">
      <c r="A1022" s="5" t="s">
        <v>85</v>
      </c>
      <c r="B1022" s="5" t="s">
        <v>58</v>
      </c>
      <c r="C1022" s="5" t="s">
        <v>143</v>
      </c>
      <c r="D1022" s="5" t="s">
        <v>144</v>
      </c>
      <c r="E1022" s="5" t="s">
        <v>27</v>
      </c>
      <c r="F1022" s="6">
        <v>235</v>
      </c>
      <c r="G1022" s="6">
        <v>0</v>
      </c>
      <c r="H1022" s="6">
        <v>0.16</v>
      </c>
      <c r="I1022" s="6">
        <v>0</v>
      </c>
      <c r="J1022" s="6">
        <v>0</v>
      </c>
      <c r="K1022" s="6">
        <v>0</v>
      </c>
      <c r="L1022" t="str">
        <f t="shared" si="15"/>
        <v>171807U09039299000</v>
      </c>
      <c r="M1022" t="str">
        <f>VLOOKUP(A1022,[1]Cost_Code!A:G,7,0)</f>
        <v>Supplies Department</v>
      </c>
      <c r="N1022" t="str">
        <f>VLOOKUP(A1022,[1]Cost_Code!A:G,2,0)</f>
        <v>Group 1</v>
      </c>
      <c r="O1022" t="str">
        <f>VLOOKUP($A1022,[1]Cost_Code!$A:$G,3,0)</f>
        <v>CORPORATE SERVICES</v>
      </c>
      <c r="P1022" t="str">
        <f>VLOOKUP($A1022,[1]Cost_Code!$A:$G,4,0)</f>
        <v>FINANCE &amp; INFORMATION SERVICES</v>
      </c>
      <c r="Q1022" t="str">
        <f>VLOOKUP($A1022,[1]Cost_Code!$A:$G,5,0)</f>
        <v>FINANCE &amp; INFORMATION SERVICES</v>
      </c>
      <c r="R1022" t="str">
        <f>VLOOKUP($A1022,[1]Cost_Code!$A:$G,6,0)</f>
        <v>FINANCE</v>
      </c>
      <c r="S1022" t="str">
        <f>VLOOKUP($A1022,[1]Cost_Code!$A:$K,8,0)</f>
        <v>Simon</v>
      </c>
      <c r="T1022">
        <f>VLOOKUP($A1022,[1]Cost_Code!$A:$K,9,0)</f>
        <v>1000</v>
      </c>
      <c r="U1022" t="str">
        <f>VLOOKUP(B1022,[1]Ex_Code!A:J,2,0)</f>
        <v>Admin &amp; Clerical - Non NHS</v>
      </c>
      <c r="V1022" t="str">
        <f>VLOOKUP(B1022,[1]Ex_Code!A:J,7,0)</f>
        <v>NON CLINICAL STAFF</v>
      </c>
      <c r="W1022" t="str">
        <f>VLOOKUP(B1022,[1]Ex_Code!A:J,10,0)</f>
        <v>Pay</v>
      </c>
    </row>
    <row r="1023" spans="1:23" x14ac:dyDescent="0.25">
      <c r="A1023" s="5" t="s">
        <v>85</v>
      </c>
      <c r="B1023" s="5" t="s">
        <v>88</v>
      </c>
      <c r="C1023" s="5" t="s">
        <v>143</v>
      </c>
      <c r="D1023" s="5" t="s">
        <v>144</v>
      </c>
      <c r="E1023" s="5" t="s">
        <v>27</v>
      </c>
      <c r="F1023" s="6">
        <v>0</v>
      </c>
      <c r="G1023" s="6">
        <v>225.24</v>
      </c>
      <c r="H1023" s="6">
        <v>0</v>
      </c>
      <c r="I1023" s="6">
        <v>0</v>
      </c>
      <c r="J1023" s="6">
        <v>0</v>
      </c>
      <c r="K1023" s="6">
        <v>0</v>
      </c>
      <c r="L1023" t="str">
        <f t="shared" si="15"/>
        <v>171807U09042001000</v>
      </c>
      <c r="M1023" t="str">
        <f>VLOOKUP(A1023,[1]Cost_Code!A:G,7,0)</f>
        <v>Supplies Department</v>
      </c>
      <c r="N1023" t="str">
        <f>VLOOKUP(A1023,[1]Cost_Code!A:G,2,0)</f>
        <v>Group 1</v>
      </c>
      <c r="O1023" t="str">
        <f>VLOOKUP($A1023,[1]Cost_Code!$A:$G,3,0)</f>
        <v>CORPORATE SERVICES</v>
      </c>
      <c r="P1023" t="str">
        <f>VLOOKUP($A1023,[1]Cost_Code!$A:$G,4,0)</f>
        <v>FINANCE &amp; INFORMATION SERVICES</v>
      </c>
      <c r="Q1023" t="str">
        <f>VLOOKUP($A1023,[1]Cost_Code!$A:$G,5,0)</f>
        <v>FINANCE &amp; INFORMATION SERVICES</v>
      </c>
      <c r="R1023" t="str">
        <f>VLOOKUP($A1023,[1]Cost_Code!$A:$G,6,0)</f>
        <v>FINANCE</v>
      </c>
      <c r="S1023" t="str">
        <f>VLOOKUP($A1023,[1]Cost_Code!$A:$K,8,0)</f>
        <v>Simon</v>
      </c>
      <c r="T1023">
        <f>VLOOKUP($A1023,[1]Cost_Code!$A:$K,9,0)</f>
        <v>1000</v>
      </c>
      <c r="U1023" t="str">
        <f>VLOOKUP(B1023,[1]Ex_Code!A:J,2,0)</f>
        <v>Dressings</v>
      </c>
      <c r="V1023" t="str">
        <f>VLOOKUP(B1023,[1]Ex_Code!A:J,7,0)</f>
        <v>CLINICAL SUPPLIES</v>
      </c>
      <c r="W1023" t="str">
        <f>VLOOKUP(B1023,[1]Ex_Code!A:J,10,0)</f>
        <v>Non Pay</v>
      </c>
    </row>
    <row r="1024" spans="1:23" x14ac:dyDescent="0.25">
      <c r="A1024" s="5" t="s">
        <v>85</v>
      </c>
      <c r="B1024" s="5" t="s">
        <v>89</v>
      </c>
      <c r="C1024" s="5" t="s">
        <v>143</v>
      </c>
      <c r="D1024" s="5" t="s">
        <v>144</v>
      </c>
      <c r="E1024" s="5" t="s">
        <v>27</v>
      </c>
      <c r="F1024" s="6">
        <v>0</v>
      </c>
      <c r="G1024" s="6">
        <v>2107.44</v>
      </c>
      <c r="H1024" s="6">
        <v>0</v>
      </c>
      <c r="I1024" s="6">
        <v>0</v>
      </c>
      <c r="J1024" s="6">
        <v>0</v>
      </c>
      <c r="K1024" s="6">
        <v>0</v>
      </c>
      <c r="L1024" t="str">
        <f t="shared" si="15"/>
        <v>171807U09042003000</v>
      </c>
      <c r="M1024" t="str">
        <f>VLOOKUP(A1024,[1]Cost_Code!A:G,7,0)</f>
        <v>Supplies Department</v>
      </c>
      <c r="N1024" t="str">
        <f>VLOOKUP(A1024,[1]Cost_Code!A:G,2,0)</f>
        <v>Group 1</v>
      </c>
      <c r="O1024" t="str">
        <f>VLOOKUP($A1024,[1]Cost_Code!$A:$G,3,0)</f>
        <v>CORPORATE SERVICES</v>
      </c>
      <c r="P1024" t="str">
        <f>VLOOKUP($A1024,[1]Cost_Code!$A:$G,4,0)</f>
        <v>FINANCE &amp; INFORMATION SERVICES</v>
      </c>
      <c r="Q1024" t="str">
        <f>VLOOKUP($A1024,[1]Cost_Code!$A:$G,5,0)</f>
        <v>FINANCE &amp; INFORMATION SERVICES</v>
      </c>
      <c r="R1024" t="str">
        <f>VLOOKUP($A1024,[1]Cost_Code!$A:$G,6,0)</f>
        <v>FINANCE</v>
      </c>
      <c r="S1024" t="str">
        <f>VLOOKUP($A1024,[1]Cost_Code!$A:$K,8,0)</f>
        <v>Simon</v>
      </c>
      <c r="T1024">
        <f>VLOOKUP($A1024,[1]Cost_Code!$A:$K,9,0)</f>
        <v>1000</v>
      </c>
      <c r="U1024" t="str">
        <f>VLOOKUP(B1024,[1]Ex_Code!A:J,2,0)</f>
        <v>Med &amp; Surg Consumables</v>
      </c>
      <c r="V1024" t="str">
        <f>VLOOKUP(B1024,[1]Ex_Code!A:J,7,0)</f>
        <v>CLINICAL SUPPLIES</v>
      </c>
      <c r="W1024" t="str">
        <f>VLOOKUP(B1024,[1]Ex_Code!A:J,10,0)</f>
        <v>Non Pay</v>
      </c>
    </row>
    <row r="1025" spans="1:23" x14ac:dyDescent="0.25">
      <c r="A1025" s="5" t="s">
        <v>85</v>
      </c>
      <c r="B1025" s="5" t="s">
        <v>90</v>
      </c>
      <c r="C1025" s="5" t="s">
        <v>143</v>
      </c>
      <c r="D1025" s="5" t="s">
        <v>144</v>
      </c>
      <c r="E1025" s="5" t="s">
        <v>27</v>
      </c>
      <c r="F1025" s="6">
        <v>0</v>
      </c>
      <c r="G1025" s="6">
        <v>123.21</v>
      </c>
      <c r="H1025" s="6">
        <v>0</v>
      </c>
      <c r="I1025" s="6">
        <v>0</v>
      </c>
      <c r="J1025" s="6">
        <v>0</v>
      </c>
      <c r="K1025" s="6">
        <v>0</v>
      </c>
      <c r="L1025" t="str">
        <f t="shared" si="15"/>
        <v>171807U09042016000</v>
      </c>
      <c r="M1025" t="str">
        <f>VLOOKUP(A1025,[1]Cost_Code!A:G,7,0)</f>
        <v>Supplies Department</v>
      </c>
      <c r="N1025" t="str">
        <f>VLOOKUP(A1025,[1]Cost_Code!A:G,2,0)</f>
        <v>Group 1</v>
      </c>
      <c r="O1025" t="str">
        <f>VLOOKUP($A1025,[1]Cost_Code!$A:$G,3,0)</f>
        <v>CORPORATE SERVICES</v>
      </c>
      <c r="P1025" t="str">
        <f>VLOOKUP($A1025,[1]Cost_Code!$A:$G,4,0)</f>
        <v>FINANCE &amp; INFORMATION SERVICES</v>
      </c>
      <c r="Q1025" t="str">
        <f>VLOOKUP($A1025,[1]Cost_Code!$A:$G,5,0)</f>
        <v>FINANCE &amp; INFORMATION SERVICES</v>
      </c>
      <c r="R1025" t="str">
        <f>VLOOKUP($A1025,[1]Cost_Code!$A:$G,6,0)</f>
        <v>FINANCE</v>
      </c>
      <c r="S1025" t="str">
        <f>VLOOKUP($A1025,[1]Cost_Code!$A:$K,8,0)</f>
        <v>Simon</v>
      </c>
      <c r="T1025">
        <f>VLOOKUP($A1025,[1]Cost_Code!$A:$K,9,0)</f>
        <v>1000</v>
      </c>
      <c r="U1025" t="str">
        <f>VLOOKUP(B1025,[1]Ex_Code!A:J,2,0)</f>
        <v>Continence Products</v>
      </c>
      <c r="V1025" t="str">
        <f>VLOOKUP(B1025,[1]Ex_Code!A:J,7,0)</f>
        <v>CLINICAL SUPPLIES</v>
      </c>
      <c r="W1025" t="str">
        <f>VLOOKUP(B1025,[1]Ex_Code!A:J,10,0)</f>
        <v>Non Pay</v>
      </c>
    </row>
    <row r="1026" spans="1:23" x14ac:dyDescent="0.25">
      <c r="A1026" s="5" t="s">
        <v>85</v>
      </c>
      <c r="B1026" s="5" t="s">
        <v>91</v>
      </c>
      <c r="C1026" s="5" t="s">
        <v>143</v>
      </c>
      <c r="D1026" s="5" t="s">
        <v>144</v>
      </c>
      <c r="E1026" s="5" t="s">
        <v>27</v>
      </c>
      <c r="F1026" s="6">
        <v>0</v>
      </c>
      <c r="G1026" s="6">
        <v>577.79999999999995</v>
      </c>
      <c r="H1026" s="6">
        <v>0</v>
      </c>
      <c r="I1026" s="6">
        <v>0</v>
      </c>
      <c r="J1026" s="6">
        <v>0</v>
      </c>
      <c r="K1026" s="6">
        <v>0</v>
      </c>
      <c r="L1026" t="str">
        <f t="shared" ref="L1026:L1089" si="16">CONCATENATE(C1026,A1026,B1026)</f>
        <v>171807U09042024000</v>
      </c>
      <c r="M1026" t="str">
        <f>VLOOKUP(A1026,[1]Cost_Code!A:G,7,0)</f>
        <v>Supplies Department</v>
      </c>
      <c r="N1026" t="str">
        <f>VLOOKUP(A1026,[1]Cost_Code!A:G,2,0)</f>
        <v>Group 1</v>
      </c>
      <c r="O1026" t="str">
        <f>VLOOKUP($A1026,[1]Cost_Code!$A:$G,3,0)</f>
        <v>CORPORATE SERVICES</v>
      </c>
      <c r="P1026" t="str">
        <f>VLOOKUP($A1026,[1]Cost_Code!$A:$G,4,0)</f>
        <v>FINANCE &amp; INFORMATION SERVICES</v>
      </c>
      <c r="Q1026" t="str">
        <f>VLOOKUP($A1026,[1]Cost_Code!$A:$G,5,0)</f>
        <v>FINANCE &amp; INFORMATION SERVICES</v>
      </c>
      <c r="R1026" t="str">
        <f>VLOOKUP($A1026,[1]Cost_Code!$A:$G,6,0)</f>
        <v>FINANCE</v>
      </c>
      <c r="S1026" t="str">
        <f>VLOOKUP($A1026,[1]Cost_Code!$A:$K,8,0)</f>
        <v>Simon</v>
      </c>
      <c r="T1026">
        <f>VLOOKUP($A1026,[1]Cost_Code!$A:$K,9,0)</f>
        <v>1000</v>
      </c>
      <c r="U1026" t="str">
        <f>VLOOKUP(B1026,[1]Ex_Code!A:J,2,0)</f>
        <v>Patients Appliances</v>
      </c>
      <c r="V1026" t="str">
        <f>VLOOKUP(B1026,[1]Ex_Code!A:J,7,0)</f>
        <v>CLINICAL SUPPLIES</v>
      </c>
      <c r="W1026" t="str">
        <f>VLOOKUP(B1026,[1]Ex_Code!A:J,10,0)</f>
        <v>Non Pay</v>
      </c>
    </row>
    <row r="1027" spans="1:23" x14ac:dyDescent="0.25">
      <c r="A1027" s="5" t="s">
        <v>85</v>
      </c>
      <c r="B1027" s="5" t="s">
        <v>59</v>
      </c>
      <c r="C1027" s="5" t="s">
        <v>143</v>
      </c>
      <c r="D1027" s="5" t="s">
        <v>144</v>
      </c>
      <c r="E1027" s="5" t="s">
        <v>27</v>
      </c>
      <c r="F1027" s="6">
        <v>5</v>
      </c>
      <c r="G1027" s="6">
        <v>0</v>
      </c>
      <c r="H1027" s="6">
        <v>0</v>
      </c>
      <c r="I1027" s="6">
        <v>0</v>
      </c>
      <c r="J1027" s="6">
        <v>0</v>
      </c>
      <c r="K1027" s="6">
        <v>0</v>
      </c>
      <c r="L1027" t="str">
        <f t="shared" si="16"/>
        <v>171807U09043001000</v>
      </c>
      <c r="M1027" t="str">
        <f>VLOOKUP(A1027,[1]Cost_Code!A:G,7,0)</f>
        <v>Supplies Department</v>
      </c>
      <c r="N1027" t="str">
        <f>VLOOKUP(A1027,[1]Cost_Code!A:G,2,0)</f>
        <v>Group 1</v>
      </c>
      <c r="O1027" t="str">
        <f>VLOOKUP($A1027,[1]Cost_Code!$A:$G,3,0)</f>
        <v>CORPORATE SERVICES</v>
      </c>
      <c r="P1027" t="str">
        <f>VLOOKUP($A1027,[1]Cost_Code!$A:$G,4,0)</f>
        <v>FINANCE &amp; INFORMATION SERVICES</v>
      </c>
      <c r="Q1027" t="str">
        <f>VLOOKUP($A1027,[1]Cost_Code!$A:$G,5,0)</f>
        <v>FINANCE &amp; INFORMATION SERVICES</v>
      </c>
      <c r="R1027" t="str">
        <f>VLOOKUP($A1027,[1]Cost_Code!$A:$G,6,0)</f>
        <v>FINANCE</v>
      </c>
      <c r="S1027" t="str">
        <f>VLOOKUP($A1027,[1]Cost_Code!$A:$K,8,0)</f>
        <v>Simon</v>
      </c>
      <c r="T1027">
        <f>VLOOKUP($A1027,[1]Cost_Code!$A:$K,9,0)</f>
        <v>1000</v>
      </c>
      <c r="U1027" t="str">
        <f>VLOOKUP(B1027,[1]Ex_Code!A:J,2,0)</f>
        <v>Catering Provisions</v>
      </c>
      <c r="V1027" t="str">
        <f>VLOOKUP(B1027,[1]Ex_Code!A:J,7,0)</f>
        <v>NON CLINICAL SUPPLIES</v>
      </c>
      <c r="W1027" t="str">
        <f>VLOOKUP(B1027,[1]Ex_Code!A:J,10,0)</f>
        <v>Non Pay</v>
      </c>
    </row>
    <row r="1028" spans="1:23" x14ac:dyDescent="0.25">
      <c r="A1028" s="5" t="s">
        <v>85</v>
      </c>
      <c r="B1028" s="5" t="s">
        <v>95</v>
      </c>
      <c r="C1028" s="5" t="s">
        <v>143</v>
      </c>
      <c r="D1028" s="5" t="s">
        <v>144</v>
      </c>
      <c r="E1028" s="5" t="s">
        <v>27</v>
      </c>
      <c r="F1028" s="6">
        <v>48</v>
      </c>
      <c r="G1028" s="6">
        <v>26.38</v>
      </c>
      <c r="H1028" s="6">
        <v>0</v>
      </c>
      <c r="I1028" s="6">
        <v>0</v>
      </c>
      <c r="J1028" s="6">
        <v>0</v>
      </c>
      <c r="K1028" s="6">
        <v>0</v>
      </c>
      <c r="L1028" t="str">
        <f t="shared" si="16"/>
        <v>171807U09043005000</v>
      </c>
      <c r="M1028" t="str">
        <f>VLOOKUP(A1028,[1]Cost_Code!A:G,7,0)</f>
        <v>Supplies Department</v>
      </c>
      <c r="N1028" t="str">
        <f>VLOOKUP(A1028,[1]Cost_Code!A:G,2,0)</f>
        <v>Group 1</v>
      </c>
      <c r="O1028" t="str">
        <f>VLOOKUP($A1028,[1]Cost_Code!$A:$G,3,0)</f>
        <v>CORPORATE SERVICES</v>
      </c>
      <c r="P1028" t="str">
        <f>VLOOKUP($A1028,[1]Cost_Code!$A:$G,4,0)</f>
        <v>FINANCE &amp; INFORMATION SERVICES</v>
      </c>
      <c r="Q1028" t="str">
        <f>VLOOKUP($A1028,[1]Cost_Code!$A:$G,5,0)</f>
        <v>FINANCE &amp; INFORMATION SERVICES</v>
      </c>
      <c r="R1028" t="str">
        <f>VLOOKUP($A1028,[1]Cost_Code!$A:$G,6,0)</f>
        <v>FINANCE</v>
      </c>
      <c r="S1028" t="str">
        <f>VLOOKUP($A1028,[1]Cost_Code!$A:$K,8,0)</f>
        <v>Simon</v>
      </c>
      <c r="T1028">
        <f>VLOOKUP($A1028,[1]Cost_Code!$A:$K,9,0)</f>
        <v>1000</v>
      </c>
      <c r="U1028" t="str">
        <f>VLOOKUP(B1028,[1]Ex_Code!A:J,2,0)</f>
        <v>Hardware &amp; Crockery</v>
      </c>
      <c r="V1028" t="str">
        <f>VLOOKUP(B1028,[1]Ex_Code!A:J,7,0)</f>
        <v>NON CLINICAL SUPPLIES</v>
      </c>
      <c r="W1028" t="str">
        <f>VLOOKUP(B1028,[1]Ex_Code!A:J,10,0)</f>
        <v>Non Pay</v>
      </c>
    </row>
    <row r="1029" spans="1:23" x14ac:dyDescent="0.25">
      <c r="A1029" s="5" t="s">
        <v>85</v>
      </c>
      <c r="B1029" s="5" t="s">
        <v>96</v>
      </c>
      <c r="C1029" s="5" t="s">
        <v>143</v>
      </c>
      <c r="D1029" s="5" t="s">
        <v>144</v>
      </c>
      <c r="E1029" s="5" t="s">
        <v>27</v>
      </c>
      <c r="F1029" s="6">
        <v>66</v>
      </c>
      <c r="G1029" s="6">
        <v>56.8</v>
      </c>
      <c r="H1029" s="6">
        <v>0</v>
      </c>
      <c r="I1029" s="6">
        <v>0</v>
      </c>
      <c r="J1029" s="6">
        <v>0</v>
      </c>
      <c r="K1029" s="6">
        <v>0</v>
      </c>
      <c r="L1029" t="str">
        <f t="shared" si="16"/>
        <v>171807U09043014000</v>
      </c>
      <c r="M1029" t="str">
        <f>VLOOKUP(A1029,[1]Cost_Code!A:G,7,0)</f>
        <v>Supplies Department</v>
      </c>
      <c r="N1029" t="str">
        <f>VLOOKUP(A1029,[1]Cost_Code!A:G,2,0)</f>
        <v>Group 1</v>
      </c>
      <c r="O1029" t="str">
        <f>VLOOKUP($A1029,[1]Cost_Code!$A:$G,3,0)</f>
        <v>CORPORATE SERVICES</v>
      </c>
      <c r="P1029" t="str">
        <f>VLOOKUP($A1029,[1]Cost_Code!$A:$G,4,0)</f>
        <v>FINANCE &amp; INFORMATION SERVICES</v>
      </c>
      <c r="Q1029" t="str">
        <f>VLOOKUP($A1029,[1]Cost_Code!$A:$G,5,0)</f>
        <v>FINANCE &amp; INFORMATION SERVICES</v>
      </c>
      <c r="R1029" t="str">
        <f>VLOOKUP($A1029,[1]Cost_Code!$A:$G,6,0)</f>
        <v>FINANCE</v>
      </c>
      <c r="S1029" t="str">
        <f>VLOOKUP($A1029,[1]Cost_Code!$A:$K,8,0)</f>
        <v>Simon</v>
      </c>
      <c r="T1029">
        <f>VLOOKUP($A1029,[1]Cost_Code!$A:$K,9,0)</f>
        <v>1000</v>
      </c>
      <c r="U1029" t="str">
        <f>VLOOKUP(B1029,[1]Ex_Code!A:J,2,0)</f>
        <v>Staff Uniforms</v>
      </c>
      <c r="V1029" t="str">
        <f>VLOOKUP(B1029,[1]Ex_Code!A:J,7,0)</f>
        <v>NON CLINICAL SUPPLIES</v>
      </c>
      <c r="W1029" t="str">
        <f>VLOOKUP(B1029,[1]Ex_Code!A:J,10,0)</f>
        <v>Non Pay</v>
      </c>
    </row>
    <row r="1030" spans="1:23" x14ac:dyDescent="0.25">
      <c r="A1030" s="5" t="s">
        <v>85</v>
      </c>
      <c r="B1030" s="5" t="s">
        <v>98</v>
      </c>
      <c r="C1030" s="5" t="s">
        <v>143</v>
      </c>
      <c r="D1030" s="5" t="s">
        <v>144</v>
      </c>
      <c r="E1030" s="5" t="s">
        <v>27</v>
      </c>
      <c r="F1030" s="6">
        <v>0</v>
      </c>
      <c r="G1030" s="6">
        <v>671.05</v>
      </c>
      <c r="H1030" s="6">
        <v>0</v>
      </c>
      <c r="I1030" s="6">
        <v>0</v>
      </c>
      <c r="J1030" s="6">
        <v>0</v>
      </c>
      <c r="K1030" s="6">
        <v>0</v>
      </c>
      <c r="L1030" t="str">
        <f t="shared" si="16"/>
        <v>171807U09043018000</v>
      </c>
      <c r="M1030" t="str">
        <f>VLOOKUP(A1030,[1]Cost_Code!A:G,7,0)</f>
        <v>Supplies Department</v>
      </c>
      <c r="N1030" t="str">
        <f>VLOOKUP(A1030,[1]Cost_Code!A:G,2,0)</f>
        <v>Group 1</v>
      </c>
      <c r="O1030" t="str">
        <f>VLOOKUP($A1030,[1]Cost_Code!$A:$G,3,0)</f>
        <v>CORPORATE SERVICES</v>
      </c>
      <c r="P1030" t="str">
        <f>VLOOKUP($A1030,[1]Cost_Code!$A:$G,4,0)</f>
        <v>FINANCE &amp; INFORMATION SERVICES</v>
      </c>
      <c r="Q1030" t="str">
        <f>VLOOKUP($A1030,[1]Cost_Code!$A:$G,5,0)</f>
        <v>FINANCE &amp; INFORMATION SERVICES</v>
      </c>
      <c r="R1030" t="str">
        <f>VLOOKUP($A1030,[1]Cost_Code!$A:$G,6,0)</f>
        <v>FINANCE</v>
      </c>
      <c r="S1030" t="str">
        <f>VLOOKUP($A1030,[1]Cost_Code!$A:$K,8,0)</f>
        <v>Simon</v>
      </c>
      <c r="T1030">
        <f>VLOOKUP($A1030,[1]Cost_Code!$A:$K,9,0)</f>
        <v>1000</v>
      </c>
      <c r="U1030" t="str">
        <f>VLOOKUP(B1030,[1]Ex_Code!A:J,2,0)</f>
        <v>Cleaning Materials &amp; Cons</v>
      </c>
      <c r="V1030" t="str">
        <f>VLOOKUP(B1030,[1]Ex_Code!A:J,7,0)</f>
        <v>NON CLINICAL SUPPLIES</v>
      </c>
      <c r="W1030" t="str">
        <f>VLOOKUP(B1030,[1]Ex_Code!A:J,10,0)</f>
        <v>Non Pay</v>
      </c>
    </row>
    <row r="1031" spans="1:23" x14ac:dyDescent="0.25">
      <c r="A1031" s="5" t="s">
        <v>85</v>
      </c>
      <c r="B1031" s="5" t="s">
        <v>39</v>
      </c>
      <c r="C1031" s="5" t="s">
        <v>143</v>
      </c>
      <c r="D1031" s="5" t="s">
        <v>144</v>
      </c>
      <c r="E1031" s="5" t="s">
        <v>27</v>
      </c>
      <c r="F1031" s="6">
        <v>185</v>
      </c>
      <c r="G1031" s="6">
        <v>125.14</v>
      </c>
      <c r="H1031" s="6">
        <v>0</v>
      </c>
      <c r="I1031" s="6">
        <v>0</v>
      </c>
      <c r="J1031" s="6">
        <v>0</v>
      </c>
      <c r="K1031" s="6">
        <v>0</v>
      </c>
      <c r="L1031" t="str">
        <f t="shared" si="16"/>
        <v>171807U09047001000</v>
      </c>
      <c r="M1031" t="str">
        <f>VLOOKUP(A1031,[1]Cost_Code!A:G,7,0)</f>
        <v>Supplies Department</v>
      </c>
      <c r="N1031" t="str">
        <f>VLOOKUP(A1031,[1]Cost_Code!A:G,2,0)</f>
        <v>Group 1</v>
      </c>
      <c r="O1031" t="str">
        <f>VLOOKUP($A1031,[1]Cost_Code!$A:$G,3,0)</f>
        <v>CORPORATE SERVICES</v>
      </c>
      <c r="P1031" t="str">
        <f>VLOOKUP($A1031,[1]Cost_Code!$A:$G,4,0)</f>
        <v>FINANCE &amp; INFORMATION SERVICES</v>
      </c>
      <c r="Q1031" t="str">
        <f>VLOOKUP($A1031,[1]Cost_Code!$A:$G,5,0)</f>
        <v>FINANCE &amp; INFORMATION SERVICES</v>
      </c>
      <c r="R1031" t="str">
        <f>VLOOKUP($A1031,[1]Cost_Code!$A:$G,6,0)</f>
        <v>FINANCE</v>
      </c>
      <c r="S1031" t="str">
        <f>VLOOKUP($A1031,[1]Cost_Code!$A:$K,8,0)</f>
        <v>Simon</v>
      </c>
      <c r="T1031">
        <f>VLOOKUP($A1031,[1]Cost_Code!$A:$K,9,0)</f>
        <v>1000</v>
      </c>
      <c r="U1031" t="str">
        <f>VLOOKUP(B1031,[1]Ex_Code!A:J,2,0)</f>
        <v>Printing &amp; Stationery</v>
      </c>
      <c r="V1031" t="str">
        <f>VLOOKUP(B1031,[1]Ex_Code!A:J,7,0)</f>
        <v>ESTABLISHMENT EXPENSES</v>
      </c>
      <c r="W1031" t="str">
        <f>VLOOKUP(B1031,[1]Ex_Code!A:J,10,0)</f>
        <v>Non Pay</v>
      </c>
    </row>
    <row r="1032" spans="1:23" x14ac:dyDescent="0.25">
      <c r="A1032" s="5" t="s">
        <v>85</v>
      </c>
      <c r="B1032" s="5" t="s">
        <v>61</v>
      </c>
      <c r="C1032" s="5" t="s">
        <v>143</v>
      </c>
      <c r="D1032" s="5" t="s">
        <v>144</v>
      </c>
      <c r="E1032" s="5" t="s">
        <v>27</v>
      </c>
      <c r="F1032" s="6">
        <v>53</v>
      </c>
      <c r="G1032" s="6">
        <v>0</v>
      </c>
      <c r="H1032" s="6">
        <v>0</v>
      </c>
      <c r="I1032" s="6">
        <v>0</v>
      </c>
      <c r="J1032" s="6">
        <v>0</v>
      </c>
      <c r="K1032" s="6">
        <v>0</v>
      </c>
      <c r="L1032" t="str">
        <f t="shared" si="16"/>
        <v>171807U09047003000</v>
      </c>
      <c r="M1032" t="str">
        <f>VLOOKUP(A1032,[1]Cost_Code!A:G,7,0)</f>
        <v>Supplies Department</v>
      </c>
      <c r="N1032" t="str">
        <f>VLOOKUP(A1032,[1]Cost_Code!A:G,2,0)</f>
        <v>Group 1</v>
      </c>
      <c r="O1032" t="str">
        <f>VLOOKUP($A1032,[1]Cost_Code!$A:$G,3,0)</f>
        <v>CORPORATE SERVICES</v>
      </c>
      <c r="P1032" t="str">
        <f>VLOOKUP($A1032,[1]Cost_Code!$A:$G,4,0)</f>
        <v>FINANCE &amp; INFORMATION SERVICES</v>
      </c>
      <c r="Q1032" t="str">
        <f>VLOOKUP($A1032,[1]Cost_Code!$A:$G,5,0)</f>
        <v>FINANCE &amp; INFORMATION SERVICES</v>
      </c>
      <c r="R1032" t="str">
        <f>VLOOKUP($A1032,[1]Cost_Code!$A:$G,6,0)</f>
        <v>FINANCE</v>
      </c>
      <c r="S1032" t="str">
        <f>VLOOKUP($A1032,[1]Cost_Code!$A:$K,8,0)</f>
        <v>Simon</v>
      </c>
      <c r="T1032">
        <f>VLOOKUP($A1032,[1]Cost_Code!$A:$K,9,0)</f>
        <v>1000</v>
      </c>
      <c r="U1032" t="str">
        <f>VLOOKUP(B1032,[1]Ex_Code!A:J,2,0)</f>
        <v>Postage &amp; Courier Services</v>
      </c>
      <c r="V1032" t="str">
        <f>VLOOKUP(B1032,[1]Ex_Code!A:J,7,0)</f>
        <v>ESTABLISHMENT EXPENSES</v>
      </c>
      <c r="W1032" t="str">
        <f>VLOOKUP(B1032,[1]Ex_Code!A:J,10,0)</f>
        <v>Non Pay</v>
      </c>
    </row>
    <row r="1033" spans="1:23" x14ac:dyDescent="0.25">
      <c r="A1033" s="5" t="s">
        <v>85</v>
      </c>
      <c r="B1033" s="5" t="s">
        <v>100</v>
      </c>
      <c r="C1033" s="5" t="s">
        <v>143</v>
      </c>
      <c r="D1033" s="5" t="s">
        <v>144</v>
      </c>
      <c r="E1033" s="5" t="s">
        <v>27</v>
      </c>
      <c r="F1033" s="6">
        <v>3</v>
      </c>
      <c r="G1033" s="6">
        <v>0</v>
      </c>
      <c r="H1033" s="6">
        <v>0</v>
      </c>
      <c r="I1033" s="6">
        <v>0</v>
      </c>
      <c r="J1033" s="6">
        <v>0</v>
      </c>
      <c r="K1033" s="6">
        <v>0</v>
      </c>
      <c r="L1033" t="str">
        <f t="shared" si="16"/>
        <v>171807U09047011000</v>
      </c>
      <c r="M1033" t="str">
        <f>VLOOKUP(A1033,[1]Cost_Code!A:G,7,0)</f>
        <v>Supplies Department</v>
      </c>
      <c r="N1033" t="str">
        <f>VLOOKUP(A1033,[1]Cost_Code!A:G,2,0)</f>
        <v>Group 1</v>
      </c>
      <c r="O1033" t="str">
        <f>VLOOKUP($A1033,[1]Cost_Code!$A:$G,3,0)</f>
        <v>CORPORATE SERVICES</v>
      </c>
      <c r="P1033" t="str">
        <f>VLOOKUP($A1033,[1]Cost_Code!$A:$G,4,0)</f>
        <v>FINANCE &amp; INFORMATION SERVICES</v>
      </c>
      <c r="Q1033" t="str">
        <f>VLOOKUP($A1033,[1]Cost_Code!$A:$G,5,0)</f>
        <v>FINANCE &amp; INFORMATION SERVICES</v>
      </c>
      <c r="R1033" t="str">
        <f>VLOOKUP($A1033,[1]Cost_Code!$A:$G,6,0)</f>
        <v>FINANCE</v>
      </c>
      <c r="S1033" t="str">
        <f>VLOOKUP($A1033,[1]Cost_Code!$A:$K,8,0)</f>
        <v>Simon</v>
      </c>
      <c r="T1033">
        <f>VLOOKUP($A1033,[1]Cost_Code!$A:$K,9,0)</f>
        <v>1000</v>
      </c>
      <c r="U1033" t="str">
        <f>VLOOKUP(B1033,[1]Ex_Code!A:J,2,0)</f>
        <v>Mobile Phones/Pagers</v>
      </c>
      <c r="V1033" t="str">
        <f>VLOOKUP(B1033,[1]Ex_Code!A:J,7,0)</f>
        <v>ESTABLISHMENT EXPENSES</v>
      </c>
      <c r="W1033" t="str">
        <f>VLOOKUP(B1033,[1]Ex_Code!A:J,10,0)</f>
        <v>Non Pay</v>
      </c>
    </row>
    <row r="1034" spans="1:23" x14ac:dyDescent="0.25">
      <c r="A1034" s="5" t="s">
        <v>85</v>
      </c>
      <c r="B1034" s="5" t="s">
        <v>40</v>
      </c>
      <c r="C1034" s="5" t="s">
        <v>143</v>
      </c>
      <c r="D1034" s="5" t="s">
        <v>144</v>
      </c>
      <c r="E1034" s="5" t="s">
        <v>27</v>
      </c>
      <c r="F1034" s="6">
        <v>175</v>
      </c>
      <c r="G1034" s="6">
        <v>221.32</v>
      </c>
      <c r="H1034" s="6">
        <v>0</v>
      </c>
      <c r="I1034" s="6">
        <v>0</v>
      </c>
      <c r="J1034" s="6">
        <v>0</v>
      </c>
      <c r="K1034" s="6">
        <v>0</v>
      </c>
      <c r="L1034" t="str">
        <f t="shared" si="16"/>
        <v>171807U09047018000</v>
      </c>
      <c r="M1034" t="str">
        <f>VLOOKUP(A1034,[1]Cost_Code!A:G,7,0)</f>
        <v>Supplies Department</v>
      </c>
      <c r="N1034" t="str">
        <f>VLOOKUP(A1034,[1]Cost_Code!A:G,2,0)</f>
        <v>Group 1</v>
      </c>
      <c r="O1034" t="str">
        <f>VLOOKUP($A1034,[1]Cost_Code!$A:$G,3,0)</f>
        <v>CORPORATE SERVICES</v>
      </c>
      <c r="P1034" t="str">
        <f>VLOOKUP($A1034,[1]Cost_Code!$A:$G,4,0)</f>
        <v>FINANCE &amp; INFORMATION SERVICES</v>
      </c>
      <c r="Q1034" t="str">
        <f>VLOOKUP($A1034,[1]Cost_Code!$A:$G,5,0)</f>
        <v>FINANCE &amp; INFORMATION SERVICES</v>
      </c>
      <c r="R1034" t="str">
        <f>VLOOKUP($A1034,[1]Cost_Code!$A:$G,6,0)</f>
        <v>FINANCE</v>
      </c>
      <c r="S1034" t="str">
        <f>VLOOKUP($A1034,[1]Cost_Code!$A:$K,8,0)</f>
        <v>Simon</v>
      </c>
      <c r="T1034">
        <f>VLOOKUP($A1034,[1]Cost_Code!$A:$K,9,0)</f>
        <v>1000</v>
      </c>
      <c r="U1034" t="str">
        <f>VLOOKUP(B1034,[1]Ex_Code!A:J,2,0)</f>
        <v>Travel Expenses</v>
      </c>
      <c r="V1034" t="str">
        <f>VLOOKUP(B1034,[1]Ex_Code!A:J,7,0)</f>
        <v>ESTABLISHMENT EXPENSES</v>
      </c>
      <c r="W1034" t="str">
        <f>VLOOKUP(B1034,[1]Ex_Code!A:J,10,0)</f>
        <v>Non Pay</v>
      </c>
    </row>
    <row r="1035" spans="1:23" x14ac:dyDescent="0.25">
      <c r="A1035" s="5" t="s">
        <v>85</v>
      </c>
      <c r="B1035" s="5" t="s">
        <v>65</v>
      </c>
      <c r="C1035" s="5" t="s">
        <v>143</v>
      </c>
      <c r="D1035" s="5" t="s">
        <v>144</v>
      </c>
      <c r="E1035" s="5" t="s">
        <v>27</v>
      </c>
      <c r="F1035" s="6">
        <v>0</v>
      </c>
      <c r="G1035" s="6">
        <v>12</v>
      </c>
      <c r="H1035" s="6">
        <v>0</v>
      </c>
      <c r="I1035" s="6">
        <v>0</v>
      </c>
      <c r="J1035" s="6">
        <v>0</v>
      </c>
      <c r="K1035" s="6">
        <v>0</v>
      </c>
      <c r="L1035" t="str">
        <f t="shared" si="16"/>
        <v>171807U09047023000</v>
      </c>
      <c r="M1035" t="str">
        <f>VLOOKUP(A1035,[1]Cost_Code!A:G,7,0)</f>
        <v>Supplies Department</v>
      </c>
      <c r="N1035" t="str">
        <f>VLOOKUP(A1035,[1]Cost_Code!A:G,2,0)</f>
        <v>Group 1</v>
      </c>
      <c r="O1035" t="str">
        <f>VLOOKUP($A1035,[1]Cost_Code!$A:$G,3,0)</f>
        <v>CORPORATE SERVICES</v>
      </c>
      <c r="P1035" t="str">
        <f>VLOOKUP($A1035,[1]Cost_Code!$A:$G,4,0)</f>
        <v>FINANCE &amp; INFORMATION SERVICES</v>
      </c>
      <c r="Q1035" t="str">
        <f>VLOOKUP($A1035,[1]Cost_Code!$A:$G,5,0)</f>
        <v>FINANCE &amp; INFORMATION SERVICES</v>
      </c>
      <c r="R1035" t="str">
        <f>VLOOKUP($A1035,[1]Cost_Code!$A:$G,6,0)</f>
        <v>FINANCE</v>
      </c>
      <c r="S1035" t="str">
        <f>VLOOKUP($A1035,[1]Cost_Code!$A:$K,8,0)</f>
        <v>Simon</v>
      </c>
      <c r="T1035">
        <f>VLOOKUP($A1035,[1]Cost_Code!$A:$K,9,0)</f>
        <v>1000</v>
      </c>
      <c r="U1035" t="str">
        <f>VLOOKUP(B1035,[1]Ex_Code!A:J,2,0)</f>
        <v>Car Parking</v>
      </c>
      <c r="V1035" t="str">
        <f>VLOOKUP(B1035,[1]Ex_Code!A:J,7,0)</f>
        <v>ESTABLISHMENT EXPENSES</v>
      </c>
      <c r="W1035" t="str">
        <f>VLOOKUP(B1035,[1]Ex_Code!A:J,10,0)</f>
        <v>Non Pay</v>
      </c>
    </row>
    <row r="1036" spans="1:23" x14ac:dyDescent="0.25">
      <c r="A1036" s="5" t="s">
        <v>85</v>
      </c>
      <c r="B1036" s="5" t="s">
        <v>101</v>
      </c>
      <c r="C1036" s="5" t="s">
        <v>143</v>
      </c>
      <c r="D1036" s="5" t="s">
        <v>144</v>
      </c>
      <c r="E1036" s="5" t="s">
        <v>27</v>
      </c>
      <c r="F1036" s="6">
        <v>0</v>
      </c>
      <c r="G1036" s="6">
        <v>4.99</v>
      </c>
      <c r="H1036" s="6">
        <v>0</v>
      </c>
      <c r="I1036" s="6">
        <v>0</v>
      </c>
      <c r="J1036" s="6">
        <v>0</v>
      </c>
      <c r="K1036" s="6">
        <v>0</v>
      </c>
      <c r="L1036" t="str">
        <f t="shared" si="16"/>
        <v>171807U09047024000</v>
      </c>
      <c r="M1036" t="str">
        <f>VLOOKUP(A1036,[1]Cost_Code!A:G,7,0)</f>
        <v>Supplies Department</v>
      </c>
      <c r="N1036" t="str">
        <f>VLOOKUP(A1036,[1]Cost_Code!A:G,2,0)</f>
        <v>Group 1</v>
      </c>
      <c r="O1036" t="str">
        <f>VLOOKUP($A1036,[1]Cost_Code!$A:$G,3,0)</f>
        <v>CORPORATE SERVICES</v>
      </c>
      <c r="P1036" t="str">
        <f>VLOOKUP($A1036,[1]Cost_Code!$A:$G,4,0)</f>
        <v>FINANCE &amp; INFORMATION SERVICES</v>
      </c>
      <c r="Q1036" t="str">
        <f>VLOOKUP($A1036,[1]Cost_Code!$A:$G,5,0)</f>
        <v>FINANCE &amp; INFORMATION SERVICES</v>
      </c>
      <c r="R1036" t="str">
        <f>VLOOKUP($A1036,[1]Cost_Code!$A:$G,6,0)</f>
        <v>FINANCE</v>
      </c>
      <c r="S1036" t="str">
        <f>VLOOKUP($A1036,[1]Cost_Code!$A:$K,8,0)</f>
        <v>Simon</v>
      </c>
      <c r="T1036">
        <f>VLOOKUP($A1036,[1]Cost_Code!$A:$K,9,0)</f>
        <v>1000</v>
      </c>
      <c r="U1036" t="str">
        <f>VLOOKUP(B1036,[1]Ex_Code!A:J,2,0)</f>
        <v>Subsistance</v>
      </c>
      <c r="V1036" t="str">
        <f>VLOOKUP(B1036,[1]Ex_Code!A:J,7,0)</f>
        <v>ESTABLISHMENT EXPENSES</v>
      </c>
      <c r="W1036" t="str">
        <f>VLOOKUP(B1036,[1]Ex_Code!A:J,10,0)</f>
        <v>Non Pay</v>
      </c>
    </row>
    <row r="1037" spans="1:23" x14ac:dyDescent="0.25">
      <c r="A1037" s="5" t="s">
        <v>85</v>
      </c>
      <c r="B1037" s="5" t="s">
        <v>66</v>
      </c>
      <c r="C1037" s="5" t="s">
        <v>143</v>
      </c>
      <c r="D1037" s="5" t="s">
        <v>144</v>
      </c>
      <c r="E1037" s="5" t="s">
        <v>27</v>
      </c>
      <c r="F1037" s="6">
        <v>34</v>
      </c>
      <c r="G1037" s="6">
        <v>0</v>
      </c>
      <c r="H1037" s="6">
        <v>0</v>
      </c>
      <c r="I1037" s="6">
        <v>0</v>
      </c>
      <c r="J1037" s="6">
        <v>0</v>
      </c>
      <c r="K1037" s="6">
        <v>0</v>
      </c>
      <c r="L1037" t="str">
        <f t="shared" si="16"/>
        <v>171807U09048013000</v>
      </c>
      <c r="M1037" t="str">
        <f>VLOOKUP(A1037,[1]Cost_Code!A:G,7,0)</f>
        <v>Supplies Department</v>
      </c>
      <c r="N1037" t="str">
        <f>VLOOKUP(A1037,[1]Cost_Code!A:G,2,0)</f>
        <v>Group 1</v>
      </c>
      <c r="O1037" t="str">
        <f>VLOOKUP($A1037,[1]Cost_Code!$A:$G,3,0)</f>
        <v>CORPORATE SERVICES</v>
      </c>
      <c r="P1037" t="str">
        <f>VLOOKUP($A1037,[1]Cost_Code!$A:$G,4,0)</f>
        <v>FINANCE &amp; INFORMATION SERVICES</v>
      </c>
      <c r="Q1037" t="str">
        <f>VLOOKUP($A1037,[1]Cost_Code!$A:$G,5,0)</f>
        <v>FINANCE &amp; INFORMATION SERVICES</v>
      </c>
      <c r="R1037" t="str">
        <f>VLOOKUP($A1037,[1]Cost_Code!$A:$G,6,0)</f>
        <v>FINANCE</v>
      </c>
      <c r="S1037" t="str">
        <f>VLOOKUP($A1037,[1]Cost_Code!$A:$K,8,0)</f>
        <v>Simon</v>
      </c>
      <c r="T1037">
        <f>VLOOKUP($A1037,[1]Cost_Code!$A:$K,9,0)</f>
        <v>1000</v>
      </c>
      <c r="U1037" t="str">
        <f>VLOOKUP(B1037,[1]Ex_Code!A:J,2,0)</f>
        <v>Furniture &amp; Fittings</v>
      </c>
      <c r="V1037" t="str">
        <f>VLOOKUP(B1037,[1]Ex_Code!A:J,7,0)</f>
        <v>PREMISES &amp; FIXED PLANT</v>
      </c>
      <c r="W1037" t="str">
        <f>VLOOKUP(B1037,[1]Ex_Code!A:J,10,0)</f>
        <v>Non Pay</v>
      </c>
    </row>
    <row r="1038" spans="1:23" x14ac:dyDescent="0.25">
      <c r="A1038" s="5" t="s">
        <v>85</v>
      </c>
      <c r="B1038" s="5" t="s">
        <v>83</v>
      </c>
      <c r="C1038" s="5" t="s">
        <v>143</v>
      </c>
      <c r="D1038" s="5" t="s">
        <v>144</v>
      </c>
      <c r="E1038" s="5" t="s">
        <v>27</v>
      </c>
      <c r="F1038" s="6">
        <v>30</v>
      </c>
      <c r="G1038" s="6">
        <v>0</v>
      </c>
      <c r="H1038" s="6">
        <v>0</v>
      </c>
      <c r="I1038" s="6">
        <v>0</v>
      </c>
      <c r="J1038" s="6">
        <v>0</v>
      </c>
      <c r="K1038" s="6">
        <v>0</v>
      </c>
      <c r="L1038" t="str">
        <f t="shared" si="16"/>
        <v>171807U09048014000</v>
      </c>
      <c r="M1038" t="str">
        <f>VLOOKUP(A1038,[1]Cost_Code!A:G,7,0)</f>
        <v>Supplies Department</v>
      </c>
      <c r="N1038" t="str">
        <f>VLOOKUP(A1038,[1]Cost_Code!A:G,2,0)</f>
        <v>Group 1</v>
      </c>
      <c r="O1038" t="str">
        <f>VLOOKUP($A1038,[1]Cost_Code!$A:$G,3,0)</f>
        <v>CORPORATE SERVICES</v>
      </c>
      <c r="P1038" t="str">
        <f>VLOOKUP($A1038,[1]Cost_Code!$A:$G,4,0)</f>
        <v>FINANCE &amp; INFORMATION SERVICES</v>
      </c>
      <c r="Q1038" t="str">
        <f>VLOOKUP($A1038,[1]Cost_Code!$A:$G,5,0)</f>
        <v>FINANCE &amp; INFORMATION SERVICES</v>
      </c>
      <c r="R1038" t="str">
        <f>VLOOKUP($A1038,[1]Cost_Code!$A:$G,6,0)</f>
        <v>FINANCE</v>
      </c>
      <c r="S1038" t="str">
        <f>VLOOKUP($A1038,[1]Cost_Code!$A:$K,8,0)</f>
        <v>Simon</v>
      </c>
      <c r="T1038">
        <f>VLOOKUP($A1038,[1]Cost_Code!$A:$K,9,0)</f>
        <v>1000</v>
      </c>
      <c r="U1038" t="str">
        <f>VLOOKUP(B1038,[1]Ex_Code!A:J,2,0)</f>
        <v>Office Equipment &amp; Maint</v>
      </c>
      <c r="V1038" t="str">
        <f>VLOOKUP(B1038,[1]Ex_Code!A:J,7,0)</f>
        <v>PREMISES &amp; FIXED PLANT</v>
      </c>
      <c r="W1038" t="str">
        <f>VLOOKUP(B1038,[1]Ex_Code!A:J,10,0)</f>
        <v>Non Pay</v>
      </c>
    </row>
    <row r="1039" spans="1:23" x14ac:dyDescent="0.25">
      <c r="A1039" s="5" t="s">
        <v>85</v>
      </c>
      <c r="B1039" s="5" t="s">
        <v>50</v>
      </c>
      <c r="C1039" s="5" t="s">
        <v>143</v>
      </c>
      <c r="D1039" s="5" t="s">
        <v>144</v>
      </c>
      <c r="E1039" s="5" t="s">
        <v>27</v>
      </c>
      <c r="F1039" s="6">
        <v>127</v>
      </c>
      <c r="G1039" s="6">
        <v>0</v>
      </c>
      <c r="H1039" s="6">
        <v>0</v>
      </c>
      <c r="I1039" s="6">
        <v>0</v>
      </c>
      <c r="J1039" s="6">
        <v>0</v>
      </c>
      <c r="K1039" s="6">
        <v>0</v>
      </c>
      <c r="L1039" t="str">
        <f t="shared" si="16"/>
        <v>171807U09048016000</v>
      </c>
      <c r="M1039" t="str">
        <f>VLOOKUP(A1039,[1]Cost_Code!A:G,7,0)</f>
        <v>Supplies Department</v>
      </c>
      <c r="N1039" t="str">
        <f>VLOOKUP(A1039,[1]Cost_Code!A:G,2,0)</f>
        <v>Group 1</v>
      </c>
      <c r="O1039" t="str">
        <f>VLOOKUP($A1039,[1]Cost_Code!$A:$G,3,0)</f>
        <v>CORPORATE SERVICES</v>
      </c>
      <c r="P1039" t="str">
        <f>VLOOKUP($A1039,[1]Cost_Code!$A:$G,4,0)</f>
        <v>FINANCE &amp; INFORMATION SERVICES</v>
      </c>
      <c r="Q1039" t="str">
        <f>VLOOKUP($A1039,[1]Cost_Code!$A:$G,5,0)</f>
        <v>FINANCE &amp; INFORMATION SERVICES</v>
      </c>
      <c r="R1039" t="str">
        <f>VLOOKUP($A1039,[1]Cost_Code!$A:$G,6,0)</f>
        <v>FINANCE</v>
      </c>
      <c r="S1039" t="str">
        <f>VLOOKUP($A1039,[1]Cost_Code!$A:$K,8,0)</f>
        <v>Simon</v>
      </c>
      <c r="T1039">
        <f>VLOOKUP($A1039,[1]Cost_Code!$A:$K,9,0)</f>
        <v>1000</v>
      </c>
      <c r="U1039" t="str">
        <f>VLOOKUP(B1039,[1]Ex_Code!A:J,2,0)</f>
        <v>Computer Hardware</v>
      </c>
      <c r="V1039" t="str">
        <f>VLOOKUP(B1039,[1]Ex_Code!A:J,7,0)</f>
        <v>PREMISES &amp; FIXED PLANT</v>
      </c>
      <c r="W1039" t="str">
        <f>VLOOKUP(B1039,[1]Ex_Code!A:J,10,0)</f>
        <v>Non Pay</v>
      </c>
    </row>
    <row r="1040" spans="1:23" x14ac:dyDescent="0.25">
      <c r="A1040" s="5" t="s">
        <v>85</v>
      </c>
      <c r="B1040" s="5" t="s">
        <v>51</v>
      </c>
      <c r="C1040" s="5" t="s">
        <v>143</v>
      </c>
      <c r="D1040" s="5" t="s">
        <v>144</v>
      </c>
      <c r="E1040" s="5" t="s">
        <v>27</v>
      </c>
      <c r="F1040" s="6">
        <v>2099</v>
      </c>
      <c r="G1040" s="6">
        <v>1742</v>
      </c>
      <c r="H1040" s="6">
        <v>0</v>
      </c>
      <c r="I1040" s="6">
        <v>0</v>
      </c>
      <c r="J1040" s="6">
        <v>0</v>
      </c>
      <c r="K1040" s="6">
        <v>0</v>
      </c>
      <c r="L1040" t="str">
        <f t="shared" si="16"/>
        <v>171807U09048017000</v>
      </c>
      <c r="M1040" t="str">
        <f>VLOOKUP(A1040,[1]Cost_Code!A:G,7,0)</f>
        <v>Supplies Department</v>
      </c>
      <c r="N1040" t="str">
        <f>VLOOKUP(A1040,[1]Cost_Code!A:G,2,0)</f>
        <v>Group 1</v>
      </c>
      <c r="O1040" t="str">
        <f>VLOOKUP($A1040,[1]Cost_Code!$A:$G,3,0)</f>
        <v>CORPORATE SERVICES</v>
      </c>
      <c r="P1040" t="str">
        <f>VLOOKUP($A1040,[1]Cost_Code!$A:$G,4,0)</f>
        <v>FINANCE &amp; INFORMATION SERVICES</v>
      </c>
      <c r="Q1040" t="str">
        <f>VLOOKUP($A1040,[1]Cost_Code!$A:$G,5,0)</f>
        <v>FINANCE &amp; INFORMATION SERVICES</v>
      </c>
      <c r="R1040" t="str">
        <f>VLOOKUP($A1040,[1]Cost_Code!$A:$G,6,0)</f>
        <v>FINANCE</v>
      </c>
      <c r="S1040" t="str">
        <f>VLOOKUP($A1040,[1]Cost_Code!$A:$K,8,0)</f>
        <v>Simon</v>
      </c>
      <c r="T1040">
        <f>VLOOKUP($A1040,[1]Cost_Code!$A:$K,9,0)</f>
        <v>1000</v>
      </c>
      <c r="U1040" t="str">
        <f>VLOOKUP(B1040,[1]Ex_Code!A:J,2,0)</f>
        <v>Computer Software</v>
      </c>
      <c r="V1040" t="str">
        <f>VLOOKUP(B1040,[1]Ex_Code!A:J,7,0)</f>
        <v>PREMISES &amp; FIXED PLANT</v>
      </c>
      <c r="W1040" t="str">
        <f>VLOOKUP(B1040,[1]Ex_Code!A:J,10,0)</f>
        <v>Non Pay</v>
      </c>
    </row>
    <row r="1041" spans="1:23" x14ac:dyDescent="0.25">
      <c r="A1041" s="5" t="s">
        <v>85</v>
      </c>
      <c r="B1041" s="5" t="s">
        <v>71</v>
      </c>
      <c r="C1041" s="5" t="s">
        <v>143</v>
      </c>
      <c r="D1041" s="5" t="s">
        <v>144</v>
      </c>
      <c r="E1041" s="5" t="s">
        <v>27</v>
      </c>
      <c r="F1041" s="6">
        <v>4183</v>
      </c>
      <c r="G1041" s="6">
        <v>7484.67</v>
      </c>
      <c r="H1041" s="6">
        <v>0</v>
      </c>
      <c r="I1041" s="6">
        <v>0</v>
      </c>
      <c r="J1041" s="6">
        <v>0</v>
      </c>
      <c r="K1041" s="6">
        <v>0</v>
      </c>
      <c r="L1041" t="str">
        <f t="shared" si="16"/>
        <v>171807U09049035000</v>
      </c>
      <c r="M1041" t="str">
        <f>VLOOKUP(A1041,[1]Cost_Code!A:G,7,0)</f>
        <v>Supplies Department</v>
      </c>
      <c r="N1041" t="str">
        <f>VLOOKUP(A1041,[1]Cost_Code!A:G,2,0)</f>
        <v>Group 1</v>
      </c>
      <c r="O1041" t="str">
        <f>VLOOKUP($A1041,[1]Cost_Code!$A:$G,3,0)</f>
        <v>CORPORATE SERVICES</v>
      </c>
      <c r="P1041" t="str">
        <f>VLOOKUP($A1041,[1]Cost_Code!$A:$G,4,0)</f>
        <v>FINANCE &amp; INFORMATION SERVICES</v>
      </c>
      <c r="Q1041" t="str">
        <f>VLOOKUP($A1041,[1]Cost_Code!$A:$G,5,0)</f>
        <v>FINANCE &amp; INFORMATION SERVICES</v>
      </c>
      <c r="R1041" t="str">
        <f>VLOOKUP($A1041,[1]Cost_Code!$A:$G,6,0)</f>
        <v>FINANCE</v>
      </c>
      <c r="S1041" t="str">
        <f>VLOOKUP($A1041,[1]Cost_Code!$A:$K,8,0)</f>
        <v>Simon</v>
      </c>
      <c r="T1041">
        <f>VLOOKUP($A1041,[1]Cost_Code!$A:$K,9,0)</f>
        <v>1000</v>
      </c>
      <c r="U1041" t="str">
        <f>VLOOKUP(B1041,[1]Ex_Code!A:J,2,0)</f>
        <v>Registrations/Subscriptions</v>
      </c>
      <c r="V1041" t="str">
        <f>VLOOKUP(B1041,[1]Ex_Code!A:J,7,0)</f>
        <v>OTHER OPERATING EXPENSES</v>
      </c>
      <c r="W1041" t="str">
        <f>VLOOKUP(B1041,[1]Ex_Code!A:J,10,0)</f>
        <v>Non Pay</v>
      </c>
    </row>
    <row r="1042" spans="1:23" x14ac:dyDescent="0.25">
      <c r="A1042" s="5" t="s">
        <v>103</v>
      </c>
      <c r="B1042" s="5" t="s">
        <v>104</v>
      </c>
      <c r="C1042" s="5" t="s">
        <v>143</v>
      </c>
      <c r="D1042" s="5" t="s">
        <v>144</v>
      </c>
      <c r="E1042" s="5" t="s">
        <v>27</v>
      </c>
      <c r="F1042" s="6">
        <v>5161</v>
      </c>
      <c r="G1042" s="6">
        <v>0</v>
      </c>
      <c r="H1042" s="6">
        <v>0</v>
      </c>
      <c r="I1042" s="6">
        <v>0</v>
      </c>
      <c r="J1042" s="6">
        <v>0</v>
      </c>
      <c r="K1042" s="6">
        <v>0</v>
      </c>
      <c r="L1042" t="str">
        <f t="shared" si="16"/>
        <v>171807U09K47501000</v>
      </c>
      <c r="M1042" t="str">
        <f>VLOOKUP(A1042,[1]Cost_Code!A:G,7,0)</f>
        <v>Family Lease Car Savings</v>
      </c>
      <c r="N1042" t="str">
        <f>VLOOKUP(A1042,[1]Cost_Code!A:G,2,0)</f>
        <v>Group 1</v>
      </c>
      <c r="O1042" t="str">
        <f>VLOOKUP($A1042,[1]Cost_Code!$A:$G,3,0)</f>
        <v>CORPORATE SERVICES</v>
      </c>
      <c r="P1042" t="str">
        <f>VLOOKUP($A1042,[1]Cost_Code!$A:$G,4,0)</f>
        <v>FINANCE &amp; INFORMATION SERVICES</v>
      </c>
      <c r="Q1042" t="str">
        <f>VLOOKUP($A1042,[1]Cost_Code!$A:$G,5,0)</f>
        <v>FINANCE &amp; INFORMATION SERVICES</v>
      </c>
      <c r="R1042" t="str">
        <f>VLOOKUP($A1042,[1]Cost_Code!$A:$G,6,0)</f>
        <v>FINANCE</v>
      </c>
      <c r="S1042" t="str">
        <f>VLOOKUP($A1042,[1]Cost_Code!$A:$K,8,0)</f>
        <v>Simon</v>
      </c>
      <c r="T1042">
        <f>VLOOKUP($A1042,[1]Cost_Code!$A:$K,9,0)</f>
        <v>1000</v>
      </c>
      <c r="U1042" t="str">
        <f>VLOOKUP(B1042,[1]Ex_Code!A:J,2,0)</f>
        <v>Lease Car Costs - Staff</v>
      </c>
      <c r="V1042" t="str">
        <f>VLOOKUP(B1042,[1]Ex_Code!A:J,7,0)</f>
        <v>ESTABLISHMENT EXPENSES</v>
      </c>
      <c r="W1042" t="str">
        <f>VLOOKUP(B1042,[1]Ex_Code!A:J,10,0)</f>
        <v>Non Pay</v>
      </c>
    </row>
    <row r="1043" spans="1:23" x14ac:dyDescent="0.25">
      <c r="A1043" s="5" t="s">
        <v>103</v>
      </c>
      <c r="B1043" s="5" t="s">
        <v>105</v>
      </c>
      <c r="C1043" s="5" t="s">
        <v>143</v>
      </c>
      <c r="D1043" s="5" t="s">
        <v>144</v>
      </c>
      <c r="E1043" s="5" t="s">
        <v>27</v>
      </c>
      <c r="F1043" s="6">
        <v>-4163</v>
      </c>
      <c r="G1043" s="6">
        <v>0</v>
      </c>
      <c r="H1043" s="6">
        <v>0</v>
      </c>
      <c r="I1043" s="6">
        <v>0</v>
      </c>
      <c r="J1043" s="6">
        <v>0</v>
      </c>
      <c r="K1043" s="6">
        <v>0</v>
      </c>
      <c r="L1043" t="str">
        <f t="shared" si="16"/>
        <v>171807U09K47501CIP</v>
      </c>
      <c r="M1043" t="str">
        <f>VLOOKUP(A1043,[1]Cost_Code!A:G,7,0)</f>
        <v>Family Lease Car Savings</v>
      </c>
      <c r="N1043" t="str">
        <f>VLOOKUP(A1043,[1]Cost_Code!A:G,2,0)</f>
        <v>Group 1</v>
      </c>
      <c r="O1043" t="str">
        <f>VLOOKUP($A1043,[1]Cost_Code!$A:$G,3,0)</f>
        <v>CORPORATE SERVICES</v>
      </c>
      <c r="P1043" t="str">
        <f>VLOOKUP($A1043,[1]Cost_Code!$A:$G,4,0)</f>
        <v>FINANCE &amp; INFORMATION SERVICES</v>
      </c>
      <c r="Q1043" t="str">
        <f>VLOOKUP($A1043,[1]Cost_Code!$A:$G,5,0)</f>
        <v>FINANCE &amp; INFORMATION SERVICES</v>
      </c>
      <c r="R1043" t="str">
        <f>VLOOKUP($A1043,[1]Cost_Code!$A:$G,6,0)</f>
        <v>FINANCE</v>
      </c>
      <c r="S1043" t="str">
        <f>VLOOKUP($A1043,[1]Cost_Code!$A:$K,8,0)</f>
        <v>Simon</v>
      </c>
      <c r="T1043">
        <f>VLOOKUP($A1043,[1]Cost_Code!$A:$K,9,0)</f>
        <v>1000</v>
      </c>
      <c r="U1043" t="str">
        <f>VLOOKUP(B1043,[1]Ex_Code!A:J,2,0)</f>
        <v>Lease Car Costs Staff CIP</v>
      </c>
      <c r="V1043" t="str">
        <f>VLOOKUP(B1043,[1]Ex_Code!A:J,7,0)</f>
        <v>ESTABLISHMENT EXPENSES</v>
      </c>
      <c r="W1043" t="str">
        <f>VLOOKUP(B1043,[1]Ex_Code!A:J,10,0)</f>
        <v>Non Pay</v>
      </c>
    </row>
    <row r="1044" spans="1:23" x14ac:dyDescent="0.25">
      <c r="A1044" s="5" t="s">
        <v>106</v>
      </c>
      <c r="B1044" s="5" t="s">
        <v>54</v>
      </c>
      <c r="C1044" s="5" t="s">
        <v>143</v>
      </c>
      <c r="D1044" s="5" t="s">
        <v>144</v>
      </c>
      <c r="E1044" s="5" t="s">
        <v>27</v>
      </c>
      <c r="F1044" s="6">
        <v>-9084</v>
      </c>
      <c r="G1044" s="6">
        <v>-9100.76</v>
      </c>
      <c r="H1044" s="6">
        <v>0</v>
      </c>
      <c r="I1044" s="6">
        <v>0</v>
      </c>
      <c r="J1044" s="6">
        <v>0</v>
      </c>
      <c r="K1044" s="6">
        <v>0</v>
      </c>
      <c r="L1044" t="str">
        <f t="shared" si="16"/>
        <v>171807U10024004000</v>
      </c>
      <c r="M1044" t="str">
        <f>VLOOKUP(A1044,[1]Cost_Code!A:G,7,0)</f>
        <v>Fundraising Team</v>
      </c>
      <c r="N1044" t="str">
        <f>VLOOKUP(A1044,[1]Cost_Code!A:G,2,0)</f>
        <v>Group 1</v>
      </c>
      <c r="O1044" t="str">
        <f>VLOOKUP($A1044,[1]Cost_Code!$A:$G,3,0)</f>
        <v>CORPORATE SERVICES</v>
      </c>
      <c r="P1044" t="str">
        <f>VLOOKUP($A1044,[1]Cost_Code!$A:$G,4,0)</f>
        <v>FINANCE &amp; INFORMATION SERVICES</v>
      </c>
      <c r="Q1044" t="str">
        <f>VLOOKUP($A1044,[1]Cost_Code!$A:$G,5,0)</f>
        <v>FINANCE &amp; INFORMATION SERVICES</v>
      </c>
      <c r="R1044" t="str">
        <f>VLOOKUP($A1044,[1]Cost_Code!$A:$G,6,0)</f>
        <v>FINANCE</v>
      </c>
      <c r="S1044" t="str">
        <f>VLOOKUP($A1044,[1]Cost_Code!$A:$K,8,0)</f>
        <v>Simon</v>
      </c>
      <c r="T1044">
        <f>VLOOKUP($A1044,[1]Cost_Code!$A:$K,9,0)</f>
        <v>1000</v>
      </c>
      <c r="U1044" t="str">
        <f>VLOOKUP(B1044,[1]Ex_Code!A:J,2,0)</f>
        <v>Charitable Income CoHoc</v>
      </c>
      <c r="V1044" t="str">
        <f>VLOOKUP(B1044,[1]Ex_Code!A:J,7,0)</f>
        <v>CHARITABLE &amp; OTH CONTNS TO EXP</v>
      </c>
      <c r="W1044" t="str">
        <f>VLOOKUP(B1044,[1]Ex_Code!A:J,10,0)</f>
        <v>Income</v>
      </c>
    </row>
    <row r="1045" spans="1:23" ht="25.5" x14ac:dyDescent="0.25">
      <c r="A1045" s="5" t="s">
        <v>106</v>
      </c>
      <c r="B1045" s="5" t="s">
        <v>24</v>
      </c>
      <c r="C1045" s="5" t="s">
        <v>143</v>
      </c>
      <c r="D1045" s="5" t="s">
        <v>144</v>
      </c>
      <c r="E1045" s="5" t="s">
        <v>27</v>
      </c>
      <c r="F1045" s="6">
        <v>5088</v>
      </c>
      <c r="G1045" s="6">
        <v>5071.9399999999996</v>
      </c>
      <c r="H1045" s="6">
        <v>1</v>
      </c>
      <c r="I1045" s="6">
        <v>1</v>
      </c>
      <c r="J1045" s="6">
        <v>1</v>
      </c>
      <c r="K1045" s="6">
        <v>1</v>
      </c>
      <c r="L1045" t="str">
        <f t="shared" si="16"/>
        <v>171807U1003918A000</v>
      </c>
      <c r="M1045" t="str">
        <f>VLOOKUP(A1045,[1]Cost_Code!A:G,7,0)</f>
        <v>Fundraising Team</v>
      </c>
      <c r="N1045" t="str">
        <f>VLOOKUP(A1045,[1]Cost_Code!A:G,2,0)</f>
        <v>Group 1</v>
      </c>
      <c r="O1045" t="str">
        <f>VLOOKUP($A1045,[1]Cost_Code!$A:$G,3,0)</f>
        <v>CORPORATE SERVICES</v>
      </c>
      <c r="P1045" t="str">
        <f>VLOOKUP($A1045,[1]Cost_Code!$A:$G,4,0)</f>
        <v>FINANCE &amp; INFORMATION SERVICES</v>
      </c>
      <c r="Q1045" t="str">
        <f>VLOOKUP($A1045,[1]Cost_Code!$A:$G,5,0)</f>
        <v>FINANCE &amp; INFORMATION SERVICES</v>
      </c>
      <c r="R1045" t="str">
        <f>VLOOKUP($A1045,[1]Cost_Code!$A:$G,6,0)</f>
        <v>FINANCE</v>
      </c>
      <c r="S1045" t="str">
        <f>VLOOKUP($A1045,[1]Cost_Code!$A:$K,8,0)</f>
        <v>Simon</v>
      </c>
      <c r="T1045">
        <f>VLOOKUP($A1045,[1]Cost_Code!$A:$K,9,0)</f>
        <v>1000</v>
      </c>
      <c r="U1045" t="str">
        <f>VLOOKUP(B1045,[1]Ex_Code!A:J,2,0)</f>
        <v>Senior Managers Band 8A</v>
      </c>
      <c r="V1045" t="str">
        <f>VLOOKUP(B1045,[1]Ex_Code!A:J,7,0)</f>
        <v>NON CLINICAL STAFF</v>
      </c>
      <c r="W1045" t="str">
        <f>VLOOKUP(B1045,[1]Ex_Code!A:J,10,0)</f>
        <v>Pay</v>
      </c>
    </row>
    <row r="1046" spans="1:23" x14ac:dyDescent="0.25">
      <c r="A1046" s="5" t="s">
        <v>106</v>
      </c>
      <c r="B1046" s="5" t="s">
        <v>107</v>
      </c>
      <c r="C1046" s="5" t="s">
        <v>143</v>
      </c>
      <c r="D1046" s="5" t="s">
        <v>144</v>
      </c>
      <c r="E1046" s="5" t="s">
        <v>27</v>
      </c>
      <c r="F1046" s="6">
        <v>470</v>
      </c>
      <c r="G1046" s="6">
        <v>0</v>
      </c>
      <c r="H1046" s="6">
        <v>0.4</v>
      </c>
      <c r="I1046" s="6">
        <v>0</v>
      </c>
      <c r="J1046" s="6">
        <v>0</v>
      </c>
      <c r="K1046" s="6">
        <v>0</v>
      </c>
      <c r="L1046" t="str">
        <f t="shared" si="16"/>
        <v>171807U10039200000</v>
      </c>
      <c r="M1046" t="str">
        <f>VLOOKUP(A1046,[1]Cost_Code!A:G,7,0)</f>
        <v>Fundraising Team</v>
      </c>
      <c r="N1046" t="str">
        <f>VLOOKUP(A1046,[1]Cost_Code!A:G,2,0)</f>
        <v>Group 1</v>
      </c>
      <c r="O1046" t="str">
        <f>VLOOKUP($A1046,[1]Cost_Code!$A:$G,3,0)</f>
        <v>CORPORATE SERVICES</v>
      </c>
      <c r="P1046" t="str">
        <f>VLOOKUP($A1046,[1]Cost_Code!$A:$G,4,0)</f>
        <v>FINANCE &amp; INFORMATION SERVICES</v>
      </c>
      <c r="Q1046" t="str">
        <f>VLOOKUP($A1046,[1]Cost_Code!$A:$G,5,0)</f>
        <v>FINANCE &amp; INFORMATION SERVICES</v>
      </c>
      <c r="R1046" t="str">
        <f>VLOOKUP($A1046,[1]Cost_Code!$A:$G,6,0)</f>
        <v>FINANCE</v>
      </c>
      <c r="S1046" t="str">
        <f>VLOOKUP($A1046,[1]Cost_Code!$A:$K,8,0)</f>
        <v>Simon</v>
      </c>
      <c r="T1046">
        <f>VLOOKUP($A1046,[1]Cost_Code!$A:$K,9,0)</f>
        <v>1000</v>
      </c>
      <c r="U1046" t="str">
        <f>VLOOKUP(B1046,[1]Ex_Code!A:J,2,0)</f>
        <v>Admin &amp; C - Non A4C Salaries</v>
      </c>
      <c r="V1046" t="str">
        <f>VLOOKUP(B1046,[1]Ex_Code!A:J,7,0)</f>
        <v>NON CLINICAL STAFF</v>
      </c>
      <c r="W1046" t="str">
        <f>VLOOKUP(B1046,[1]Ex_Code!A:J,10,0)</f>
        <v>Pay</v>
      </c>
    </row>
    <row r="1047" spans="1:23" x14ac:dyDescent="0.25">
      <c r="A1047" s="5" t="s">
        <v>106</v>
      </c>
      <c r="B1047" s="5" t="s">
        <v>82</v>
      </c>
      <c r="C1047" s="5" t="s">
        <v>143</v>
      </c>
      <c r="D1047" s="5" t="s">
        <v>144</v>
      </c>
      <c r="E1047" s="5" t="s">
        <v>27</v>
      </c>
      <c r="F1047" s="6">
        <v>0</v>
      </c>
      <c r="G1047" s="6">
        <v>587.30999999999995</v>
      </c>
      <c r="H1047" s="6">
        <v>0</v>
      </c>
      <c r="I1047" s="6">
        <v>0.4</v>
      </c>
      <c r="J1047" s="6">
        <v>0.4</v>
      </c>
      <c r="K1047" s="6">
        <v>0.4</v>
      </c>
      <c r="L1047" t="str">
        <f t="shared" si="16"/>
        <v>171807U10039202000</v>
      </c>
      <c r="M1047" t="str">
        <f>VLOOKUP(A1047,[1]Cost_Code!A:G,7,0)</f>
        <v>Fundraising Team</v>
      </c>
      <c r="N1047" t="str">
        <f>VLOOKUP(A1047,[1]Cost_Code!A:G,2,0)</f>
        <v>Group 1</v>
      </c>
      <c r="O1047" t="str">
        <f>VLOOKUP($A1047,[1]Cost_Code!$A:$G,3,0)</f>
        <v>CORPORATE SERVICES</v>
      </c>
      <c r="P1047" t="str">
        <f>VLOOKUP($A1047,[1]Cost_Code!$A:$G,4,0)</f>
        <v>FINANCE &amp; INFORMATION SERVICES</v>
      </c>
      <c r="Q1047" t="str">
        <f>VLOOKUP($A1047,[1]Cost_Code!$A:$G,5,0)</f>
        <v>FINANCE &amp; INFORMATION SERVICES</v>
      </c>
      <c r="R1047" t="str">
        <f>VLOOKUP($A1047,[1]Cost_Code!$A:$G,6,0)</f>
        <v>FINANCE</v>
      </c>
      <c r="S1047" t="str">
        <f>VLOOKUP($A1047,[1]Cost_Code!$A:$K,8,0)</f>
        <v>Simon</v>
      </c>
      <c r="T1047">
        <f>VLOOKUP($A1047,[1]Cost_Code!$A:$K,9,0)</f>
        <v>1000</v>
      </c>
      <c r="U1047" t="str">
        <f>VLOOKUP(B1047,[1]Ex_Code!A:J,2,0)</f>
        <v>Admin &amp; Clerical Band 2</v>
      </c>
      <c r="V1047" t="str">
        <f>VLOOKUP(B1047,[1]Ex_Code!A:J,7,0)</f>
        <v>NON CLINICAL STAFF</v>
      </c>
      <c r="W1047" t="str">
        <f>VLOOKUP(B1047,[1]Ex_Code!A:J,10,0)</f>
        <v>Pay</v>
      </c>
    </row>
    <row r="1048" spans="1:23" x14ac:dyDescent="0.25">
      <c r="A1048" s="5" t="s">
        <v>106</v>
      </c>
      <c r="B1048" s="5" t="s">
        <v>57</v>
      </c>
      <c r="C1048" s="5" t="s">
        <v>143</v>
      </c>
      <c r="D1048" s="5" t="s">
        <v>144</v>
      </c>
      <c r="E1048" s="5" t="s">
        <v>27</v>
      </c>
      <c r="F1048" s="6">
        <v>1324</v>
      </c>
      <c r="G1048" s="6">
        <v>1315.72</v>
      </c>
      <c r="H1048" s="6">
        <v>0.6</v>
      </c>
      <c r="I1048" s="6">
        <v>0.6</v>
      </c>
      <c r="J1048" s="6">
        <v>0.6</v>
      </c>
      <c r="K1048" s="6">
        <v>0.6</v>
      </c>
      <c r="L1048" t="str">
        <f t="shared" si="16"/>
        <v>171807U10039204000</v>
      </c>
      <c r="M1048" t="str">
        <f>VLOOKUP(A1048,[1]Cost_Code!A:G,7,0)</f>
        <v>Fundraising Team</v>
      </c>
      <c r="N1048" t="str">
        <f>VLOOKUP(A1048,[1]Cost_Code!A:G,2,0)</f>
        <v>Group 1</v>
      </c>
      <c r="O1048" t="str">
        <f>VLOOKUP($A1048,[1]Cost_Code!$A:$G,3,0)</f>
        <v>CORPORATE SERVICES</v>
      </c>
      <c r="P1048" t="str">
        <f>VLOOKUP($A1048,[1]Cost_Code!$A:$G,4,0)</f>
        <v>FINANCE &amp; INFORMATION SERVICES</v>
      </c>
      <c r="Q1048" t="str">
        <f>VLOOKUP($A1048,[1]Cost_Code!$A:$G,5,0)</f>
        <v>FINANCE &amp; INFORMATION SERVICES</v>
      </c>
      <c r="R1048" t="str">
        <f>VLOOKUP($A1048,[1]Cost_Code!$A:$G,6,0)</f>
        <v>FINANCE</v>
      </c>
      <c r="S1048" t="str">
        <f>VLOOKUP($A1048,[1]Cost_Code!$A:$K,8,0)</f>
        <v>Simon</v>
      </c>
      <c r="T1048">
        <f>VLOOKUP($A1048,[1]Cost_Code!$A:$K,9,0)</f>
        <v>1000</v>
      </c>
      <c r="U1048" t="str">
        <f>VLOOKUP(B1048,[1]Ex_Code!A:J,2,0)</f>
        <v>Admin &amp; Clerical Band 4</v>
      </c>
      <c r="V1048" t="str">
        <f>VLOOKUP(B1048,[1]Ex_Code!A:J,7,0)</f>
        <v>NON CLINICAL STAFF</v>
      </c>
      <c r="W1048" t="str">
        <f>VLOOKUP(B1048,[1]Ex_Code!A:J,10,0)</f>
        <v>Pay</v>
      </c>
    </row>
    <row r="1049" spans="1:23" x14ac:dyDescent="0.25">
      <c r="A1049" s="5" t="s">
        <v>106</v>
      </c>
      <c r="B1049" s="5" t="s">
        <v>48</v>
      </c>
      <c r="C1049" s="5" t="s">
        <v>143</v>
      </c>
      <c r="D1049" s="5" t="s">
        <v>144</v>
      </c>
      <c r="E1049" s="5" t="s">
        <v>27</v>
      </c>
      <c r="F1049" s="6">
        <v>1609</v>
      </c>
      <c r="G1049" s="6">
        <v>1608.71</v>
      </c>
      <c r="H1049" s="6">
        <v>0.6</v>
      </c>
      <c r="I1049" s="6">
        <v>0.6</v>
      </c>
      <c r="J1049" s="6">
        <v>0.6</v>
      </c>
      <c r="K1049" s="6">
        <v>0.6</v>
      </c>
      <c r="L1049" t="str">
        <f t="shared" si="16"/>
        <v>171807U10039206000</v>
      </c>
      <c r="M1049" t="str">
        <f>VLOOKUP(A1049,[1]Cost_Code!A:G,7,0)</f>
        <v>Fundraising Team</v>
      </c>
      <c r="N1049" t="str">
        <f>VLOOKUP(A1049,[1]Cost_Code!A:G,2,0)</f>
        <v>Group 1</v>
      </c>
      <c r="O1049" t="str">
        <f>VLOOKUP($A1049,[1]Cost_Code!$A:$G,3,0)</f>
        <v>CORPORATE SERVICES</v>
      </c>
      <c r="P1049" t="str">
        <f>VLOOKUP($A1049,[1]Cost_Code!$A:$G,4,0)</f>
        <v>FINANCE &amp; INFORMATION SERVICES</v>
      </c>
      <c r="Q1049" t="str">
        <f>VLOOKUP($A1049,[1]Cost_Code!$A:$G,5,0)</f>
        <v>FINANCE &amp; INFORMATION SERVICES</v>
      </c>
      <c r="R1049" t="str">
        <f>VLOOKUP($A1049,[1]Cost_Code!$A:$G,6,0)</f>
        <v>FINANCE</v>
      </c>
      <c r="S1049" t="str">
        <f>VLOOKUP($A1049,[1]Cost_Code!$A:$K,8,0)</f>
        <v>Simon</v>
      </c>
      <c r="T1049">
        <f>VLOOKUP($A1049,[1]Cost_Code!$A:$K,9,0)</f>
        <v>1000</v>
      </c>
      <c r="U1049" t="str">
        <f>VLOOKUP(B1049,[1]Ex_Code!A:J,2,0)</f>
        <v>Admin &amp; Clerical Band 6</v>
      </c>
      <c r="V1049" t="str">
        <f>VLOOKUP(B1049,[1]Ex_Code!A:J,7,0)</f>
        <v>NON CLINICAL STAFF</v>
      </c>
      <c r="W1049" t="str">
        <f>VLOOKUP(B1049,[1]Ex_Code!A:J,10,0)</f>
        <v>Pay</v>
      </c>
    </row>
    <row r="1050" spans="1:23" x14ac:dyDescent="0.25">
      <c r="A1050" s="5" t="s">
        <v>106</v>
      </c>
      <c r="B1050" s="5" t="s">
        <v>39</v>
      </c>
      <c r="C1050" s="5" t="s">
        <v>143</v>
      </c>
      <c r="D1050" s="5" t="s">
        <v>144</v>
      </c>
      <c r="E1050" s="5" t="s">
        <v>27</v>
      </c>
      <c r="F1050" s="6">
        <v>43</v>
      </c>
      <c r="G1050" s="6">
        <v>0</v>
      </c>
      <c r="H1050" s="6">
        <v>0</v>
      </c>
      <c r="I1050" s="6">
        <v>0</v>
      </c>
      <c r="J1050" s="6">
        <v>0</v>
      </c>
      <c r="K1050" s="6">
        <v>0</v>
      </c>
      <c r="L1050" t="str">
        <f t="shared" si="16"/>
        <v>171807U10047001000</v>
      </c>
      <c r="M1050" t="str">
        <f>VLOOKUP(A1050,[1]Cost_Code!A:G,7,0)</f>
        <v>Fundraising Team</v>
      </c>
      <c r="N1050" t="str">
        <f>VLOOKUP(A1050,[1]Cost_Code!A:G,2,0)</f>
        <v>Group 1</v>
      </c>
      <c r="O1050" t="str">
        <f>VLOOKUP($A1050,[1]Cost_Code!$A:$G,3,0)</f>
        <v>CORPORATE SERVICES</v>
      </c>
      <c r="P1050" t="str">
        <f>VLOOKUP($A1050,[1]Cost_Code!$A:$G,4,0)</f>
        <v>FINANCE &amp; INFORMATION SERVICES</v>
      </c>
      <c r="Q1050" t="str">
        <f>VLOOKUP($A1050,[1]Cost_Code!$A:$G,5,0)</f>
        <v>FINANCE &amp; INFORMATION SERVICES</v>
      </c>
      <c r="R1050" t="str">
        <f>VLOOKUP($A1050,[1]Cost_Code!$A:$G,6,0)</f>
        <v>FINANCE</v>
      </c>
      <c r="S1050" t="str">
        <f>VLOOKUP($A1050,[1]Cost_Code!$A:$K,8,0)</f>
        <v>Simon</v>
      </c>
      <c r="T1050">
        <f>VLOOKUP($A1050,[1]Cost_Code!$A:$K,9,0)</f>
        <v>1000</v>
      </c>
      <c r="U1050" t="str">
        <f>VLOOKUP(B1050,[1]Ex_Code!A:J,2,0)</f>
        <v>Printing &amp; Stationery</v>
      </c>
      <c r="V1050" t="str">
        <f>VLOOKUP(B1050,[1]Ex_Code!A:J,7,0)</f>
        <v>ESTABLISHMENT EXPENSES</v>
      </c>
      <c r="W1050" t="str">
        <f>VLOOKUP(B1050,[1]Ex_Code!A:J,10,0)</f>
        <v>Non Pay</v>
      </c>
    </row>
    <row r="1051" spans="1:23" x14ac:dyDescent="0.25">
      <c r="A1051" s="5" t="s">
        <v>106</v>
      </c>
      <c r="B1051" s="5" t="s">
        <v>108</v>
      </c>
      <c r="C1051" s="5" t="s">
        <v>143</v>
      </c>
      <c r="D1051" s="5" t="s">
        <v>144</v>
      </c>
      <c r="E1051" s="5" t="s">
        <v>27</v>
      </c>
      <c r="F1051" s="6">
        <v>61</v>
      </c>
      <c r="G1051" s="6">
        <v>517.08000000000004</v>
      </c>
      <c r="H1051" s="6">
        <v>0</v>
      </c>
      <c r="I1051" s="6">
        <v>0</v>
      </c>
      <c r="J1051" s="6">
        <v>0</v>
      </c>
      <c r="K1051" s="6">
        <v>0</v>
      </c>
      <c r="L1051" t="str">
        <f t="shared" si="16"/>
        <v>171807U10047005000</v>
      </c>
      <c r="M1051" t="str">
        <f>VLOOKUP(A1051,[1]Cost_Code!A:G,7,0)</f>
        <v>Fundraising Team</v>
      </c>
      <c r="N1051" t="str">
        <f>VLOOKUP(A1051,[1]Cost_Code!A:G,2,0)</f>
        <v>Group 1</v>
      </c>
      <c r="O1051" t="str">
        <f>VLOOKUP($A1051,[1]Cost_Code!$A:$G,3,0)</f>
        <v>CORPORATE SERVICES</v>
      </c>
      <c r="P1051" t="str">
        <f>VLOOKUP($A1051,[1]Cost_Code!$A:$G,4,0)</f>
        <v>FINANCE &amp; INFORMATION SERVICES</v>
      </c>
      <c r="Q1051" t="str">
        <f>VLOOKUP($A1051,[1]Cost_Code!$A:$G,5,0)</f>
        <v>FINANCE &amp; INFORMATION SERVICES</v>
      </c>
      <c r="R1051" t="str">
        <f>VLOOKUP($A1051,[1]Cost_Code!$A:$G,6,0)</f>
        <v>FINANCE</v>
      </c>
      <c r="S1051" t="str">
        <f>VLOOKUP($A1051,[1]Cost_Code!$A:$K,8,0)</f>
        <v>Simon</v>
      </c>
      <c r="T1051">
        <f>VLOOKUP($A1051,[1]Cost_Code!$A:$K,9,0)</f>
        <v>1000</v>
      </c>
      <c r="U1051" t="str">
        <f>VLOOKUP(B1051,[1]Ex_Code!A:J,2,0)</f>
        <v>Franking Machine</v>
      </c>
      <c r="V1051" t="str">
        <f>VLOOKUP(B1051,[1]Ex_Code!A:J,7,0)</f>
        <v>ESTABLISHMENT EXPENSES</v>
      </c>
      <c r="W1051" t="str">
        <f>VLOOKUP(B1051,[1]Ex_Code!A:J,10,0)</f>
        <v>Non Pay</v>
      </c>
    </row>
    <row r="1052" spans="1:23" x14ac:dyDescent="0.25">
      <c r="A1052" s="5" t="s">
        <v>106</v>
      </c>
      <c r="B1052" s="5" t="s">
        <v>40</v>
      </c>
      <c r="C1052" s="5" t="s">
        <v>143</v>
      </c>
      <c r="D1052" s="5" t="s">
        <v>144</v>
      </c>
      <c r="E1052" s="5" t="s">
        <v>27</v>
      </c>
      <c r="F1052" s="6">
        <v>20</v>
      </c>
      <c r="G1052" s="6">
        <v>0</v>
      </c>
      <c r="H1052" s="6">
        <v>0</v>
      </c>
      <c r="I1052" s="6">
        <v>0</v>
      </c>
      <c r="J1052" s="6">
        <v>0</v>
      </c>
      <c r="K1052" s="6">
        <v>0</v>
      </c>
      <c r="L1052" t="str">
        <f t="shared" si="16"/>
        <v>171807U10047018000</v>
      </c>
      <c r="M1052" t="str">
        <f>VLOOKUP(A1052,[1]Cost_Code!A:G,7,0)</f>
        <v>Fundraising Team</v>
      </c>
      <c r="N1052" t="str">
        <f>VLOOKUP(A1052,[1]Cost_Code!A:G,2,0)</f>
        <v>Group 1</v>
      </c>
      <c r="O1052" t="str">
        <f>VLOOKUP($A1052,[1]Cost_Code!$A:$G,3,0)</f>
        <v>CORPORATE SERVICES</v>
      </c>
      <c r="P1052" t="str">
        <f>VLOOKUP($A1052,[1]Cost_Code!$A:$G,4,0)</f>
        <v>FINANCE &amp; INFORMATION SERVICES</v>
      </c>
      <c r="Q1052" t="str">
        <f>VLOOKUP($A1052,[1]Cost_Code!$A:$G,5,0)</f>
        <v>FINANCE &amp; INFORMATION SERVICES</v>
      </c>
      <c r="R1052" t="str">
        <f>VLOOKUP($A1052,[1]Cost_Code!$A:$G,6,0)</f>
        <v>FINANCE</v>
      </c>
      <c r="S1052" t="str">
        <f>VLOOKUP($A1052,[1]Cost_Code!$A:$K,8,0)</f>
        <v>Simon</v>
      </c>
      <c r="T1052">
        <f>VLOOKUP($A1052,[1]Cost_Code!$A:$K,9,0)</f>
        <v>1000</v>
      </c>
      <c r="U1052" t="str">
        <f>VLOOKUP(B1052,[1]Ex_Code!A:J,2,0)</f>
        <v>Travel Expenses</v>
      </c>
      <c r="V1052" t="str">
        <f>VLOOKUP(B1052,[1]Ex_Code!A:J,7,0)</f>
        <v>ESTABLISHMENT EXPENSES</v>
      </c>
      <c r="W1052" t="str">
        <f>VLOOKUP(B1052,[1]Ex_Code!A:J,10,0)</f>
        <v>Non Pay</v>
      </c>
    </row>
    <row r="1053" spans="1:23" x14ac:dyDescent="0.25">
      <c r="A1053" s="5" t="s">
        <v>109</v>
      </c>
      <c r="B1053" s="5" t="s">
        <v>51</v>
      </c>
      <c r="C1053" s="5" t="s">
        <v>143</v>
      </c>
      <c r="D1053" s="5" t="s">
        <v>144</v>
      </c>
      <c r="E1053" s="5" t="s">
        <v>27</v>
      </c>
      <c r="F1053" s="6">
        <v>176</v>
      </c>
      <c r="G1053" s="6">
        <v>0</v>
      </c>
      <c r="H1053" s="6">
        <v>0</v>
      </c>
      <c r="I1053" s="6">
        <v>0</v>
      </c>
      <c r="J1053" s="6">
        <v>0</v>
      </c>
      <c r="K1053" s="6">
        <v>0</v>
      </c>
      <c r="L1053" t="str">
        <f t="shared" si="16"/>
        <v>171807U13048017000</v>
      </c>
      <c r="M1053" t="str">
        <f>VLOOKUP(A1053,[1]Cost_Code!A:G,7,0)</f>
        <v>Finance Reserve</v>
      </c>
      <c r="N1053" t="str">
        <f>VLOOKUP(A1053,[1]Cost_Code!A:G,2,0)</f>
        <v>Group 1</v>
      </c>
      <c r="O1053" t="str">
        <f>VLOOKUP($A1053,[1]Cost_Code!$A:$G,3,0)</f>
        <v>CORPORATE SERVICES</v>
      </c>
      <c r="P1053" t="str">
        <f>VLOOKUP($A1053,[1]Cost_Code!$A:$G,4,0)</f>
        <v>FINANCE &amp; INFORMATION SERVICES</v>
      </c>
      <c r="Q1053" t="str">
        <f>VLOOKUP($A1053,[1]Cost_Code!$A:$G,5,0)</f>
        <v>FINANCE &amp; INFORMATION SERVICES</v>
      </c>
      <c r="R1053" t="str">
        <f>VLOOKUP($A1053,[1]Cost_Code!$A:$G,6,0)</f>
        <v>FINANCE</v>
      </c>
      <c r="S1053" t="str">
        <f>VLOOKUP($A1053,[1]Cost_Code!$A:$K,8,0)</f>
        <v>Simon</v>
      </c>
      <c r="T1053">
        <f>VLOOKUP($A1053,[1]Cost_Code!$A:$K,9,0)</f>
        <v>1000</v>
      </c>
      <c r="U1053" t="str">
        <f>VLOOKUP(B1053,[1]Ex_Code!A:J,2,0)</f>
        <v>Computer Software</v>
      </c>
      <c r="V1053" t="str">
        <f>VLOOKUP(B1053,[1]Ex_Code!A:J,7,0)</f>
        <v>PREMISES &amp; FIXED PLANT</v>
      </c>
      <c r="W1053" t="str">
        <f>VLOOKUP(B1053,[1]Ex_Code!A:J,10,0)</f>
        <v>Non Pay</v>
      </c>
    </row>
    <row r="1054" spans="1:23" x14ac:dyDescent="0.25">
      <c r="A1054" s="5" t="s">
        <v>110</v>
      </c>
      <c r="B1054" s="5" t="s">
        <v>111</v>
      </c>
      <c r="C1054" s="5" t="s">
        <v>143</v>
      </c>
      <c r="D1054" s="5" t="s">
        <v>144</v>
      </c>
      <c r="E1054" s="5" t="s">
        <v>27</v>
      </c>
      <c r="F1054" s="6">
        <v>1632</v>
      </c>
      <c r="G1054" s="6">
        <v>437.42</v>
      </c>
      <c r="H1054" s="6">
        <v>0</v>
      </c>
      <c r="I1054" s="6">
        <v>0</v>
      </c>
      <c r="J1054" s="6">
        <v>0</v>
      </c>
      <c r="K1054" s="6">
        <v>0</v>
      </c>
      <c r="L1054" t="str">
        <f t="shared" si="16"/>
        <v>171807U14R60002000</v>
      </c>
      <c r="M1054" t="str">
        <f>VLOOKUP(A1054,[1]Cost_Code!A:G,7,0)</f>
        <v>Finance Recharges</v>
      </c>
      <c r="N1054" t="str">
        <f>VLOOKUP(A1054,[1]Cost_Code!A:G,2,0)</f>
        <v>Group 1</v>
      </c>
      <c r="O1054" t="str">
        <f>VLOOKUP($A1054,[1]Cost_Code!$A:$G,3,0)</f>
        <v>CORPORATE SERVICES</v>
      </c>
      <c r="P1054" t="str">
        <f>VLOOKUP($A1054,[1]Cost_Code!$A:$G,4,0)</f>
        <v>FINANCE &amp; INFORMATION SERVICES</v>
      </c>
      <c r="Q1054" t="str">
        <f>VLOOKUP($A1054,[1]Cost_Code!$A:$G,5,0)</f>
        <v>FINANCE &amp; INFORMATION SERVICES</v>
      </c>
      <c r="R1054" t="str">
        <f>VLOOKUP($A1054,[1]Cost_Code!$A:$G,6,0)</f>
        <v>FINANCE</v>
      </c>
      <c r="S1054" t="str">
        <f>VLOOKUP($A1054,[1]Cost_Code!$A:$K,8,0)</f>
        <v>Simon</v>
      </c>
      <c r="T1054">
        <f>VLOOKUP($A1054,[1]Cost_Code!$A:$K,9,0)</f>
        <v>1000</v>
      </c>
      <c r="U1054" t="str">
        <f>VLOOKUP(B1054,[1]Ex_Code!A:J,2,0)</f>
        <v>OH - Depreciation</v>
      </c>
      <c r="V1054" t="str">
        <f>VLOOKUP(B1054,[1]Ex_Code!A:J,7,0)</f>
        <v>RECHARGE</v>
      </c>
      <c r="W1054" t="str">
        <f>VLOOKUP(B1054,[1]Ex_Code!A:J,10,0)</f>
        <v>Recharge</v>
      </c>
    </row>
    <row r="1055" spans="1:23" x14ac:dyDescent="0.25">
      <c r="A1055" s="5" t="s">
        <v>110</v>
      </c>
      <c r="B1055" s="5" t="s">
        <v>112</v>
      </c>
      <c r="C1055" s="5" t="s">
        <v>143</v>
      </c>
      <c r="D1055" s="5" t="s">
        <v>144</v>
      </c>
      <c r="E1055" s="5" t="s">
        <v>27</v>
      </c>
      <c r="F1055" s="6">
        <v>259</v>
      </c>
      <c r="G1055" s="6">
        <v>259</v>
      </c>
      <c r="H1055" s="6">
        <v>0</v>
      </c>
      <c r="I1055" s="6">
        <v>0</v>
      </c>
      <c r="J1055" s="6">
        <v>0</v>
      </c>
      <c r="K1055" s="6">
        <v>0</v>
      </c>
      <c r="L1055" t="str">
        <f t="shared" si="16"/>
        <v>171807U14R60012000</v>
      </c>
      <c r="M1055" t="str">
        <f>VLOOKUP(A1055,[1]Cost_Code!A:G,7,0)</f>
        <v>Finance Recharges</v>
      </c>
      <c r="N1055" t="str">
        <f>VLOOKUP(A1055,[1]Cost_Code!A:G,2,0)</f>
        <v>Group 1</v>
      </c>
      <c r="O1055" t="str">
        <f>VLOOKUP($A1055,[1]Cost_Code!$A:$G,3,0)</f>
        <v>CORPORATE SERVICES</v>
      </c>
      <c r="P1055" t="str">
        <f>VLOOKUP($A1055,[1]Cost_Code!$A:$G,4,0)</f>
        <v>FINANCE &amp; INFORMATION SERVICES</v>
      </c>
      <c r="Q1055" t="str">
        <f>VLOOKUP($A1055,[1]Cost_Code!$A:$G,5,0)</f>
        <v>FINANCE &amp; INFORMATION SERVICES</v>
      </c>
      <c r="R1055" t="str">
        <f>VLOOKUP($A1055,[1]Cost_Code!$A:$G,6,0)</f>
        <v>FINANCE</v>
      </c>
      <c r="S1055" t="str">
        <f>VLOOKUP($A1055,[1]Cost_Code!$A:$K,8,0)</f>
        <v>Simon</v>
      </c>
      <c r="T1055">
        <f>VLOOKUP($A1055,[1]Cost_Code!$A:$K,9,0)</f>
        <v>1000</v>
      </c>
      <c r="U1055" t="str">
        <f>VLOOKUP(B1055,[1]Ex_Code!A:J,2,0)</f>
        <v>PDC Costs</v>
      </c>
      <c r="V1055" t="str">
        <f>VLOOKUP(B1055,[1]Ex_Code!A:J,7,0)</f>
        <v>RECHARGE</v>
      </c>
      <c r="W1055" t="str">
        <f>VLOOKUP(B1055,[1]Ex_Code!A:J,10,0)</f>
        <v>Recharge</v>
      </c>
    </row>
    <row r="1056" spans="1:23" x14ac:dyDescent="0.25">
      <c r="A1056" s="5" t="s">
        <v>110</v>
      </c>
      <c r="B1056" s="5" t="s">
        <v>113</v>
      </c>
      <c r="C1056" s="5" t="s">
        <v>143</v>
      </c>
      <c r="D1056" s="5" t="s">
        <v>144</v>
      </c>
      <c r="E1056" s="5" t="s">
        <v>27</v>
      </c>
      <c r="F1056" s="6">
        <v>-532058</v>
      </c>
      <c r="G1056" s="6">
        <v>-532058</v>
      </c>
      <c r="H1056" s="6">
        <v>0</v>
      </c>
      <c r="I1056" s="6">
        <v>0</v>
      </c>
      <c r="J1056" s="6">
        <v>0</v>
      </c>
      <c r="K1056" s="6">
        <v>0</v>
      </c>
      <c r="L1056" t="str">
        <f t="shared" si="16"/>
        <v>171807U14R60013000</v>
      </c>
      <c r="M1056" t="str">
        <f>VLOOKUP(A1056,[1]Cost_Code!A:G,7,0)</f>
        <v>Finance Recharges</v>
      </c>
      <c r="N1056" t="str">
        <f>VLOOKUP(A1056,[1]Cost_Code!A:G,2,0)</f>
        <v>Group 1</v>
      </c>
      <c r="O1056" t="str">
        <f>VLOOKUP($A1056,[1]Cost_Code!$A:$G,3,0)</f>
        <v>CORPORATE SERVICES</v>
      </c>
      <c r="P1056" t="str">
        <f>VLOOKUP($A1056,[1]Cost_Code!$A:$G,4,0)</f>
        <v>FINANCE &amp; INFORMATION SERVICES</v>
      </c>
      <c r="Q1056" t="str">
        <f>VLOOKUP($A1056,[1]Cost_Code!$A:$G,5,0)</f>
        <v>FINANCE &amp; INFORMATION SERVICES</v>
      </c>
      <c r="R1056" t="str">
        <f>VLOOKUP($A1056,[1]Cost_Code!$A:$G,6,0)</f>
        <v>FINANCE</v>
      </c>
      <c r="S1056" t="str">
        <f>VLOOKUP($A1056,[1]Cost_Code!$A:$K,8,0)</f>
        <v>Simon</v>
      </c>
      <c r="T1056">
        <f>VLOOKUP($A1056,[1]Cost_Code!$A:$K,9,0)</f>
        <v>1000</v>
      </c>
      <c r="U1056" t="str">
        <f>VLOOKUP(B1056,[1]Ex_Code!A:J,2,0)</f>
        <v>Overhead Costs</v>
      </c>
      <c r="V1056" t="str">
        <f>VLOOKUP(B1056,[1]Ex_Code!A:J,7,0)</f>
        <v>RECHARGE</v>
      </c>
      <c r="W1056" t="str">
        <f>VLOOKUP(B1056,[1]Ex_Code!A:J,10,0)</f>
        <v>Recharge</v>
      </c>
    </row>
    <row r="1057" spans="1:23" x14ac:dyDescent="0.25">
      <c r="A1057" s="5" t="s">
        <v>114</v>
      </c>
      <c r="B1057" s="5" t="s">
        <v>52</v>
      </c>
      <c r="C1057" s="5" t="s">
        <v>143</v>
      </c>
      <c r="D1057" s="5" t="s">
        <v>144</v>
      </c>
      <c r="E1057" s="5" t="s">
        <v>27</v>
      </c>
      <c r="F1057" s="6">
        <v>25</v>
      </c>
      <c r="G1057" s="6">
        <v>0</v>
      </c>
      <c r="H1057" s="6">
        <v>0</v>
      </c>
      <c r="I1057" s="6">
        <v>0</v>
      </c>
      <c r="J1057" s="6">
        <v>0</v>
      </c>
      <c r="K1057" s="6">
        <v>0</v>
      </c>
      <c r="L1057" t="str">
        <f t="shared" si="16"/>
        <v>171807U16K48019000</v>
      </c>
      <c r="M1057" t="str">
        <f>VLOOKUP(A1057,[1]Cost_Code!A:G,7,0)</f>
        <v>Finance Non Pay Rev CIP</v>
      </c>
      <c r="N1057" t="str">
        <f>VLOOKUP(A1057,[1]Cost_Code!A:G,2,0)</f>
        <v>Group 1</v>
      </c>
      <c r="O1057" t="str">
        <f>VLOOKUP($A1057,[1]Cost_Code!$A:$G,3,0)</f>
        <v>CORPORATE SERVICES</v>
      </c>
      <c r="P1057" t="str">
        <f>VLOOKUP($A1057,[1]Cost_Code!$A:$G,4,0)</f>
        <v>FINANCE &amp; INFORMATION SERVICES</v>
      </c>
      <c r="Q1057" t="str">
        <f>VLOOKUP($A1057,[1]Cost_Code!$A:$G,5,0)</f>
        <v>FINANCE &amp; INFORMATION SERVICES</v>
      </c>
      <c r="R1057" t="str">
        <f>VLOOKUP($A1057,[1]Cost_Code!$A:$G,6,0)</f>
        <v>FINANCE - OTHER</v>
      </c>
      <c r="S1057" t="str">
        <f>VLOOKUP($A1057,[1]Cost_Code!$A:$K,8,0)</f>
        <v>Simon</v>
      </c>
      <c r="T1057">
        <f>VLOOKUP($A1057,[1]Cost_Code!$A:$K,9,0)</f>
        <v>1000</v>
      </c>
      <c r="U1057" t="str">
        <f>VLOOKUP(B1057,[1]Ex_Code!A:J,2,0)</f>
        <v>Computer Maintenance</v>
      </c>
      <c r="V1057" t="str">
        <f>VLOOKUP(B1057,[1]Ex_Code!A:J,7,0)</f>
        <v>PREMISES &amp; FIXED PLANT</v>
      </c>
      <c r="W1057" t="str">
        <f>VLOOKUP(B1057,[1]Ex_Code!A:J,10,0)</f>
        <v>Non Pay</v>
      </c>
    </row>
    <row r="1058" spans="1:23" x14ac:dyDescent="0.25">
      <c r="A1058" s="5" t="s">
        <v>115</v>
      </c>
      <c r="B1058" s="5" t="s">
        <v>116</v>
      </c>
      <c r="C1058" s="5" t="s">
        <v>143</v>
      </c>
      <c r="D1058" s="5" t="s">
        <v>144</v>
      </c>
      <c r="E1058" s="5" t="s">
        <v>27</v>
      </c>
      <c r="F1058" s="6">
        <v>-32849</v>
      </c>
      <c r="G1058" s="6">
        <v>-13106.4</v>
      </c>
      <c r="H1058" s="6">
        <v>0</v>
      </c>
      <c r="I1058" s="6">
        <v>0</v>
      </c>
      <c r="J1058" s="6">
        <v>0</v>
      </c>
      <c r="K1058" s="6">
        <v>0</v>
      </c>
      <c r="L1058" t="str">
        <f t="shared" si="16"/>
        <v>171807U18027506000</v>
      </c>
      <c r="M1058" t="str">
        <f>VLOOKUP(A1058,[1]Cost_Code!A:G,7,0)</f>
        <v>Family Lease Car - NHS Fleet</v>
      </c>
      <c r="N1058" t="str">
        <f>VLOOKUP(A1058,[1]Cost_Code!A:G,2,0)</f>
        <v>Group 1</v>
      </c>
      <c r="O1058" t="str">
        <f>VLOOKUP($A1058,[1]Cost_Code!$A:$G,3,0)</f>
        <v>CORPORATE SERVICES</v>
      </c>
      <c r="P1058" t="str">
        <f>VLOOKUP($A1058,[1]Cost_Code!$A:$G,4,0)</f>
        <v>FINANCE &amp; INFORMATION SERVICES</v>
      </c>
      <c r="Q1058" t="str">
        <f>VLOOKUP($A1058,[1]Cost_Code!$A:$G,5,0)</f>
        <v>FINANCE &amp; INFORMATION SERVICES</v>
      </c>
      <c r="R1058" t="str">
        <f>VLOOKUP($A1058,[1]Cost_Code!$A:$G,6,0)</f>
        <v>FINANCE</v>
      </c>
      <c r="S1058" t="str">
        <f>VLOOKUP($A1058,[1]Cost_Code!$A:$K,8,0)</f>
        <v>Simon</v>
      </c>
      <c r="T1058">
        <f>VLOOKUP($A1058,[1]Cost_Code!$A:$K,9,0)</f>
        <v>1000</v>
      </c>
      <c r="U1058" t="str">
        <f>VLOOKUP(B1058,[1]Ex_Code!A:J,2,0)</f>
        <v>Lease Car Income</v>
      </c>
      <c r="V1058" t="str">
        <f>VLOOKUP(B1058,[1]Ex_Code!A:J,7,0)</f>
        <v>OTHER INCOME</v>
      </c>
      <c r="W1058" t="str">
        <f>VLOOKUP(B1058,[1]Ex_Code!A:J,10,0)</f>
        <v>Income</v>
      </c>
    </row>
    <row r="1059" spans="1:23" x14ac:dyDescent="0.25">
      <c r="A1059" s="5" t="s">
        <v>115</v>
      </c>
      <c r="B1059" s="5" t="s">
        <v>104</v>
      </c>
      <c r="C1059" s="5" t="s">
        <v>143</v>
      </c>
      <c r="D1059" s="5" t="s">
        <v>144</v>
      </c>
      <c r="E1059" s="5" t="s">
        <v>27</v>
      </c>
      <c r="F1059" s="6">
        <v>27343</v>
      </c>
      <c r="G1059" s="6">
        <v>10705.1</v>
      </c>
      <c r="H1059" s="6">
        <v>0</v>
      </c>
      <c r="I1059" s="6">
        <v>0</v>
      </c>
      <c r="J1059" s="6">
        <v>0</v>
      </c>
      <c r="K1059" s="6">
        <v>0</v>
      </c>
      <c r="L1059" t="str">
        <f t="shared" si="16"/>
        <v>171807U18047501000</v>
      </c>
      <c r="M1059" t="str">
        <f>VLOOKUP(A1059,[1]Cost_Code!A:G,7,0)</f>
        <v>Family Lease Car - NHS Fleet</v>
      </c>
      <c r="N1059" t="str">
        <f>VLOOKUP(A1059,[1]Cost_Code!A:G,2,0)</f>
        <v>Group 1</v>
      </c>
      <c r="O1059" t="str">
        <f>VLOOKUP($A1059,[1]Cost_Code!$A:$G,3,0)</f>
        <v>CORPORATE SERVICES</v>
      </c>
      <c r="P1059" t="str">
        <f>VLOOKUP($A1059,[1]Cost_Code!$A:$G,4,0)</f>
        <v>FINANCE &amp; INFORMATION SERVICES</v>
      </c>
      <c r="Q1059" t="str">
        <f>VLOOKUP($A1059,[1]Cost_Code!$A:$G,5,0)</f>
        <v>FINANCE &amp; INFORMATION SERVICES</v>
      </c>
      <c r="R1059" t="str">
        <f>VLOOKUP($A1059,[1]Cost_Code!$A:$G,6,0)</f>
        <v>FINANCE</v>
      </c>
      <c r="S1059" t="str">
        <f>VLOOKUP($A1059,[1]Cost_Code!$A:$K,8,0)</f>
        <v>Simon</v>
      </c>
      <c r="T1059">
        <f>VLOOKUP($A1059,[1]Cost_Code!$A:$K,9,0)</f>
        <v>1000</v>
      </c>
      <c r="U1059" t="str">
        <f>VLOOKUP(B1059,[1]Ex_Code!A:J,2,0)</f>
        <v>Lease Car Costs - Staff</v>
      </c>
      <c r="V1059" t="str">
        <f>VLOOKUP(B1059,[1]Ex_Code!A:J,7,0)</f>
        <v>ESTABLISHMENT EXPENSES</v>
      </c>
      <c r="W1059" t="str">
        <f>VLOOKUP(B1059,[1]Ex_Code!A:J,10,0)</f>
        <v>Non Pay</v>
      </c>
    </row>
    <row r="1060" spans="1:23" x14ac:dyDescent="0.25">
      <c r="A1060" s="5" t="s">
        <v>115</v>
      </c>
      <c r="B1060" s="5" t="s">
        <v>118</v>
      </c>
      <c r="C1060" s="5" t="s">
        <v>143</v>
      </c>
      <c r="D1060" s="5" t="s">
        <v>144</v>
      </c>
      <c r="E1060" s="5" t="s">
        <v>27</v>
      </c>
      <c r="F1060" s="6">
        <v>5242</v>
      </c>
      <c r="G1060" s="6">
        <v>2136.4899999999998</v>
      </c>
      <c r="H1060" s="6">
        <v>0</v>
      </c>
      <c r="I1060" s="6">
        <v>0</v>
      </c>
      <c r="J1060" s="6">
        <v>0</v>
      </c>
      <c r="K1060" s="6">
        <v>0</v>
      </c>
      <c r="L1060" t="str">
        <f t="shared" si="16"/>
        <v>171807U18047512000</v>
      </c>
      <c r="M1060" t="str">
        <f>VLOOKUP(A1060,[1]Cost_Code!A:G,7,0)</f>
        <v>Family Lease Car - NHS Fleet</v>
      </c>
      <c r="N1060" t="str">
        <f>VLOOKUP(A1060,[1]Cost_Code!A:G,2,0)</f>
        <v>Group 1</v>
      </c>
      <c r="O1060" t="str">
        <f>VLOOKUP($A1060,[1]Cost_Code!$A:$G,3,0)</f>
        <v>CORPORATE SERVICES</v>
      </c>
      <c r="P1060" t="str">
        <f>VLOOKUP($A1060,[1]Cost_Code!$A:$G,4,0)</f>
        <v>FINANCE &amp; INFORMATION SERVICES</v>
      </c>
      <c r="Q1060" t="str">
        <f>VLOOKUP($A1060,[1]Cost_Code!$A:$G,5,0)</f>
        <v>FINANCE &amp; INFORMATION SERVICES</v>
      </c>
      <c r="R1060" t="str">
        <f>VLOOKUP($A1060,[1]Cost_Code!$A:$G,6,0)</f>
        <v>FINANCE</v>
      </c>
      <c r="S1060" t="str">
        <f>VLOOKUP($A1060,[1]Cost_Code!$A:$K,8,0)</f>
        <v>Simon</v>
      </c>
      <c r="T1060">
        <f>VLOOKUP($A1060,[1]Cost_Code!$A:$K,9,0)</f>
        <v>1000</v>
      </c>
      <c r="U1060" t="str">
        <f>VLOOKUP(B1060,[1]Ex_Code!A:J,2,0)</f>
        <v>Fleet/Vehicle Insurance</v>
      </c>
      <c r="V1060" t="str">
        <f>VLOOKUP(B1060,[1]Ex_Code!A:J,7,0)</f>
        <v>ESTABLISHMENT EXPENSES</v>
      </c>
      <c r="W1060" t="str">
        <f>VLOOKUP(B1060,[1]Ex_Code!A:J,10,0)</f>
        <v>Non Pay</v>
      </c>
    </row>
    <row r="1061" spans="1:23" x14ac:dyDescent="0.25">
      <c r="A1061" s="5" t="s">
        <v>115</v>
      </c>
      <c r="B1061" s="5" t="s">
        <v>119</v>
      </c>
      <c r="C1061" s="5" t="s">
        <v>143</v>
      </c>
      <c r="D1061" s="5" t="s">
        <v>144</v>
      </c>
      <c r="E1061" s="5" t="s">
        <v>27</v>
      </c>
      <c r="F1061" s="6">
        <v>0</v>
      </c>
      <c r="G1061" s="6">
        <v>-45.57</v>
      </c>
      <c r="H1061" s="6">
        <v>0</v>
      </c>
      <c r="I1061" s="6">
        <v>0</v>
      </c>
      <c r="J1061" s="6">
        <v>0</v>
      </c>
      <c r="K1061" s="6">
        <v>0</v>
      </c>
      <c r="L1061" t="str">
        <f t="shared" si="16"/>
        <v>171807U18049027000</v>
      </c>
      <c r="M1061" t="str">
        <f>VLOOKUP(A1061,[1]Cost_Code!A:G,7,0)</f>
        <v>Family Lease Car - NHS Fleet</v>
      </c>
      <c r="N1061" t="str">
        <f>VLOOKUP(A1061,[1]Cost_Code!A:G,2,0)</f>
        <v>Group 1</v>
      </c>
      <c r="O1061" t="str">
        <f>VLOOKUP($A1061,[1]Cost_Code!$A:$G,3,0)</f>
        <v>CORPORATE SERVICES</v>
      </c>
      <c r="P1061" t="str">
        <f>VLOOKUP($A1061,[1]Cost_Code!$A:$G,4,0)</f>
        <v>FINANCE &amp; INFORMATION SERVICES</v>
      </c>
      <c r="Q1061" t="str">
        <f>VLOOKUP($A1061,[1]Cost_Code!$A:$G,5,0)</f>
        <v>FINANCE &amp; INFORMATION SERVICES</v>
      </c>
      <c r="R1061" t="str">
        <f>VLOOKUP($A1061,[1]Cost_Code!$A:$G,6,0)</f>
        <v>FINANCE</v>
      </c>
      <c r="S1061" t="str">
        <f>VLOOKUP($A1061,[1]Cost_Code!$A:$K,8,0)</f>
        <v>Simon</v>
      </c>
      <c r="T1061">
        <f>VLOOKUP($A1061,[1]Cost_Code!$A:$K,9,0)</f>
        <v>1000</v>
      </c>
      <c r="U1061" t="str">
        <f>VLOOKUP(B1061,[1]Ex_Code!A:J,2,0)</f>
        <v>Incr/(Decr) in Bad Debt Provn</v>
      </c>
      <c r="V1061" t="str">
        <f>VLOOKUP(B1061,[1]Ex_Code!A:J,7,0)</f>
        <v>OTHER OPERATING EXPENSES</v>
      </c>
      <c r="W1061" t="str">
        <f>VLOOKUP(B1061,[1]Ex_Code!A:J,10,0)</f>
        <v>Non Pay</v>
      </c>
    </row>
    <row r="1062" spans="1:23" ht="25.5" x14ac:dyDescent="0.25">
      <c r="A1062" s="5" t="s">
        <v>120</v>
      </c>
      <c r="B1062" s="5" t="s">
        <v>24</v>
      </c>
      <c r="C1062" s="5" t="s">
        <v>143</v>
      </c>
      <c r="D1062" s="5" t="s">
        <v>144</v>
      </c>
      <c r="E1062" s="5" t="s">
        <v>27</v>
      </c>
      <c r="F1062" s="6">
        <v>5088</v>
      </c>
      <c r="G1062" s="6">
        <v>5088.26</v>
      </c>
      <c r="H1062" s="6">
        <v>1</v>
      </c>
      <c r="I1062" s="6">
        <v>1</v>
      </c>
      <c r="J1062" s="6">
        <v>1</v>
      </c>
      <c r="K1062" s="6">
        <v>1</v>
      </c>
      <c r="L1062" t="str">
        <f t="shared" si="16"/>
        <v>171807U2103918A000</v>
      </c>
      <c r="M1062" t="str">
        <f>VLOOKUP(A1062,[1]Cost_Code!A:G,7,0)</f>
        <v>Financial Management</v>
      </c>
      <c r="N1062" t="str">
        <f>VLOOKUP(A1062,[1]Cost_Code!A:G,2,0)</f>
        <v>Group 1</v>
      </c>
      <c r="O1062" t="str">
        <f>VLOOKUP($A1062,[1]Cost_Code!$A:$G,3,0)</f>
        <v>CORPORATE SERVICES</v>
      </c>
      <c r="P1062" t="str">
        <f>VLOOKUP($A1062,[1]Cost_Code!$A:$G,4,0)</f>
        <v>FINANCE &amp; INFORMATION SERVICES</v>
      </c>
      <c r="Q1062" t="str">
        <f>VLOOKUP($A1062,[1]Cost_Code!$A:$G,5,0)</f>
        <v>FINANCE &amp; INFORMATION SERVICES</v>
      </c>
      <c r="R1062" t="str">
        <f>VLOOKUP($A1062,[1]Cost_Code!$A:$G,6,0)</f>
        <v>FINANCE</v>
      </c>
      <c r="S1062" t="str">
        <f>VLOOKUP($A1062,[1]Cost_Code!$A:$K,8,0)</f>
        <v>Simon</v>
      </c>
      <c r="T1062">
        <f>VLOOKUP($A1062,[1]Cost_Code!$A:$K,9,0)</f>
        <v>1000</v>
      </c>
      <c r="U1062" t="str">
        <f>VLOOKUP(B1062,[1]Ex_Code!A:J,2,0)</f>
        <v>Senior Managers Band 8A</v>
      </c>
      <c r="V1062" t="str">
        <f>VLOOKUP(B1062,[1]Ex_Code!A:J,7,0)</f>
        <v>NON CLINICAL STAFF</v>
      </c>
      <c r="W1062" t="str">
        <f>VLOOKUP(B1062,[1]Ex_Code!A:J,10,0)</f>
        <v>Pay</v>
      </c>
    </row>
    <row r="1063" spans="1:23" ht="25.5" x14ac:dyDescent="0.25">
      <c r="A1063" s="5" t="s">
        <v>120</v>
      </c>
      <c r="B1063" s="5" t="s">
        <v>86</v>
      </c>
      <c r="C1063" s="5" t="s">
        <v>143</v>
      </c>
      <c r="D1063" s="5" t="s">
        <v>144</v>
      </c>
      <c r="E1063" s="5" t="s">
        <v>27</v>
      </c>
      <c r="F1063" s="6">
        <v>19219</v>
      </c>
      <c r="G1063" s="6">
        <v>12866.37</v>
      </c>
      <c r="H1063" s="6">
        <v>4</v>
      </c>
      <c r="I1063" s="6">
        <v>2.5299999999999998</v>
      </c>
      <c r="J1063" s="6">
        <v>2.14</v>
      </c>
      <c r="K1063" s="6">
        <v>2.14</v>
      </c>
      <c r="L1063" t="str">
        <f t="shared" si="16"/>
        <v>171807U2103918B000</v>
      </c>
      <c r="M1063" t="str">
        <f>VLOOKUP(A1063,[1]Cost_Code!A:G,7,0)</f>
        <v>Financial Management</v>
      </c>
      <c r="N1063" t="str">
        <f>VLOOKUP(A1063,[1]Cost_Code!A:G,2,0)</f>
        <v>Group 1</v>
      </c>
      <c r="O1063" t="str">
        <f>VLOOKUP($A1063,[1]Cost_Code!$A:$G,3,0)</f>
        <v>CORPORATE SERVICES</v>
      </c>
      <c r="P1063" t="str">
        <f>VLOOKUP($A1063,[1]Cost_Code!$A:$G,4,0)</f>
        <v>FINANCE &amp; INFORMATION SERVICES</v>
      </c>
      <c r="Q1063" t="str">
        <f>VLOOKUP($A1063,[1]Cost_Code!$A:$G,5,0)</f>
        <v>FINANCE &amp; INFORMATION SERVICES</v>
      </c>
      <c r="R1063" t="str">
        <f>VLOOKUP($A1063,[1]Cost_Code!$A:$G,6,0)</f>
        <v>FINANCE</v>
      </c>
      <c r="S1063" t="str">
        <f>VLOOKUP($A1063,[1]Cost_Code!$A:$K,8,0)</f>
        <v>Simon</v>
      </c>
      <c r="T1063">
        <f>VLOOKUP($A1063,[1]Cost_Code!$A:$K,9,0)</f>
        <v>1000</v>
      </c>
      <c r="U1063" t="str">
        <f>VLOOKUP(B1063,[1]Ex_Code!A:J,2,0)</f>
        <v>Senior Managers Band 8B</v>
      </c>
      <c r="V1063" t="str">
        <f>VLOOKUP(B1063,[1]Ex_Code!A:J,7,0)</f>
        <v>NON CLINICAL STAFF</v>
      </c>
      <c r="W1063" t="str">
        <f>VLOOKUP(B1063,[1]Ex_Code!A:J,10,0)</f>
        <v>Pay</v>
      </c>
    </row>
    <row r="1064" spans="1:23" ht="25.5" x14ac:dyDescent="0.25">
      <c r="A1064" s="5" t="s">
        <v>120</v>
      </c>
      <c r="B1064" s="5" t="s">
        <v>36</v>
      </c>
      <c r="C1064" s="5" t="s">
        <v>143</v>
      </c>
      <c r="D1064" s="5" t="s">
        <v>144</v>
      </c>
      <c r="E1064" s="5" t="s">
        <v>27</v>
      </c>
      <c r="F1064" s="6">
        <v>13631</v>
      </c>
      <c r="G1064" s="6">
        <v>13599.52</v>
      </c>
      <c r="H1064" s="6">
        <v>2</v>
      </c>
      <c r="I1064" s="6">
        <v>2</v>
      </c>
      <c r="J1064" s="6">
        <v>2</v>
      </c>
      <c r="K1064" s="6">
        <v>2</v>
      </c>
      <c r="L1064" t="str">
        <f t="shared" si="16"/>
        <v>171807U2103918C000</v>
      </c>
      <c r="M1064" t="str">
        <f>VLOOKUP(A1064,[1]Cost_Code!A:G,7,0)</f>
        <v>Financial Management</v>
      </c>
      <c r="N1064" t="str">
        <f>VLOOKUP(A1064,[1]Cost_Code!A:G,2,0)</f>
        <v>Group 1</v>
      </c>
      <c r="O1064" t="str">
        <f>VLOOKUP($A1064,[1]Cost_Code!$A:$G,3,0)</f>
        <v>CORPORATE SERVICES</v>
      </c>
      <c r="P1064" t="str">
        <f>VLOOKUP($A1064,[1]Cost_Code!$A:$G,4,0)</f>
        <v>FINANCE &amp; INFORMATION SERVICES</v>
      </c>
      <c r="Q1064" t="str">
        <f>VLOOKUP($A1064,[1]Cost_Code!$A:$G,5,0)</f>
        <v>FINANCE &amp; INFORMATION SERVICES</v>
      </c>
      <c r="R1064" t="str">
        <f>VLOOKUP($A1064,[1]Cost_Code!$A:$G,6,0)</f>
        <v>FINANCE</v>
      </c>
      <c r="S1064" t="str">
        <f>VLOOKUP($A1064,[1]Cost_Code!$A:$K,8,0)</f>
        <v>Simon</v>
      </c>
      <c r="T1064">
        <f>VLOOKUP($A1064,[1]Cost_Code!$A:$K,9,0)</f>
        <v>1000</v>
      </c>
      <c r="U1064" t="str">
        <f>VLOOKUP(B1064,[1]Ex_Code!A:J,2,0)</f>
        <v>Senior Managers Band 8C</v>
      </c>
      <c r="V1064" t="str">
        <f>VLOOKUP(B1064,[1]Ex_Code!A:J,7,0)</f>
        <v>NON CLINICAL STAFF</v>
      </c>
      <c r="W1064" t="str">
        <f>VLOOKUP(B1064,[1]Ex_Code!A:J,10,0)</f>
        <v>Pay</v>
      </c>
    </row>
    <row r="1065" spans="1:23" x14ac:dyDescent="0.25">
      <c r="A1065" s="5" t="s">
        <v>120</v>
      </c>
      <c r="B1065" s="5" t="s">
        <v>48</v>
      </c>
      <c r="C1065" s="5" t="s">
        <v>143</v>
      </c>
      <c r="D1065" s="5" t="s">
        <v>144</v>
      </c>
      <c r="E1065" s="5" t="s">
        <v>27</v>
      </c>
      <c r="F1065" s="6">
        <v>0</v>
      </c>
      <c r="G1065" s="6">
        <v>9104.2999999999993</v>
      </c>
      <c r="H1065" s="6">
        <v>0</v>
      </c>
      <c r="I1065" s="6">
        <v>2.8</v>
      </c>
      <c r="J1065" s="6">
        <v>2.8</v>
      </c>
      <c r="K1065" s="6">
        <v>2.8</v>
      </c>
      <c r="L1065" t="str">
        <f t="shared" si="16"/>
        <v>171807U21039206000</v>
      </c>
      <c r="M1065" t="str">
        <f>VLOOKUP(A1065,[1]Cost_Code!A:G,7,0)</f>
        <v>Financial Management</v>
      </c>
      <c r="N1065" t="str">
        <f>VLOOKUP(A1065,[1]Cost_Code!A:G,2,0)</f>
        <v>Group 1</v>
      </c>
      <c r="O1065" t="str">
        <f>VLOOKUP($A1065,[1]Cost_Code!$A:$G,3,0)</f>
        <v>CORPORATE SERVICES</v>
      </c>
      <c r="P1065" t="str">
        <f>VLOOKUP($A1065,[1]Cost_Code!$A:$G,4,0)</f>
        <v>FINANCE &amp; INFORMATION SERVICES</v>
      </c>
      <c r="Q1065" t="str">
        <f>VLOOKUP($A1065,[1]Cost_Code!$A:$G,5,0)</f>
        <v>FINANCE &amp; INFORMATION SERVICES</v>
      </c>
      <c r="R1065" t="str">
        <f>VLOOKUP($A1065,[1]Cost_Code!$A:$G,6,0)</f>
        <v>FINANCE</v>
      </c>
      <c r="S1065" t="str">
        <f>VLOOKUP($A1065,[1]Cost_Code!$A:$K,8,0)</f>
        <v>Simon</v>
      </c>
      <c r="T1065">
        <f>VLOOKUP($A1065,[1]Cost_Code!$A:$K,9,0)</f>
        <v>1000</v>
      </c>
      <c r="U1065" t="str">
        <f>VLOOKUP(B1065,[1]Ex_Code!A:J,2,0)</f>
        <v>Admin &amp; Clerical Band 6</v>
      </c>
      <c r="V1065" t="str">
        <f>VLOOKUP(B1065,[1]Ex_Code!A:J,7,0)</f>
        <v>NON CLINICAL STAFF</v>
      </c>
      <c r="W1065" t="str">
        <f>VLOOKUP(B1065,[1]Ex_Code!A:J,10,0)</f>
        <v>Pay</v>
      </c>
    </row>
    <row r="1066" spans="1:23" x14ac:dyDescent="0.25">
      <c r="A1066" s="5" t="s">
        <v>120</v>
      </c>
      <c r="B1066" s="5" t="s">
        <v>87</v>
      </c>
      <c r="C1066" s="5" t="s">
        <v>143</v>
      </c>
      <c r="D1066" s="5" t="s">
        <v>144</v>
      </c>
      <c r="E1066" s="5" t="s">
        <v>27</v>
      </c>
      <c r="F1066" s="6">
        <v>19550</v>
      </c>
      <c r="G1066" s="6">
        <v>4804.5600000000004</v>
      </c>
      <c r="H1066" s="6">
        <v>5.67</v>
      </c>
      <c r="I1066" s="6">
        <v>2</v>
      </c>
      <c r="J1066" s="6">
        <v>1</v>
      </c>
      <c r="K1066" s="6">
        <v>1</v>
      </c>
      <c r="L1066" t="str">
        <f t="shared" si="16"/>
        <v>171807U21039207000</v>
      </c>
      <c r="M1066" t="str">
        <f>VLOOKUP(A1066,[1]Cost_Code!A:G,7,0)</f>
        <v>Financial Management</v>
      </c>
      <c r="N1066" t="str">
        <f>VLOOKUP(A1066,[1]Cost_Code!A:G,2,0)</f>
        <v>Group 1</v>
      </c>
      <c r="O1066" t="str">
        <f>VLOOKUP($A1066,[1]Cost_Code!$A:$G,3,0)</f>
        <v>CORPORATE SERVICES</v>
      </c>
      <c r="P1066" t="str">
        <f>VLOOKUP($A1066,[1]Cost_Code!$A:$G,4,0)</f>
        <v>FINANCE &amp; INFORMATION SERVICES</v>
      </c>
      <c r="Q1066" t="str">
        <f>VLOOKUP($A1066,[1]Cost_Code!$A:$G,5,0)</f>
        <v>FINANCE &amp; INFORMATION SERVICES</v>
      </c>
      <c r="R1066" t="str">
        <f>VLOOKUP($A1066,[1]Cost_Code!$A:$G,6,0)</f>
        <v>FINANCE</v>
      </c>
      <c r="S1066" t="str">
        <f>VLOOKUP($A1066,[1]Cost_Code!$A:$K,8,0)</f>
        <v>Simon</v>
      </c>
      <c r="T1066">
        <f>VLOOKUP($A1066,[1]Cost_Code!$A:$K,9,0)</f>
        <v>1000</v>
      </c>
      <c r="U1066" t="str">
        <f>VLOOKUP(B1066,[1]Ex_Code!A:J,2,0)</f>
        <v>Admin &amp; Clerical Band 7</v>
      </c>
      <c r="V1066" t="str">
        <f>VLOOKUP(B1066,[1]Ex_Code!A:J,7,0)</f>
        <v>NON CLINICAL STAFF</v>
      </c>
      <c r="W1066" t="str">
        <f>VLOOKUP(B1066,[1]Ex_Code!A:J,10,0)</f>
        <v>Pay</v>
      </c>
    </row>
    <row r="1067" spans="1:23" x14ac:dyDescent="0.25">
      <c r="A1067" s="5" t="s">
        <v>120</v>
      </c>
      <c r="B1067" s="5" t="s">
        <v>40</v>
      </c>
      <c r="C1067" s="5" t="s">
        <v>143</v>
      </c>
      <c r="D1067" s="5" t="s">
        <v>144</v>
      </c>
      <c r="E1067" s="5" t="s">
        <v>27</v>
      </c>
      <c r="F1067" s="6">
        <v>85</v>
      </c>
      <c r="G1067" s="6">
        <v>126.38</v>
      </c>
      <c r="H1067" s="6">
        <v>0</v>
      </c>
      <c r="I1067" s="6">
        <v>0</v>
      </c>
      <c r="J1067" s="6">
        <v>0</v>
      </c>
      <c r="K1067" s="6">
        <v>0</v>
      </c>
      <c r="L1067" t="str">
        <f t="shared" si="16"/>
        <v>171807U21047018000</v>
      </c>
      <c r="M1067" t="str">
        <f>VLOOKUP(A1067,[1]Cost_Code!A:G,7,0)</f>
        <v>Financial Management</v>
      </c>
      <c r="N1067" t="str">
        <f>VLOOKUP(A1067,[1]Cost_Code!A:G,2,0)</f>
        <v>Group 1</v>
      </c>
      <c r="O1067" t="str">
        <f>VLOOKUP($A1067,[1]Cost_Code!$A:$G,3,0)</f>
        <v>CORPORATE SERVICES</v>
      </c>
      <c r="P1067" t="str">
        <f>VLOOKUP($A1067,[1]Cost_Code!$A:$G,4,0)</f>
        <v>FINANCE &amp; INFORMATION SERVICES</v>
      </c>
      <c r="Q1067" t="str">
        <f>VLOOKUP($A1067,[1]Cost_Code!$A:$G,5,0)</f>
        <v>FINANCE &amp; INFORMATION SERVICES</v>
      </c>
      <c r="R1067" t="str">
        <f>VLOOKUP($A1067,[1]Cost_Code!$A:$G,6,0)</f>
        <v>FINANCE</v>
      </c>
      <c r="S1067" t="str">
        <f>VLOOKUP($A1067,[1]Cost_Code!$A:$K,8,0)</f>
        <v>Simon</v>
      </c>
      <c r="T1067">
        <f>VLOOKUP($A1067,[1]Cost_Code!$A:$K,9,0)</f>
        <v>1000</v>
      </c>
      <c r="U1067" t="str">
        <f>VLOOKUP(B1067,[1]Ex_Code!A:J,2,0)</f>
        <v>Travel Expenses</v>
      </c>
      <c r="V1067" t="str">
        <f>VLOOKUP(B1067,[1]Ex_Code!A:J,7,0)</f>
        <v>ESTABLISHMENT EXPENSES</v>
      </c>
      <c r="W1067" t="str">
        <f>VLOOKUP(B1067,[1]Ex_Code!A:J,10,0)</f>
        <v>Non Pay</v>
      </c>
    </row>
    <row r="1068" spans="1:23" x14ac:dyDescent="0.25">
      <c r="A1068" s="5" t="s">
        <v>120</v>
      </c>
      <c r="B1068" s="5" t="s">
        <v>65</v>
      </c>
      <c r="C1068" s="5" t="s">
        <v>143</v>
      </c>
      <c r="D1068" s="5" t="s">
        <v>144</v>
      </c>
      <c r="E1068" s="5" t="s">
        <v>27</v>
      </c>
      <c r="F1068" s="6">
        <v>0</v>
      </c>
      <c r="G1068" s="6">
        <v>7.5</v>
      </c>
      <c r="H1068" s="6">
        <v>0</v>
      </c>
      <c r="I1068" s="6">
        <v>0</v>
      </c>
      <c r="J1068" s="6">
        <v>0</v>
      </c>
      <c r="K1068" s="6">
        <v>0</v>
      </c>
      <c r="L1068" t="str">
        <f t="shared" si="16"/>
        <v>171807U21047023000</v>
      </c>
      <c r="M1068" t="str">
        <f>VLOOKUP(A1068,[1]Cost_Code!A:G,7,0)</f>
        <v>Financial Management</v>
      </c>
      <c r="N1068" t="str">
        <f>VLOOKUP(A1068,[1]Cost_Code!A:G,2,0)</f>
        <v>Group 1</v>
      </c>
      <c r="O1068" t="str">
        <f>VLOOKUP($A1068,[1]Cost_Code!$A:$G,3,0)</f>
        <v>CORPORATE SERVICES</v>
      </c>
      <c r="P1068" t="str">
        <f>VLOOKUP($A1068,[1]Cost_Code!$A:$G,4,0)</f>
        <v>FINANCE &amp; INFORMATION SERVICES</v>
      </c>
      <c r="Q1068" t="str">
        <f>VLOOKUP($A1068,[1]Cost_Code!$A:$G,5,0)</f>
        <v>FINANCE &amp; INFORMATION SERVICES</v>
      </c>
      <c r="R1068" t="str">
        <f>VLOOKUP($A1068,[1]Cost_Code!$A:$G,6,0)</f>
        <v>FINANCE</v>
      </c>
      <c r="S1068" t="str">
        <f>VLOOKUP($A1068,[1]Cost_Code!$A:$K,8,0)</f>
        <v>Simon</v>
      </c>
      <c r="T1068">
        <f>VLOOKUP($A1068,[1]Cost_Code!$A:$K,9,0)</f>
        <v>1000</v>
      </c>
      <c r="U1068" t="str">
        <f>VLOOKUP(B1068,[1]Ex_Code!A:J,2,0)</f>
        <v>Car Parking</v>
      </c>
      <c r="V1068" t="str">
        <f>VLOOKUP(B1068,[1]Ex_Code!A:J,7,0)</f>
        <v>ESTABLISHMENT EXPENSES</v>
      </c>
      <c r="W1068" t="str">
        <f>VLOOKUP(B1068,[1]Ex_Code!A:J,10,0)</f>
        <v>Non Pay</v>
      </c>
    </row>
    <row r="1069" spans="1:23" x14ac:dyDescent="0.25">
      <c r="A1069" s="5" t="s">
        <v>120</v>
      </c>
      <c r="B1069" s="5" t="s">
        <v>51</v>
      </c>
      <c r="C1069" s="5" t="s">
        <v>143</v>
      </c>
      <c r="D1069" s="5" t="s">
        <v>144</v>
      </c>
      <c r="E1069" s="5" t="s">
        <v>27</v>
      </c>
      <c r="F1069" s="6">
        <v>300</v>
      </c>
      <c r="G1069" s="6">
        <v>300</v>
      </c>
      <c r="H1069" s="6">
        <v>0</v>
      </c>
      <c r="I1069" s="6">
        <v>0</v>
      </c>
      <c r="J1069" s="6">
        <v>0</v>
      </c>
      <c r="K1069" s="6">
        <v>0</v>
      </c>
      <c r="L1069" t="str">
        <f t="shared" si="16"/>
        <v>171807U21048017000</v>
      </c>
      <c r="M1069" t="str">
        <f>VLOOKUP(A1069,[1]Cost_Code!A:G,7,0)</f>
        <v>Financial Management</v>
      </c>
      <c r="N1069" t="str">
        <f>VLOOKUP(A1069,[1]Cost_Code!A:G,2,0)</f>
        <v>Group 1</v>
      </c>
      <c r="O1069" t="str">
        <f>VLOOKUP($A1069,[1]Cost_Code!$A:$G,3,0)</f>
        <v>CORPORATE SERVICES</v>
      </c>
      <c r="P1069" t="str">
        <f>VLOOKUP($A1069,[1]Cost_Code!$A:$G,4,0)</f>
        <v>FINANCE &amp; INFORMATION SERVICES</v>
      </c>
      <c r="Q1069" t="str">
        <f>VLOOKUP($A1069,[1]Cost_Code!$A:$G,5,0)</f>
        <v>FINANCE &amp; INFORMATION SERVICES</v>
      </c>
      <c r="R1069" t="str">
        <f>VLOOKUP($A1069,[1]Cost_Code!$A:$G,6,0)</f>
        <v>FINANCE</v>
      </c>
      <c r="S1069" t="str">
        <f>VLOOKUP($A1069,[1]Cost_Code!$A:$K,8,0)</f>
        <v>Simon</v>
      </c>
      <c r="T1069">
        <f>VLOOKUP($A1069,[1]Cost_Code!$A:$K,9,0)</f>
        <v>1000</v>
      </c>
      <c r="U1069" t="str">
        <f>VLOOKUP(B1069,[1]Ex_Code!A:J,2,0)</f>
        <v>Computer Software</v>
      </c>
      <c r="V1069" t="str">
        <f>VLOOKUP(B1069,[1]Ex_Code!A:J,7,0)</f>
        <v>PREMISES &amp; FIXED PLANT</v>
      </c>
      <c r="W1069" t="str">
        <f>VLOOKUP(B1069,[1]Ex_Code!A:J,10,0)</f>
        <v>Non Pay</v>
      </c>
    </row>
    <row r="1070" spans="1:23" x14ac:dyDescent="0.25">
      <c r="A1070" s="5" t="s">
        <v>120</v>
      </c>
      <c r="B1070" s="5" t="s">
        <v>41</v>
      </c>
      <c r="C1070" s="5" t="s">
        <v>143</v>
      </c>
      <c r="D1070" s="5" t="s">
        <v>144</v>
      </c>
      <c r="E1070" s="5" t="s">
        <v>27</v>
      </c>
      <c r="F1070" s="6">
        <v>-5400</v>
      </c>
      <c r="G1070" s="6">
        <v>-4289.16</v>
      </c>
      <c r="H1070" s="6">
        <v>0</v>
      </c>
      <c r="I1070" s="6">
        <v>0</v>
      </c>
      <c r="J1070" s="6">
        <v>0</v>
      </c>
      <c r="K1070" s="6">
        <v>0</v>
      </c>
      <c r="L1070" t="str">
        <f t="shared" si="16"/>
        <v>171807U21049047000</v>
      </c>
      <c r="M1070" t="str">
        <f>VLOOKUP(A1070,[1]Cost_Code!A:G,7,0)</f>
        <v>Financial Management</v>
      </c>
      <c r="N1070" t="str">
        <f>VLOOKUP(A1070,[1]Cost_Code!A:G,2,0)</f>
        <v>Group 1</v>
      </c>
      <c r="O1070" t="str">
        <f>VLOOKUP($A1070,[1]Cost_Code!$A:$G,3,0)</f>
        <v>CORPORATE SERVICES</v>
      </c>
      <c r="P1070" t="str">
        <f>VLOOKUP($A1070,[1]Cost_Code!$A:$G,4,0)</f>
        <v>FINANCE &amp; INFORMATION SERVICES</v>
      </c>
      <c r="Q1070" t="str">
        <f>VLOOKUP($A1070,[1]Cost_Code!$A:$G,5,0)</f>
        <v>FINANCE &amp; INFORMATION SERVICES</v>
      </c>
      <c r="R1070" t="str">
        <f>VLOOKUP($A1070,[1]Cost_Code!$A:$G,6,0)</f>
        <v>FINANCE</v>
      </c>
      <c r="S1070" t="str">
        <f>VLOOKUP($A1070,[1]Cost_Code!$A:$K,8,0)</f>
        <v>Simon</v>
      </c>
      <c r="T1070">
        <f>VLOOKUP($A1070,[1]Cost_Code!$A:$K,9,0)</f>
        <v>1000</v>
      </c>
      <c r="U1070" t="str">
        <f>VLOOKUP(B1070,[1]Ex_Code!A:J,2,0)</f>
        <v>Servs Recd Oth NHS FT</v>
      </c>
      <c r="V1070" t="str">
        <f>VLOOKUP(B1070,[1]Ex_Code!A:J,7,0)</f>
        <v>OTHER OPERATING EXPENSES</v>
      </c>
      <c r="W1070" t="str">
        <f>VLOOKUP(B1070,[1]Ex_Code!A:J,10,0)</f>
        <v>Non Pay</v>
      </c>
    </row>
    <row r="1071" spans="1:23" x14ac:dyDescent="0.25">
      <c r="A1071" s="5" t="s">
        <v>127</v>
      </c>
      <c r="B1071" s="5" t="s">
        <v>89</v>
      </c>
      <c r="C1071" s="5" t="s">
        <v>143</v>
      </c>
      <c r="D1071" s="5" t="s">
        <v>144</v>
      </c>
      <c r="E1071" s="5" t="s">
        <v>27</v>
      </c>
      <c r="F1071" s="6">
        <v>5851</v>
      </c>
      <c r="G1071" s="6">
        <v>0</v>
      </c>
      <c r="H1071" s="6">
        <v>0</v>
      </c>
      <c r="I1071" s="6">
        <v>0</v>
      </c>
      <c r="J1071" s="6">
        <v>0</v>
      </c>
      <c r="K1071" s="6">
        <v>0</v>
      </c>
      <c r="L1071" t="str">
        <f t="shared" si="16"/>
        <v>171807U23K42003000</v>
      </c>
      <c r="M1071" t="str">
        <f>VLOOKUP(A1071,[1]Cost_Code!A:G,7,0)</f>
        <v>NHS Prompt Payment Discount</v>
      </c>
      <c r="N1071" t="str">
        <f>VLOOKUP(A1071,[1]Cost_Code!A:G,2,0)</f>
        <v>Group 1</v>
      </c>
      <c r="O1071" t="str">
        <f>VLOOKUP($A1071,[1]Cost_Code!$A:$G,3,0)</f>
        <v>CORPORATE SERVICES</v>
      </c>
      <c r="P1071" t="str">
        <f>VLOOKUP($A1071,[1]Cost_Code!$A:$G,4,0)</f>
        <v>FINANCE &amp; INFORMATION SERVICES</v>
      </c>
      <c r="Q1071" t="str">
        <f>VLOOKUP($A1071,[1]Cost_Code!$A:$G,5,0)</f>
        <v>FINANCE &amp; INFORMATION SERVICES</v>
      </c>
      <c r="R1071" t="str">
        <f>VLOOKUP($A1071,[1]Cost_Code!$A:$G,6,0)</f>
        <v>FINANCE</v>
      </c>
      <c r="S1071" t="str">
        <f>VLOOKUP($A1071,[1]Cost_Code!$A:$K,8,0)</f>
        <v>Simon</v>
      </c>
      <c r="T1071">
        <f>VLOOKUP($A1071,[1]Cost_Code!$A:$K,9,0)</f>
        <v>1000</v>
      </c>
      <c r="U1071" t="str">
        <f>VLOOKUP(B1071,[1]Ex_Code!A:J,2,0)</f>
        <v>Med &amp; Surg Consumables</v>
      </c>
      <c r="V1071" t="str">
        <f>VLOOKUP(B1071,[1]Ex_Code!A:J,7,0)</f>
        <v>CLINICAL SUPPLIES</v>
      </c>
      <c r="W1071" t="str">
        <f>VLOOKUP(B1071,[1]Ex_Code!A:J,10,0)</f>
        <v>Non Pay</v>
      </c>
    </row>
    <row r="1072" spans="1:23" x14ac:dyDescent="0.25">
      <c r="A1072" s="5" t="s">
        <v>127</v>
      </c>
      <c r="B1072" s="5" t="s">
        <v>128</v>
      </c>
      <c r="C1072" s="5" t="s">
        <v>143</v>
      </c>
      <c r="D1072" s="5" t="s">
        <v>144</v>
      </c>
      <c r="E1072" s="5" t="s">
        <v>27</v>
      </c>
      <c r="F1072" s="6">
        <v>-4240</v>
      </c>
      <c r="G1072" s="6">
        <v>0</v>
      </c>
      <c r="H1072" s="6">
        <v>0</v>
      </c>
      <c r="I1072" s="6">
        <v>0</v>
      </c>
      <c r="J1072" s="6">
        <v>0</v>
      </c>
      <c r="K1072" s="6">
        <v>0</v>
      </c>
      <c r="L1072" t="str">
        <f t="shared" si="16"/>
        <v>171807U23K42003CIP</v>
      </c>
      <c r="M1072" t="str">
        <f>VLOOKUP(A1072,[1]Cost_Code!A:G,7,0)</f>
        <v>NHS Prompt Payment Discount</v>
      </c>
      <c r="N1072" t="str">
        <f>VLOOKUP(A1072,[1]Cost_Code!A:G,2,0)</f>
        <v>Group 1</v>
      </c>
      <c r="O1072" t="str">
        <f>VLOOKUP($A1072,[1]Cost_Code!$A:$G,3,0)</f>
        <v>CORPORATE SERVICES</v>
      </c>
      <c r="P1072" t="str">
        <f>VLOOKUP($A1072,[1]Cost_Code!$A:$G,4,0)</f>
        <v>FINANCE &amp; INFORMATION SERVICES</v>
      </c>
      <c r="Q1072" t="str">
        <f>VLOOKUP($A1072,[1]Cost_Code!$A:$G,5,0)</f>
        <v>FINANCE &amp; INFORMATION SERVICES</v>
      </c>
      <c r="R1072" t="str">
        <f>VLOOKUP($A1072,[1]Cost_Code!$A:$G,6,0)</f>
        <v>FINANCE</v>
      </c>
      <c r="S1072" t="str">
        <f>VLOOKUP($A1072,[1]Cost_Code!$A:$K,8,0)</f>
        <v>Simon</v>
      </c>
      <c r="T1072">
        <f>VLOOKUP($A1072,[1]Cost_Code!$A:$K,9,0)</f>
        <v>1000</v>
      </c>
      <c r="U1072" t="str">
        <f>VLOOKUP(B1072,[1]Ex_Code!A:J,2,0)</f>
        <v>Med &amp; Surg Consumables CIP</v>
      </c>
      <c r="V1072" t="str">
        <f>VLOOKUP(B1072,[1]Ex_Code!A:J,7,0)</f>
        <v>CLINICAL SUPPLIES</v>
      </c>
      <c r="W1072" t="str">
        <f>VLOOKUP(B1072,[1]Ex_Code!A:J,10,0)</f>
        <v>Non Pay</v>
      </c>
    </row>
    <row r="1073" spans="1:23" x14ac:dyDescent="0.25">
      <c r="A1073" s="5" t="s">
        <v>129</v>
      </c>
      <c r="B1073" s="5" t="s">
        <v>130</v>
      </c>
      <c r="C1073" s="5" t="s">
        <v>143</v>
      </c>
      <c r="D1073" s="5" t="s">
        <v>144</v>
      </c>
      <c r="E1073" s="5" t="s">
        <v>27</v>
      </c>
      <c r="F1073" s="6">
        <v>-465</v>
      </c>
      <c r="G1073" s="6">
        <v>0</v>
      </c>
      <c r="H1073" s="6">
        <v>0</v>
      </c>
      <c r="I1073" s="6">
        <v>0</v>
      </c>
      <c r="J1073" s="6">
        <v>0</v>
      </c>
      <c r="K1073" s="6">
        <v>0</v>
      </c>
      <c r="L1073" t="str">
        <f t="shared" si="16"/>
        <v>171807U24K52003000</v>
      </c>
      <c r="M1073" t="str">
        <f>VLOOKUP(A1073,[1]Cost_Code!A:G,7,0)</f>
        <v>Alternative Site Value SCIP</v>
      </c>
      <c r="N1073" t="str">
        <f>VLOOKUP(A1073,[1]Cost_Code!A:G,2,0)</f>
        <v>Group 1</v>
      </c>
      <c r="O1073" t="str">
        <f>VLOOKUP($A1073,[1]Cost_Code!$A:$G,3,0)</f>
        <v>CORPORATE SERVICES</v>
      </c>
      <c r="P1073" t="str">
        <f>VLOOKUP($A1073,[1]Cost_Code!$A:$G,4,0)</f>
        <v>FINANCE &amp; INFORMATION SERVICES</v>
      </c>
      <c r="Q1073" t="str">
        <f>VLOOKUP($A1073,[1]Cost_Code!$A:$G,5,0)</f>
        <v>FINANCE &amp; INFORMATION SERVICES</v>
      </c>
      <c r="R1073" t="str">
        <f>VLOOKUP($A1073,[1]Cost_Code!$A:$G,6,0)</f>
        <v>FINANCE - OTHER</v>
      </c>
      <c r="S1073" t="str">
        <f>VLOOKUP($A1073,[1]Cost_Code!$A:$K,8,0)</f>
        <v>Simon</v>
      </c>
      <c r="T1073">
        <f>VLOOKUP($A1073,[1]Cost_Code!$A:$K,9,0)</f>
        <v>1000</v>
      </c>
      <c r="U1073" t="str">
        <f>VLOOKUP(B1073,[1]Ex_Code!A:J,2,0)</f>
        <v>Depreciation of Owned Assets</v>
      </c>
      <c r="V1073" t="str">
        <f>VLOOKUP(B1073,[1]Ex_Code!A:J,7,0)</f>
        <v>DEPRECIATION</v>
      </c>
      <c r="W1073" t="str">
        <f>VLOOKUP(B1073,[1]Ex_Code!A:J,10,0)</f>
        <v>Non Pay</v>
      </c>
    </row>
    <row r="1074" spans="1:23" x14ac:dyDescent="0.25">
      <c r="A1074" s="5" t="s">
        <v>129</v>
      </c>
      <c r="B1074" s="5" t="s">
        <v>131</v>
      </c>
      <c r="C1074" s="5" t="s">
        <v>143</v>
      </c>
      <c r="D1074" s="5" t="s">
        <v>144</v>
      </c>
      <c r="E1074" s="5" t="s">
        <v>27</v>
      </c>
      <c r="F1074" s="6">
        <v>530</v>
      </c>
      <c r="G1074" s="6">
        <v>0</v>
      </c>
      <c r="H1074" s="6">
        <v>0</v>
      </c>
      <c r="I1074" s="6">
        <v>0</v>
      </c>
      <c r="J1074" s="6">
        <v>0</v>
      </c>
      <c r="K1074" s="6">
        <v>0</v>
      </c>
      <c r="L1074" t="str">
        <f t="shared" si="16"/>
        <v>171807U24K52006000</v>
      </c>
      <c r="M1074" t="str">
        <f>VLOOKUP(A1074,[1]Cost_Code!A:G,7,0)</f>
        <v>Alternative Site Value SCIP</v>
      </c>
      <c r="N1074" t="str">
        <f>VLOOKUP(A1074,[1]Cost_Code!A:G,2,0)</f>
        <v>Group 1</v>
      </c>
      <c r="O1074" t="str">
        <f>VLOOKUP($A1074,[1]Cost_Code!$A:$G,3,0)</f>
        <v>CORPORATE SERVICES</v>
      </c>
      <c r="P1074" t="str">
        <f>VLOOKUP($A1074,[1]Cost_Code!$A:$G,4,0)</f>
        <v>FINANCE &amp; INFORMATION SERVICES</v>
      </c>
      <c r="Q1074" t="str">
        <f>VLOOKUP($A1074,[1]Cost_Code!$A:$G,5,0)</f>
        <v>FINANCE &amp; INFORMATION SERVICES</v>
      </c>
      <c r="R1074" t="str">
        <f>VLOOKUP($A1074,[1]Cost_Code!$A:$G,6,0)</f>
        <v>FINANCE - OTHER</v>
      </c>
      <c r="S1074" t="str">
        <f>VLOOKUP($A1074,[1]Cost_Code!$A:$K,8,0)</f>
        <v>Simon</v>
      </c>
      <c r="T1074">
        <f>VLOOKUP($A1074,[1]Cost_Code!$A:$K,9,0)</f>
        <v>1000</v>
      </c>
      <c r="U1074" t="str">
        <f>VLOOKUP(B1074,[1]Ex_Code!A:J,2,0)</f>
        <v>Dividend Payments</v>
      </c>
      <c r="V1074" t="str">
        <f>VLOOKUP(B1074,[1]Ex_Code!A:J,7,0)</f>
        <v>PDC DIVIDEND EXPENSE</v>
      </c>
      <c r="W1074" t="str">
        <f>VLOOKUP(B1074,[1]Ex_Code!A:J,10,0)</f>
        <v>Non Pay</v>
      </c>
    </row>
    <row r="1075" spans="1:23" x14ac:dyDescent="0.25">
      <c r="A1075" s="5" t="s">
        <v>132</v>
      </c>
      <c r="B1075" s="5" t="s">
        <v>47</v>
      </c>
      <c r="C1075" s="5" t="s">
        <v>143</v>
      </c>
      <c r="D1075" s="5" t="s">
        <v>144</v>
      </c>
      <c r="E1075" s="5" t="s">
        <v>27</v>
      </c>
      <c r="F1075" s="6">
        <v>2644</v>
      </c>
      <c r="G1075" s="6">
        <v>0</v>
      </c>
      <c r="H1075" s="6">
        <v>0.61</v>
      </c>
      <c r="I1075" s="6">
        <v>0</v>
      </c>
      <c r="J1075" s="6">
        <v>0</v>
      </c>
      <c r="K1075" s="6">
        <v>0</v>
      </c>
      <c r="L1075" t="str">
        <f t="shared" si="16"/>
        <v>171807U26039107000</v>
      </c>
      <c r="M1075" t="str">
        <f>VLOOKUP(A1075,[1]Cost_Code!A:G,7,0)</f>
        <v>Income Team</v>
      </c>
      <c r="N1075" t="str">
        <f>VLOOKUP(A1075,[1]Cost_Code!A:G,2,0)</f>
        <v>Group 1</v>
      </c>
      <c r="O1075" t="str">
        <f>VLOOKUP($A1075,[1]Cost_Code!$A:$G,3,0)</f>
        <v>CORPORATE SERVICES</v>
      </c>
      <c r="P1075" t="str">
        <f>VLOOKUP($A1075,[1]Cost_Code!$A:$G,4,0)</f>
        <v>FINANCE &amp; INFORMATION SERVICES</v>
      </c>
      <c r="Q1075" t="str">
        <f>VLOOKUP($A1075,[1]Cost_Code!$A:$G,5,0)</f>
        <v>FINANCE &amp; INFORMATION SERVICES</v>
      </c>
      <c r="R1075" t="str">
        <f>VLOOKUP($A1075,[1]Cost_Code!$A:$G,6,0)</f>
        <v>FINANCE</v>
      </c>
      <c r="S1075" t="str">
        <f>VLOOKUP($A1075,[1]Cost_Code!$A:$K,8,0)</f>
        <v>Simon</v>
      </c>
      <c r="T1075">
        <f>VLOOKUP($A1075,[1]Cost_Code!$A:$K,9,0)</f>
        <v>1000</v>
      </c>
      <c r="U1075" t="str">
        <f>VLOOKUP(B1075,[1]Ex_Code!A:J,2,0)</f>
        <v>Senior Managers Band 7</v>
      </c>
      <c r="V1075" t="str">
        <f>VLOOKUP(B1075,[1]Ex_Code!A:J,7,0)</f>
        <v>NON CLINICAL STAFF</v>
      </c>
      <c r="W1075" t="str">
        <f>VLOOKUP(B1075,[1]Ex_Code!A:J,10,0)</f>
        <v>Pay</v>
      </c>
    </row>
    <row r="1076" spans="1:23" ht="25.5" x14ac:dyDescent="0.25">
      <c r="A1076" s="5" t="s">
        <v>132</v>
      </c>
      <c r="B1076" s="5" t="s">
        <v>86</v>
      </c>
      <c r="C1076" s="5" t="s">
        <v>143</v>
      </c>
      <c r="D1076" s="5" t="s">
        <v>144</v>
      </c>
      <c r="E1076" s="5" t="s">
        <v>27</v>
      </c>
      <c r="F1076" s="6">
        <v>0</v>
      </c>
      <c r="G1076" s="6">
        <v>5012.78</v>
      </c>
      <c r="H1076" s="6">
        <v>0</v>
      </c>
      <c r="I1076" s="6">
        <v>1</v>
      </c>
      <c r="J1076" s="6">
        <v>1.01</v>
      </c>
      <c r="K1076" s="6">
        <v>1.01</v>
      </c>
      <c r="L1076" t="str">
        <f t="shared" si="16"/>
        <v>171807U2603918B000</v>
      </c>
      <c r="M1076" t="str">
        <f>VLOOKUP(A1076,[1]Cost_Code!A:G,7,0)</f>
        <v>Income Team</v>
      </c>
      <c r="N1076" t="str">
        <f>VLOOKUP(A1076,[1]Cost_Code!A:G,2,0)</f>
        <v>Group 1</v>
      </c>
      <c r="O1076" t="str">
        <f>VLOOKUP($A1076,[1]Cost_Code!$A:$G,3,0)</f>
        <v>CORPORATE SERVICES</v>
      </c>
      <c r="P1076" t="str">
        <f>VLOOKUP($A1076,[1]Cost_Code!$A:$G,4,0)</f>
        <v>FINANCE &amp; INFORMATION SERVICES</v>
      </c>
      <c r="Q1076" t="str">
        <f>VLOOKUP($A1076,[1]Cost_Code!$A:$G,5,0)</f>
        <v>FINANCE &amp; INFORMATION SERVICES</v>
      </c>
      <c r="R1076" t="str">
        <f>VLOOKUP($A1076,[1]Cost_Code!$A:$G,6,0)</f>
        <v>FINANCE</v>
      </c>
      <c r="S1076" t="str">
        <f>VLOOKUP($A1076,[1]Cost_Code!$A:$K,8,0)</f>
        <v>Simon</v>
      </c>
      <c r="T1076">
        <f>VLOOKUP($A1076,[1]Cost_Code!$A:$K,9,0)</f>
        <v>1000</v>
      </c>
      <c r="U1076" t="str">
        <f>VLOOKUP(B1076,[1]Ex_Code!A:J,2,0)</f>
        <v>Senior Managers Band 8B</v>
      </c>
      <c r="V1076" t="str">
        <f>VLOOKUP(B1076,[1]Ex_Code!A:J,7,0)</f>
        <v>NON CLINICAL STAFF</v>
      </c>
      <c r="W1076" t="str">
        <f>VLOOKUP(B1076,[1]Ex_Code!A:J,10,0)</f>
        <v>Pay</v>
      </c>
    </row>
    <row r="1077" spans="1:23" ht="25.5" x14ac:dyDescent="0.25">
      <c r="A1077" s="5" t="s">
        <v>132</v>
      </c>
      <c r="B1077" s="5" t="s">
        <v>36</v>
      </c>
      <c r="C1077" s="5" t="s">
        <v>143</v>
      </c>
      <c r="D1077" s="5" t="s">
        <v>144</v>
      </c>
      <c r="E1077" s="5" t="s">
        <v>27</v>
      </c>
      <c r="F1077" s="6">
        <v>7089</v>
      </c>
      <c r="G1077" s="6">
        <v>0</v>
      </c>
      <c r="H1077" s="6">
        <v>1</v>
      </c>
      <c r="I1077" s="6">
        <v>0</v>
      </c>
      <c r="J1077" s="6">
        <v>0</v>
      </c>
      <c r="K1077" s="6">
        <v>0</v>
      </c>
      <c r="L1077" t="str">
        <f t="shared" si="16"/>
        <v>171807U2603918C000</v>
      </c>
      <c r="M1077" t="str">
        <f>VLOOKUP(A1077,[1]Cost_Code!A:G,7,0)</f>
        <v>Income Team</v>
      </c>
      <c r="N1077" t="str">
        <f>VLOOKUP(A1077,[1]Cost_Code!A:G,2,0)</f>
        <v>Group 1</v>
      </c>
      <c r="O1077" t="str">
        <f>VLOOKUP($A1077,[1]Cost_Code!$A:$G,3,0)</f>
        <v>CORPORATE SERVICES</v>
      </c>
      <c r="P1077" t="str">
        <f>VLOOKUP($A1077,[1]Cost_Code!$A:$G,4,0)</f>
        <v>FINANCE &amp; INFORMATION SERVICES</v>
      </c>
      <c r="Q1077" t="str">
        <f>VLOOKUP($A1077,[1]Cost_Code!$A:$G,5,0)</f>
        <v>FINANCE &amp; INFORMATION SERVICES</v>
      </c>
      <c r="R1077" t="str">
        <f>VLOOKUP($A1077,[1]Cost_Code!$A:$G,6,0)</f>
        <v>FINANCE</v>
      </c>
      <c r="S1077" t="str">
        <f>VLOOKUP($A1077,[1]Cost_Code!$A:$K,8,0)</f>
        <v>Simon</v>
      </c>
      <c r="T1077">
        <f>VLOOKUP($A1077,[1]Cost_Code!$A:$K,9,0)</f>
        <v>1000</v>
      </c>
      <c r="U1077" t="str">
        <f>VLOOKUP(B1077,[1]Ex_Code!A:J,2,0)</f>
        <v>Senior Managers Band 8C</v>
      </c>
      <c r="V1077" t="str">
        <f>VLOOKUP(B1077,[1]Ex_Code!A:J,7,0)</f>
        <v>NON CLINICAL STAFF</v>
      </c>
      <c r="W1077" t="str">
        <f>VLOOKUP(B1077,[1]Ex_Code!A:J,10,0)</f>
        <v>Pay</v>
      </c>
    </row>
    <row r="1078" spans="1:23" x14ac:dyDescent="0.25">
      <c r="A1078" s="5" t="s">
        <v>132</v>
      </c>
      <c r="B1078" s="5" t="s">
        <v>38</v>
      </c>
      <c r="C1078" s="5" t="s">
        <v>143</v>
      </c>
      <c r="D1078" s="5" t="s">
        <v>144</v>
      </c>
      <c r="E1078" s="5" t="s">
        <v>27</v>
      </c>
      <c r="F1078" s="6">
        <v>2977</v>
      </c>
      <c r="G1078" s="6">
        <v>2976.71</v>
      </c>
      <c r="H1078" s="6">
        <v>1</v>
      </c>
      <c r="I1078" s="6">
        <v>1</v>
      </c>
      <c r="J1078" s="6">
        <v>1</v>
      </c>
      <c r="K1078" s="6">
        <v>1</v>
      </c>
      <c r="L1078" t="str">
        <f t="shared" si="16"/>
        <v>171807U26039205000</v>
      </c>
      <c r="M1078" t="str">
        <f>VLOOKUP(A1078,[1]Cost_Code!A:G,7,0)</f>
        <v>Income Team</v>
      </c>
      <c r="N1078" t="str">
        <f>VLOOKUP(A1078,[1]Cost_Code!A:G,2,0)</f>
        <v>Group 1</v>
      </c>
      <c r="O1078" t="str">
        <f>VLOOKUP($A1078,[1]Cost_Code!$A:$G,3,0)</f>
        <v>CORPORATE SERVICES</v>
      </c>
      <c r="P1078" t="str">
        <f>VLOOKUP($A1078,[1]Cost_Code!$A:$G,4,0)</f>
        <v>FINANCE &amp; INFORMATION SERVICES</v>
      </c>
      <c r="Q1078" t="str">
        <f>VLOOKUP($A1078,[1]Cost_Code!$A:$G,5,0)</f>
        <v>FINANCE &amp; INFORMATION SERVICES</v>
      </c>
      <c r="R1078" t="str">
        <f>VLOOKUP($A1078,[1]Cost_Code!$A:$G,6,0)</f>
        <v>FINANCE</v>
      </c>
      <c r="S1078" t="str">
        <f>VLOOKUP($A1078,[1]Cost_Code!$A:$K,8,0)</f>
        <v>Simon</v>
      </c>
      <c r="T1078">
        <f>VLOOKUP($A1078,[1]Cost_Code!$A:$K,9,0)</f>
        <v>1000</v>
      </c>
      <c r="U1078" t="str">
        <f>VLOOKUP(B1078,[1]Ex_Code!A:J,2,0)</f>
        <v>Admin &amp; Clerical Band 5</v>
      </c>
      <c r="V1078" t="str">
        <f>VLOOKUP(B1078,[1]Ex_Code!A:J,7,0)</f>
        <v>NON CLINICAL STAFF</v>
      </c>
      <c r="W1078" t="str">
        <f>VLOOKUP(B1078,[1]Ex_Code!A:J,10,0)</f>
        <v>Pay</v>
      </c>
    </row>
    <row r="1079" spans="1:23" x14ac:dyDescent="0.25">
      <c r="A1079" s="5" t="s">
        <v>132</v>
      </c>
      <c r="B1079" s="5" t="s">
        <v>40</v>
      </c>
      <c r="C1079" s="5" t="s">
        <v>143</v>
      </c>
      <c r="D1079" s="5" t="s">
        <v>144</v>
      </c>
      <c r="E1079" s="5" t="s">
        <v>27</v>
      </c>
      <c r="F1079" s="6">
        <v>5</v>
      </c>
      <c r="G1079" s="6">
        <v>42.56</v>
      </c>
      <c r="H1079" s="6">
        <v>0</v>
      </c>
      <c r="I1079" s="6">
        <v>0</v>
      </c>
      <c r="J1079" s="6">
        <v>0</v>
      </c>
      <c r="K1079" s="6">
        <v>0</v>
      </c>
      <c r="L1079" t="str">
        <f t="shared" si="16"/>
        <v>171807U26047018000</v>
      </c>
      <c r="M1079" t="str">
        <f>VLOOKUP(A1079,[1]Cost_Code!A:G,7,0)</f>
        <v>Income Team</v>
      </c>
      <c r="N1079" t="str">
        <f>VLOOKUP(A1079,[1]Cost_Code!A:G,2,0)</f>
        <v>Group 1</v>
      </c>
      <c r="O1079" t="str">
        <f>VLOOKUP($A1079,[1]Cost_Code!$A:$G,3,0)</f>
        <v>CORPORATE SERVICES</v>
      </c>
      <c r="P1079" t="str">
        <f>VLOOKUP($A1079,[1]Cost_Code!$A:$G,4,0)</f>
        <v>FINANCE &amp; INFORMATION SERVICES</v>
      </c>
      <c r="Q1079" t="str">
        <f>VLOOKUP($A1079,[1]Cost_Code!$A:$G,5,0)</f>
        <v>FINANCE &amp; INFORMATION SERVICES</v>
      </c>
      <c r="R1079" t="str">
        <f>VLOOKUP($A1079,[1]Cost_Code!$A:$G,6,0)</f>
        <v>FINANCE</v>
      </c>
      <c r="S1079" t="str">
        <f>VLOOKUP($A1079,[1]Cost_Code!$A:$K,8,0)</f>
        <v>Simon</v>
      </c>
      <c r="T1079">
        <f>VLOOKUP($A1079,[1]Cost_Code!$A:$K,9,0)</f>
        <v>1000</v>
      </c>
      <c r="U1079" t="str">
        <f>VLOOKUP(B1079,[1]Ex_Code!A:J,2,0)</f>
        <v>Travel Expenses</v>
      </c>
      <c r="V1079" t="str">
        <f>VLOOKUP(B1079,[1]Ex_Code!A:J,7,0)</f>
        <v>ESTABLISHMENT EXPENSES</v>
      </c>
      <c r="W1079" t="str">
        <f>VLOOKUP(B1079,[1]Ex_Code!A:J,10,0)</f>
        <v>Non Pay</v>
      </c>
    </row>
    <row r="1080" spans="1:23" x14ac:dyDescent="0.25">
      <c r="A1080" s="5" t="s">
        <v>132</v>
      </c>
      <c r="B1080" s="5" t="s">
        <v>52</v>
      </c>
      <c r="C1080" s="5" t="s">
        <v>143</v>
      </c>
      <c r="D1080" s="5" t="s">
        <v>144</v>
      </c>
      <c r="E1080" s="5" t="s">
        <v>27</v>
      </c>
      <c r="F1080" s="6">
        <v>500</v>
      </c>
      <c r="G1080" s="6">
        <v>500</v>
      </c>
      <c r="H1080" s="6">
        <v>0</v>
      </c>
      <c r="I1080" s="6">
        <v>0</v>
      </c>
      <c r="J1080" s="6">
        <v>0</v>
      </c>
      <c r="K1080" s="6">
        <v>0</v>
      </c>
      <c r="L1080" t="str">
        <f t="shared" si="16"/>
        <v>171807U26048019000</v>
      </c>
      <c r="M1080" t="str">
        <f>VLOOKUP(A1080,[1]Cost_Code!A:G,7,0)</f>
        <v>Income Team</v>
      </c>
      <c r="N1080" t="str">
        <f>VLOOKUP(A1080,[1]Cost_Code!A:G,2,0)</f>
        <v>Group 1</v>
      </c>
      <c r="O1080" t="str">
        <f>VLOOKUP($A1080,[1]Cost_Code!$A:$G,3,0)</f>
        <v>CORPORATE SERVICES</v>
      </c>
      <c r="P1080" t="str">
        <f>VLOOKUP($A1080,[1]Cost_Code!$A:$G,4,0)</f>
        <v>FINANCE &amp; INFORMATION SERVICES</v>
      </c>
      <c r="Q1080" t="str">
        <f>VLOOKUP($A1080,[1]Cost_Code!$A:$G,5,0)</f>
        <v>FINANCE &amp; INFORMATION SERVICES</v>
      </c>
      <c r="R1080" t="str">
        <f>VLOOKUP($A1080,[1]Cost_Code!$A:$G,6,0)</f>
        <v>FINANCE</v>
      </c>
      <c r="S1080" t="str">
        <f>VLOOKUP($A1080,[1]Cost_Code!$A:$K,8,0)</f>
        <v>Simon</v>
      </c>
      <c r="T1080">
        <f>VLOOKUP($A1080,[1]Cost_Code!$A:$K,9,0)</f>
        <v>1000</v>
      </c>
      <c r="U1080" t="str">
        <f>VLOOKUP(B1080,[1]Ex_Code!A:J,2,0)</f>
        <v>Computer Maintenance</v>
      </c>
      <c r="V1080" t="str">
        <f>VLOOKUP(B1080,[1]Ex_Code!A:J,7,0)</f>
        <v>PREMISES &amp; FIXED PLANT</v>
      </c>
      <c r="W1080" t="str">
        <f>VLOOKUP(B1080,[1]Ex_Code!A:J,10,0)</f>
        <v>Non Pay</v>
      </c>
    </row>
    <row r="1081" spans="1:23" x14ac:dyDescent="0.25">
      <c r="A1081" s="5" t="s">
        <v>133</v>
      </c>
      <c r="B1081" s="5" t="s">
        <v>68</v>
      </c>
      <c r="C1081" s="5" t="s">
        <v>143</v>
      </c>
      <c r="D1081" s="5" t="s">
        <v>144</v>
      </c>
      <c r="E1081" s="5" t="s">
        <v>27</v>
      </c>
      <c r="F1081" s="6">
        <v>2767</v>
      </c>
      <c r="G1081" s="6">
        <v>0</v>
      </c>
      <c r="H1081" s="6">
        <v>0</v>
      </c>
      <c r="I1081" s="6">
        <v>0</v>
      </c>
      <c r="J1081" s="6">
        <v>0</v>
      </c>
      <c r="K1081" s="6">
        <v>0</v>
      </c>
      <c r="L1081" t="str">
        <f t="shared" si="16"/>
        <v>171807U27049010000</v>
      </c>
      <c r="M1081" t="str">
        <f>VLOOKUP(A1081,[1]Cost_Code!A:G,7,0)</f>
        <v>Income Generation</v>
      </c>
      <c r="N1081" t="str">
        <f>VLOOKUP(A1081,[1]Cost_Code!A:G,2,0)</f>
        <v>Group 1</v>
      </c>
      <c r="O1081" t="str">
        <f>VLOOKUP($A1081,[1]Cost_Code!$A:$G,3,0)</f>
        <v>CORPORATE SERVICES</v>
      </c>
      <c r="P1081" t="str">
        <f>VLOOKUP($A1081,[1]Cost_Code!$A:$G,4,0)</f>
        <v>FINANCE &amp; INFORMATION SERVICES</v>
      </c>
      <c r="Q1081" t="str">
        <f>VLOOKUP($A1081,[1]Cost_Code!$A:$G,5,0)</f>
        <v>FINANCE &amp; INFORMATION SERVICES</v>
      </c>
      <c r="R1081" t="str">
        <f>VLOOKUP($A1081,[1]Cost_Code!$A:$G,6,0)</f>
        <v>FINANCE</v>
      </c>
      <c r="S1081" t="str">
        <f>VLOOKUP($A1081,[1]Cost_Code!$A:$K,8,0)</f>
        <v>Simon</v>
      </c>
      <c r="T1081">
        <f>VLOOKUP($A1081,[1]Cost_Code!$A:$K,9,0)</f>
        <v>1000</v>
      </c>
      <c r="U1081" t="str">
        <f>VLOOKUP(B1081,[1]Ex_Code!A:J,2,0)</f>
        <v>Professional Services</v>
      </c>
      <c r="V1081" t="str">
        <f>VLOOKUP(B1081,[1]Ex_Code!A:J,7,0)</f>
        <v>OTHER OPERATING EXPENSES</v>
      </c>
      <c r="W1081" t="str">
        <f>VLOOKUP(B1081,[1]Ex_Code!A:J,10,0)</f>
        <v>Non Pay</v>
      </c>
    </row>
    <row r="1082" spans="1:23" x14ac:dyDescent="0.25">
      <c r="A1082" s="5" t="s">
        <v>134</v>
      </c>
      <c r="B1082" s="5" t="s">
        <v>116</v>
      </c>
      <c r="C1082" s="5" t="s">
        <v>143</v>
      </c>
      <c r="D1082" s="5" t="s">
        <v>144</v>
      </c>
      <c r="E1082" s="5" t="s">
        <v>27</v>
      </c>
      <c r="F1082" s="6">
        <v>-4822</v>
      </c>
      <c r="G1082" s="6">
        <v>-18478.330000000002</v>
      </c>
      <c r="H1082" s="6">
        <v>0</v>
      </c>
      <c r="I1082" s="6">
        <v>0</v>
      </c>
      <c r="J1082" s="6">
        <v>0</v>
      </c>
      <c r="K1082" s="6">
        <v>0</v>
      </c>
      <c r="L1082" t="str">
        <f t="shared" si="16"/>
        <v>171807U30027506000</v>
      </c>
      <c r="M1082" t="str">
        <f>VLOOKUP(A1082,[1]Cost_Code!A:G,7,0)</f>
        <v>Family Lease Car - Tusker</v>
      </c>
      <c r="N1082" t="str">
        <f>VLOOKUP(A1082,[1]Cost_Code!A:G,2,0)</f>
        <v>Group 1</v>
      </c>
      <c r="O1082" t="str">
        <f>VLOOKUP($A1082,[1]Cost_Code!$A:$G,3,0)</f>
        <v>CORPORATE SERVICES</v>
      </c>
      <c r="P1082" t="str">
        <f>VLOOKUP($A1082,[1]Cost_Code!$A:$G,4,0)</f>
        <v>FINANCE &amp; INFORMATION SERVICES</v>
      </c>
      <c r="Q1082" t="str">
        <f>VLOOKUP($A1082,[1]Cost_Code!$A:$G,5,0)</f>
        <v>FINANCE &amp; INFORMATION SERVICES</v>
      </c>
      <c r="R1082" t="str">
        <f>VLOOKUP($A1082,[1]Cost_Code!$A:$G,6,0)</f>
        <v>FINANCE</v>
      </c>
      <c r="S1082" t="str">
        <f>VLOOKUP($A1082,[1]Cost_Code!$A:$K,8,0)</f>
        <v>Simon</v>
      </c>
      <c r="T1082">
        <f>VLOOKUP($A1082,[1]Cost_Code!$A:$K,9,0)</f>
        <v>1000</v>
      </c>
      <c r="U1082" t="str">
        <f>VLOOKUP(B1082,[1]Ex_Code!A:J,2,0)</f>
        <v>Lease Car Income</v>
      </c>
      <c r="V1082" t="str">
        <f>VLOOKUP(B1082,[1]Ex_Code!A:J,7,0)</f>
        <v>OTHER INCOME</v>
      </c>
      <c r="W1082" t="str">
        <f>VLOOKUP(B1082,[1]Ex_Code!A:J,10,0)</f>
        <v>Income</v>
      </c>
    </row>
    <row r="1083" spans="1:23" x14ac:dyDescent="0.25">
      <c r="A1083" s="5" t="s">
        <v>134</v>
      </c>
      <c r="B1083" s="5" t="s">
        <v>104</v>
      </c>
      <c r="C1083" s="5" t="s">
        <v>143</v>
      </c>
      <c r="D1083" s="5" t="s">
        <v>144</v>
      </c>
      <c r="E1083" s="5" t="s">
        <v>27</v>
      </c>
      <c r="F1083" s="6">
        <v>4389</v>
      </c>
      <c r="G1083" s="6">
        <v>16057.83</v>
      </c>
      <c r="H1083" s="6">
        <v>0</v>
      </c>
      <c r="I1083" s="6">
        <v>0</v>
      </c>
      <c r="J1083" s="6">
        <v>0</v>
      </c>
      <c r="K1083" s="6">
        <v>0</v>
      </c>
      <c r="L1083" t="str">
        <f t="shared" si="16"/>
        <v>171807U30047501000</v>
      </c>
      <c r="M1083" t="str">
        <f>VLOOKUP(A1083,[1]Cost_Code!A:G,7,0)</f>
        <v>Family Lease Car - Tusker</v>
      </c>
      <c r="N1083" t="str">
        <f>VLOOKUP(A1083,[1]Cost_Code!A:G,2,0)</f>
        <v>Group 1</v>
      </c>
      <c r="O1083" t="str">
        <f>VLOOKUP($A1083,[1]Cost_Code!$A:$G,3,0)</f>
        <v>CORPORATE SERVICES</v>
      </c>
      <c r="P1083" t="str">
        <f>VLOOKUP($A1083,[1]Cost_Code!$A:$G,4,0)</f>
        <v>FINANCE &amp; INFORMATION SERVICES</v>
      </c>
      <c r="Q1083" t="str">
        <f>VLOOKUP($A1083,[1]Cost_Code!$A:$G,5,0)</f>
        <v>FINANCE &amp; INFORMATION SERVICES</v>
      </c>
      <c r="R1083" t="str">
        <f>VLOOKUP($A1083,[1]Cost_Code!$A:$G,6,0)</f>
        <v>FINANCE</v>
      </c>
      <c r="S1083" t="str">
        <f>VLOOKUP($A1083,[1]Cost_Code!$A:$K,8,0)</f>
        <v>Simon</v>
      </c>
      <c r="T1083">
        <f>VLOOKUP($A1083,[1]Cost_Code!$A:$K,9,0)</f>
        <v>1000</v>
      </c>
      <c r="U1083" t="str">
        <f>VLOOKUP(B1083,[1]Ex_Code!A:J,2,0)</f>
        <v>Lease Car Costs - Staff</v>
      </c>
      <c r="V1083" t="str">
        <f>VLOOKUP(B1083,[1]Ex_Code!A:J,7,0)</f>
        <v>ESTABLISHMENT EXPENSES</v>
      </c>
      <c r="W1083" t="str">
        <f>VLOOKUP(B1083,[1]Ex_Code!A:J,10,0)</f>
        <v>Non Pay</v>
      </c>
    </row>
    <row r="1084" spans="1:23" x14ac:dyDescent="0.25">
      <c r="A1084" s="5" t="s">
        <v>134</v>
      </c>
      <c r="B1084" s="5" t="s">
        <v>118</v>
      </c>
      <c r="C1084" s="5" t="s">
        <v>143</v>
      </c>
      <c r="D1084" s="5" t="s">
        <v>144</v>
      </c>
      <c r="E1084" s="5" t="s">
        <v>27</v>
      </c>
      <c r="F1084" s="6">
        <v>724</v>
      </c>
      <c r="G1084" s="6">
        <v>2711.98</v>
      </c>
      <c r="H1084" s="6">
        <v>0</v>
      </c>
      <c r="I1084" s="6">
        <v>0</v>
      </c>
      <c r="J1084" s="6">
        <v>0</v>
      </c>
      <c r="K1084" s="6">
        <v>0</v>
      </c>
      <c r="L1084" t="str">
        <f t="shared" si="16"/>
        <v>171807U30047512000</v>
      </c>
      <c r="M1084" t="str">
        <f>VLOOKUP(A1084,[1]Cost_Code!A:G,7,0)</f>
        <v>Family Lease Car - Tusker</v>
      </c>
      <c r="N1084" t="str">
        <f>VLOOKUP(A1084,[1]Cost_Code!A:G,2,0)</f>
        <v>Group 1</v>
      </c>
      <c r="O1084" t="str">
        <f>VLOOKUP($A1084,[1]Cost_Code!$A:$G,3,0)</f>
        <v>CORPORATE SERVICES</v>
      </c>
      <c r="P1084" t="str">
        <f>VLOOKUP($A1084,[1]Cost_Code!$A:$G,4,0)</f>
        <v>FINANCE &amp; INFORMATION SERVICES</v>
      </c>
      <c r="Q1084" t="str">
        <f>VLOOKUP($A1084,[1]Cost_Code!$A:$G,5,0)</f>
        <v>FINANCE &amp; INFORMATION SERVICES</v>
      </c>
      <c r="R1084" t="str">
        <f>VLOOKUP($A1084,[1]Cost_Code!$A:$G,6,0)</f>
        <v>FINANCE</v>
      </c>
      <c r="S1084" t="str">
        <f>VLOOKUP($A1084,[1]Cost_Code!$A:$K,8,0)</f>
        <v>Simon</v>
      </c>
      <c r="T1084">
        <f>VLOOKUP($A1084,[1]Cost_Code!$A:$K,9,0)</f>
        <v>1000</v>
      </c>
      <c r="U1084" t="str">
        <f>VLOOKUP(B1084,[1]Ex_Code!A:J,2,0)</f>
        <v>Fleet/Vehicle Insurance</v>
      </c>
      <c r="V1084" t="str">
        <f>VLOOKUP(B1084,[1]Ex_Code!A:J,7,0)</f>
        <v>ESTABLISHMENT EXPENSES</v>
      </c>
      <c r="W1084" t="str">
        <f>VLOOKUP(B1084,[1]Ex_Code!A:J,10,0)</f>
        <v>Non Pay</v>
      </c>
    </row>
    <row r="1085" spans="1:23" x14ac:dyDescent="0.25">
      <c r="A1085" s="5" t="s">
        <v>135</v>
      </c>
      <c r="B1085" s="5" t="s">
        <v>57</v>
      </c>
      <c r="C1085" s="5" t="s">
        <v>143</v>
      </c>
      <c r="D1085" s="5" t="s">
        <v>144</v>
      </c>
      <c r="E1085" s="5" t="s">
        <v>27</v>
      </c>
      <c r="F1085" s="6">
        <v>2329</v>
      </c>
      <c r="G1085" s="6">
        <v>2329.08</v>
      </c>
      <c r="H1085" s="6">
        <v>1</v>
      </c>
      <c r="I1085" s="6">
        <v>1</v>
      </c>
      <c r="J1085" s="6">
        <v>1</v>
      </c>
      <c r="K1085" s="6">
        <v>1</v>
      </c>
      <c r="L1085" t="str">
        <f t="shared" si="16"/>
        <v>171807U31039204000</v>
      </c>
      <c r="M1085" t="str">
        <f>VLOOKUP(A1085,[1]Cost_Code!A:G,7,0)</f>
        <v>Workforce</v>
      </c>
      <c r="N1085" t="str">
        <f>VLOOKUP(A1085,[1]Cost_Code!A:G,2,0)</f>
        <v>Group 1</v>
      </c>
      <c r="O1085" t="str">
        <f>VLOOKUP($A1085,[1]Cost_Code!$A:$G,3,0)</f>
        <v>CORPORATE SERVICES</v>
      </c>
      <c r="P1085" t="str">
        <f>VLOOKUP($A1085,[1]Cost_Code!$A:$G,4,0)</f>
        <v>FINANCE &amp; INFORMATION SERVICES</v>
      </c>
      <c r="Q1085" t="str">
        <f>VLOOKUP($A1085,[1]Cost_Code!$A:$G,5,0)</f>
        <v>FINANCE &amp; INFORMATION SERVICES</v>
      </c>
      <c r="R1085" t="str">
        <f>VLOOKUP($A1085,[1]Cost_Code!$A:$G,6,0)</f>
        <v>FINANCE</v>
      </c>
      <c r="S1085" t="str">
        <f>VLOOKUP($A1085,[1]Cost_Code!$A:$K,8,0)</f>
        <v>Simon</v>
      </c>
      <c r="T1085">
        <f>VLOOKUP($A1085,[1]Cost_Code!$A:$K,9,0)</f>
        <v>1000</v>
      </c>
      <c r="U1085" t="str">
        <f>VLOOKUP(B1085,[1]Ex_Code!A:J,2,0)</f>
        <v>Admin &amp; Clerical Band 4</v>
      </c>
      <c r="V1085" t="str">
        <f>VLOOKUP(B1085,[1]Ex_Code!A:J,7,0)</f>
        <v>NON CLINICAL STAFF</v>
      </c>
      <c r="W1085" t="str">
        <f>VLOOKUP(B1085,[1]Ex_Code!A:J,10,0)</f>
        <v>Pay</v>
      </c>
    </row>
    <row r="1086" spans="1:23" x14ac:dyDescent="0.25">
      <c r="A1086" s="5" t="s">
        <v>135</v>
      </c>
      <c r="B1086" s="5" t="s">
        <v>48</v>
      </c>
      <c r="C1086" s="5" t="s">
        <v>143</v>
      </c>
      <c r="D1086" s="5" t="s">
        <v>144</v>
      </c>
      <c r="E1086" s="5" t="s">
        <v>27</v>
      </c>
      <c r="F1086" s="6">
        <v>3706</v>
      </c>
      <c r="G1086" s="6">
        <v>3706.37</v>
      </c>
      <c r="H1086" s="6">
        <v>1</v>
      </c>
      <c r="I1086" s="6">
        <v>1</v>
      </c>
      <c r="J1086" s="6">
        <v>1</v>
      </c>
      <c r="K1086" s="6">
        <v>1</v>
      </c>
      <c r="L1086" t="str">
        <f t="shared" si="16"/>
        <v>171807U31039206000</v>
      </c>
      <c r="M1086" t="str">
        <f>VLOOKUP(A1086,[1]Cost_Code!A:G,7,0)</f>
        <v>Workforce</v>
      </c>
      <c r="N1086" t="str">
        <f>VLOOKUP(A1086,[1]Cost_Code!A:G,2,0)</f>
        <v>Group 1</v>
      </c>
      <c r="O1086" t="str">
        <f>VLOOKUP($A1086,[1]Cost_Code!$A:$G,3,0)</f>
        <v>CORPORATE SERVICES</v>
      </c>
      <c r="P1086" t="str">
        <f>VLOOKUP($A1086,[1]Cost_Code!$A:$G,4,0)</f>
        <v>FINANCE &amp; INFORMATION SERVICES</v>
      </c>
      <c r="Q1086" t="str">
        <f>VLOOKUP($A1086,[1]Cost_Code!$A:$G,5,0)</f>
        <v>FINANCE &amp; INFORMATION SERVICES</v>
      </c>
      <c r="R1086" t="str">
        <f>VLOOKUP($A1086,[1]Cost_Code!$A:$G,6,0)</f>
        <v>FINANCE</v>
      </c>
      <c r="S1086" t="str">
        <f>VLOOKUP($A1086,[1]Cost_Code!$A:$K,8,0)</f>
        <v>Simon</v>
      </c>
      <c r="T1086">
        <f>VLOOKUP($A1086,[1]Cost_Code!$A:$K,9,0)</f>
        <v>1000</v>
      </c>
      <c r="U1086" t="str">
        <f>VLOOKUP(B1086,[1]Ex_Code!A:J,2,0)</f>
        <v>Admin &amp; Clerical Band 6</v>
      </c>
      <c r="V1086" t="str">
        <f>VLOOKUP(B1086,[1]Ex_Code!A:J,7,0)</f>
        <v>NON CLINICAL STAFF</v>
      </c>
      <c r="W1086" t="str">
        <f>VLOOKUP(B1086,[1]Ex_Code!A:J,10,0)</f>
        <v>Pay</v>
      </c>
    </row>
    <row r="1087" spans="1:23" x14ac:dyDescent="0.25">
      <c r="A1087" s="5" t="s">
        <v>141</v>
      </c>
      <c r="B1087" s="5" t="s">
        <v>142</v>
      </c>
      <c r="C1087" s="5" t="s">
        <v>143</v>
      </c>
      <c r="D1087" s="5" t="s">
        <v>144</v>
      </c>
      <c r="E1087" s="5" t="s">
        <v>27</v>
      </c>
      <c r="F1087" s="6">
        <v>136566</v>
      </c>
      <c r="G1087" s="6">
        <v>136566</v>
      </c>
      <c r="H1087" s="6">
        <v>0</v>
      </c>
      <c r="I1087" s="6">
        <v>0</v>
      </c>
      <c r="J1087" s="6">
        <v>0</v>
      </c>
      <c r="K1087" s="6">
        <v>0</v>
      </c>
      <c r="L1087" t="str">
        <f t="shared" si="16"/>
        <v>171807U33049009000</v>
      </c>
      <c r="M1087" t="str">
        <f>VLOOKUP(A1087,[1]Cost_Code!A:G,7,0)</f>
        <v>FTI Financial Improvement Plan</v>
      </c>
      <c r="N1087" t="str">
        <f>VLOOKUP(A1087,[1]Cost_Code!A:G,2,0)</f>
        <v>Group 1</v>
      </c>
      <c r="O1087" t="str">
        <f>VLOOKUP($A1087,[1]Cost_Code!$A:$G,3,0)</f>
        <v>CORPORATE SERVICES</v>
      </c>
      <c r="P1087" t="str">
        <f>VLOOKUP($A1087,[1]Cost_Code!$A:$G,4,0)</f>
        <v>FINANCE &amp; INFORMATION SERVICES</v>
      </c>
      <c r="Q1087" t="str">
        <f>VLOOKUP($A1087,[1]Cost_Code!$A:$G,5,0)</f>
        <v>FINANCE &amp; INFORMATION SERVICES</v>
      </c>
      <c r="R1087" t="str">
        <f>VLOOKUP($A1087,[1]Cost_Code!$A:$G,6,0)</f>
        <v>FINANCE</v>
      </c>
      <c r="S1087" t="str">
        <f>VLOOKUP($A1087,[1]Cost_Code!$A:$K,8,0)</f>
        <v>Simon</v>
      </c>
      <c r="T1087">
        <f>VLOOKUP($A1087,[1]Cost_Code!$A:$K,9,0)</f>
        <v>1000</v>
      </c>
      <c r="U1087" t="str">
        <f>VLOOKUP(B1087,[1]Ex_Code!A:J,2,0)</f>
        <v>Consultancy Fees</v>
      </c>
      <c r="V1087" t="str">
        <f>VLOOKUP(B1087,[1]Ex_Code!A:J,7,0)</f>
        <v>OTHER OPERATING EXPENSES</v>
      </c>
      <c r="W1087" t="str">
        <f>VLOOKUP(B1087,[1]Ex_Code!A:J,10,0)</f>
        <v>Non Pay</v>
      </c>
    </row>
    <row r="1088" spans="1:23" ht="25.5" x14ac:dyDescent="0.25">
      <c r="A1088" s="5" t="s">
        <v>23</v>
      </c>
      <c r="B1088" s="5" t="s">
        <v>24</v>
      </c>
      <c r="C1088" s="5" t="s">
        <v>145</v>
      </c>
      <c r="D1088" s="5" t="s">
        <v>146</v>
      </c>
      <c r="E1088" s="5" t="s">
        <v>27</v>
      </c>
      <c r="F1088" s="6">
        <v>9687</v>
      </c>
      <c r="G1088" s="7">
        <v>4513.3</v>
      </c>
      <c r="H1088" s="6">
        <v>2</v>
      </c>
      <c r="I1088" s="6">
        <v>0.85</v>
      </c>
      <c r="J1088" s="6">
        <v>0.85</v>
      </c>
      <c r="K1088" s="6">
        <v>0.85</v>
      </c>
      <c r="L1088" t="str">
        <f t="shared" si="16"/>
        <v>171808U0203918A000</v>
      </c>
      <c r="M1088" t="str">
        <f>VLOOKUP(A1088,[1]Cost_Code!A:G,7,0)</f>
        <v>Commissioning</v>
      </c>
      <c r="N1088" t="str">
        <f>VLOOKUP(A1088,[1]Cost_Code!A:G,2,0)</f>
        <v>Group 1</v>
      </c>
      <c r="O1088" t="str">
        <f>VLOOKUP($A1088,[1]Cost_Code!$A:$G,3,0)</f>
        <v>CORPORATE SERVICES</v>
      </c>
      <c r="P1088" t="str">
        <f>VLOOKUP($A1088,[1]Cost_Code!$A:$G,4,0)</f>
        <v>FINANCE &amp; INFORMATION SERVICES</v>
      </c>
      <c r="Q1088" t="str">
        <f>VLOOKUP($A1088,[1]Cost_Code!$A:$G,5,0)</f>
        <v>FINANCE &amp; INFORMATION SERVICES</v>
      </c>
      <c r="R1088" t="str">
        <f>VLOOKUP($A1088,[1]Cost_Code!$A:$G,6,0)</f>
        <v>FINANCE</v>
      </c>
      <c r="S1088" t="str">
        <f>VLOOKUP($A1088,[1]Cost_Code!$A:$K,8,0)</f>
        <v>Simon</v>
      </c>
      <c r="T1088">
        <f>VLOOKUP($A1088,[1]Cost_Code!$A:$K,9,0)</f>
        <v>1000</v>
      </c>
      <c r="U1088" t="str">
        <f>VLOOKUP(B1088,[1]Ex_Code!A:J,2,0)</f>
        <v>Senior Managers Band 8A</v>
      </c>
      <c r="V1088" t="str">
        <f>VLOOKUP(B1088,[1]Ex_Code!A:J,7,0)</f>
        <v>NON CLINICAL STAFF</v>
      </c>
      <c r="W1088" t="str">
        <f>VLOOKUP(B1088,[1]Ex_Code!A:J,10,0)</f>
        <v>Pay</v>
      </c>
    </row>
    <row r="1089" spans="1:23" ht="25.5" x14ac:dyDescent="0.25">
      <c r="A1089" s="5" t="s">
        <v>23</v>
      </c>
      <c r="B1089" s="5" t="s">
        <v>36</v>
      </c>
      <c r="C1089" s="5" t="s">
        <v>145</v>
      </c>
      <c r="D1089" s="5" t="s">
        <v>146</v>
      </c>
      <c r="E1089" s="5" t="s">
        <v>27</v>
      </c>
      <c r="F1089" s="6">
        <v>7294</v>
      </c>
      <c r="G1089" s="7">
        <v>7294.45</v>
      </c>
      <c r="H1089" s="6">
        <v>1</v>
      </c>
      <c r="I1089" s="6">
        <v>1</v>
      </c>
      <c r="J1089" s="6">
        <v>1</v>
      </c>
      <c r="K1089" s="6">
        <v>1</v>
      </c>
      <c r="L1089" t="str">
        <f t="shared" si="16"/>
        <v>171808U0203918C000</v>
      </c>
      <c r="M1089" t="str">
        <f>VLOOKUP(A1089,[1]Cost_Code!A:G,7,0)</f>
        <v>Commissioning</v>
      </c>
      <c r="N1089" t="str">
        <f>VLOOKUP(A1089,[1]Cost_Code!A:G,2,0)</f>
        <v>Group 1</v>
      </c>
      <c r="O1089" t="str">
        <f>VLOOKUP($A1089,[1]Cost_Code!$A:$G,3,0)</f>
        <v>CORPORATE SERVICES</v>
      </c>
      <c r="P1089" t="str">
        <f>VLOOKUP($A1089,[1]Cost_Code!$A:$G,4,0)</f>
        <v>FINANCE &amp; INFORMATION SERVICES</v>
      </c>
      <c r="Q1089" t="str">
        <f>VLOOKUP($A1089,[1]Cost_Code!$A:$G,5,0)</f>
        <v>FINANCE &amp; INFORMATION SERVICES</v>
      </c>
      <c r="R1089" t="str">
        <f>VLOOKUP($A1089,[1]Cost_Code!$A:$G,6,0)</f>
        <v>FINANCE</v>
      </c>
      <c r="S1089" t="str">
        <f>VLOOKUP($A1089,[1]Cost_Code!$A:$K,8,0)</f>
        <v>Simon</v>
      </c>
      <c r="T1089">
        <f>VLOOKUP($A1089,[1]Cost_Code!$A:$K,9,0)</f>
        <v>1000</v>
      </c>
      <c r="U1089" t="str">
        <f>VLOOKUP(B1089,[1]Ex_Code!A:J,2,0)</f>
        <v>Senior Managers Band 8C</v>
      </c>
      <c r="V1089" t="str">
        <f>VLOOKUP(B1089,[1]Ex_Code!A:J,7,0)</f>
        <v>NON CLINICAL STAFF</v>
      </c>
      <c r="W1089" t="str">
        <f>VLOOKUP(B1089,[1]Ex_Code!A:J,10,0)</f>
        <v>Pay</v>
      </c>
    </row>
    <row r="1090" spans="1:23" ht="25.5" x14ac:dyDescent="0.25">
      <c r="A1090" s="5" t="s">
        <v>23</v>
      </c>
      <c r="B1090" s="5" t="s">
        <v>37</v>
      </c>
      <c r="C1090" s="5" t="s">
        <v>145</v>
      </c>
      <c r="D1090" s="5" t="s">
        <v>146</v>
      </c>
      <c r="E1090" s="5" t="s">
        <v>27</v>
      </c>
      <c r="F1090" s="6">
        <v>8799</v>
      </c>
      <c r="G1090" s="7">
        <v>8799.51</v>
      </c>
      <c r="H1090" s="6">
        <v>1</v>
      </c>
      <c r="I1090" s="6">
        <v>1</v>
      </c>
      <c r="J1090" s="6">
        <v>1</v>
      </c>
      <c r="K1090" s="6">
        <v>1</v>
      </c>
      <c r="L1090" t="str">
        <f t="shared" ref="L1090:L1153" si="17">CONCATENATE(C1090,A1090,B1090)</f>
        <v>171808U0203918D000</v>
      </c>
      <c r="M1090" t="str">
        <f>VLOOKUP(A1090,[1]Cost_Code!A:G,7,0)</f>
        <v>Commissioning</v>
      </c>
      <c r="N1090" t="str">
        <f>VLOOKUP(A1090,[1]Cost_Code!A:G,2,0)</f>
        <v>Group 1</v>
      </c>
      <c r="O1090" t="str">
        <f>VLOOKUP($A1090,[1]Cost_Code!$A:$G,3,0)</f>
        <v>CORPORATE SERVICES</v>
      </c>
      <c r="P1090" t="str">
        <f>VLOOKUP($A1090,[1]Cost_Code!$A:$G,4,0)</f>
        <v>FINANCE &amp; INFORMATION SERVICES</v>
      </c>
      <c r="Q1090" t="str">
        <f>VLOOKUP($A1090,[1]Cost_Code!$A:$G,5,0)</f>
        <v>FINANCE &amp; INFORMATION SERVICES</v>
      </c>
      <c r="R1090" t="str">
        <f>VLOOKUP($A1090,[1]Cost_Code!$A:$G,6,0)</f>
        <v>FINANCE</v>
      </c>
      <c r="S1090" t="str">
        <f>VLOOKUP($A1090,[1]Cost_Code!$A:$K,8,0)</f>
        <v>Simon</v>
      </c>
      <c r="T1090">
        <f>VLOOKUP($A1090,[1]Cost_Code!$A:$K,9,0)</f>
        <v>1000</v>
      </c>
      <c r="U1090" t="str">
        <f>VLOOKUP(B1090,[1]Ex_Code!A:J,2,0)</f>
        <v>Senior Managers Band 8D</v>
      </c>
      <c r="V1090" t="str">
        <f>VLOOKUP(B1090,[1]Ex_Code!A:J,7,0)</f>
        <v>NON CLINICAL STAFF</v>
      </c>
      <c r="W1090" t="str">
        <f>VLOOKUP(B1090,[1]Ex_Code!A:J,10,0)</f>
        <v>Pay</v>
      </c>
    </row>
    <row r="1091" spans="1:23" x14ac:dyDescent="0.25">
      <c r="A1091" s="5" t="s">
        <v>23</v>
      </c>
      <c r="B1091" s="5" t="s">
        <v>38</v>
      </c>
      <c r="C1091" s="5" t="s">
        <v>145</v>
      </c>
      <c r="D1091" s="5" t="s">
        <v>146</v>
      </c>
      <c r="E1091" s="5" t="s">
        <v>27</v>
      </c>
      <c r="F1091" s="6">
        <v>2329</v>
      </c>
      <c r="G1091" s="7">
        <v>2329.08</v>
      </c>
      <c r="H1091" s="6">
        <v>1</v>
      </c>
      <c r="I1091" s="6">
        <v>1</v>
      </c>
      <c r="J1091" s="6">
        <v>1</v>
      </c>
      <c r="K1091" s="6">
        <v>1</v>
      </c>
      <c r="L1091" t="str">
        <f t="shared" si="17"/>
        <v>171808U02039205000</v>
      </c>
      <c r="M1091" t="str">
        <f>VLOOKUP(A1091,[1]Cost_Code!A:G,7,0)</f>
        <v>Commissioning</v>
      </c>
      <c r="N1091" t="str">
        <f>VLOOKUP(A1091,[1]Cost_Code!A:G,2,0)</f>
        <v>Group 1</v>
      </c>
      <c r="O1091" t="str">
        <f>VLOOKUP($A1091,[1]Cost_Code!$A:$G,3,0)</f>
        <v>CORPORATE SERVICES</v>
      </c>
      <c r="P1091" t="str">
        <f>VLOOKUP($A1091,[1]Cost_Code!$A:$G,4,0)</f>
        <v>FINANCE &amp; INFORMATION SERVICES</v>
      </c>
      <c r="Q1091" t="str">
        <f>VLOOKUP($A1091,[1]Cost_Code!$A:$G,5,0)</f>
        <v>FINANCE &amp; INFORMATION SERVICES</v>
      </c>
      <c r="R1091" t="str">
        <f>VLOOKUP($A1091,[1]Cost_Code!$A:$G,6,0)</f>
        <v>FINANCE</v>
      </c>
      <c r="S1091" t="str">
        <f>VLOOKUP($A1091,[1]Cost_Code!$A:$K,8,0)</f>
        <v>Simon</v>
      </c>
      <c r="T1091">
        <f>VLOOKUP($A1091,[1]Cost_Code!$A:$K,9,0)</f>
        <v>1000</v>
      </c>
      <c r="U1091" t="str">
        <f>VLOOKUP(B1091,[1]Ex_Code!A:J,2,0)</f>
        <v>Admin &amp; Clerical Band 5</v>
      </c>
      <c r="V1091" t="str">
        <f>VLOOKUP(B1091,[1]Ex_Code!A:J,7,0)</f>
        <v>NON CLINICAL STAFF</v>
      </c>
      <c r="W1091" t="str">
        <f>VLOOKUP(B1091,[1]Ex_Code!A:J,10,0)</f>
        <v>Pay</v>
      </c>
    </row>
    <row r="1092" spans="1:23" x14ac:dyDescent="0.25">
      <c r="A1092" s="5" t="s">
        <v>23</v>
      </c>
      <c r="B1092" s="5" t="s">
        <v>40</v>
      </c>
      <c r="C1092" s="5" t="s">
        <v>145</v>
      </c>
      <c r="D1092" s="5" t="s">
        <v>146</v>
      </c>
      <c r="E1092" s="5" t="s">
        <v>27</v>
      </c>
      <c r="F1092" s="6">
        <v>10</v>
      </c>
      <c r="G1092" s="7">
        <v>0</v>
      </c>
      <c r="H1092" s="6">
        <v>0</v>
      </c>
      <c r="I1092" s="6">
        <v>0</v>
      </c>
      <c r="J1092" s="6">
        <v>0</v>
      </c>
      <c r="K1092" s="6">
        <v>0</v>
      </c>
      <c r="L1092" t="str">
        <f t="shared" si="17"/>
        <v>171808U02047018000</v>
      </c>
      <c r="M1092" t="str">
        <f>VLOOKUP(A1092,[1]Cost_Code!A:G,7,0)</f>
        <v>Commissioning</v>
      </c>
      <c r="N1092" t="str">
        <f>VLOOKUP(A1092,[1]Cost_Code!A:G,2,0)</f>
        <v>Group 1</v>
      </c>
      <c r="O1092" t="str">
        <f>VLOOKUP($A1092,[1]Cost_Code!$A:$G,3,0)</f>
        <v>CORPORATE SERVICES</v>
      </c>
      <c r="P1092" t="str">
        <f>VLOOKUP($A1092,[1]Cost_Code!$A:$G,4,0)</f>
        <v>FINANCE &amp; INFORMATION SERVICES</v>
      </c>
      <c r="Q1092" t="str">
        <f>VLOOKUP($A1092,[1]Cost_Code!$A:$G,5,0)</f>
        <v>FINANCE &amp; INFORMATION SERVICES</v>
      </c>
      <c r="R1092" t="str">
        <f>VLOOKUP($A1092,[1]Cost_Code!$A:$G,6,0)</f>
        <v>FINANCE</v>
      </c>
      <c r="S1092" t="str">
        <f>VLOOKUP($A1092,[1]Cost_Code!$A:$K,8,0)</f>
        <v>Simon</v>
      </c>
      <c r="T1092">
        <f>VLOOKUP($A1092,[1]Cost_Code!$A:$K,9,0)</f>
        <v>1000</v>
      </c>
      <c r="U1092" t="str">
        <f>VLOOKUP(B1092,[1]Ex_Code!A:J,2,0)</f>
        <v>Travel Expenses</v>
      </c>
      <c r="V1092" t="str">
        <f>VLOOKUP(B1092,[1]Ex_Code!A:J,7,0)</f>
        <v>ESTABLISHMENT EXPENSES</v>
      </c>
      <c r="W1092" t="str">
        <f>VLOOKUP(B1092,[1]Ex_Code!A:J,10,0)</f>
        <v>Non Pay</v>
      </c>
    </row>
    <row r="1093" spans="1:23" x14ac:dyDescent="0.25">
      <c r="A1093" s="5" t="s">
        <v>23</v>
      </c>
      <c r="B1093" s="5" t="s">
        <v>41</v>
      </c>
      <c r="C1093" s="5" t="s">
        <v>145</v>
      </c>
      <c r="D1093" s="5" t="s">
        <v>146</v>
      </c>
      <c r="E1093" s="5" t="s">
        <v>27</v>
      </c>
      <c r="F1093" s="6">
        <v>-4600</v>
      </c>
      <c r="G1093" s="7">
        <v>-4513.3</v>
      </c>
      <c r="H1093" s="6">
        <v>0</v>
      </c>
      <c r="I1093" s="6">
        <v>0</v>
      </c>
      <c r="J1093" s="6">
        <v>0</v>
      </c>
      <c r="K1093" s="6">
        <v>0</v>
      </c>
      <c r="L1093" t="str">
        <f t="shared" si="17"/>
        <v>171808U02049047000</v>
      </c>
      <c r="M1093" t="str">
        <f>VLOOKUP(A1093,[1]Cost_Code!A:G,7,0)</f>
        <v>Commissioning</v>
      </c>
      <c r="N1093" t="str">
        <f>VLOOKUP(A1093,[1]Cost_Code!A:G,2,0)</f>
        <v>Group 1</v>
      </c>
      <c r="O1093" t="str">
        <f>VLOOKUP($A1093,[1]Cost_Code!$A:$G,3,0)</f>
        <v>CORPORATE SERVICES</v>
      </c>
      <c r="P1093" t="str">
        <f>VLOOKUP($A1093,[1]Cost_Code!$A:$G,4,0)</f>
        <v>FINANCE &amp; INFORMATION SERVICES</v>
      </c>
      <c r="Q1093" t="str">
        <f>VLOOKUP($A1093,[1]Cost_Code!$A:$G,5,0)</f>
        <v>FINANCE &amp; INFORMATION SERVICES</v>
      </c>
      <c r="R1093" t="str">
        <f>VLOOKUP($A1093,[1]Cost_Code!$A:$G,6,0)</f>
        <v>FINANCE</v>
      </c>
      <c r="S1093" t="str">
        <f>VLOOKUP($A1093,[1]Cost_Code!$A:$K,8,0)</f>
        <v>Simon</v>
      </c>
      <c r="T1093">
        <f>VLOOKUP($A1093,[1]Cost_Code!$A:$K,9,0)</f>
        <v>1000</v>
      </c>
      <c r="U1093" t="str">
        <f>VLOOKUP(B1093,[1]Ex_Code!A:J,2,0)</f>
        <v>Servs Recd Oth NHS FT</v>
      </c>
      <c r="V1093" t="str">
        <f>VLOOKUP(B1093,[1]Ex_Code!A:J,7,0)</f>
        <v>OTHER OPERATING EXPENSES</v>
      </c>
      <c r="W1093" t="str">
        <f>VLOOKUP(B1093,[1]Ex_Code!A:J,10,0)</f>
        <v>Non Pay</v>
      </c>
    </row>
    <row r="1094" spans="1:23" x14ac:dyDescent="0.25">
      <c r="A1094" s="5" t="s">
        <v>42</v>
      </c>
      <c r="B1094" s="5" t="s">
        <v>38</v>
      </c>
      <c r="C1094" s="5" t="s">
        <v>145</v>
      </c>
      <c r="D1094" s="5" t="s">
        <v>146</v>
      </c>
      <c r="E1094" s="5" t="s">
        <v>27</v>
      </c>
      <c r="F1094" s="6">
        <v>2304</v>
      </c>
      <c r="G1094" s="7">
        <v>0</v>
      </c>
      <c r="H1094" s="6">
        <v>1</v>
      </c>
      <c r="I1094" s="6">
        <v>0</v>
      </c>
      <c r="J1094" s="6">
        <v>0</v>
      </c>
      <c r="K1094" s="6">
        <v>0</v>
      </c>
      <c r="L1094" t="str">
        <f t="shared" si="17"/>
        <v>171808U02K39205000</v>
      </c>
      <c r="M1094" t="str">
        <f>VLOOKUP(A1094,[1]Cost_Code!A:G,7,0)</f>
        <v>Band 5 Commissioning Post</v>
      </c>
      <c r="N1094" t="str">
        <f>VLOOKUP(A1094,[1]Cost_Code!A:G,2,0)</f>
        <v>Group 1</v>
      </c>
      <c r="O1094" t="str">
        <f>VLOOKUP($A1094,[1]Cost_Code!$A:$G,3,0)</f>
        <v>CORPORATE SERVICES</v>
      </c>
      <c r="P1094" t="str">
        <f>VLOOKUP($A1094,[1]Cost_Code!$A:$G,4,0)</f>
        <v>FINANCE &amp; INFORMATION SERVICES</v>
      </c>
      <c r="Q1094" t="str">
        <f>VLOOKUP($A1094,[1]Cost_Code!$A:$G,5,0)</f>
        <v>FINANCE &amp; INFORMATION SERVICES</v>
      </c>
      <c r="R1094" t="str">
        <f>VLOOKUP($A1094,[1]Cost_Code!$A:$G,6,0)</f>
        <v>FINANCE</v>
      </c>
      <c r="S1094" t="str">
        <f>VLOOKUP($A1094,[1]Cost_Code!$A:$K,8,0)</f>
        <v>Simon</v>
      </c>
      <c r="T1094">
        <f>VLOOKUP($A1094,[1]Cost_Code!$A:$K,9,0)</f>
        <v>1000</v>
      </c>
      <c r="U1094" t="str">
        <f>VLOOKUP(B1094,[1]Ex_Code!A:J,2,0)</f>
        <v>Admin &amp; Clerical Band 5</v>
      </c>
      <c r="V1094" t="str">
        <f>VLOOKUP(B1094,[1]Ex_Code!A:J,7,0)</f>
        <v>NON CLINICAL STAFF</v>
      </c>
      <c r="W1094" t="str">
        <f>VLOOKUP(B1094,[1]Ex_Code!A:J,10,0)</f>
        <v>Pay</v>
      </c>
    </row>
    <row r="1095" spans="1:23" x14ac:dyDescent="0.25">
      <c r="A1095" s="5" t="s">
        <v>42</v>
      </c>
      <c r="B1095" s="5" t="s">
        <v>43</v>
      </c>
      <c r="C1095" s="5" t="s">
        <v>145</v>
      </c>
      <c r="D1095" s="5" t="s">
        <v>146</v>
      </c>
      <c r="E1095" s="5" t="s">
        <v>27</v>
      </c>
      <c r="F1095" s="6">
        <v>-2245</v>
      </c>
      <c r="G1095" s="7">
        <v>0</v>
      </c>
      <c r="H1095" s="6">
        <v>-1</v>
      </c>
      <c r="I1095" s="6">
        <v>0</v>
      </c>
      <c r="J1095" s="6">
        <v>0</v>
      </c>
      <c r="K1095" s="6">
        <v>0</v>
      </c>
      <c r="L1095" t="str">
        <f t="shared" si="17"/>
        <v>171808U02K39205CIP</v>
      </c>
      <c r="M1095" t="str">
        <f>VLOOKUP(A1095,[1]Cost_Code!A:G,7,0)</f>
        <v>Band 5 Commissioning Post</v>
      </c>
      <c r="N1095" t="str">
        <f>VLOOKUP(A1095,[1]Cost_Code!A:G,2,0)</f>
        <v>Group 1</v>
      </c>
      <c r="O1095" t="str">
        <f>VLOOKUP($A1095,[1]Cost_Code!$A:$G,3,0)</f>
        <v>CORPORATE SERVICES</v>
      </c>
      <c r="P1095" t="str">
        <f>VLOOKUP($A1095,[1]Cost_Code!$A:$G,4,0)</f>
        <v>FINANCE &amp; INFORMATION SERVICES</v>
      </c>
      <c r="Q1095" t="str">
        <f>VLOOKUP($A1095,[1]Cost_Code!$A:$G,5,0)</f>
        <v>FINANCE &amp; INFORMATION SERVICES</v>
      </c>
      <c r="R1095" t="str">
        <f>VLOOKUP($A1095,[1]Cost_Code!$A:$G,6,0)</f>
        <v>FINANCE</v>
      </c>
      <c r="S1095" t="str">
        <f>VLOOKUP($A1095,[1]Cost_Code!$A:$K,8,0)</f>
        <v>Simon</v>
      </c>
      <c r="T1095">
        <f>VLOOKUP($A1095,[1]Cost_Code!$A:$K,9,0)</f>
        <v>1000</v>
      </c>
      <c r="U1095" t="str">
        <f>VLOOKUP(B1095,[1]Ex_Code!A:J,2,0)</f>
        <v>Admin &amp; Clerical Band 5</v>
      </c>
      <c r="V1095" t="str">
        <f>VLOOKUP(B1095,[1]Ex_Code!A:J,7,0)</f>
        <v>NON CLINICAL STAFF</v>
      </c>
      <c r="W1095" t="str">
        <f>VLOOKUP(B1095,[1]Ex_Code!A:J,10,0)</f>
        <v>Pay</v>
      </c>
    </row>
    <row r="1096" spans="1:23" x14ac:dyDescent="0.25">
      <c r="A1096" s="5" t="s">
        <v>44</v>
      </c>
      <c r="B1096" s="5" t="s">
        <v>45</v>
      </c>
      <c r="C1096" s="5" t="s">
        <v>145</v>
      </c>
      <c r="D1096" s="5" t="s">
        <v>146</v>
      </c>
      <c r="E1096" s="5" t="s">
        <v>27</v>
      </c>
      <c r="F1096" s="6">
        <v>0</v>
      </c>
      <c r="G1096" s="7">
        <v>-4549.37</v>
      </c>
      <c r="H1096" s="6">
        <v>0</v>
      </c>
      <c r="I1096" s="6">
        <v>0</v>
      </c>
      <c r="J1096" s="6">
        <v>0</v>
      </c>
      <c r="K1096" s="6">
        <v>0</v>
      </c>
      <c r="L1096" t="str">
        <f t="shared" si="17"/>
        <v>171808U03026004000</v>
      </c>
      <c r="M1096" t="str">
        <f>VLOOKUP(A1096,[1]Cost_Code!A:G,7,0)</f>
        <v>Costing &amp; Income</v>
      </c>
      <c r="N1096" t="str">
        <f>VLOOKUP(A1096,[1]Cost_Code!A:G,2,0)</f>
        <v>Group 1</v>
      </c>
      <c r="O1096" t="str">
        <f>VLOOKUP($A1096,[1]Cost_Code!$A:$G,3,0)</f>
        <v>CORPORATE SERVICES</v>
      </c>
      <c r="P1096" t="str">
        <f>VLOOKUP($A1096,[1]Cost_Code!$A:$G,4,0)</f>
        <v>FINANCE &amp; INFORMATION SERVICES</v>
      </c>
      <c r="Q1096" t="str">
        <f>VLOOKUP($A1096,[1]Cost_Code!$A:$G,5,0)</f>
        <v>FINANCE &amp; INFORMATION SERVICES</v>
      </c>
      <c r="R1096" t="str">
        <f>VLOOKUP($A1096,[1]Cost_Code!$A:$G,6,0)</f>
        <v>FINANCE</v>
      </c>
      <c r="S1096" t="str">
        <f>VLOOKUP($A1096,[1]Cost_Code!$A:$K,8,0)</f>
        <v>Simon</v>
      </c>
      <c r="T1096">
        <f>VLOOKUP($A1096,[1]Cost_Code!$A:$K,9,0)</f>
        <v>1000</v>
      </c>
      <c r="U1096" t="str">
        <f>VLOOKUP(B1096,[1]Ex_Code!A:J,2,0)</f>
        <v>Other Non Patient Income</v>
      </c>
      <c r="V1096" t="str">
        <f>VLOOKUP(B1096,[1]Ex_Code!A:J,7,0)</f>
        <v>NON-PATIENT SERVS - OTH BODIES</v>
      </c>
      <c r="W1096" t="str">
        <f>VLOOKUP(B1096,[1]Ex_Code!A:J,10,0)</f>
        <v>Income</v>
      </c>
    </row>
    <row r="1097" spans="1:23" x14ac:dyDescent="0.25">
      <c r="A1097" s="5" t="s">
        <v>44</v>
      </c>
      <c r="B1097" s="5" t="s">
        <v>46</v>
      </c>
      <c r="C1097" s="5" t="s">
        <v>145</v>
      </c>
      <c r="D1097" s="5" t="s">
        <v>146</v>
      </c>
      <c r="E1097" s="5" t="s">
        <v>27</v>
      </c>
      <c r="F1097" s="6">
        <v>0</v>
      </c>
      <c r="G1097" s="7">
        <v>3692.88</v>
      </c>
      <c r="H1097" s="6">
        <v>0</v>
      </c>
      <c r="I1097" s="6">
        <v>1</v>
      </c>
      <c r="J1097" s="6">
        <v>1</v>
      </c>
      <c r="K1097" s="6">
        <v>1</v>
      </c>
      <c r="L1097" t="str">
        <f t="shared" si="17"/>
        <v>171808U03039106000</v>
      </c>
      <c r="M1097" t="str">
        <f>VLOOKUP(A1097,[1]Cost_Code!A:G,7,0)</f>
        <v>Costing &amp; Income</v>
      </c>
      <c r="N1097" t="str">
        <f>VLOOKUP(A1097,[1]Cost_Code!A:G,2,0)</f>
        <v>Group 1</v>
      </c>
      <c r="O1097" t="str">
        <f>VLOOKUP($A1097,[1]Cost_Code!$A:$G,3,0)</f>
        <v>CORPORATE SERVICES</v>
      </c>
      <c r="P1097" t="str">
        <f>VLOOKUP($A1097,[1]Cost_Code!$A:$G,4,0)</f>
        <v>FINANCE &amp; INFORMATION SERVICES</v>
      </c>
      <c r="Q1097" t="str">
        <f>VLOOKUP($A1097,[1]Cost_Code!$A:$G,5,0)</f>
        <v>FINANCE &amp; INFORMATION SERVICES</v>
      </c>
      <c r="R1097" t="str">
        <f>VLOOKUP($A1097,[1]Cost_Code!$A:$G,6,0)</f>
        <v>FINANCE</v>
      </c>
      <c r="S1097" t="str">
        <f>VLOOKUP($A1097,[1]Cost_Code!$A:$K,8,0)</f>
        <v>Simon</v>
      </c>
      <c r="T1097">
        <f>VLOOKUP($A1097,[1]Cost_Code!$A:$K,9,0)</f>
        <v>1000</v>
      </c>
      <c r="U1097" t="str">
        <f>VLOOKUP(B1097,[1]Ex_Code!A:J,2,0)</f>
        <v>Senior Managers Band 6</v>
      </c>
      <c r="V1097" t="str">
        <f>VLOOKUP(B1097,[1]Ex_Code!A:J,7,0)</f>
        <v>NON CLINICAL STAFF</v>
      </c>
      <c r="W1097" t="str">
        <f>VLOOKUP(B1097,[1]Ex_Code!A:J,10,0)</f>
        <v>Pay</v>
      </c>
    </row>
    <row r="1098" spans="1:23" x14ac:dyDescent="0.25">
      <c r="A1098" s="5" t="s">
        <v>44</v>
      </c>
      <c r="B1098" s="5" t="s">
        <v>47</v>
      </c>
      <c r="C1098" s="5" t="s">
        <v>145</v>
      </c>
      <c r="D1098" s="5" t="s">
        <v>146</v>
      </c>
      <c r="E1098" s="5" t="s">
        <v>27</v>
      </c>
      <c r="F1098" s="6">
        <v>3706</v>
      </c>
      <c r="G1098" s="7">
        <v>0</v>
      </c>
      <c r="H1098" s="6">
        <v>1</v>
      </c>
      <c r="I1098" s="6">
        <v>0</v>
      </c>
      <c r="J1098" s="6">
        <v>0</v>
      </c>
      <c r="K1098" s="6">
        <v>0</v>
      </c>
      <c r="L1098" t="str">
        <f t="shared" si="17"/>
        <v>171808U03039107000</v>
      </c>
      <c r="M1098" t="str">
        <f>VLOOKUP(A1098,[1]Cost_Code!A:G,7,0)</f>
        <v>Costing &amp; Income</v>
      </c>
      <c r="N1098" t="str">
        <f>VLOOKUP(A1098,[1]Cost_Code!A:G,2,0)</f>
        <v>Group 1</v>
      </c>
      <c r="O1098" t="str">
        <f>VLOOKUP($A1098,[1]Cost_Code!$A:$G,3,0)</f>
        <v>CORPORATE SERVICES</v>
      </c>
      <c r="P1098" t="str">
        <f>VLOOKUP($A1098,[1]Cost_Code!$A:$G,4,0)</f>
        <v>FINANCE &amp; INFORMATION SERVICES</v>
      </c>
      <c r="Q1098" t="str">
        <f>VLOOKUP($A1098,[1]Cost_Code!$A:$G,5,0)</f>
        <v>FINANCE &amp; INFORMATION SERVICES</v>
      </c>
      <c r="R1098" t="str">
        <f>VLOOKUP($A1098,[1]Cost_Code!$A:$G,6,0)</f>
        <v>FINANCE</v>
      </c>
      <c r="S1098" t="str">
        <f>VLOOKUP($A1098,[1]Cost_Code!$A:$K,8,0)</f>
        <v>Simon</v>
      </c>
      <c r="T1098">
        <f>VLOOKUP($A1098,[1]Cost_Code!$A:$K,9,0)</f>
        <v>1000</v>
      </c>
      <c r="U1098" t="str">
        <f>VLOOKUP(B1098,[1]Ex_Code!A:J,2,0)</f>
        <v>Senior Managers Band 7</v>
      </c>
      <c r="V1098" t="str">
        <f>VLOOKUP(B1098,[1]Ex_Code!A:J,7,0)</f>
        <v>NON CLINICAL STAFF</v>
      </c>
      <c r="W1098" t="str">
        <f>VLOOKUP(B1098,[1]Ex_Code!A:J,10,0)</f>
        <v>Pay</v>
      </c>
    </row>
    <row r="1099" spans="1:23" ht="25.5" x14ac:dyDescent="0.25">
      <c r="A1099" s="5" t="s">
        <v>44</v>
      </c>
      <c r="B1099" s="5" t="s">
        <v>24</v>
      </c>
      <c r="C1099" s="5" t="s">
        <v>145</v>
      </c>
      <c r="D1099" s="5" t="s">
        <v>146</v>
      </c>
      <c r="E1099" s="5" t="s">
        <v>27</v>
      </c>
      <c r="F1099" s="6">
        <v>0</v>
      </c>
      <c r="G1099" s="7">
        <v>4549.37</v>
      </c>
      <c r="H1099" s="6">
        <v>0</v>
      </c>
      <c r="I1099" s="6">
        <v>1</v>
      </c>
      <c r="J1099" s="6">
        <v>1</v>
      </c>
      <c r="K1099" s="6">
        <v>1</v>
      </c>
      <c r="L1099" t="str">
        <f t="shared" si="17"/>
        <v>171808U0303918A000</v>
      </c>
      <c r="M1099" t="str">
        <f>VLOOKUP(A1099,[1]Cost_Code!A:G,7,0)</f>
        <v>Costing &amp; Income</v>
      </c>
      <c r="N1099" t="str">
        <f>VLOOKUP(A1099,[1]Cost_Code!A:G,2,0)</f>
        <v>Group 1</v>
      </c>
      <c r="O1099" t="str">
        <f>VLOOKUP($A1099,[1]Cost_Code!$A:$G,3,0)</f>
        <v>CORPORATE SERVICES</v>
      </c>
      <c r="P1099" t="str">
        <f>VLOOKUP($A1099,[1]Cost_Code!$A:$G,4,0)</f>
        <v>FINANCE &amp; INFORMATION SERVICES</v>
      </c>
      <c r="Q1099" t="str">
        <f>VLOOKUP($A1099,[1]Cost_Code!$A:$G,5,0)</f>
        <v>FINANCE &amp; INFORMATION SERVICES</v>
      </c>
      <c r="R1099" t="str">
        <f>VLOOKUP($A1099,[1]Cost_Code!$A:$G,6,0)</f>
        <v>FINANCE</v>
      </c>
      <c r="S1099" t="str">
        <f>VLOOKUP($A1099,[1]Cost_Code!$A:$K,8,0)</f>
        <v>Simon</v>
      </c>
      <c r="T1099">
        <f>VLOOKUP($A1099,[1]Cost_Code!$A:$K,9,0)</f>
        <v>1000</v>
      </c>
      <c r="U1099" t="str">
        <f>VLOOKUP(B1099,[1]Ex_Code!A:J,2,0)</f>
        <v>Senior Managers Band 8A</v>
      </c>
      <c r="V1099" t="str">
        <f>VLOOKUP(B1099,[1]Ex_Code!A:J,7,0)</f>
        <v>NON CLINICAL STAFF</v>
      </c>
      <c r="W1099" t="str">
        <f>VLOOKUP(B1099,[1]Ex_Code!A:J,10,0)</f>
        <v>Pay</v>
      </c>
    </row>
    <row r="1100" spans="1:23" ht="25.5" x14ac:dyDescent="0.25">
      <c r="A1100" s="5" t="s">
        <v>44</v>
      </c>
      <c r="B1100" s="5" t="s">
        <v>36</v>
      </c>
      <c r="C1100" s="5" t="s">
        <v>145</v>
      </c>
      <c r="D1100" s="5" t="s">
        <v>146</v>
      </c>
      <c r="E1100" s="5" t="s">
        <v>27</v>
      </c>
      <c r="F1100" s="6">
        <v>7294</v>
      </c>
      <c r="G1100" s="7">
        <v>7294.45</v>
      </c>
      <c r="H1100" s="6">
        <v>1</v>
      </c>
      <c r="I1100" s="6">
        <v>1</v>
      </c>
      <c r="J1100" s="6">
        <v>1</v>
      </c>
      <c r="K1100" s="6">
        <v>1</v>
      </c>
      <c r="L1100" t="str">
        <f t="shared" si="17"/>
        <v>171808U0303918C000</v>
      </c>
      <c r="M1100" t="str">
        <f>VLOOKUP(A1100,[1]Cost_Code!A:G,7,0)</f>
        <v>Costing &amp; Income</v>
      </c>
      <c r="N1100" t="str">
        <f>VLOOKUP(A1100,[1]Cost_Code!A:G,2,0)</f>
        <v>Group 1</v>
      </c>
      <c r="O1100" t="str">
        <f>VLOOKUP($A1100,[1]Cost_Code!$A:$G,3,0)</f>
        <v>CORPORATE SERVICES</v>
      </c>
      <c r="P1100" t="str">
        <f>VLOOKUP($A1100,[1]Cost_Code!$A:$G,4,0)</f>
        <v>FINANCE &amp; INFORMATION SERVICES</v>
      </c>
      <c r="Q1100" t="str">
        <f>VLOOKUP($A1100,[1]Cost_Code!$A:$G,5,0)</f>
        <v>FINANCE &amp; INFORMATION SERVICES</v>
      </c>
      <c r="R1100" t="str">
        <f>VLOOKUP($A1100,[1]Cost_Code!$A:$G,6,0)</f>
        <v>FINANCE</v>
      </c>
      <c r="S1100" t="str">
        <f>VLOOKUP($A1100,[1]Cost_Code!$A:$K,8,0)</f>
        <v>Simon</v>
      </c>
      <c r="T1100">
        <f>VLOOKUP($A1100,[1]Cost_Code!$A:$K,9,0)</f>
        <v>1000</v>
      </c>
      <c r="U1100" t="str">
        <f>VLOOKUP(B1100,[1]Ex_Code!A:J,2,0)</f>
        <v>Senior Managers Band 8C</v>
      </c>
      <c r="V1100" t="str">
        <f>VLOOKUP(B1100,[1]Ex_Code!A:J,7,0)</f>
        <v>NON CLINICAL STAFF</v>
      </c>
      <c r="W1100" t="str">
        <f>VLOOKUP(B1100,[1]Ex_Code!A:J,10,0)</f>
        <v>Pay</v>
      </c>
    </row>
    <row r="1101" spans="1:23" x14ac:dyDescent="0.25">
      <c r="A1101" s="5" t="s">
        <v>44</v>
      </c>
      <c r="B1101" s="5" t="s">
        <v>48</v>
      </c>
      <c r="C1101" s="5" t="s">
        <v>145</v>
      </c>
      <c r="D1101" s="5" t="s">
        <v>146</v>
      </c>
      <c r="E1101" s="5" t="s">
        <v>27</v>
      </c>
      <c r="F1101" s="6">
        <v>1807</v>
      </c>
      <c r="G1101" s="7">
        <v>0</v>
      </c>
      <c r="H1101" s="6">
        <v>0.67</v>
      </c>
      <c r="I1101" s="6">
        <v>0</v>
      </c>
      <c r="J1101" s="6">
        <v>0</v>
      </c>
      <c r="K1101" s="6">
        <v>0</v>
      </c>
      <c r="L1101" t="str">
        <f t="shared" si="17"/>
        <v>171808U03039206000</v>
      </c>
      <c r="M1101" t="str">
        <f>VLOOKUP(A1101,[1]Cost_Code!A:G,7,0)</f>
        <v>Costing &amp; Income</v>
      </c>
      <c r="N1101" t="str">
        <f>VLOOKUP(A1101,[1]Cost_Code!A:G,2,0)</f>
        <v>Group 1</v>
      </c>
      <c r="O1101" t="str">
        <f>VLOOKUP($A1101,[1]Cost_Code!$A:$G,3,0)</f>
        <v>CORPORATE SERVICES</v>
      </c>
      <c r="P1101" t="str">
        <f>VLOOKUP($A1101,[1]Cost_Code!$A:$G,4,0)</f>
        <v>FINANCE &amp; INFORMATION SERVICES</v>
      </c>
      <c r="Q1101" t="str">
        <f>VLOOKUP($A1101,[1]Cost_Code!$A:$G,5,0)</f>
        <v>FINANCE &amp; INFORMATION SERVICES</v>
      </c>
      <c r="R1101" t="str">
        <f>VLOOKUP($A1101,[1]Cost_Code!$A:$G,6,0)</f>
        <v>FINANCE</v>
      </c>
      <c r="S1101" t="str">
        <f>VLOOKUP($A1101,[1]Cost_Code!$A:$K,8,0)</f>
        <v>Simon</v>
      </c>
      <c r="T1101">
        <f>VLOOKUP($A1101,[1]Cost_Code!$A:$K,9,0)</f>
        <v>1000</v>
      </c>
      <c r="U1101" t="str">
        <f>VLOOKUP(B1101,[1]Ex_Code!A:J,2,0)</f>
        <v>Admin &amp; Clerical Band 6</v>
      </c>
      <c r="V1101" t="str">
        <f>VLOOKUP(B1101,[1]Ex_Code!A:J,7,0)</f>
        <v>NON CLINICAL STAFF</v>
      </c>
      <c r="W1101" t="str">
        <f>VLOOKUP(B1101,[1]Ex_Code!A:J,10,0)</f>
        <v>Pay</v>
      </c>
    </row>
    <row r="1102" spans="1:23" x14ac:dyDescent="0.25">
      <c r="A1102" s="5" t="s">
        <v>44</v>
      </c>
      <c r="B1102" s="5" t="s">
        <v>40</v>
      </c>
      <c r="C1102" s="5" t="s">
        <v>145</v>
      </c>
      <c r="D1102" s="5" t="s">
        <v>146</v>
      </c>
      <c r="E1102" s="5" t="s">
        <v>27</v>
      </c>
      <c r="F1102" s="6">
        <v>32</v>
      </c>
      <c r="G1102" s="7">
        <v>0</v>
      </c>
      <c r="H1102" s="6">
        <v>0</v>
      </c>
      <c r="I1102" s="6">
        <v>0</v>
      </c>
      <c r="J1102" s="6">
        <v>0</v>
      </c>
      <c r="K1102" s="6">
        <v>0</v>
      </c>
      <c r="L1102" t="str">
        <f t="shared" si="17"/>
        <v>171808U03047018000</v>
      </c>
      <c r="M1102" t="str">
        <f>VLOOKUP(A1102,[1]Cost_Code!A:G,7,0)</f>
        <v>Costing &amp; Income</v>
      </c>
      <c r="N1102" t="str">
        <f>VLOOKUP(A1102,[1]Cost_Code!A:G,2,0)</f>
        <v>Group 1</v>
      </c>
      <c r="O1102" t="str">
        <f>VLOOKUP($A1102,[1]Cost_Code!$A:$G,3,0)</f>
        <v>CORPORATE SERVICES</v>
      </c>
      <c r="P1102" t="str">
        <f>VLOOKUP($A1102,[1]Cost_Code!$A:$G,4,0)</f>
        <v>FINANCE &amp; INFORMATION SERVICES</v>
      </c>
      <c r="Q1102" t="str">
        <f>VLOOKUP($A1102,[1]Cost_Code!$A:$G,5,0)</f>
        <v>FINANCE &amp; INFORMATION SERVICES</v>
      </c>
      <c r="R1102" t="str">
        <f>VLOOKUP($A1102,[1]Cost_Code!$A:$G,6,0)</f>
        <v>FINANCE</v>
      </c>
      <c r="S1102" t="str">
        <f>VLOOKUP($A1102,[1]Cost_Code!$A:$K,8,0)</f>
        <v>Simon</v>
      </c>
      <c r="T1102">
        <f>VLOOKUP($A1102,[1]Cost_Code!$A:$K,9,0)</f>
        <v>1000</v>
      </c>
      <c r="U1102" t="str">
        <f>VLOOKUP(B1102,[1]Ex_Code!A:J,2,0)</f>
        <v>Travel Expenses</v>
      </c>
      <c r="V1102" t="str">
        <f>VLOOKUP(B1102,[1]Ex_Code!A:J,7,0)</f>
        <v>ESTABLISHMENT EXPENSES</v>
      </c>
      <c r="W1102" t="str">
        <f>VLOOKUP(B1102,[1]Ex_Code!A:J,10,0)</f>
        <v>Non Pay</v>
      </c>
    </row>
    <row r="1103" spans="1:23" x14ac:dyDescent="0.25">
      <c r="A1103" s="5" t="s">
        <v>44</v>
      </c>
      <c r="B1103" s="5" t="s">
        <v>51</v>
      </c>
      <c r="C1103" s="5" t="s">
        <v>145</v>
      </c>
      <c r="D1103" s="5" t="s">
        <v>146</v>
      </c>
      <c r="E1103" s="5" t="s">
        <v>27</v>
      </c>
      <c r="F1103" s="6">
        <v>801</v>
      </c>
      <c r="G1103" s="7">
        <v>666.66</v>
      </c>
      <c r="H1103" s="6">
        <v>0</v>
      </c>
      <c r="I1103" s="6">
        <v>0</v>
      </c>
      <c r="J1103" s="6">
        <v>0</v>
      </c>
      <c r="K1103" s="6">
        <v>0</v>
      </c>
      <c r="L1103" t="str">
        <f t="shared" si="17"/>
        <v>171808U03048017000</v>
      </c>
      <c r="M1103" t="str">
        <f>VLOOKUP(A1103,[1]Cost_Code!A:G,7,0)</f>
        <v>Costing &amp; Income</v>
      </c>
      <c r="N1103" t="str">
        <f>VLOOKUP(A1103,[1]Cost_Code!A:G,2,0)</f>
        <v>Group 1</v>
      </c>
      <c r="O1103" t="str">
        <f>VLOOKUP($A1103,[1]Cost_Code!$A:$G,3,0)</f>
        <v>CORPORATE SERVICES</v>
      </c>
      <c r="P1103" t="str">
        <f>VLOOKUP($A1103,[1]Cost_Code!$A:$G,4,0)</f>
        <v>FINANCE &amp; INFORMATION SERVICES</v>
      </c>
      <c r="Q1103" t="str">
        <f>VLOOKUP($A1103,[1]Cost_Code!$A:$G,5,0)</f>
        <v>FINANCE &amp; INFORMATION SERVICES</v>
      </c>
      <c r="R1103" t="str">
        <f>VLOOKUP($A1103,[1]Cost_Code!$A:$G,6,0)</f>
        <v>FINANCE</v>
      </c>
      <c r="S1103" t="str">
        <f>VLOOKUP($A1103,[1]Cost_Code!$A:$K,8,0)</f>
        <v>Simon</v>
      </c>
      <c r="T1103">
        <f>VLOOKUP($A1103,[1]Cost_Code!$A:$K,9,0)</f>
        <v>1000</v>
      </c>
      <c r="U1103" t="str">
        <f>VLOOKUP(B1103,[1]Ex_Code!A:J,2,0)</f>
        <v>Computer Software</v>
      </c>
      <c r="V1103" t="str">
        <f>VLOOKUP(B1103,[1]Ex_Code!A:J,7,0)</f>
        <v>PREMISES &amp; FIXED PLANT</v>
      </c>
      <c r="W1103" t="str">
        <f>VLOOKUP(B1103,[1]Ex_Code!A:J,10,0)</f>
        <v>Non Pay</v>
      </c>
    </row>
    <row r="1104" spans="1:23" x14ac:dyDescent="0.25">
      <c r="A1104" s="5" t="s">
        <v>44</v>
      </c>
      <c r="B1104" s="5" t="s">
        <v>52</v>
      </c>
      <c r="C1104" s="5" t="s">
        <v>145</v>
      </c>
      <c r="D1104" s="5" t="s">
        <v>146</v>
      </c>
      <c r="E1104" s="5" t="s">
        <v>27</v>
      </c>
      <c r="F1104" s="6">
        <v>983</v>
      </c>
      <c r="G1104" s="7">
        <v>983.34</v>
      </c>
      <c r="H1104" s="6">
        <v>0</v>
      </c>
      <c r="I1104" s="6">
        <v>0</v>
      </c>
      <c r="J1104" s="6">
        <v>0</v>
      </c>
      <c r="K1104" s="6">
        <v>0</v>
      </c>
      <c r="L1104" t="str">
        <f t="shared" si="17"/>
        <v>171808U03048019000</v>
      </c>
      <c r="M1104" t="str">
        <f>VLOOKUP(A1104,[1]Cost_Code!A:G,7,0)</f>
        <v>Costing &amp; Income</v>
      </c>
      <c r="N1104" t="str">
        <f>VLOOKUP(A1104,[1]Cost_Code!A:G,2,0)</f>
        <v>Group 1</v>
      </c>
      <c r="O1104" t="str">
        <f>VLOOKUP($A1104,[1]Cost_Code!$A:$G,3,0)</f>
        <v>CORPORATE SERVICES</v>
      </c>
      <c r="P1104" t="str">
        <f>VLOOKUP($A1104,[1]Cost_Code!$A:$G,4,0)</f>
        <v>FINANCE &amp; INFORMATION SERVICES</v>
      </c>
      <c r="Q1104" t="str">
        <f>VLOOKUP($A1104,[1]Cost_Code!$A:$G,5,0)</f>
        <v>FINANCE &amp; INFORMATION SERVICES</v>
      </c>
      <c r="R1104" t="str">
        <f>VLOOKUP($A1104,[1]Cost_Code!$A:$G,6,0)</f>
        <v>FINANCE</v>
      </c>
      <c r="S1104" t="str">
        <f>VLOOKUP($A1104,[1]Cost_Code!$A:$K,8,0)</f>
        <v>Simon</v>
      </c>
      <c r="T1104">
        <f>VLOOKUP($A1104,[1]Cost_Code!$A:$K,9,0)</f>
        <v>1000</v>
      </c>
      <c r="U1104" t="str">
        <f>VLOOKUP(B1104,[1]Ex_Code!A:J,2,0)</f>
        <v>Computer Maintenance</v>
      </c>
      <c r="V1104" t="str">
        <f>VLOOKUP(B1104,[1]Ex_Code!A:J,7,0)</f>
        <v>PREMISES &amp; FIXED PLANT</v>
      </c>
      <c r="W1104" t="str">
        <f>VLOOKUP(B1104,[1]Ex_Code!A:J,10,0)</f>
        <v>Non Pay</v>
      </c>
    </row>
    <row r="1105" spans="1:23" x14ac:dyDescent="0.25">
      <c r="A1105" s="5" t="s">
        <v>53</v>
      </c>
      <c r="B1105" s="5" t="s">
        <v>54</v>
      </c>
      <c r="C1105" s="5" t="s">
        <v>145</v>
      </c>
      <c r="D1105" s="5" t="s">
        <v>146</v>
      </c>
      <c r="E1105" s="5" t="s">
        <v>27</v>
      </c>
      <c r="F1105" s="6">
        <v>-2750</v>
      </c>
      <c r="G1105" s="7">
        <v>-2750</v>
      </c>
      <c r="H1105" s="6">
        <v>0</v>
      </c>
      <c r="I1105" s="6">
        <v>0</v>
      </c>
      <c r="J1105" s="6">
        <v>0</v>
      </c>
      <c r="K1105" s="6">
        <v>0</v>
      </c>
      <c r="L1105" t="str">
        <f t="shared" si="17"/>
        <v>171808U04024004000</v>
      </c>
      <c r="M1105" t="str">
        <f>VLOOKUP(A1105,[1]Cost_Code!A:G,7,0)</f>
        <v>Senior Finance Team</v>
      </c>
      <c r="N1105" t="str">
        <f>VLOOKUP(A1105,[1]Cost_Code!A:G,2,0)</f>
        <v>Group 1</v>
      </c>
      <c r="O1105" t="str">
        <f>VLOOKUP($A1105,[1]Cost_Code!$A:$G,3,0)</f>
        <v>CORPORATE SERVICES</v>
      </c>
      <c r="P1105" t="str">
        <f>VLOOKUP($A1105,[1]Cost_Code!$A:$G,4,0)</f>
        <v>FINANCE &amp; INFORMATION SERVICES</v>
      </c>
      <c r="Q1105" t="str">
        <f>VLOOKUP($A1105,[1]Cost_Code!$A:$G,5,0)</f>
        <v>FINANCE &amp; INFORMATION SERVICES</v>
      </c>
      <c r="R1105" t="str">
        <f>VLOOKUP($A1105,[1]Cost_Code!$A:$G,6,0)</f>
        <v>FINANCE</v>
      </c>
      <c r="S1105" t="str">
        <f>VLOOKUP($A1105,[1]Cost_Code!$A:$K,8,0)</f>
        <v>Simon</v>
      </c>
      <c r="T1105">
        <f>VLOOKUP($A1105,[1]Cost_Code!$A:$K,9,0)</f>
        <v>1000</v>
      </c>
      <c r="U1105" t="str">
        <f>VLOOKUP(B1105,[1]Ex_Code!A:J,2,0)</f>
        <v>Charitable Income CoHoc</v>
      </c>
      <c r="V1105" t="str">
        <f>VLOOKUP(B1105,[1]Ex_Code!A:J,7,0)</f>
        <v>CHARITABLE &amp; OTH CONTNS TO EXP</v>
      </c>
      <c r="W1105" t="str">
        <f>VLOOKUP(B1105,[1]Ex_Code!A:J,10,0)</f>
        <v>Income</v>
      </c>
    </row>
    <row r="1106" spans="1:23" x14ac:dyDescent="0.25">
      <c r="A1106" s="5" t="s">
        <v>53</v>
      </c>
      <c r="B1106" s="5" t="s">
        <v>55</v>
      </c>
      <c r="C1106" s="5" t="s">
        <v>145</v>
      </c>
      <c r="D1106" s="5" t="s">
        <v>146</v>
      </c>
      <c r="E1106" s="5" t="s">
        <v>27</v>
      </c>
      <c r="F1106" s="6">
        <v>-220</v>
      </c>
      <c r="G1106" s="7">
        <v>-345.23</v>
      </c>
      <c r="H1106" s="6">
        <v>0</v>
      </c>
      <c r="I1106" s="6">
        <v>0</v>
      </c>
      <c r="J1106" s="6">
        <v>0</v>
      </c>
      <c r="K1106" s="6">
        <v>0</v>
      </c>
      <c r="L1106" t="str">
        <f t="shared" si="17"/>
        <v>171808U04029014000</v>
      </c>
      <c r="M1106" t="str">
        <f>VLOOKUP(A1106,[1]Cost_Code!A:G,7,0)</f>
        <v>Senior Finance Team</v>
      </c>
      <c r="N1106" t="str">
        <f>VLOOKUP(A1106,[1]Cost_Code!A:G,2,0)</f>
        <v>Group 1</v>
      </c>
      <c r="O1106" t="str">
        <f>VLOOKUP($A1106,[1]Cost_Code!$A:$G,3,0)</f>
        <v>CORPORATE SERVICES</v>
      </c>
      <c r="P1106" t="str">
        <f>VLOOKUP($A1106,[1]Cost_Code!$A:$G,4,0)</f>
        <v>FINANCE &amp; INFORMATION SERVICES</v>
      </c>
      <c r="Q1106" t="str">
        <f>VLOOKUP($A1106,[1]Cost_Code!$A:$G,5,0)</f>
        <v>FINANCE &amp; INFORMATION SERVICES</v>
      </c>
      <c r="R1106" t="str">
        <f>VLOOKUP($A1106,[1]Cost_Code!$A:$G,6,0)</f>
        <v>FINANCE</v>
      </c>
      <c r="S1106" t="str">
        <f>VLOOKUP($A1106,[1]Cost_Code!$A:$K,8,0)</f>
        <v>Simon</v>
      </c>
      <c r="T1106">
        <f>VLOOKUP($A1106,[1]Cost_Code!$A:$K,9,0)</f>
        <v>1000</v>
      </c>
      <c r="U1106" t="str">
        <f>VLOOKUP(B1106,[1]Ex_Code!A:J,2,0)</f>
        <v>Other Income</v>
      </c>
      <c r="V1106" t="str">
        <f>VLOOKUP(B1106,[1]Ex_Code!A:J,7,0)</f>
        <v>OTHER INCOME</v>
      </c>
      <c r="W1106" t="str">
        <f>VLOOKUP(B1106,[1]Ex_Code!A:J,10,0)</f>
        <v>Income</v>
      </c>
    </row>
    <row r="1107" spans="1:23" x14ac:dyDescent="0.25">
      <c r="A1107" s="5" t="s">
        <v>53</v>
      </c>
      <c r="B1107" s="5" t="s">
        <v>56</v>
      </c>
      <c r="C1107" s="5" t="s">
        <v>145</v>
      </c>
      <c r="D1107" s="5" t="s">
        <v>146</v>
      </c>
      <c r="E1107" s="5" t="s">
        <v>27</v>
      </c>
      <c r="F1107" s="6">
        <v>10634</v>
      </c>
      <c r="G1107" s="7">
        <v>10633.87</v>
      </c>
      <c r="H1107" s="6">
        <v>1</v>
      </c>
      <c r="I1107" s="6">
        <v>1</v>
      </c>
      <c r="J1107" s="6">
        <v>1</v>
      </c>
      <c r="K1107" s="6">
        <v>1</v>
      </c>
      <c r="L1107" t="str">
        <f t="shared" si="17"/>
        <v>171808U04039109000</v>
      </c>
      <c r="M1107" t="str">
        <f>VLOOKUP(A1107,[1]Cost_Code!A:G,7,0)</f>
        <v>Senior Finance Team</v>
      </c>
      <c r="N1107" t="str">
        <f>VLOOKUP(A1107,[1]Cost_Code!A:G,2,0)</f>
        <v>Group 1</v>
      </c>
      <c r="O1107" t="str">
        <f>VLOOKUP($A1107,[1]Cost_Code!$A:$G,3,0)</f>
        <v>CORPORATE SERVICES</v>
      </c>
      <c r="P1107" t="str">
        <f>VLOOKUP($A1107,[1]Cost_Code!$A:$G,4,0)</f>
        <v>FINANCE &amp; INFORMATION SERVICES</v>
      </c>
      <c r="Q1107" t="str">
        <f>VLOOKUP($A1107,[1]Cost_Code!$A:$G,5,0)</f>
        <v>FINANCE &amp; INFORMATION SERVICES</v>
      </c>
      <c r="R1107" t="str">
        <f>VLOOKUP($A1107,[1]Cost_Code!$A:$G,6,0)</f>
        <v>FINANCE</v>
      </c>
      <c r="S1107" t="str">
        <f>VLOOKUP($A1107,[1]Cost_Code!$A:$K,8,0)</f>
        <v>Simon</v>
      </c>
      <c r="T1107">
        <f>VLOOKUP($A1107,[1]Cost_Code!$A:$K,9,0)</f>
        <v>1000</v>
      </c>
      <c r="U1107" t="str">
        <f>VLOOKUP(B1107,[1]Ex_Code!A:J,2,0)</f>
        <v>Senior Managers Band 9</v>
      </c>
      <c r="V1107" t="str">
        <f>VLOOKUP(B1107,[1]Ex_Code!A:J,7,0)</f>
        <v>NON CLINICAL STAFF</v>
      </c>
      <c r="W1107" t="str">
        <f>VLOOKUP(B1107,[1]Ex_Code!A:J,10,0)</f>
        <v>Pay</v>
      </c>
    </row>
    <row r="1108" spans="1:23" ht="25.5" x14ac:dyDescent="0.25">
      <c r="A1108" s="5" t="s">
        <v>53</v>
      </c>
      <c r="B1108" s="5" t="s">
        <v>36</v>
      </c>
      <c r="C1108" s="5" t="s">
        <v>145</v>
      </c>
      <c r="D1108" s="5" t="s">
        <v>146</v>
      </c>
      <c r="E1108" s="5" t="s">
        <v>27</v>
      </c>
      <c r="F1108" s="6">
        <v>5959</v>
      </c>
      <c r="G1108" s="7">
        <v>7091.57</v>
      </c>
      <c r="H1108" s="6">
        <v>1</v>
      </c>
      <c r="I1108" s="6">
        <v>1</v>
      </c>
      <c r="J1108" s="6">
        <v>1</v>
      </c>
      <c r="K1108" s="6">
        <v>1</v>
      </c>
      <c r="L1108" t="str">
        <f t="shared" si="17"/>
        <v>171808U0403918C000</v>
      </c>
      <c r="M1108" t="str">
        <f>VLOOKUP(A1108,[1]Cost_Code!A:G,7,0)</f>
        <v>Senior Finance Team</v>
      </c>
      <c r="N1108" t="str">
        <f>VLOOKUP(A1108,[1]Cost_Code!A:G,2,0)</f>
        <v>Group 1</v>
      </c>
      <c r="O1108" t="str">
        <f>VLOOKUP($A1108,[1]Cost_Code!$A:$G,3,0)</f>
        <v>CORPORATE SERVICES</v>
      </c>
      <c r="P1108" t="str">
        <f>VLOOKUP($A1108,[1]Cost_Code!$A:$G,4,0)</f>
        <v>FINANCE &amp; INFORMATION SERVICES</v>
      </c>
      <c r="Q1108" t="str">
        <f>VLOOKUP($A1108,[1]Cost_Code!$A:$G,5,0)</f>
        <v>FINANCE &amp; INFORMATION SERVICES</v>
      </c>
      <c r="R1108" t="str">
        <f>VLOOKUP($A1108,[1]Cost_Code!$A:$G,6,0)</f>
        <v>FINANCE</v>
      </c>
      <c r="S1108" t="str">
        <f>VLOOKUP($A1108,[1]Cost_Code!$A:$K,8,0)</f>
        <v>Simon</v>
      </c>
      <c r="T1108">
        <f>VLOOKUP($A1108,[1]Cost_Code!$A:$K,9,0)</f>
        <v>1000</v>
      </c>
      <c r="U1108" t="str">
        <f>VLOOKUP(B1108,[1]Ex_Code!A:J,2,0)</f>
        <v>Senior Managers Band 8C</v>
      </c>
      <c r="V1108" t="str">
        <f>VLOOKUP(B1108,[1]Ex_Code!A:J,7,0)</f>
        <v>NON CLINICAL STAFF</v>
      </c>
      <c r="W1108" t="str">
        <f>VLOOKUP(B1108,[1]Ex_Code!A:J,10,0)</f>
        <v>Pay</v>
      </c>
    </row>
    <row r="1109" spans="1:23" x14ac:dyDescent="0.25">
      <c r="A1109" s="5" t="s">
        <v>53</v>
      </c>
      <c r="B1109" s="5" t="s">
        <v>121</v>
      </c>
      <c r="C1109" s="5" t="s">
        <v>145</v>
      </c>
      <c r="D1109" s="5" t="s">
        <v>146</v>
      </c>
      <c r="E1109" s="5" t="s">
        <v>27</v>
      </c>
      <c r="F1109" s="6">
        <v>0</v>
      </c>
      <c r="G1109" s="7">
        <v>15811.93</v>
      </c>
      <c r="H1109" s="6">
        <v>0</v>
      </c>
      <c r="I1109" s="6">
        <v>0</v>
      </c>
      <c r="J1109" s="6">
        <v>0.87</v>
      </c>
      <c r="K1109" s="6">
        <v>0.87</v>
      </c>
      <c r="L1109" t="str">
        <f t="shared" si="17"/>
        <v>171808U04039199000</v>
      </c>
      <c r="M1109" t="str">
        <f>VLOOKUP(A1109,[1]Cost_Code!A:G,7,0)</f>
        <v>Senior Finance Team</v>
      </c>
      <c r="N1109" t="str">
        <f>VLOOKUP(A1109,[1]Cost_Code!A:G,2,0)</f>
        <v>Group 1</v>
      </c>
      <c r="O1109" t="str">
        <f>VLOOKUP($A1109,[1]Cost_Code!$A:$G,3,0)</f>
        <v>CORPORATE SERVICES</v>
      </c>
      <c r="P1109" t="str">
        <f>VLOOKUP($A1109,[1]Cost_Code!$A:$G,4,0)</f>
        <v>FINANCE &amp; INFORMATION SERVICES</v>
      </c>
      <c r="Q1109" t="str">
        <f>VLOOKUP($A1109,[1]Cost_Code!$A:$G,5,0)</f>
        <v>FINANCE &amp; INFORMATION SERVICES</v>
      </c>
      <c r="R1109" t="str">
        <f>VLOOKUP($A1109,[1]Cost_Code!$A:$G,6,0)</f>
        <v>FINANCE</v>
      </c>
      <c r="S1109" t="str">
        <f>VLOOKUP($A1109,[1]Cost_Code!$A:$K,8,0)</f>
        <v>Simon</v>
      </c>
      <c r="T1109">
        <f>VLOOKUP($A1109,[1]Cost_Code!$A:$K,9,0)</f>
        <v>1000</v>
      </c>
      <c r="U1109" t="str">
        <f>VLOOKUP(B1109,[1]Ex_Code!A:J,2,0)</f>
        <v>Senior Managers - Non NHS</v>
      </c>
      <c r="V1109" t="str">
        <f>VLOOKUP(B1109,[1]Ex_Code!A:J,7,0)</f>
        <v>NON CLINICAL STAFF</v>
      </c>
      <c r="W1109" t="str">
        <f>VLOOKUP(B1109,[1]Ex_Code!A:J,10,0)</f>
        <v>Pay</v>
      </c>
    </row>
    <row r="1110" spans="1:23" x14ac:dyDescent="0.25">
      <c r="A1110" s="5" t="s">
        <v>53</v>
      </c>
      <c r="B1110" s="5" t="s">
        <v>57</v>
      </c>
      <c r="C1110" s="5" t="s">
        <v>145</v>
      </c>
      <c r="D1110" s="5" t="s">
        <v>146</v>
      </c>
      <c r="E1110" s="5" t="s">
        <v>27</v>
      </c>
      <c r="F1110" s="6">
        <v>2034</v>
      </c>
      <c r="G1110" s="7">
        <v>2026.68</v>
      </c>
      <c r="H1110" s="6">
        <v>1</v>
      </c>
      <c r="I1110" s="6">
        <v>1</v>
      </c>
      <c r="J1110" s="6">
        <v>1</v>
      </c>
      <c r="K1110" s="6">
        <v>1</v>
      </c>
      <c r="L1110" t="str">
        <f t="shared" si="17"/>
        <v>171808U04039204000</v>
      </c>
      <c r="M1110" t="str">
        <f>VLOOKUP(A1110,[1]Cost_Code!A:G,7,0)</f>
        <v>Senior Finance Team</v>
      </c>
      <c r="N1110" t="str">
        <f>VLOOKUP(A1110,[1]Cost_Code!A:G,2,0)</f>
        <v>Group 1</v>
      </c>
      <c r="O1110" t="str">
        <f>VLOOKUP($A1110,[1]Cost_Code!$A:$G,3,0)</f>
        <v>CORPORATE SERVICES</v>
      </c>
      <c r="P1110" t="str">
        <f>VLOOKUP($A1110,[1]Cost_Code!$A:$G,4,0)</f>
        <v>FINANCE &amp; INFORMATION SERVICES</v>
      </c>
      <c r="Q1110" t="str">
        <f>VLOOKUP($A1110,[1]Cost_Code!$A:$G,5,0)</f>
        <v>FINANCE &amp; INFORMATION SERVICES</v>
      </c>
      <c r="R1110" t="str">
        <f>VLOOKUP($A1110,[1]Cost_Code!$A:$G,6,0)</f>
        <v>FINANCE</v>
      </c>
      <c r="S1110" t="str">
        <f>VLOOKUP($A1110,[1]Cost_Code!$A:$K,8,0)</f>
        <v>Simon</v>
      </c>
      <c r="T1110">
        <f>VLOOKUP($A1110,[1]Cost_Code!$A:$K,9,0)</f>
        <v>1000</v>
      </c>
      <c r="U1110" t="str">
        <f>VLOOKUP(B1110,[1]Ex_Code!A:J,2,0)</f>
        <v>Admin &amp; Clerical Band 4</v>
      </c>
      <c r="V1110" t="str">
        <f>VLOOKUP(B1110,[1]Ex_Code!A:J,7,0)</f>
        <v>NON CLINICAL STAFF</v>
      </c>
      <c r="W1110" t="str">
        <f>VLOOKUP(B1110,[1]Ex_Code!A:J,10,0)</f>
        <v>Pay</v>
      </c>
    </row>
    <row r="1111" spans="1:23" x14ac:dyDescent="0.25">
      <c r="A1111" s="5" t="s">
        <v>53</v>
      </c>
      <c r="B1111" s="5" t="s">
        <v>58</v>
      </c>
      <c r="C1111" s="5" t="s">
        <v>145</v>
      </c>
      <c r="D1111" s="5" t="s">
        <v>146</v>
      </c>
      <c r="E1111" s="5" t="s">
        <v>27</v>
      </c>
      <c r="F1111" s="6">
        <v>9200</v>
      </c>
      <c r="G1111" s="7">
        <v>0</v>
      </c>
      <c r="H1111" s="6">
        <v>1</v>
      </c>
      <c r="I1111" s="6">
        <v>0</v>
      </c>
      <c r="J1111" s="6">
        <v>0</v>
      </c>
      <c r="K1111" s="6">
        <v>0</v>
      </c>
      <c r="L1111" t="str">
        <f t="shared" si="17"/>
        <v>171808U04039299000</v>
      </c>
      <c r="M1111" t="str">
        <f>VLOOKUP(A1111,[1]Cost_Code!A:G,7,0)</f>
        <v>Senior Finance Team</v>
      </c>
      <c r="N1111" t="str">
        <f>VLOOKUP(A1111,[1]Cost_Code!A:G,2,0)</f>
        <v>Group 1</v>
      </c>
      <c r="O1111" t="str">
        <f>VLOOKUP($A1111,[1]Cost_Code!$A:$G,3,0)</f>
        <v>CORPORATE SERVICES</v>
      </c>
      <c r="P1111" t="str">
        <f>VLOOKUP($A1111,[1]Cost_Code!$A:$G,4,0)</f>
        <v>FINANCE &amp; INFORMATION SERVICES</v>
      </c>
      <c r="Q1111" t="str">
        <f>VLOOKUP($A1111,[1]Cost_Code!$A:$G,5,0)</f>
        <v>FINANCE &amp; INFORMATION SERVICES</v>
      </c>
      <c r="R1111" t="str">
        <f>VLOOKUP($A1111,[1]Cost_Code!$A:$G,6,0)</f>
        <v>FINANCE</v>
      </c>
      <c r="S1111" t="str">
        <f>VLOOKUP($A1111,[1]Cost_Code!$A:$K,8,0)</f>
        <v>Simon</v>
      </c>
      <c r="T1111">
        <f>VLOOKUP($A1111,[1]Cost_Code!$A:$K,9,0)</f>
        <v>1000</v>
      </c>
      <c r="U1111" t="str">
        <f>VLOOKUP(B1111,[1]Ex_Code!A:J,2,0)</f>
        <v>Admin &amp; Clerical - Non NHS</v>
      </c>
      <c r="V1111" t="str">
        <f>VLOOKUP(B1111,[1]Ex_Code!A:J,7,0)</f>
        <v>NON CLINICAL STAFF</v>
      </c>
      <c r="W1111" t="str">
        <f>VLOOKUP(B1111,[1]Ex_Code!A:J,10,0)</f>
        <v>Pay</v>
      </c>
    </row>
    <row r="1112" spans="1:23" x14ac:dyDescent="0.25">
      <c r="A1112" s="5" t="s">
        <v>53</v>
      </c>
      <c r="B1112" s="5" t="s">
        <v>60</v>
      </c>
      <c r="C1112" s="5" t="s">
        <v>145</v>
      </c>
      <c r="D1112" s="5" t="s">
        <v>146</v>
      </c>
      <c r="E1112" s="5" t="s">
        <v>27</v>
      </c>
      <c r="F1112" s="6">
        <v>1081</v>
      </c>
      <c r="G1112" s="7">
        <v>583.34</v>
      </c>
      <c r="H1112" s="6">
        <v>0</v>
      </c>
      <c r="I1112" s="6">
        <v>0</v>
      </c>
      <c r="J1112" s="6">
        <v>0</v>
      </c>
      <c r="K1112" s="6">
        <v>0</v>
      </c>
      <c r="L1112" t="str">
        <f t="shared" si="17"/>
        <v>171808U04046003000</v>
      </c>
      <c r="M1112" t="str">
        <f>VLOOKUP(A1112,[1]Cost_Code!A:G,7,0)</f>
        <v>Senior Finance Team</v>
      </c>
      <c r="N1112" t="str">
        <f>VLOOKUP(A1112,[1]Cost_Code!A:G,2,0)</f>
        <v>Group 1</v>
      </c>
      <c r="O1112" t="str">
        <f>VLOOKUP($A1112,[1]Cost_Code!$A:$G,3,0)</f>
        <v>CORPORATE SERVICES</v>
      </c>
      <c r="P1112" t="str">
        <f>VLOOKUP($A1112,[1]Cost_Code!$A:$G,4,0)</f>
        <v>FINANCE &amp; INFORMATION SERVICES</v>
      </c>
      <c r="Q1112" t="str">
        <f>VLOOKUP($A1112,[1]Cost_Code!$A:$G,5,0)</f>
        <v>FINANCE &amp; INFORMATION SERVICES</v>
      </c>
      <c r="R1112" t="str">
        <f>VLOOKUP($A1112,[1]Cost_Code!$A:$G,6,0)</f>
        <v>FINANCE</v>
      </c>
      <c r="S1112" t="str">
        <f>VLOOKUP($A1112,[1]Cost_Code!$A:$K,8,0)</f>
        <v>Simon</v>
      </c>
      <c r="T1112">
        <f>VLOOKUP($A1112,[1]Cost_Code!$A:$K,9,0)</f>
        <v>1000</v>
      </c>
      <c r="U1112" t="str">
        <f>VLOOKUP(B1112,[1]Ex_Code!A:J,2,0)</f>
        <v>Course Expenses</v>
      </c>
      <c r="V1112" t="str">
        <f>VLOOKUP(B1112,[1]Ex_Code!A:J,7,0)</f>
        <v>EDUCATION AND TRAINING EXPENSE</v>
      </c>
      <c r="W1112" t="str">
        <f>VLOOKUP(B1112,[1]Ex_Code!A:J,10,0)</f>
        <v>Non Pay</v>
      </c>
    </row>
    <row r="1113" spans="1:23" x14ac:dyDescent="0.25">
      <c r="A1113" s="5" t="s">
        <v>53</v>
      </c>
      <c r="B1113" s="5" t="s">
        <v>39</v>
      </c>
      <c r="C1113" s="5" t="s">
        <v>145</v>
      </c>
      <c r="D1113" s="5" t="s">
        <v>146</v>
      </c>
      <c r="E1113" s="5" t="s">
        <v>27</v>
      </c>
      <c r="F1113" s="6">
        <v>765</v>
      </c>
      <c r="G1113" s="7">
        <v>113.58</v>
      </c>
      <c r="H1113" s="6">
        <v>0</v>
      </c>
      <c r="I1113" s="6">
        <v>0</v>
      </c>
      <c r="J1113" s="6">
        <v>0</v>
      </c>
      <c r="K1113" s="6">
        <v>0</v>
      </c>
      <c r="L1113" t="str">
        <f t="shared" si="17"/>
        <v>171808U04047001000</v>
      </c>
      <c r="M1113" t="str">
        <f>VLOOKUP(A1113,[1]Cost_Code!A:G,7,0)</f>
        <v>Senior Finance Team</v>
      </c>
      <c r="N1113" t="str">
        <f>VLOOKUP(A1113,[1]Cost_Code!A:G,2,0)</f>
        <v>Group 1</v>
      </c>
      <c r="O1113" t="str">
        <f>VLOOKUP($A1113,[1]Cost_Code!$A:$G,3,0)</f>
        <v>CORPORATE SERVICES</v>
      </c>
      <c r="P1113" t="str">
        <f>VLOOKUP($A1113,[1]Cost_Code!$A:$G,4,0)</f>
        <v>FINANCE &amp; INFORMATION SERVICES</v>
      </c>
      <c r="Q1113" t="str">
        <f>VLOOKUP($A1113,[1]Cost_Code!$A:$G,5,0)</f>
        <v>FINANCE &amp; INFORMATION SERVICES</v>
      </c>
      <c r="R1113" t="str">
        <f>VLOOKUP($A1113,[1]Cost_Code!$A:$G,6,0)</f>
        <v>FINANCE</v>
      </c>
      <c r="S1113" t="str">
        <f>VLOOKUP($A1113,[1]Cost_Code!$A:$K,8,0)</f>
        <v>Simon</v>
      </c>
      <c r="T1113">
        <f>VLOOKUP($A1113,[1]Cost_Code!$A:$K,9,0)</f>
        <v>1000</v>
      </c>
      <c r="U1113" t="str">
        <f>VLOOKUP(B1113,[1]Ex_Code!A:J,2,0)</f>
        <v>Printing &amp; Stationery</v>
      </c>
      <c r="V1113" t="str">
        <f>VLOOKUP(B1113,[1]Ex_Code!A:J,7,0)</f>
        <v>ESTABLISHMENT EXPENSES</v>
      </c>
      <c r="W1113" t="str">
        <f>VLOOKUP(B1113,[1]Ex_Code!A:J,10,0)</f>
        <v>Non Pay</v>
      </c>
    </row>
    <row r="1114" spans="1:23" x14ac:dyDescent="0.25">
      <c r="A1114" s="5" t="s">
        <v>53</v>
      </c>
      <c r="B1114" s="5" t="s">
        <v>62</v>
      </c>
      <c r="C1114" s="5" t="s">
        <v>145</v>
      </c>
      <c r="D1114" s="5" t="s">
        <v>146</v>
      </c>
      <c r="E1114" s="5" t="s">
        <v>27</v>
      </c>
      <c r="F1114" s="6">
        <v>46</v>
      </c>
      <c r="G1114" s="7">
        <v>45.48</v>
      </c>
      <c r="H1114" s="6">
        <v>0</v>
      </c>
      <c r="I1114" s="6">
        <v>0</v>
      </c>
      <c r="J1114" s="6">
        <v>0</v>
      </c>
      <c r="K1114" s="6">
        <v>0</v>
      </c>
      <c r="L1114" t="str">
        <f t="shared" si="17"/>
        <v>171808U04047007000</v>
      </c>
      <c r="M1114" t="str">
        <f>VLOOKUP(A1114,[1]Cost_Code!A:G,7,0)</f>
        <v>Senior Finance Team</v>
      </c>
      <c r="N1114" t="str">
        <f>VLOOKUP(A1114,[1]Cost_Code!A:G,2,0)</f>
        <v>Group 1</v>
      </c>
      <c r="O1114" t="str">
        <f>VLOOKUP($A1114,[1]Cost_Code!$A:$G,3,0)</f>
        <v>CORPORATE SERVICES</v>
      </c>
      <c r="P1114" t="str">
        <f>VLOOKUP($A1114,[1]Cost_Code!$A:$G,4,0)</f>
        <v>FINANCE &amp; INFORMATION SERVICES</v>
      </c>
      <c r="Q1114" t="str">
        <f>VLOOKUP($A1114,[1]Cost_Code!$A:$G,5,0)</f>
        <v>FINANCE &amp; INFORMATION SERVICES</v>
      </c>
      <c r="R1114" t="str">
        <f>VLOOKUP($A1114,[1]Cost_Code!$A:$G,6,0)</f>
        <v>FINANCE</v>
      </c>
      <c r="S1114" t="str">
        <f>VLOOKUP($A1114,[1]Cost_Code!$A:$K,8,0)</f>
        <v>Simon</v>
      </c>
      <c r="T1114">
        <f>VLOOKUP($A1114,[1]Cost_Code!$A:$K,9,0)</f>
        <v>1000</v>
      </c>
      <c r="U1114" t="str">
        <f>VLOOKUP(B1114,[1]Ex_Code!A:J,2,0)</f>
        <v>Telephone Rental</v>
      </c>
      <c r="V1114" t="str">
        <f>VLOOKUP(B1114,[1]Ex_Code!A:J,7,0)</f>
        <v>ESTABLISHMENT EXPENSES</v>
      </c>
      <c r="W1114" t="str">
        <f>VLOOKUP(B1114,[1]Ex_Code!A:J,10,0)</f>
        <v>Non Pay</v>
      </c>
    </row>
    <row r="1115" spans="1:23" x14ac:dyDescent="0.25">
      <c r="A1115" s="5" t="s">
        <v>53</v>
      </c>
      <c r="B1115" s="5" t="s">
        <v>63</v>
      </c>
      <c r="C1115" s="5" t="s">
        <v>145</v>
      </c>
      <c r="D1115" s="5" t="s">
        <v>146</v>
      </c>
      <c r="E1115" s="5" t="s">
        <v>27</v>
      </c>
      <c r="F1115" s="6">
        <v>0</v>
      </c>
      <c r="G1115" s="7">
        <v>0.02</v>
      </c>
      <c r="H1115" s="6">
        <v>0</v>
      </c>
      <c r="I1115" s="6">
        <v>0</v>
      </c>
      <c r="J1115" s="6">
        <v>0</v>
      </c>
      <c r="K1115" s="6">
        <v>0</v>
      </c>
      <c r="L1115" t="str">
        <f t="shared" si="17"/>
        <v>171808U04047008000</v>
      </c>
      <c r="M1115" t="str">
        <f>VLOOKUP(A1115,[1]Cost_Code!A:G,7,0)</f>
        <v>Senior Finance Team</v>
      </c>
      <c r="N1115" t="str">
        <f>VLOOKUP(A1115,[1]Cost_Code!A:G,2,0)</f>
        <v>Group 1</v>
      </c>
      <c r="O1115" t="str">
        <f>VLOOKUP($A1115,[1]Cost_Code!$A:$G,3,0)</f>
        <v>CORPORATE SERVICES</v>
      </c>
      <c r="P1115" t="str">
        <f>VLOOKUP($A1115,[1]Cost_Code!$A:$G,4,0)</f>
        <v>FINANCE &amp; INFORMATION SERVICES</v>
      </c>
      <c r="Q1115" t="str">
        <f>VLOOKUP($A1115,[1]Cost_Code!$A:$G,5,0)</f>
        <v>FINANCE &amp; INFORMATION SERVICES</v>
      </c>
      <c r="R1115" t="str">
        <f>VLOOKUP($A1115,[1]Cost_Code!$A:$G,6,0)</f>
        <v>FINANCE</v>
      </c>
      <c r="S1115" t="str">
        <f>VLOOKUP($A1115,[1]Cost_Code!$A:$K,8,0)</f>
        <v>Simon</v>
      </c>
      <c r="T1115">
        <f>VLOOKUP($A1115,[1]Cost_Code!$A:$K,9,0)</f>
        <v>1000</v>
      </c>
      <c r="U1115" t="str">
        <f>VLOOKUP(B1115,[1]Ex_Code!A:J,2,0)</f>
        <v>Telephone Calls</v>
      </c>
      <c r="V1115" t="str">
        <f>VLOOKUP(B1115,[1]Ex_Code!A:J,7,0)</f>
        <v>ESTABLISHMENT EXPENSES</v>
      </c>
      <c r="W1115" t="str">
        <f>VLOOKUP(B1115,[1]Ex_Code!A:J,10,0)</f>
        <v>Non Pay</v>
      </c>
    </row>
    <row r="1116" spans="1:23" x14ac:dyDescent="0.25">
      <c r="A1116" s="5" t="s">
        <v>53</v>
      </c>
      <c r="B1116" s="5" t="s">
        <v>64</v>
      </c>
      <c r="C1116" s="5" t="s">
        <v>145</v>
      </c>
      <c r="D1116" s="5" t="s">
        <v>146</v>
      </c>
      <c r="E1116" s="5" t="s">
        <v>27</v>
      </c>
      <c r="F1116" s="6">
        <v>4</v>
      </c>
      <c r="G1116" s="7">
        <v>4.96</v>
      </c>
      <c r="H1116" s="6">
        <v>0</v>
      </c>
      <c r="I1116" s="6">
        <v>0</v>
      </c>
      <c r="J1116" s="6">
        <v>0</v>
      </c>
      <c r="K1116" s="6">
        <v>0</v>
      </c>
      <c r="L1116" t="str">
        <f t="shared" si="17"/>
        <v>171808U04047012000</v>
      </c>
      <c r="M1116" t="str">
        <f>VLOOKUP(A1116,[1]Cost_Code!A:G,7,0)</f>
        <v>Senior Finance Team</v>
      </c>
      <c r="N1116" t="str">
        <f>VLOOKUP(A1116,[1]Cost_Code!A:G,2,0)</f>
        <v>Group 1</v>
      </c>
      <c r="O1116" t="str">
        <f>VLOOKUP($A1116,[1]Cost_Code!$A:$G,3,0)</f>
        <v>CORPORATE SERVICES</v>
      </c>
      <c r="P1116" t="str">
        <f>VLOOKUP($A1116,[1]Cost_Code!$A:$G,4,0)</f>
        <v>FINANCE &amp; INFORMATION SERVICES</v>
      </c>
      <c r="Q1116" t="str">
        <f>VLOOKUP($A1116,[1]Cost_Code!$A:$G,5,0)</f>
        <v>FINANCE &amp; INFORMATION SERVICES</v>
      </c>
      <c r="R1116" t="str">
        <f>VLOOKUP($A1116,[1]Cost_Code!$A:$G,6,0)</f>
        <v>FINANCE</v>
      </c>
      <c r="S1116" t="str">
        <f>VLOOKUP($A1116,[1]Cost_Code!$A:$K,8,0)</f>
        <v>Simon</v>
      </c>
      <c r="T1116">
        <f>VLOOKUP($A1116,[1]Cost_Code!$A:$K,9,0)</f>
        <v>1000</v>
      </c>
      <c r="U1116" t="str">
        <f>VLOOKUP(B1116,[1]Ex_Code!A:J,2,0)</f>
        <v>Pagers</v>
      </c>
      <c r="V1116" t="str">
        <f>VLOOKUP(B1116,[1]Ex_Code!A:J,7,0)</f>
        <v>ESTABLISHMENT EXPENSES</v>
      </c>
      <c r="W1116" t="str">
        <f>VLOOKUP(B1116,[1]Ex_Code!A:J,10,0)</f>
        <v>Non Pay</v>
      </c>
    </row>
    <row r="1117" spans="1:23" x14ac:dyDescent="0.25">
      <c r="A1117" s="5" t="s">
        <v>53</v>
      </c>
      <c r="B1117" s="5" t="s">
        <v>40</v>
      </c>
      <c r="C1117" s="5" t="s">
        <v>145</v>
      </c>
      <c r="D1117" s="5" t="s">
        <v>146</v>
      </c>
      <c r="E1117" s="5" t="s">
        <v>27</v>
      </c>
      <c r="F1117" s="6">
        <v>84</v>
      </c>
      <c r="G1117" s="7">
        <v>92.12</v>
      </c>
      <c r="H1117" s="6">
        <v>0</v>
      </c>
      <c r="I1117" s="6">
        <v>0</v>
      </c>
      <c r="J1117" s="6">
        <v>0</v>
      </c>
      <c r="K1117" s="6">
        <v>0</v>
      </c>
      <c r="L1117" t="str">
        <f t="shared" si="17"/>
        <v>171808U04047018000</v>
      </c>
      <c r="M1117" t="str">
        <f>VLOOKUP(A1117,[1]Cost_Code!A:G,7,0)</f>
        <v>Senior Finance Team</v>
      </c>
      <c r="N1117" t="str">
        <f>VLOOKUP(A1117,[1]Cost_Code!A:G,2,0)</f>
        <v>Group 1</v>
      </c>
      <c r="O1117" t="str">
        <f>VLOOKUP($A1117,[1]Cost_Code!$A:$G,3,0)</f>
        <v>CORPORATE SERVICES</v>
      </c>
      <c r="P1117" t="str">
        <f>VLOOKUP($A1117,[1]Cost_Code!$A:$G,4,0)</f>
        <v>FINANCE &amp; INFORMATION SERVICES</v>
      </c>
      <c r="Q1117" t="str">
        <f>VLOOKUP($A1117,[1]Cost_Code!$A:$G,5,0)</f>
        <v>FINANCE &amp; INFORMATION SERVICES</v>
      </c>
      <c r="R1117" t="str">
        <f>VLOOKUP($A1117,[1]Cost_Code!$A:$G,6,0)</f>
        <v>FINANCE</v>
      </c>
      <c r="S1117" t="str">
        <f>VLOOKUP($A1117,[1]Cost_Code!$A:$K,8,0)</f>
        <v>Simon</v>
      </c>
      <c r="T1117">
        <f>VLOOKUP($A1117,[1]Cost_Code!$A:$K,9,0)</f>
        <v>1000</v>
      </c>
      <c r="U1117" t="str">
        <f>VLOOKUP(B1117,[1]Ex_Code!A:J,2,0)</f>
        <v>Travel Expenses</v>
      </c>
      <c r="V1117" t="str">
        <f>VLOOKUP(B1117,[1]Ex_Code!A:J,7,0)</f>
        <v>ESTABLISHMENT EXPENSES</v>
      </c>
      <c r="W1117" t="str">
        <f>VLOOKUP(B1117,[1]Ex_Code!A:J,10,0)</f>
        <v>Non Pay</v>
      </c>
    </row>
    <row r="1118" spans="1:23" x14ac:dyDescent="0.25">
      <c r="A1118" s="5" t="s">
        <v>53</v>
      </c>
      <c r="B1118" s="5" t="s">
        <v>65</v>
      </c>
      <c r="C1118" s="5" t="s">
        <v>145</v>
      </c>
      <c r="D1118" s="5" t="s">
        <v>146</v>
      </c>
      <c r="E1118" s="5" t="s">
        <v>27</v>
      </c>
      <c r="F1118" s="6">
        <v>1</v>
      </c>
      <c r="G1118" s="7">
        <v>15</v>
      </c>
      <c r="H1118" s="6">
        <v>0</v>
      </c>
      <c r="I1118" s="6">
        <v>0</v>
      </c>
      <c r="J1118" s="6">
        <v>0</v>
      </c>
      <c r="K1118" s="6">
        <v>0</v>
      </c>
      <c r="L1118" t="str">
        <f t="shared" si="17"/>
        <v>171808U04047023000</v>
      </c>
      <c r="M1118" t="str">
        <f>VLOOKUP(A1118,[1]Cost_Code!A:G,7,0)</f>
        <v>Senior Finance Team</v>
      </c>
      <c r="N1118" t="str">
        <f>VLOOKUP(A1118,[1]Cost_Code!A:G,2,0)</f>
        <v>Group 1</v>
      </c>
      <c r="O1118" t="str">
        <f>VLOOKUP($A1118,[1]Cost_Code!$A:$G,3,0)</f>
        <v>CORPORATE SERVICES</v>
      </c>
      <c r="P1118" t="str">
        <f>VLOOKUP($A1118,[1]Cost_Code!$A:$G,4,0)</f>
        <v>FINANCE &amp; INFORMATION SERVICES</v>
      </c>
      <c r="Q1118" t="str">
        <f>VLOOKUP($A1118,[1]Cost_Code!$A:$G,5,0)</f>
        <v>FINANCE &amp; INFORMATION SERVICES</v>
      </c>
      <c r="R1118" t="str">
        <f>VLOOKUP($A1118,[1]Cost_Code!$A:$G,6,0)</f>
        <v>FINANCE</v>
      </c>
      <c r="S1118" t="str">
        <f>VLOOKUP($A1118,[1]Cost_Code!$A:$K,8,0)</f>
        <v>Simon</v>
      </c>
      <c r="T1118">
        <f>VLOOKUP($A1118,[1]Cost_Code!$A:$K,9,0)</f>
        <v>1000</v>
      </c>
      <c r="U1118" t="str">
        <f>VLOOKUP(B1118,[1]Ex_Code!A:J,2,0)</f>
        <v>Car Parking</v>
      </c>
      <c r="V1118" t="str">
        <f>VLOOKUP(B1118,[1]Ex_Code!A:J,7,0)</f>
        <v>ESTABLISHMENT EXPENSES</v>
      </c>
      <c r="W1118" t="str">
        <f>VLOOKUP(B1118,[1]Ex_Code!A:J,10,0)</f>
        <v>Non Pay</v>
      </c>
    </row>
    <row r="1119" spans="1:23" x14ac:dyDescent="0.25">
      <c r="A1119" s="5" t="s">
        <v>53</v>
      </c>
      <c r="B1119" s="5" t="s">
        <v>66</v>
      </c>
      <c r="C1119" s="5" t="s">
        <v>145</v>
      </c>
      <c r="D1119" s="5" t="s">
        <v>146</v>
      </c>
      <c r="E1119" s="5" t="s">
        <v>27</v>
      </c>
      <c r="F1119" s="6">
        <v>40</v>
      </c>
      <c r="G1119" s="7">
        <v>0</v>
      </c>
      <c r="H1119" s="6">
        <v>0</v>
      </c>
      <c r="I1119" s="6">
        <v>0</v>
      </c>
      <c r="J1119" s="6">
        <v>0</v>
      </c>
      <c r="K1119" s="6">
        <v>0</v>
      </c>
      <c r="L1119" t="str">
        <f t="shared" si="17"/>
        <v>171808U04048013000</v>
      </c>
      <c r="M1119" t="str">
        <f>VLOOKUP(A1119,[1]Cost_Code!A:G,7,0)</f>
        <v>Senior Finance Team</v>
      </c>
      <c r="N1119" t="str">
        <f>VLOOKUP(A1119,[1]Cost_Code!A:G,2,0)</f>
        <v>Group 1</v>
      </c>
      <c r="O1119" t="str">
        <f>VLOOKUP($A1119,[1]Cost_Code!$A:$G,3,0)</f>
        <v>CORPORATE SERVICES</v>
      </c>
      <c r="P1119" t="str">
        <f>VLOOKUP($A1119,[1]Cost_Code!$A:$G,4,0)</f>
        <v>FINANCE &amp; INFORMATION SERVICES</v>
      </c>
      <c r="Q1119" t="str">
        <f>VLOOKUP($A1119,[1]Cost_Code!$A:$G,5,0)</f>
        <v>FINANCE &amp; INFORMATION SERVICES</v>
      </c>
      <c r="R1119" t="str">
        <f>VLOOKUP($A1119,[1]Cost_Code!$A:$G,6,0)</f>
        <v>FINANCE</v>
      </c>
      <c r="S1119" t="str">
        <f>VLOOKUP($A1119,[1]Cost_Code!$A:$K,8,0)</f>
        <v>Simon</v>
      </c>
      <c r="T1119">
        <f>VLOOKUP($A1119,[1]Cost_Code!$A:$K,9,0)</f>
        <v>1000</v>
      </c>
      <c r="U1119" t="str">
        <f>VLOOKUP(B1119,[1]Ex_Code!A:J,2,0)</f>
        <v>Furniture &amp; Fittings</v>
      </c>
      <c r="V1119" t="str">
        <f>VLOOKUP(B1119,[1]Ex_Code!A:J,7,0)</f>
        <v>PREMISES &amp; FIXED PLANT</v>
      </c>
      <c r="W1119" t="str">
        <f>VLOOKUP(B1119,[1]Ex_Code!A:J,10,0)</f>
        <v>Non Pay</v>
      </c>
    </row>
    <row r="1120" spans="1:23" x14ac:dyDescent="0.25">
      <c r="A1120" s="5" t="s">
        <v>53</v>
      </c>
      <c r="B1120" s="5" t="s">
        <v>51</v>
      </c>
      <c r="C1120" s="5" t="s">
        <v>145</v>
      </c>
      <c r="D1120" s="5" t="s">
        <v>146</v>
      </c>
      <c r="E1120" s="5" t="s">
        <v>27</v>
      </c>
      <c r="F1120" s="6">
        <v>1399</v>
      </c>
      <c r="G1120" s="7">
        <v>1351.89</v>
      </c>
      <c r="H1120" s="6">
        <v>0</v>
      </c>
      <c r="I1120" s="6">
        <v>0</v>
      </c>
      <c r="J1120" s="6">
        <v>0</v>
      </c>
      <c r="K1120" s="6">
        <v>0</v>
      </c>
      <c r="L1120" t="str">
        <f t="shared" si="17"/>
        <v>171808U04048017000</v>
      </c>
      <c r="M1120" t="str">
        <f>VLOOKUP(A1120,[1]Cost_Code!A:G,7,0)</f>
        <v>Senior Finance Team</v>
      </c>
      <c r="N1120" t="str">
        <f>VLOOKUP(A1120,[1]Cost_Code!A:G,2,0)</f>
        <v>Group 1</v>
      </c>
      <c r="O1120" t="str">
        <f>VLOOKUP($A1120,[1]Cost_Code!$A:$G,3,0)</f>
        <v>CORPORATE SERVICES</v>
      </c>
      <c r="P1120" t="str">
        <f>VLOOKUP($A1120,[1]Cost_Code!$A:$G,4,0)</f>
        <v>FINANCE &amp; INFORMATION SERVICES</v>
      </c>
      <c r="Q1120" t="str">
        <f>VLOOKUP($A1120,[1]Cost_Code!$A:$G,5,0)</f>
        <v>FINANCE &amp; INFORMATION SERVICES</v>
      </c>
      <c r="R1120" t="str">
        <f>VLOOKUP($A1120,[1]Cost_Code!$A:$G,6,0)</f>
        <v>FINANCE</v>
      </c>
      <c r="S1120" t="str">
        <f>VLOOKUP($A1120,[1]Cost_Code!$A:$K,8,0)</f>
        <v>Simon</v>
      </c>
      <c r="T1120">
        <f>VLOOKUP($A1120,[1]Cost_Code!$A:$K,9,0)</f>
        <v>1000</v>
      </c>
      <c r="U1120" t="str">
        <f>VLOOKUP(B1120,[1]Ex_Code!A:J,2,0)</f>
        <v>Computer Software</v>
      </c>
      <c r="V1120" t="str">
        <f>VLOOKUP(B1120,[1]Ex_Code!A:J,7,0)</f>
        <v>PREMISES &amp; FIXED PLANT</v>
      </c>
      <c r="W1120" t="str">
        <f>VLOOKUP(B1120,[1]Ex_Code!A:J,10,0)</f>
        <v>Non Pay</v>
      </c>
    </row>
    <row r="1121" spans="1:23" x14ac:dyDescent="0.25">
      <c r="A1121" s="5" t="s">
        <v>53</v>
      </c>
      <c r="B1121" s="5" t="s">
        <v>68</v>
      </c>
      <c r="C1121" s="5" t="s">
        <v>145</v>
      </c>
      <c r="D1121" s="5" t="s">
        <v>146</v>
      </c>
      <c r="E1121" s="5" t="s">
        <v>27</v>
      </c>
      <c r="F1121" s="6">
        <v>514</v>
      </c>
      <c r="G1121" s="7">
        <v>250</v>
      </c>
      <c r="H1121" s="6">
        <v>0</v>
      </c>
      <c r="I1121" s="6">
        <v>0</v>
      </c>
      <c r="J1121" s="6">
        <v>0</v>
      </c>
      <c r="K1121" s="6">
        <v>0</v>
      </c>
      <c r="L1121" t="str">
        <f t="shared" si="17"/>
        <v>171808U04049010000</v>
      </c>
      <c r="M1121" t="str">
        <f>VLOOKUP(A1121,[1]Cost_Code!A:G,7,0)</f>
        <v>Senior Finance Team</v>
      </c>
      <c r="N1121" t="str">
        <f>VLOOKUP(A1121,[1]Cost_Code!A:G,2,0)</f>
        <v>Group 1</v>
      </c>
      <c r="O1121" t="str">
        <f>VLOOKUP($A1121,[1]Cost_Code!$A:$G,3,0)</f>
        <v>CORPORATE SERVICES</v>
      </c>
      <c r="P1121" t="str">
        <f>VLOOKUP($A1121,[1]Cost_Code!$A:$G,4,0)</f>
        <v>FINANCE &amp; INFORMATION SERVICES</v>
      </c>
      <c r="Q1121" t="str">
        <f>VLOOKUP($A1121,[1]Cost_Code!$A:$G,5,0)</f>
        <v>FINANCE &amp; INFORMATION SERVICES</v>
      </c>
      <c r="R1121" t="str">
        <f>VLOOKUP($A1121,[1]Cost_Code!$A:$G,6,0)</f>
        <v>FINANCE</v>
      </c>
      <c r="S1121" t="str">
        <f>VLOOKUP($A1121,[1]Cost_Code!$A:$K,8,0)</f>
        <v>Simon</v>
      </c>
      <c r="T1121">
        <f>VLOOKUP($A1121,[1]Cost_Code!$A:$K,9,0)</f>
        <v>1000</v>
      </c>
      <c r="U1121" t="str">
        <f>VLOOKUP(B1121,[1]Ex_Code!A:J,2,0)</f>
        <v>Professional Services</v>
      </c>
      <c r="V1121" t="str">
        <f>VLOOKUP(B1121,[1]Ex_Code!A:J,7,0)</f>
        <v>OTHER OPERATING EXPENSES</v>
      </c>
      <c r="W1121" t="str">
        <f>VLOOKUP(B1121,[1]Ex_Code!A:J,10,0)</f>
        <v>Non Pay</v>
      </c>
    </row>
    <row r="1122" spans="1:23" x14ac:dyDescent="0.25">
      <c r="A1122" s="5" t="s">
        <v>53</v>
      </c>
      <c r="B1122" s="5" t="s">
        <v>70</v>
      </c>
      <c r="C1122" s="5" t="s">
        <v>145</v>
      </c>
      <c r="D1122" s="5" t="s">
        <v>146</v>
      </c>
      <c r="E1122" s="5" t="s">
        <v>27</v>
      </c>
      <c r="F1122" s="6">
        <v>1833</v>
      </c>
      <c r="G1122" s="7">
        <v>1534.68</v>
      </c>
      <c r="H1122" s="6">
        <v>0</v>
      </c>
      <c r="I1122" s="6">
        <v>0</v>
      </c>
      <c r="J1122" s="6">
        <v>0</v>
      </c>
      <c r="K1122" s="6">
        <v>0</v>
      </c>
      <c r="L1122" t="str">
        <f t="shared" si="17"/>
        <v>171808U04049029000</v>
      </c>
      <c r="M1122" t="str">
        <f>VLOOKUP(A1122,[1]Cost_Code!A:G,7,0)</f>
        <v>Senior Finance Team</v>
      </c>
      <c r="N1122" t="str">
        <f>VLOOKUP(A1122,[1]Cost_Code!A:G,2,0)</f>
        <v>Group 1</v>
      </c>
      <c r="O1122" t="str">
        <f>VLOOKUP($A1122,[1]Cost_Code!$A:$G,3,0)</f>
        <v>CORPORATE SERVICES</v>
      </c>
      <c r="P1122" t="str">
        <f>VLOOKUP($A1122,[1]Cost_Code!$A:$G,4,0)</f>
        <v>FINANCE &amp; INFORMATION SERVICES</v>
      </c>
      <c r="Q1122" t="str">
        <f>VLOOKUP($A1122,[1]Cost_Code!$A:$G,5,0)</f>
        <v>FINANCE &amp; INFORMATION SERVICES</v>
      </c>
      <c r="R1122" t="str">
        <f>VLOOKUP($A1122,[1]Cost_Code!$A:$G,6,0)</f>
        <v>FINANCE</v>
      </c>
      <c r="S1122" t="str">
        <f>VLOOKUP($A1122,[1]Cost_Code!$A:$K,8,0)</f>
        <v>Simon</v>
      </c>
      <c r="T1122">
        <f>VLOOKUP($A1122,[1]Cost_Code!$A:$K,9,0)</f>
        <v>1000</v>
      </c>
      <c r="U1122" t="str">
        <f>VLOOKUP(B1122,[1]Ex_Code!A:J,2,0)</f>
        <v>Bank Charges</v>
      </c>
      <c r="V1122" t="str">
        <f>VLOOKUP(B1122,[1]Ex_Code!A:J,7,0)</f>
        <v>OTHER OPERATING EXPENSES</v>
      </c>
      <c r="W1122" t="str">
        <f>VLOOKUP(B1122,[1]Ex_Code!A:J,10,0)</f>
        <v>Non Pay</v>
      </c>
    </row>
    <row r="1123" spans="1:23" x14ac:dyDescent="0.25">
      <c r="A1123" s="5" t="s">
        <v>53</v>
      </c>
      <c r="B1123" s="5" t="s">
        <v>71</v>
      </c>
      <c r="C1123" s="5" t="s">
        <v>145</v>
      </c>
      <c r="D1123" s="5" t="s">
        <v>146</v>
      </c>
      <c r="E1123" s="5" t="s">
        <v>27</v>
      </c>
      <c r="F1123" s="6">
        <v>752</v>
      </c>
      <c r="G1123" s="7">
        <v>708.59</v>
      </c>
      <c r="H1123" s="6">
        <v>0</v>
      </c>
      <c r="I1123" s="6">
        <v>0</v>
      </c>
      <c r="J1123" s="6">
        <v>0</v>
      </c>
      <c r="K1123" s="6">
        <v>0</v>
      </c>
      <c r="L1123" t="str">
        <f t="shared" si="17"/>
        <v>171808U04049035000</v>
      </c>
      <c r="M1123" t="str">
        <f>VLOOKUP(A1123,[1]Cost_Code!A:G,7,0)</f>
        <v>Senior Finance Team</v>
      </c>
      <c r="N1123" t="str">
        <f>VLOOKUP(A1123,[1]Cost_Code!A:G,2,0)</f>
        <v>Group 1</v>
      </c>
      <c r="O1123" t="str">
        <f>VLOOKUP($A1123,[1]Cost_Code!$A:$G,3,0)</f>
        <v>CORPORATE SERVICES</v>
      </c>
      <c r="P1123" t="str">
        <f>VLOOKUP($A1123,[1]Cost_Code!$A:$G,4,0)</f>
        <v>FINANCE &amp; INFORMATION SERVICES</v>
      </c>
      <c r="Q1123" t="str">
        <f>VLOOKUP($A1123,[1]Cost_Code!$A:$G,5,0)</f>
        <v>FINANCE &amp; INFORMATION SERVICES</v>
      </c>
      <c r="R1123" t="str">
        <f>VLOOKUP($A1123,[1]Cost_Code!$A:$G,6,0)</f>
        <v>FINANCE</v>
      </c>
      <c r="S1123" t="str">
        <f>VLOOKUP($A1123,[1]Cost_Code!$A:$K,8,0)</f>
        <v>Simon</v>
      </c>
      <c r="T1123">
        <f>VLOOKUP($A1123,[1]Cost_Code!$A:$K,9,0)</f>
        <v>1000</v>
      </c>
      <c r="U1123" t="str">
        <f>VLOOKUP(B1123,[1]Ex_Code!A:J,2,0)</f>
        <v>Registrations/Subscriptions</v>
      </c>
      <c r="V1123" t="str">
        <f>VLOOKUP(B1123,[1]Ex_Code!A:J,7,0)</f>
        <v>OTHER OPERATING EXPENSES</v>
      </c>
      <c r="W1123" t="str">
        <f>VLOOKUP(B1123,[1]Ex_Code!A:J,10,0)</f>
        <v>Non Pay</v>
      </c>
    </row>
    <row r="1124" spans="1:23" x14ac:dyDescent="0.25">
      <c r="A1124" s="5" t="s">
        <v>53</v>
      </c>
      <c r="B1124" s="5" t="s">
        <v>41</v>
      </c>
      <c r="C1124" s="5" t="s">
        <v>145</v>
      </c>
      <c r="D1124" s="5" t="s">
        <v>146</v>
      </c>
      <c r="E1124" s="5" t="s">
        <v>27</v>
      </c>
      <c r="F1124" s="6">
        <v>-9200</v>
      </c>
      <c r="G1124" s="7">
        <v>-8981.91</v>
      </c>
      <c r="H1124" s="6">
        <v>0</v>
      </c>
      <c r="I1124" s="6">
        <v>0</v>
      </c>
      <c r="J1124" s="6">
        <v>0</v>
      </c>
      <c r="K1124" s="6">
        <v>0</v>
      </c>
      <c r="L1124" t="str">
        <f t="shared" si="17"/>
        <v>171808U04049047000</v>
      </c>
      <c r="M1124" t="str">
        <f>VLOOKUP(A1124,[1]Cost_Code!A:G,7,0)</f>
        <v>Senior Finance Team</v>
      </c>
      <c r="N1124" t="str">
        <f>VLOOKUP(A1124,[1]Cost_Code!A:G,2,0)</f>
        <v>Group 1</v>
      </c>
      <c r="O1124" t="str">
        <f>VLOOKUP($A1124,[1]Cost_Code!$A:$G,3,0)</f>
        <v>CORPORATE SERVICES</v>
      </c>
      <c r="P1124" t="str">
        <f>VLOOKUP($A1124,[1]Cost_Code!$A:$G,4,0)</f>
        <v>FINANCE &amp; INFORMATION SERVICES</v>
      </c>
      <c r="Q1124" t="str">
        <f>VLOOKUP($A1124,[1]Cost_Code!$A:$G,5,0)</f>
        <v>FINANCE &amp; INFORMATION SERVICES</v>
      </c>
      <c r="R1124" t="str">
        <f>VLOOKUP($A1124,[1]Cost_Code!$A:$G,6,0)</f>
        <v>FINANCE</v>
      </c>
      <c r="S1124" t="str">
        <f>VLOOKUP($A1124,[1]Cost_Code!$A:$K,8,0)</f>
        <v>Simon</v>
      </c>
      <c r="T1124">
        <f>VLOOKUP($A1124,[1]Cost_Code!$A:$K,9,0)</f>
        <v>1000</v>
      </c>
      <c r="U1124" t="str">
        <f>VLOOKUP(B1124,[1]Ex_Code!A:J,2,0)</f>
        <v>Servs Recd Oth NHS FT</v>
      </c>
      <c r="V1124" t="str">
        <f>VLOOKUP(B1124,[1]Ex_Code!A:J,7,0)</f>
        <v>OTHER OPERATING EXPENSES</v>
      </c>
      <c r="W1124" t="str">
        <f>VLOOKUP(B1124,[1]Ex_Code!A:J,10,0)</f>
        <v>Non Pay</v>
      </c>
    </row>
    <row r="1125" spans="1:23" x14ac:dyDescent="0.25">
      <c r="A1125" s="5" t="s">
        <v>72</v>
      </c>
      <c r="B1125" s="5" t="s">
        <v>54</v>
      </c>
      <c r="C1125" s="5" t="s">
        <v>145</v>
      </c>
      <c r="D1125" s="5" t="s">
        <v>146</v>
      </c>
      <c r="E1125" s="5" t="s">
        <v>27</v>
      </c>
      <c r="F1125" s="6">
        <v>-219</v>
      </c>
      <c r="G1125" s="7">
        <v>-219.47</v>
      </c>
      <c r="H1125" s="6">
        <v>0</v>
      </c>
      <c r="I1125" s="6">
        <v>0</v>
      </c>
      <c r="J1125" s="6">
        <v>0</v>
      </c>
      <c r="K1125" s="6">
        <v>0</v>
      </c>
      <c r="L1125" t="str">
        <f t="shared" si="17"/>
        <v>171808U05024004000</v>
      </c>
      <c r="M1125" t="str">
        <f>VLOOKUP(A1125,[1]Cost_Code!A:G,7,0)</f>
        <v>Audit Services</v>
      </c>
      <c r="N1125" t="str">
        <f>VLOOKUP(A1125,[1]Cost_Code!A:G,2,0)</f>
        <v>Group 1</v>
      </c>
      <c r="O1125" t="str">
        <f>VLOOKUP($A1125,[1]Cost_Code!$A:$G,3,0)</f>
        <v>CORPORATE SERVICES</v>
      </c>
      <c r="P1125" t="str">
        <f>VLOOKUP($A1125,[1]Cost_Code!$A:$G,4,0)</f>
        <v>FINANCE &amp; INFORMATION SERVICES</v>
      </c>
      <c r="Q1125" t="str">
        <f>VLOOKUP($A1125,[1]Cost_Code!$A:$G,5,0)</f>
        <v>FINANCE &amp; INFORMATION SERVICES</v>
      </c>
      <c r="R1125" t="str">
        <f>VLOOKUP($A1125,[1]Cost_Code!$A:$G,6,0)</f>
        <v>FINANCE</v>
      </c>
      <c r="S1125" t="str">
        <f>VLOOKUP($A1125,[1]Cost_Code!$A:$K,8,0)</f>
        <v>Simon</v>
      </c>
      <c r="T1125">
        <f>VLOOKUP($A1125,[1]Cost_Code!$A:$K,9,0)</f>
        <v>1000</v>
      </c>
      <c r="U1125" t="str">
        <f>VLOOKUP(B1125,[1]Ex_Code!A:J,2,0)</f>
        <v>Charitable Income CoHoc</v>
      </c>
      <c r="V1125" t="str">
        <f>VLOOKUP(B1125,[1]Ex_Code!A:J,7,0)</f>
        <v>CHARITABLE &amp; OTH CONTNS TO EXP</v>
      </c>
      <c r="W1125" t="str">
        <f>VLOOKUP(B1125,[1]Ex_Code!A:J,10,0)</f>
        <v>Income</v>
      </c>
    </row>
    <row r="1126" spans="1:23" x14ac:dyDescent="0.25">
      <c r="A1126" s="5" t="s">
        <v>72</v>
      </c>
      <c r="B1126" s="5" t="s">
        <v>73</v>
      </c>
      <c r="C1126" s="5" t="s">
        <v>145</v>
      </c>
      <c r="D1126" s="5" t="s">
        <v>146</v>
      </c>
      <c r="E1126" s="5" t="s">
        <v>27</v>
      </c>
      <c r="F1126" s="6">
        <v>5044</v>
      </c>
      <c r="G1126" s="7">
        <v>4994</v>
      </c>
      <c r="H1126" s="6">
        <v>0</v>
      </c>
      <c r="I1126" s="6">
        <v>0</v>
      </c>
      <c r="J1126" s="6">
        <v>0</v>
      </c>
      <c r="K1126" s="6">
        <v>0</v>
      </c>
      <c r="L1126" t="str">
        <f t="shared" si="17"/>
        <v>171808U05049001000</v>
      </c>
      <c r="M1126" t="str">
        <f>VLOOKUP(A1126,[1]Cost_Code!A:G,7,0)</f>
        <v>Audit Services</v>
      </c>
      <c r="N1126" t="str">
        <f>VLOOKUP(A1126,[1]Cost_Code!A:G,2,0)</f>
        <v>Group 1</v>
      </c>
      <c r="O1126" t="str">
        <f>VLOOKUP($A1126,[1]Cost_Code!$A:$G,3,0)</f>
        <v>CORPORATE SERVICES</v>
      </c>
      <c r="P1126" t="str">
        <f>VLOOKUP($A1126,[1]Cost_Code!$A:$G,4,0)</f>
        <v>FINANCE &amp; INFORMATION SERVICES</v>
      </c>
      <c r="Q1126" t="str">
        <f>VLOOKUP($A1126,[1]Cost_Code!$A:$G,5,0)</f>
        <v>FINANCE &amp; INFORMATION SERVICES</v>
      </c>
      <c r="R1126" t="str">
        <f>VLOOKUP($A1126,[1]Cost_Code!$A:$G,6,0)</f>
        <v>FINANCE</v>
      </c>
      <c r="S1126" t="str">
        <f>VLOOKUP($A1126,[1]Cost_Code!$A:$K,8,0)</f>
        <v>Simon</v>
      </c>
      <c r="T1126">
        <f>VLOOKUP($A1126,[1]Cost_Code!$A:$K,9,0)</f>
        <v>1000</v>
      </c>
      <c r="U1126" t="str">
        <f>VLOOKUP(B1126,[1]Ex_Code!A:J,2,0)</f>
        <v>Audit Services-Statutory Audit</v>
      </c>
      <c r="V1126" t="str">
        <f>VLOOKUP(B1126,[1]Ex_Code!A:J,7,0)</f>
        <v>OTHER OPERATING EXPENSES</v>
      </c>
      <c r="W1126" t="str">
        <f>VLOOKUP(B1126,[1]Ex_Code!A:J,10,0)</f>
        <v>Non Pay</v>
      </c>
    </row>
    <row r="1127" spans="1:23" x14ac:dyDescent="0.25">
      <c r="A1127" s="5" t="s">
        <v>72</v>
      </c>
      <c r="B1127" s="5" t="s">
        <v>74</v>
      </c>
      <c r="C1127" s="5" t="s">
        <v>145</v>
      </c>
      <c r="D1127" s="5" t="s">
        <v>146</v>
      </c>
      <c r="E1127" s="5" t="s">
        <v>27</v>
      </c>
      <c r="F1127" s="6">
        <v>417</v>
      </c>
      <c r="G1127" s="7">
        <v>0</v>
      </c>
      <c r="H1127" s="6">
        <v>0</v>
      </c>
      <c r="I1127" s="6">
        <v>0</v>
      </c>
      <c r="J1127" s="6">
        <v>0</v>
      </c>
      <c r="K1127" s="6">
        <v>0</v>
      </c>
      <c r="L1127" t="str">
        <f t="shared" si="17"/>
        <v>171808U05049002000</v>
      </c>
      <c r="M1127" t="str">
        <f>VLOOKUP(A1127,[1]Cost_Code!A:G,7,0)</f>
        <v>Audit Services</v>
      </c>
      <c r="N1127" t="str">
        <f>VLOOKUP(A1127,[1]Cost_Code!A:G,2,0)</f>
        <v>Group 1</v>
      </c>
      <c r="O1127" t="str">
        <f>VLOOKUP($A1127,[1]Cost_Code!$A:$G,3,0)</f>
        <v>CORPORATE SERVICES</v>
      </c>
      <c r="P1127" t="str">
        <f>VLOOKUP($A1127,[1]Cost_Code!$A:$G,4,0)</f>
        <v>FINANCE &amp; INFORMATION SERVICES</v>
      </c>
      <c r="Q1127" t="str">
        <f>VLOOKUP($A1127,[1]Cost_Code!$A:$G,5,0)</f>
        <v>FINANCE &amp; INFORMATION SERVICES</v>
      </c>
      <c r="R1127" t="str">
        <f>VLOOKUP($A1127,[1]Cost_Code!$A:$G,6,0)</f>
        <v>FINANCE</v>
      </c>
      <c r="S1127" t="str">
        <f>VLOOKUP($A1127,[1]Cost_Code!$A:$K,8,0)</f>
        <v>Simon</v>
      </c>
      <c r="T1127">
        <f>VLOOKUP($A1127,[1]Cost_Code!$A:$K,9,0)</f>
        <v>1000</v>
      </c>
      <c r="U1127" t="str">
        <f>VLOOKUP(B1127,[1]Ex_Code!A:J,2,0)</f>
        <v>Other auditors remuneration</v>
      </c>
      <c r="V1127" t="str">
        <f>VLOOKUP(B1127,[1]Ex_Code!A:J,7,0)</f>
        <v>OTHER OPERATING EXPENSES</v>
      </c>
      <c r="W1127" t="str">
        <f>VLOOKUP(B1127,[1]Ex_Code!A:J,10,0)</f>
        <v>Non Pay</v>
      </c>
    </row>
    <row r="1128" spans="1:23" x14ac:dyDescent="0.25">
      <c r="A1128" s="5" t="s">
        <v>72</v>
      </c>
      <c r="B1128" s="5" t="s">
        <v>75</v>
      </c>
      <c r="C1128" s="5" t="s">
        <v>145</v>
      </c>
      <c r="D1128" s="5" t="s">
        <v>146</v>
      </c>
      <c r="E1128" s="5" t="s">
        <v>27</v>
      </c>
      <c r="F1128" s="6">
        <v>2500</v>
      </c>
      <c r="G1128" s="7">
        <v>3399.67</v>
      </c>
      <c r="H1128" s="6">
        <v>0</v>
      </c>
      <c r="I1128" s="6">
        <v>0</v>
      </c>
      <c r="J1128" s="6">
        <v>0</v>
      </c>
      <c r="K1128" s="6">
        <v>0</v>
      </c>
      <c r="L1128" t="str">
        <f t="shared" si="17"/>
        <v>171808U05049003000</v>
      </c>
      <c r="M1128" t="str">
        <f>VLOOKUP(A1128,[1]Cost_Code!A:G,7,0)</f>
        <v>Audit Services</v>
      </c>
      <c r="N1128" t="str">
        <f>VLOOKUP(A1128,[1]Cost_Code!A:G,2,0)</f>
        <v>Group 1</v>
      </c>
      <c r="O1128" t="str">
        <f>VLOOKUP($A1128,[1]Cost_Code!$A:$G,3,0)</f>
        <v>CORPORATE SERVICES</v>
      </c>
      <c r="P1128" t="str">
        <f>VLOOKUP($A1128,[1]Cost_Code!$A:$G,4,0)</f>
        <v>FINANCE &amp; INFORMATION SERVICES</v>
      </c>
      <c r="Q1128" t="str">
        <f>VLOOKUP($A1128,[1]Cost_Code!$A:$G,5,0)</f>
        <v>FINANCE &amp; INFORMATION SERVICES</v>
      </c>
      <c r="R1128" t="str">
        <f>VLOOKUP($A1128,[1]Cost_Code!$A:$G,6,0)</f>
        <v>FINANCE</v>
      </c>
      <c r="S1128" t="str">
        <f>VLOOKUP($A1128,[1]Cost_Code!$A:$K,8,0)</f>
        <v>Simon</v>
      </c>
      <c r="T1128">
        <f>VLOOKUP($A1128,[1]Cost_Code!$A:$K,9,0)</f>
        <v>1000</v>
      </c>
      <c r="U1128" t="str">
        <f>VLOOKUP(B1128,[1]Ex_Code!A:J,2,0)</f>
        <v>Local Counter Fraud Audit Fees</v>
      </c>
      <c r="V1128" t="str">
        <f>VLOOKUP(B1128,[1]Ex_Code!A:J,7,0)</f>
        <v>OTHER OPERATING EXPENSES</v>
      </c>
      <c r="W1128" t="str">
        <f>VLOOKUP(B1128,[1]Ex_Code!A:J,10,0)</f>
        <v>Non Pay</v>
      </c>
    </row>
    <row r="1129" spans="1:23" x14ac:dyDescent="0.25">
      <c r="A1129" s="5" t="s">
        <v>72</v>
      </c>
      <c r="B1129" s="5" t="s">
        <v>76</v>
      </c>
      <c r="C1129" s="5" t="s">
        <v>145</v>
      </c>
      <c r="D1129" s="5" t="s">
        <v>146</v>
      </c>
      <c r="E1129" s="5" t="s">
        <v>27</v>
      </c>
      <c r="F1129" s="6">
        <v>5083</v>
      </c>
      <c r="G1129" s="7">
        <v>4880</v>
      </c>
      <c r="H1129" s="6">
        <v>0</v>
      </c>
      <c r="I1129" s="6">
        <v>0</v>
      </c>
      <c r="J1129" s="6">
        <v>0</v>
      </c>
      <c r="K1129" s="6">
        <v>0</v>
      </c>
      <c r="L1129" t="str">
        <f t="shared" si="17"/>
        <v>171808U05049004000</v>
      </c>
      <c r="M1129" t="str">
        <f>VLOOKUP(A1129,[1]Cost_Code!A:G,7,0)</f>
        <v>Audit Services</v>
      </c>
      <c r="N1129" t="str">
        <f>VLOOKUP(A1129,[1]Cost_Code!A:G,2,0)</f>
        <v>Group 1</v>
      </c>
      <c r="O1129" t="str">
        <f>VLOOKUP($A1129,[1]Cost_Code!$A:$G,3,0)</f>
        <v>CORPORATE SERVICES</v>
      </c>
      <c r="P1129" t="str">
        <f>VLOOKUP($A1129,[1]Cost_Code!$A:$G,4,0)</f>
        <v>FINANCE &amp; INFORMATION SERVICES</v>
      </c>
      <c r="Q1129" t="str">
        <f>VLOOKUP($A1129,[1]Cost_Code!$A:$G,5,0)</f>
        <v>FINANCE &amp; INFORMATION SERVICES</v>
      </c>
      <c r="R1129" t="str">
        <f>VLOOKUP($A1129,[1]Cost_Code!$A:$G,6,0)</f>
        <v>FINANCE</v>
      </c>
      <c r="S1129" t="str">
        <f>VLOOKUP($A1129,[1]Cost_Code!$A:$K,8,0)</f>
        <v>Simon</v>
      </c>
      <c r="T1129">
        <f>VLOOKUP($A1129,[1]Cost_Code!$A:$K,9,0)</f>
        <v>1000</v>
      </c>
      <c r="U1129" t="str">
        <f>VLOOKUP(B1129,[1]Ex_Code!A:J,2,0)</f>
        <v>Internal Audit</v>
      </c>
      <c r="V1129" t="str">
        <f>VLOOKUP(B1129,[1]Ex_Code!A:J,7,0)</f>
        <v>OTHER OPERATING EXPENSES</v>
      </c>
      <c r="W1129" t="str">
        <f>VLOOKUP(B1129,[1]Ex_Code!A:J,10,0)</f>
        <v>Non Pay</v>
      </c>
    </row>
    <row r="1130" spans="1:23" x14ac:dyDescent="0.25">
      <c r="A1130" s="5" t="s">
        <v>77</v>
      </c>
      <c r="B1130" s="5" t="s">
        <v>47</v>
      </c>
      <c r="C1130" s="5" t="s">
        <v>145</v>
      </c>
      <c r="D1130" s="5" t="s">
        <v>146</v>
      </c>
      <c r="E1130" s="5" t="s">
        <v>27</v>
      </c>
      <c r="F1130" s="6">
        <v>8594</v>
      </c>
      <c r="G1130" s="7">
        <v>8594.25</v>
      </c>
      <c r="H1130" s="6">
        <v>2</v>
      </c>
      <c r="I1130" s="6">
        <v>2</v>
      </c>
      <c r="J1130" s="6">
        <v>2</v>
      </c>
      <c r="K1130" s="6">
        <v>2</v>
      </c>
      <c r="L1130" t="str">
        <f t="shared" si="17"/>
        <v>171808U06039107000</v>
      </c>
      <c r="M1130" t="str">
        <f>VLOOKUP(A1130,[1]Cost_Code!A:G,7,0)</f>
        <v>Financial Accounts</v>
      </c>
      <c r="N1130" t="str">
        <f>VLOOKUP(A1130,[1]Cost_Code!A:G,2,0)</f>
        <v>Group 1</v>
      </c>
      <c r="O1130" t="str">
        <f>VLOOKUP($A1130,[1]Cost_Code!$A:$G,3,0)</f>
        <v>CORPORATE SERVICES</v>
      </c>
      <c r="P1130" t="str">
        <f>VLOOKUP($A1130,[1]Cost_Code!$A:$G,4,0)</f>
        <v>FINANCE &amp; INFORMATION SERVICES</v>
      </c>
      <c r="Q1130" t="str">
        <f>VLOOKUP($A1130,[1]Cost_Code!$A:$G,5,0)</f>
        <v>FINANCE &amp; INFORMATION SERVICES</v>
      </c>
      <c r="R1130" t="str">
        <f>VLOOKUP($A1130,[1]Cost_Code!$A:$G,6,0)</f>
        <v>FINANCE</v>
      </c>
      <c r="S1130" t="str">
        <f>VLOOKUP($A1130,[1]Cost_Code!$A:$K,8,0)</f>
        <v>Simon</v>
      </c>
      <c r="T1130">
        <f>VLOOKUP($A1130,[1]Cost_Code!$A:$K,9,0)</f>
        <v>1000</v>
      </c>
      <c r="U1130" t="str">
        <f>VLOOKUP(B1130,[1]Ex_Code!A:J,2,0)</f>
        <v>Senior Managers Band 7</v>
      </c>
      <c r="V1130" t="str">
        <f>VLOOKUP(B1130,[1]Ex_Code!A:J,7,0)</f>
        <v>NON CLINICAL STAFF</v>
      </c>
      <c r="W1130" t="str">
        <f>VLOOKUP(B1130,[1]Ex_Code!A:J,10,0)</f>
        <v>Pay</v>
      </c>
    </row>
    <row r="1131" spans="1:23" ht="25.5" x14ac:dyDescent="0.25">
      <c r="A1131" s="5" t="s">
        <v>77</v>
      </c>
      <c r="B1131" s="5" t="s">
        <v>24</v>
      </c>
      <c r="C1131" s="5" t="s">
        <v>145</v>
      </c>
      <c r="D1131" s="5" t="s">
        <v>146</v>
      </c>
      <c r="E1131" s="5" t="s">
        <v>27</v>
      </c>
      <c r="F1131" s="6">
        <v>4936</v>
      </c>
      <c r="G1131" s="7">
        <v>4936.37</v>
      </c>
      <c r="H1131" s="6">
        <v>1</v>
      </c>
      <c r="I1131" s="6">
        <v>1</v>
      </c>
      <c r="J1131" s="6">
        <v>1</v>
      </c>
      <c r="K1131" s="6">
        <v>1</v>
      </c>
      <c r="L1131" t="str">
        <f t="shared" si="17"/>
        <v>171808U0603918A000</v>
      </c>
      <c r="M1131" t="str">
        <f>VLOOKUP(A1131,[1]Cost_Code!A:G,7,0)</f>
        <v>Financial Accounts</v>
      </c>
      <c r="N1131" t="str">
        <f>VLOOKUP(A1131,[1]Cost_Code!A:G,2,0)</f>
        <v>Group 1</v>
      </c>
      <c r="O1131" t="str">
        <f>VLOOKUP($A1131,[1]Cost_Code!$A:$G,3,0)</f>
        <v>CORPORATE SERVICES</v>
      </c>
      <c r="P1131" t="str">
        <f>VLOOKUP($A1131,[1]Cost_Code!$A:$G,4,0)</f>
        <v>FINANCE &amp; INFORMATION SERVICES</v>
      </c>
      <c r="Q1131" t="str">
        <f>VLOOKUP($A1131,[1]Cost_Code!$A:$G,5,0)</f>
        <v>FINANCE &amp; INFORMATION SERVICES</v>
      </c>
      <c r="R1131" t="str">
        <f>VLOOKUP($A1131,[1]Cost_Code!$A:$G,6,0)</f>
        <v>FINANCE</v>
      </c>
      <c r="S1131" t="str">
        <f>VLOOKUP($A1131,[1]Cost_Code!$A:$K,8,0)</f>
        <v>Simon</v>
      </c>
      <c r="T1131">
        <f>VLOOKUP($A1131,[1]Cost_Code!$A:$K,9,0)</f>
        <v>1000</v>
      </c>
      <c r="U1131" t="str">
        <f>VLOOKUP(B1131,[1]Ex_Code!A:J,2,0)</f>
        <v>Senior Managers Band 8A</v>
      </c>
      <c r="V1131" t="str">
        <f>VLOOKUP(B1131,[1]Ex_Code!A:J,7,0)</f>
        <v>NON CLINICAL STAFF</v>
      </c>
      <c r="W1131" t="str">
        <f>VLOOKUP(B1131,[1]Ex_Code!A:J,10,0)</f>
        <v>Pay</v>
      </c>
    </row>
    <row r="1132" spans="1:23" ht="25.5" x14ac:dyDescent="0.25">
      <c r="A1132" s="5" t="s">
        <v>77</v>
      </c>
      <c r="B1132" s="5" t="s">
        <v>36</v>
      </c>
      <c r="C1132" s="5" t="s">
        <v>145</v>
      </c>
      <c r="D1132" s="5" t="s">
        <v>146</v>
      </c>
      <c r="E1132" s="5" t="s">
        <v>27</v>
      </c>
      <c r="F1132" s="6">
        <v>7294</v>
      </c>
      <c r="G1132" s="7">
        <v>7297.08</v>
      </c>
      <c r="H1132" s="6">
        <v>1</v>
      </c>
      <c r="I1132" s="6">
        <v>1</v>
      </c>
      <c r="J1132" s="6">
        <v>1</v>
      </c>
      <c r="K1132" s="6">
        <v>1</v>
      </c>
      <c r="L1132" t="str">
        <f t="shared" si="17"/>
        <v>171808U0603918C000</v>
      </c>
      <c r="M1132" t="str">
        <f>VLOOKUP(A1132,[1]Cost_Code!A:G,7,0)</f>
        <v>Financial Accounts</v>
      </c>
      <c r="N1132" t="str">
        <f>VLOOKUP(A1132,[1]Cost_Code!A:G,2,0)</f>
        <v>Group 1</v>
      </c>
      <c r="O1132" t="str">
        <f>VLOOKUP($A1132,[1]Cost_Code!$A:$G,3,0)</f>
        <v>CORPORATE SERVICES</v>
      </c>
      <c r="P1132" t="str">
        <f>VLOOKUP($A1132,[1]Cost_Code!$A:$G,4,0)</f>
        <v>FINANCE &amp; INFORMATION SERVICES</v>
      </c>
      <c r="Q1132" t="str">
        <f>VLOOKUP($A1132,[1]Cost_Code!$A:$G,5,0)</f>
        <v>FINANCE &amp; INFORMATION SERVICES</v>
      </c>
      <c r="R1132" t="str">
        <f>VLOOKUP($A1132,[1]Cost_Code!$A:$G,6,0)</f>
        <v>FINANCE</v>
      </c>
      <c r="S1132" t="str">
        <f>VLOOKUP($A1132,[1]Cost_Code!$A:$K,8,0)</f>
        <v>Simon</v>
      </c>
      <c r="T1132">
        <f>VLOOKUP($A1132,[1]Cost_Code!$A:$K,9,0)</f>
        <v>1000</v>
      </c>
      <c r="U1132" t="str">
        <f>VLOOKUP(B1132,[1]Ex_Code!A:J,2,0)</f>
        <v>Senior Managers Band 8C</v>
      </c>
      <c r="V1132" t="str">
        <f>VLOOKUP(B1132,[1]Ex_Code!A:J,7,0)</f>
        <v>NON CLINICAL STAFF</v>
      </c>
      <c r="W1132" t="str">
        <f>VLOOKUP(B1132,[1]Ex_Code!A:J,10,0)</f>
        <v>Pay</v>
      </c>
    </row>
    <row r="1133" spans="1:23" x14ac:dyDescent="0.25">
      <c r="A1133" s="5" t="s">
        <v>77</v>
      </c>
      <c r="B1133" s="5" t="s">
        <v>78</v>
      </c>
      <c r="C1133" s="5" t="s">
        <v>145</v>
      </c>
      <c r="D1133" s="5" t="s">
        <v>146</v>
      </c>
      <c r="E1133" s="5" t="s">
        <v>27</v>
      </c>
      <c r="F1133" s="6">
        <v>2027</v>
      </c>
      <c r="G1133" s="7">
        <v>2026.68</v>
      </c>
      <c r="H1133" s="6">
        <v>1</v>
      </c>
      <c r="I1133" s="6">
        <v>1</v>
      </c>
      <c r="J1133" s="6">
        <v>1</v>
      </c>
      <c r="K1133" s="6">
        <v>1</v>
      </c>
      <c r="L1133" t="str">
        <f t="shared" si="17"/>
        <v>171808U06039203000</v>
      </c>
      <c r="M1133" t="str">
        <f>VLOOKUP(A1133,[1]Cost_Code!A:G,7,0)</f>
        <v>Financial Accounts</v>
      </c>
      <c r="N1133" t="str">
        <f>VLOOKUP(A1133,[1]Cost_Code!A:G,2,0)</f>
        <v>Group 1</v>
      </c>
      <c r="O1133" t="str">
        <f>VLOOKUP($A1133,[1]Cost_Code!$A:$G,3,0)</f>
        <v>CORPORATE SERVICES</v>
      </c>
      <c r="P1133" t="str">
        <f>VLOOKUP($A1133,[1]Cost_Code!$A:$G,4,0)</f>
        <v>FINANCE &amp; INFORMATION SERVICES</v>
      </c>
      <c r="Q1133" t="str">
        <f>VLOOKUP($A1133,[1]Cost_Code!$A:$G,5,0)</f>
        <v>FINANCE &amp; INFORMATION SERVICES</v>
      </c>
      <c r="R1133" t="str">
        <f>VLOOKUP($A1133,[1]Cost_Code!$A:$G,6,0)</f>
        <v>FINANCE</v>
      </c>
      <c r="S1133" t="str">
        <f>VLOOKUP($A1133,[1]Cost_Code!$A:$K,8,0)</f>
        <v>Simon</v>
      </c>
      <c r="T1133">
        <f>VLOOKUP($A1133,[1]Cost_Code!$A:$K,9,0)</f>
        <v>1000</v>
      </c>
      <c r="U1133" t="str">
        <f>VLOOKUP(B1133,[1]Ex_Code!A:J,2,0)</f>
        <v>Admin &amp; Clerical Band 3</v>
      </c>
      <c r="V1133" t="str">
        <f>VLOOKUP(B1133,[1]Ex_Code!A:J,7,0)</f>
        <v>NON CLINICAL STAFF</v>
      </c>
      <c r="W1133" t="str">
        <f>VLOOKUP(B1133,[1]Ex_Code!A:J,10,0)</f>
        <v>Pay</v>
      </c>
    </row>
    <row r="1134" spans="1:23" x14ac:dyDescent="0.25">
      <c r="A1134" s="5" t="s">
        <v>77</v>
      </c>
      <c r="B1134" s="5" t="s">
        <v>57</v>
      </c>
      <c r="C1134" s="5" t="s">
        <v>145</v>
      </c>
      <c r="D1134" s="5" t="s">
        <v>146</v>
      </c>
      <c r="E1134" s="5" t="s">
        <v>27</v>
      </c>
      <c r="F1134" s="6">
        <v>2027</v>
      </c>
      <c r="G1134" s="7">
        <v>2026.68</v>
      </c>
      <c r="H1134" s="6">
        <v>1</v>
      </c>
      <c r="I1134" s="6">
        <v>1</v>
      </c>
      <c r="J1134" s="6">
        <v>1</v>
      </c>
      <c r="K1134" s="6">
        <v>1</v>
      </c>
      <c r="L1134" t="str">
        <f t="shared" si="17"/>
        <v>171808U06039204000</v>
      </c>
      <c r="M1134" t="str">
        <f>VLOOKUP(A1134,[1]Cost_Code!A:G,7,0)</f>
        <v>Financial Accounts</v>
      </c>
      <c r="N1134" t="str">
        <f>VLOOKUP(A1134,[1]Cost_Code!A:G,2,0)</f>
        <v>Group 1</v>
      </c>
      <c r="O1134" t="str">
        <f>VLOOKUP($A1134,[1]Cost_Code!$A:$G,3,0)</f>
        <v>CORPORATE SERVICES</v>
      </c>
      <c r="P1134" t="str">
        <f>VLOOKUP($A1134,[1]Cost_Code!$A:$G,4,0)</f>
        <v>FINANCE &amp; INFORMATION SERVICES</v>
      </c>
      <c r="Q1134" t="str">
        <f>VLOOKUP($A1134,[1]Cost_Code!$A:$G,5,0)</f>
        <v>FINANCE &amp; INFORMATION SERVICES</v>
      </c>
      <c r="R1134" t="str">
        <f>VLOOKUP($A1134,[1]Cost_Code!$A:$G,6,0)</f>
        <v>FINANCE</v>
      </c>
      <c r="S1134" t="str">
        <f>VLOOKUP($A1134,[1]Cost_Code!$A:$K,8,0)</f>
        <v>Simon</v>
      </c>
      <c r="T1134">
        <f>VLOOKUP($A1134,[1]Cost_Code!$A:$K,9,0)</f>
        <v>1000</v>
      </c>
      <c r="U1134" t="str">
        <f>VLOOKUP(B1134,[1]Ex_Code!A:J,2,0)</f>
        <v>Admin &amp; Clerical Band 4</v>
      </c>
      <c r="V1134" t="str">
        <f>VLOOKUP(B1134,[1]Ex_Code!A:J,7,0)</f>
        <v>NON CLINICAL STAFF</v>
      </c>
      <c r="W1134" t="str">
        <f>VLOOKUP(B1134,[1]Ex_Code!A:J,10,0)</f>
        <v>Pay</v>
      </c>
    </row>
    <row r="1135" spans="1:23" x14ac:dyDescent="0.25">
      <c r="A1135" s="5" t="s">
        <v>77</v>
      </c>
      <c r="B1135" s="5" t="s">
        <v>39</v>
      </c>
      <c r="C1135" s="5" t="s">
        <v>145</v>
      </c>
      <c r="D1135" s="5" t="s">
        <v>146</v>
      </c>
      <c r="E1135" s="5" t="s">
        <v>27</v>
      </c>
      <c r="F1135" s="6">
        <v>7</v>
      </c>
      <c r="G1135" s="7">
        <v>0</v>
      </c>
      <c r="H1135" s="6">
        <v>0</v>
      </c>
      <c r="I1135" s="6">
        <v>0</v>
      </c>
      <c r="J1135" s="6">
        <v>0</v>
      </c>
      <c r="K1135" s="6">
        <v>0</v>
      </c>
      <c r="L1135" t="str">
        <f t="shared" si="17"/>
        <v>171808U06047001000</v>
      </c>
      <c r="M1135" t="str">
        <f>VLOOKUP(A1135,[1]Cost_Code!A:G,7,0)</f>
        <v>Financial Accounts</v>
      </c>
      <c r="N1135" t="str">
        <f>VLOOKUP(A1135,[1]Cost_Code!A:G,2,0)</f>
        <v>Group 1</v>
      </c>
      <c r="O1135" t="str">
        <f>VLOOKUP($A1135,[1]Cost_Code!$A:$G,3,0)</f>
        <v>CORPORATE SERVICES</v>
      </c>
      <c r="P1135" t="str">
        <f>VLOOKUP($A1135,[1]Cost_Code!$A:$G,4,0)</f>
        <v>FINANCE &amp; INFORMATION SERVICES</v>
      </c>
      <c r="Q1135" t="str">
        <f>VLOOKUP($A1135,[1]Cost_Code!$A:$G,5,0)</f>
        <v>FINANCE &amp; INFORMATION SERVICES</v>
      </c>
      <c r="R1135" t="str">
        <f>VLOOKUP($A1135,[1]Cost_Code!$A:$G,6,0)</f>
        <v>FINANCE</v>
      </c>
      <c r="S1135" t="str">
        <f>VLOOKUP($A1135,[1]Cost_Code!$A:$K,8,0)</f>
        <v>Simon</v>
      </c>
      <c r="T1135">
        <f>VLOOKUP($A1135,[1]Cost_Code!$A:$K,9,0)</f>
        <v>1000</v>
      </c>
      <c r="U1135" t="str">
        <f>VLOOKUP(B1135,[1]Ex_Code!A:J,2,0)</f>
        <v>Printing &amp; Stationery</v>
      </c>
      <c r="V1135" t="str">
        <f>VLOOKUP(B1135,[1]Ex_Code!A:J,7,0)</f>
        <v>ESTABLISHMENT EXPENSES</v>
      </c>
      <c r="W1135" t="str">
        <f>VLOOKUP(B1135,[1]Ex_Code!A:J,10,0)</f>
        <v>Non Pay</v>
      </c>
    </row>
    <row r="1136" spans="1:23" x14ac:dyDescent="0.25">
      <c r="A1136" s="5" t="s">
        <v>77</v>
      </c>
      <c r="B1136" s="5" t="s">
        <v>40</v>
      </c>
      <c r="C1136" s="5" t="s">
        <v>145</v>
      </c>
      <c r="D1136" s="5" t="s">
        <v>146</v>
      </c>
      <c r="E1136" s="5" t="s">
        <v>27</v>
      </c>
      <c r="F1136" s="6">
        <v>62</v>
      </c>
      <c r="G1136" s="7">
        <v>104.43</v>
      </c>
      <c r="H1136" s="6">
        <v>0</v>
      </c>
      <c r="I1136" s="6">
        <v>0</v>
      </c>
      <c r="J1136" s="6">
        <v>0</v>
      </c>
      <c r="K1136" s="6">
        <v>0</v>
      </c>
      <c r="L1136" t="str">
        <f t="shared" si="17"/>
        <v>171808U06047018000</v>
      </c>
      <c r="M1136" t="str">
        <f>VLOOKUP(A1136,[1]Cost_Code!A:G,7,0)</f>
        <v>Financial Accounts</v>
      </c>
      <c r="N1136" t="str">
        <f>VLOOKUP(A1136,[1]Cost_Code!A:G,2,0)</f>
        <v>Group 1</v>
      </c>
      <c r="O1136" t="str">
        <f>VLOOKUP($A1136,[1]Cost_Code!$A:$G,3,0)</f>
        <v>CORPORATE SERVICES</v>
      </c>
      <c r="P1136" t="str">
        <f>VLOOKUP($A1136,[1]Cost_Code!$A:$G,4,0)</f>
        <v>FINANCE &amp; INFORMATION SERVICES</v>
      </c>
      <c r="Q1136" t="str">
        <f>VLOOKUP($A1136,[1]Cost_Code!$A:$G,5,0)</f>
        <v>FINANCE &amp; INFORMATION SERVICES</v>
      </c>
      <c r="R1136" t="str">
        <f>VLOOKUP($A1136,[1]Cost_Code!$A:$G,6,0)</f>
        <v>FINANCE</v>
      </c>
      <c r="S1136" t="str">
        <f>VLOOKUP($A1136,[1]Cost_Code!$A:$K,8,0)</f>
        <v>Simon</v>
      </c>
      <c r="T1136">
        <f>VLOOKUP($A1136,[1]Cost_Code!$A:$K,9,0)</f>
        <v>1000</v>
      </c>
      <c r="U1136" t="str">
        <f>VLOOKUP(B1136,[1]Ex_Code!A:J,2,0)</f>
        <v>Travel Expenses</v>
      </c>
      <c r="V1136" t="str">
        <f>VLOOKUP(B1136,[1]Ex_Code!A:J,7,0)</f>
        <v>ESTABLISHMENT EXPENSES</v>
      </c>
      <c r="W1136" t="str">
        <f>VLOOKUP(B1136,[1]Ex_Code!A:J,10,0)</f>
        <v>Non Pay</v>
      </c>
    </row>
    <row r="1137" spans="1:23" x14ac:dyDescent="0.25">
      <c r="A1137" s="5" t="s">
        <v>77</v>
      </c>
      <c r="B1137" s="5" t="s">
        <v>65</v>
      </c>
      <c r="C1137" s="5" t="s">
        <v>145</v>
      </c>
      <c r="D1137" s="5" t="s">
        <v>146</v>
      </c>
      <c r="E1137" s="5" t="s">
        <v>27</v>
      </c>
      <c r="F1137" s="6">
        <v>1</v>
      </c>
      <c r="G1137" s="7">
        <v>8</v>
      </c>
      <c r="H1137" s="6">
        <v>0</v>
      </c>
      <c r="I1137" s="6">
        <v>0</v>
      </c>
      <c r="J1137" s="6">
        <v>0</v>
      </c>
      <c r="K1137" s="6">
        <v>0</v>
      </c>
      <c r="L1137" t="str">
        <f t="shared" si="17"/>
        <v>171808U06047023000</v>
      </c>
      <c r="M1137" t="str">
        <f>VLOOKUP(A1137,[1]Cost_Code!A:G,7,0)</f>
        <v>Financial Accounts</v>
      </c>
      <c r="N1137" t="str">
        <f>VLOOKUP(A1137,[1]Cost_Code!A:G,2,0)</f>
        <v>Group 1</v>
      </c>
      <c r="O1137" t="str">
        <f>VLOOKUP($A1137,[1]Cost_Code!$A:$G,3,0)</f>
        <v>CORPORATE SERVICES</v>
      </c>
      <c r="P1137" t="str">
        <f>VLOOKUP($A1137,[1]Cost_Code!$A:$G,4,0)</f>
        <v>FINANCE &amp; INFORMATION SERVICES</v>
      </c>
      <c r="Q1137" t="str">
        <f>VLOOKUP($A1137,[1]Cost_Code!$A:$G,5,0)</f>
        <v>FINANCE &amp; INFORMATION SERVICES</v>
      </c>
      <c r="R1137" t="str">
        <f>VLOOKUP($A1137,[1]Cost_Code!$A:$G,6,0)</f>
        <v>FINANCE</v>
      </c>
      <c r="S1137" t="str">
        <f>VLOOKUP($A1137,[1]Cost_Code!$A:$K,8,0)</f>
        <v>Simon</v>
      </c>
      <c r="T1137">
        <f>VLOOKUP($A1137,[1]Cost_Code!$A:$K,9,0)</f>
        <v>1000</v>
      </c>
      <c r="U1137" t="str">
        <f>VLOOKUP(B1137,[1]Ex_Code!A:J,2,0)</f>
        <v>Car Parking</v>
      </c>
      <c r="V1137" t="str">
        <f>VLOOKUP(B1137,[1]Ex_Code!A:J,7,0)</f>
        <v>ESTABLISHMENT EXPENSES</v>
      </c>
      <c r="W1137" t="str">
        <f>VLOOKUP(B1137,[1]Ex_Code!A:J,10,0)</f>
        <v>Non Pay</v>
      </c>
    </row>
    <row r="1138" spans="1:23" x14ac:dyDescent="0.25">
      <c r="A1138" s="5" t="s">
        <v>77</v>
      </c>
      <c r="B1138" s="5" t="s">
        <v>51</v>
      </c>
      <c r="C1138" s="5" t="s">
        <v>145</v>
      </c>
      <c r="D1138" s="5" t="s">
        <v>146</v>
      </c>
      <c r="E1138" s="5" t="s">
        <v>27</v>
      </c>
      <c r="F1138" s="6">
        <v>1574</v>
      </c>
      <c r="G1138" s="7">
        <v>1710.88</v>
      </c>
      <c r="H1138" s="6">
        <v>0</v>
      </c>
      <c r="I1138" s="6">
        <v>0</v>
      </c>
      <c r="J1138" s="6">
        <v>0</v>
      </c>
      <c r="K1138" s="6">
        <v>0</v>
      </c>
      <c r="L1138" t="str">
        <f t="shared" si="17"/>
        <v>171808U06048017000</v>
      </c>
      <c r="M1138" t="str">
        <f>VLOOKUP(A1138,[1]Cost_Code!A:G,7,0)</f>
        <v>Financial Accounts</v>
      </c>
      <c r="N1138" t="str">
        <f>VLOOKUP(A1138,[1]Cost_Code!A:G,2,0)</f>
        <v>Group 1</v>
      </c>
      <c r="O1138" t="str">
        <f>VLOOKUP($A1138,[1]Cost_Code!$A:$G,3,0)</f>
        <v>CORPORATE SERVICES</v>
      </c>
      <c r="P1138" t="str">
        <f>VLOOKUP($A1138,[1]Cost_Code!$A:$G,4,0)</f>
        <v>FINANCE &amp; INFORMATION SERVICES</v>
      </c>
      <c r="Q1138" t="str">
        <f>VLOOKUP($A1138,[1]Cost_Code!$A:$G,5,0)</f>
        <v>FINANCE &amp; INFORMATION SERVICES</v>
      </c>
      <c r="R1138" t="str">
        <f>VLOOKUP($A1138,[1]Cost_Code!$A:$G,6,0)</f>
        <v>FINANCE</v>
      </c>
      <c r="S1138" t="str">
        <f>VLOOKUP($A1138,[1]Cost_Code!$A:$K,8,0)</f>
        <v>Simon</v>
      </c>
      <c r="T1138">
        <f>VLOOKUP($A1138,[1]Cost_Code!$A:$K,9,0)</f>
        <v>1000</v>
      </c>
      <c r="U1138" t="str">
        <f>VLOOKUP(B1138,[1]Ex_Code!A:J,2,0)</f>
        <v>Computer Software</v>
      </c>
      <c r="V1138" t="str">
        <f>VLOOKUP(B1138,[1]Ex_Code!A:J,7,0)</f>
        <v>PREMISES &amp; FIXED PLANT</v>
      </c>
      <c r="W1138" t="str">
        <f>VLOOKUP(B1138,[1]Ex_Code!A:J,10,0)</f>
        <v>Non Pay</v>
      </c>
    </row>
    <row r="1139" spans="1:23" x14ac:dyDescent="0.25">
      <c r="A1139" s="5" t="s">
        <v>77</v>
      </c>
      <c r="B1139" s="5" t="s">
        <v>52</v>
      </c>
      <c r="C1139" s="5" t="s">
        <v>145</v>
      </c>
      <c r="D1139" s="5" t="s">
        <v>146</v>
      </c>
      <c r="E1139" s="5" t="s">
        <v>27</v>
      </c>
      <c r="F1139" s="6">
        <v>20</v>
      </c>
      <c r="G1139" s="7">
        <v>20.100000000000001</v>
      </c>
      <c r="H1139" s="6">
        <v>0</v>
      </c>
      <c r="I1139" s="6">
        <v>0</v>
      </c>
      <c r="J1139" s="6">
        <v>0</v>
      </c>
      <c r="K1139" s="6">
        <v>0</v>
      </c>
      <c r="L1139" t="str">
        <f t="shared" si="17"/>
        <v>171808U06048019000</v>
      </c>
      <c r="M1139" t="str">
        <f>VLOOKUP(A1139,[1]Cost_Code!A:G,7,0)</f>
        <v>Financial Accounts</v>
      </c>
      <c r="N1139" t="str">
        <f>VLOOKUP(A1139,[1]Cost_Code!A:G,2,0)</f>
        <v>Group 1</v>
      </c>
      <c r="O1139" t="str">
        <f>VLOOKUP($A1139,[1]Cost_Code!$A:$G,3,0)</f>
        <v>CORPORATE SERVICES</v>
      </c>
      <c r="P1139" t="str">
        <f>VLOOKUP($A1139,[1]Cost_Code!$A:$G,4,0)</f>
        <v>FINANCE &amp; INFORMATION SERVICES</v>
      </c>
      <c r="Q1139" t="str">
        <f>VLOOKUP($A1139,[1]Cost_Code!$A:$G,5,0)</f>
        <v>FINANCE &amp; INFORMATION SERVICES</v>
      </c>
      <c r="R1139" t="str">
        <f>VLOOKUP($A1139,[1]Cost_Code!$A:$G,6,0)</f>
        <v>FINANCE</v>
      </c>
      <c r="S1139" t="str">
        <f>VLOOKUP($A1139,[1]Cost_Code!$A:$K,8,0)</f>
        <v>Simon</v>
      </c>
      <c r="T1139">
        <f>VLOOKUP($A1139,[1]Cost_Code!$A:$K,9,0)</f>
        <v>1000</v>
      </c>
      <c r="U1139" t="str">
        <f>VLOOKUP(B1139,[1]Ex_Code!A:J,2,0)</f>
        <v>Computer Maintenance</v>
      </c>
      <c r="V1139" t="str">
        <f>VLOOKUP(B1139,[1]Ex_Code!A:J,7,0)</f>
        <v>PREMISES &amp; FIXED PLANT</v>
      </c>
      <c r="W1139" t="str">
        <f>VLOOKUP(B1139,[1]Ex_Code!A:J,10,0)</f>
        <v>Non Pay</v>
      </c>
    </row>
    <row r="1140" spans="1:23" x14ac:dyDescent="0.25">
      <c r="A1140" s="5" t="s">
        <v>77</v>
      </c>
      <c r="B1140" s="5" t="s">
        <v>68</v>
      </c>
      <c r="C1140" s="5" t="s">
        <v>145</v>
      </c>
      <c r="D1140" s="5" t="s">
        <v>146</v>
      </c>
      <c r="E1140" s="5" t="s">
        <v>27</v>
      </c>
      <c r="F1140" s="6">
        <v>418</v>
      </c>
      <c r="G1140" s="7">
        <v>588</v>
      </c>
      <c r="H1140" s="6">
        <v>0</v>
      </c>
      <c r="I1140" s="6">
        <v>0</v>
      </c>
      <c r="J1140" s="6">
        <v>0</v>
      </c>
      <c r="K1140" s="6">
        <v>0</v>
      </c>
      <c r="L1140" t="str">
        <f t="shared" si="17"/>
        <v>171808U06049010000</v>
      </c>
      <c r="M1140" t="str">
        <f>VLOOKUP(A1140,[1]Cost_Code!A:G,7,0)</f>
        <v>Financial Accounts</v>
      </c>
      <c r="N1140" t="str">
        <f>VLOOKUP(A1140,[1]Cost_Code!A:G,2,0)</f>
        <v>Group 1</v>
      </c>
      <c r="O1140" t="str">
        <f>VLOOKUP($A1140,[1]Cost_Code!$A:$G,3,0)</f>
        <v>CORPORATE SERVICES</v>
      </c>
      <c r="P1140" t="str">
        <f>VLOOKUP($A1140,[1]Cost_Code!$A:$G,4,0)</f>
        <v>FINANCE &amp; INFORMATION SERVICES</v>
      </c>
      <c r="Q1140" t="str">
        <f>VLOOKUP($A1140,[1]Cost_Code!$A:$G,5,0)</f>
        <v>FINANCE &amp; INFORMATION SERVICES</v>
      </c>
      <c r="R1140" t="str">
        <f>VLOOKUP($A1140,[1]Cost_Code!$A:$G,6,0)</f>
        <v>FINANCE</v>
      </c>
      <c r="S1140" t="str">
        <f>VLOOKUP($A1140,[1]Cost_Code!$A:$K,8,0)</f>
        <v>Simon</v>
      </c>
      <c r="T1140">
        <f>VLOOKUP($A1140,[1]Cost_Code!$A:$K,9,0)</f>
        <v>1000</v>
      </c>
      <c r="U1140" t="str">
        <f>VLOOKUP(B1140,[1]Ex_Code!A:J,2,0)</f>
        <v>Professional Services</v>
      </c>
      <c r="V1140" t="str">
        <f>VLOOKUP(B1140,[1]Ex_Code!A:J,7,0)</f>
        <v>OTHER OPERATING EXPENSES</v>
      </c>
      <c r="W1140" t="str">
        <f>VLOOKUP(B1140,[1]Ex_Code!A:J,10,0)</f>
        <v>Non Pay</v>
      </c>
    </row>
    <row r="1141" spans="1:23" x14ac:dyDescent="0.25">
      <c r="A1141" s="5" t="s">
        <v>79</v>
      </c>
      <c r="B1141" s="5" t="s">
        <v>78</v>
      </c>
      <c r="C1141" s="5" t="s">
        <v>145</v>
      </c>
      <c r="D1141" s="5" t="s">
        <v>146</v>
      </c>
      <c r="E1141" s="5" t="s">
        <v>27</v>
      </c>
      <c r="F1141" s="6">
        <v>6046</v>
      </c>
      <c r="G1141" s="7">
        <v>5992.22</v>
      </c>
      <c r="H1141" s="6">
        <v>3.43</v>
      </c>
      <c r="I1141" s="6">
        <v>3.43</v>
      </c>
      <c r="J1141" s="6">
        <v>3.43</v>
      </c>
      <c r="K1141" s="6">
        <v>3.43</v>
      </c>
      <c r="L1141" t="str">
        <f t="shared" si="17"/>
        <v>171808U07039203000</v>
      </c>
      <c r="M1141" t="str">
        <f>VLOOKUP(A1141,[1]Cost_Code!A:G,7,0)</f>
        <v>Management Accounts</v>
      </c>
      <c r="N1141" t="str">
        <f>VLOOKUP(A1141,[1]Cost_Code!A:G,2,0)</f>
        <v>Group 1</v>
      </c>
      <c r="O1141" t="str">
        <f>VLOOKUP($A1141,[1]Cost_Code!$A:$G,3,0)</f>
        <v>CORPORATE SERVICES</v>
      </c>
      <c r="P1141" t="str">
        <f>VLOOKUP($A1141,[1]Cost_Code!$A:$G,4,0)</f>
        <v>FINANCE &amp; INFORMATION SERVICES</v>
      </c>
      <c r="Q1141" t="str">
        <f>VLOOKUP($A1141,[1]Cost_Code!$A:$G,5,0)</f>
        <v>FINANCE &amp; INFORMATION SERVICES</v>
      </c>
      <c r="R1141" t="str">
        <f>VLOOKUP($A1141,[1]Cost_Code!$A:$G,6,0)</f>
        <v>FINANCE</v>
      </c>
      <c r="S1141" t="str">
        <f>VLOOKUP($A1141,[1]Cost_Code!$A:$K,8,0)</f>
        <v>Simon</v>
      </c>
      <c r="T1141">
        <f>VLOOKUP($A1141,[1]Cost_Code!$A:$K,9,0)</f>
        <v>1000</v>
      </c>
      <c r="U1141" t="str">
        <f>VLOOKUP(B1141,[1]Ex_Code!A:J,2,0)</f>
        <v>Admin &amp; Clerical Band 3</v>
      </c>
      <c r="V1141" t="str">
        <f>VLOOKUP(B1141,[1]Ex_Code!A:J,7,0)</f>
        <v>NON CLINICAL STAFF</v>
      </c>
      <c r="W1141" t="str">
        <f>VLOOKUP(B1141,[1]Ex_Code!A:J,10,0)</f>
        <v>Pay</v>
      </c>
    </row>
    <row r="1142" spans="1:23" x14ac:dyDescent="0.25">
      <c r="A1142" s="5" t="s">
        <v>79</v>
      </c>
      <c r="B1142" s="5" t="s">
        <v>57</v>
      </c>
      <c r="C1142" s="5" t="s">
        <v>145</v>
      </c>
      <c r="D1142" s="5" t="s">
        <v>146</v>
      </c>
      <c r="E1142" s="5" t="s">
        <v>27</v>
      </c>
      <c r="F1142" s="6">
        <v>3882</v>
      </c>
      <c r="G1142" s="7">
        <v>2101.35</v>
      </c>
      <c r="H1142" s="6">
        <v>2</v>
      </c>
      <c r="I1142" s="6">
        <v>1</v>
      </c>
      <c r="J1142" s="6">
        <v>1</v>
      </c>
      <c r="K1142" s="6">
        <v>1</v>
      </c>
      <c r="L1142" t="str">
        <f t="shared" si="17"/>
        <v>171808U07039204000</v>
      </c>
      <c r="M1142" t="str">
        <f>VLOOKUP(A1142,[1]Cost_Code!A:G,7,0)</f>
        <v>Management Accounts</v>
      </c>
      <c r="N1142" t="str">
        <f>VLOOKUP(A1142,[1]Cost_Code!A:G,2,0)</f>
        <v>Group 1</v>
      </c>
      <c r="O1142" t="str">
        <f>VLOOKUP($A1142,[1]Cost_Code!$A:$G,3,0)</f>
        <v>CORPORATE SERVICES</v>
      </c>
      <c r="P1142" t="str">
        <f>VLOOKUP($A1142,[1]Cost_Code!$A:$G,4,0)</f>
        <v>FINANCE &amp; INFORMATION SERVICES</v>
      </c>
      <c r="Q1142" t="str">
        <f>VLOOKUP($A1142,[1]Cost_Code!$A:$G,5,0)</f>
        <v>FINANCE &amp; INFORMATION SERVICES</v>
      </c>
      <c r="R1142" t="str">
        <f>VLOOKUP($A1142,[1]Cost_Code!$A:$G,6,0)</f>
        <v>FINANCE</v>
      </c>
      <c r="S1142" t="str">
        <f>VLOOKUP($A1142,[1]Cost_Code!$A:$K,8,0)</f>
        <v>Simon</v>
      </c>
      <c r="T1142">
        <f>VLOOKUP($A1142,[1]Cost_Code!$A:$K,9,0)</f>
        <v>1000</v>
      </c>
      <c r="U1142" t="str">
        <f>VLOOKUP(B1142,[1]Ex_Code!A:J,2,0)</f>
        <v>Admin &amp; Clerical Band 4</v>
      </c>
      <c r="V1142" t="str">
        <f>VLOOKUP(B1142,[1]Ex_Code!A:J,7,0)</f>
        <v>NON CLINICAL STAFF</v>
      </c>
      <c r="W1142" t="str">
        <f>VLOOKUP(B1142,[1]Ex_Code!A:J,10,0)</f>
        <v>Pay</v>
      </c>
    </row>
    <row r="1143" spans="1:23" x14ac:dyDescent="0.25">
      <c r="A1143" s="5" t="s">
        <v>79</v>
      </c>
      <c r="B1143" s="5" t="s">
        <v>38</v>
      </c>
      <c r="C1143" s="5" t="s">
        <v>145</v>
      </c>
      <c r="D1143" s="5" t="s">
        <v>146</v>
      </c>
      <c r="E1143" s="5" t="s">
        <v>27</v>
      </c>
      <c r="F1143" s="6">
        <v>12795</v>
      </c>
      <c r="G1143" s="7">
        <v>11922.53</v>
      </c>
      <c r="H1143" s="6">
        <v>4.8</v>
      </c>
      <c r="I1143" s="6">
        <v>4.8</v>
      </c>
      <c r="J1143" s="6">
        <v>4.8</v>
      </c>
      <c r="K1143" s="6">
        <v>4.8</v>
      </c>
      <c r="L1143" t="str">
        <f t="shared" si="17"/>
        <v>171808U07039205000</v>
      </c>
      <c r="M1143" t="str">
        <f>VLOOKUP(A1143,[1]Cost_Code!A:G,7,0)</f>
        <v>Management Accounts</v>
      </c>
      <c r="N1143" t="str">
        <f>VLOOKUP(A1143,[1]Cost_Code!A:G,2,0)</f>
        <v>Group 1</v>
      </c>
      <c r="O1143" t="str">
        <f>VLOOKUP($A1143,[1]Cost_Code!$A:$G,3,0)</f>
        <v>CORPORATE SERVICES</v>
      </c>
      <c r="P1143" t="str">
        <f>VLOOKUP($A1143,[1]Cost_Code!$A:$G,4,0)</f>
        <v>FINANCE &amp; INFORMATION SERVICES</v>
      </c>
      <c r="Q1143" t="str">
        <f>VLOOKUP($A1143,[1]Cost_Code!$A:$G,5,0)</f>
        <v>FINANCE &amp; INFORMATION SERVICES</v>
      </c>
      <c r="R1143" t="str">
        <f>VLOOKUP($A1143,[1]Cost_Code!$A:$G,6,0)</f>
        <v>FINANCE</v>
      </c>
      <c r="S1143" t="str">
        <f>VLOOKUP($A1143,[1]Cost_Code!$A:$K,8,0)</f>
        <v>Simon</v>
      </c>
      <c r="T1143">
        <f>VLOOKUP($A1143,[1]Cost_Code!$A:$K,9,0)</f>
        <v>1000</v>
      </c>
      <c r="U1143" t="str">
        <f>VLOOKUP(B1143,[1]Ex_Code!A:J,2,0)</f>
        <v>Admin &amp; Clerical Band 5</v>
      </c>
      <c r="V1143" t="str">
        <f>VLOOKUP(B1143,[1]Ex_Code!A:J,7,0)</f>
        <v>NON CLINICAL STAFF</v>
      </c>
      <c r="W1143" t="str">
        <f>VLOOKUP(B1143,[1]Ex_Code!A:J,10,0)</f>
        <v>Pay</v>
      </c>
    </row>
    <row r="1144" spans="1:23" x14ac:dyDescent="0.25">
      <c r="A1144" s="5" t="s">
        <v>79</v>
      </c>
      <c r="B1144" s="5" t="s">
        <v>58</v>
      </c>
      <c r="C1144" s="5" t="s">
        <v>145</v>
      </c>
      <c r="D1144" s="5" t="s">
        <v>146</v>
      </c>
      <c r="E1144" s="5" t="s">
        <v>27</v>
      </c>
      <c r="F1144" s="6">
        <v>0</v>
      </c>
      <c r="G1144" s="7">
        <v>2151.2399999999998</v>
      </c>
      <c r="H1144" s="6">
        <v>0</v>
      </c>
      <c r="I1144" s="6">
        <v>0</v>
      </c>
      <c r="J1144" s="6">
        <v>1.1100000000000001</v>
      </c>
      <c r="K1144" s="6">
        <v>1.1100000000000001</v>
      </c>
      <c r="L1144" t="str">
        <f t="shared" si="17"/>
        <v>171808U07039299000</v>
      </c>
      <c r="M1144" t="str">
        <f>VLOOKUP(A1144,[1]Cost_Code!A:G,7,0)</f>
        <v>Management Accounts</v>
      </c>
      <c r="N1144" t="str">
        <f>VLOOKUP(A1144,[1]Cost_Code!A:G,2,0)</f>
        <v>Group 1</v>
      </c>
      <c r="O1144" t="str">
        <f>VLOOKUP($A1144,[1]Cost_Code!$A:$G,3,0)</f>
        <v>CORPORATE SERVICES</v>
      </c>
      <c r="P1144" t="str">
        <f>VLOOKUP($A1144,[1]Cost_Code!$A:$G,4,0)</f>
        <v>FINANCE &amp; INFORMATION SERVICES</v>
      </c>
      <c r="Q1144" t="str">
        <f>VLOOKUP($A1144,[1]Cost_Code!$A:$G,5,0)</f>
        <v>FINANCE &amp; INFORMATION SERVICES</v>
      </c>
      <c r="R1144" t="str">
        <f>VLOOKUP($A1144,[1]Cost_Code!$A:$G,6,0)</f>
        <v>FINANCE</v>
      </c>
      <c r="S1144" t="str">
        <f>VLOOKUP($A1144,[1]Cost_Code!$A:$K,8,0)</f>
        <v>Simon</v>
      </c>
      <c r="T1144">
        <f>VLOOKUP($A1144,[1]Cost_Code!$A:$K,9,0)</f>
        <v>1000</v>
      </c>
      <c r="U1144" t="str">
        <f>VLOOKUP(B1144,[1]Ex_Code!A:J,2,0)</f>
        <v>Admin &amp; Clerical - Non NHS</v>
      </c>
      <c r="V1144" t="str">
        <f>VLOOKUP(B1144,[1]Ex_Code!A:J,7,0)</f>
        <v>NON CLINICAL STAFF</v>
      </c>
      <c r="W1144" t="str">
        <f>VLOOKUP(B1144,[1]Ex_Code!A:J,10,0)</f>
        <v>Pay</v>
      </c>
    </row>
    <row r="1145" spans="1:23" x14ac:dyDescent="0.25">
      <c r="A1145" s="5" t="s">
        <v>79</v>
      </c>
      <c r="B1145" s="5" t="s">
        <v>40</v>
      </c>
      <c r="C1145" s="5" t="s">
        <v>145</v>
      </c>
      <c r="D1145" s="5" t="s">
        <v>146</v>
      </c>
      <c r="E1145" s="5" t="s">
        <v>27</v>
      </c>
      <c r="F1145" s="6">
        <v>9</v>
      </c>
      <c r="G1145" s="7">
        <v>0</v>
      </c>
      <c r="H1145" s="6">
        <v>0</v>
      </c>
      <c r="I1145" s="6">
        <v>0</v>
      </c>
      <c r="J1145" s="6">
        <v>0</v>
      </c>
      <c r="K1145" s="6">
        <v>0</v>
      </c>
      <c r="L1145" t="str">
        <f t="shared" si="17"/>
        <v>171808U07047018000</v>
      </c>
      <c r="M1145" t="str">
        <f>VLOOKUP(A1145,[1]Cost_Code!A:G,7,0)</f>
        <v>Management Accounts</v>
      </c>
      <c r="N1145" t="str">
        <f>VLOOKUP(A1145,[1]Cost_Code!A:G,2,0)</f>
        <v>Group 1</v>
      </c>
      <c r="O1145" t="str">
        <f>VLOOKUP($A1145,[1]Cost_Code!$A:$G,3,0)</f>
        <v>CORPORATE SERVICES</v>
      </c>
      <c r="P1145" t="str">
        <f>VLOOKUP($A1145,[1]Cost_Code!$A:$G,4,0)</f>
        <v>FINANCE &amp; INFORMATION SERVICES</v>
      </c>
      <c r="Q1145" t="str">
        <f>VLOOKUP($A1145,[1]Cost_Code!$A:$G,5,0)</f>
        <v>FINANCE &amp; INFORMATION SERVICES</v>
      </c>
      <c r="R1145" t="str">
        <f>VLOOKUP($A1145,[1]Cost_Code!$A:$G,6,0)</f>
        <v>FINANCE</v>
      </c>
      <c r="S1145" t="str">
        <f>VLOOKUP($A1145,[1]Cost_Code!$A:$K,8,0)</f>
        <v>Simon</v>
      </c>
      <c r="T1145">
        <f>VLOOKUP($A1145,[1]Cost_Code!$A:$K,9,0)</f>
        <v>1000</v>
      </c>
      <c r="U1145" t="str">
        <f>VLOOKUP(B1145,[1]Ex_Code!A:J,2,0)</f>
        <v>Travel Expenses</v>
      </c>
      <c r="V1145" t="str">
        <f>VLOOKUP(B1145,[1]Ex_Code!A:J,7,0)</f>
        <v>ESTABLISHMENT EXPENSES</v>
      </c>
      <c r="W1145" t="str">
        <f>VLOOKUP(B1145,[1]Ex_Code!A:J,10,0)</f>
        <v>Non Pay</v>
      </c>
    </row>
    <row r="1146" spans="1:23" x14ac:dyDescent="0.25">
      <c r="A1146" s="5" t="s">
        <v>79</v>
      </c>
      <c r="B1146" s="5" t="s">
        <v>41</v>
      </c>
      <c r="C1146" s="5" t="s">
        <v>145</v>
      </c>
      <c r="D1146" s="5" t="s">
        <v>146</v>
      </c>
      <c r="E1146" s="5" t="s">
        <v>27</v>
      </c>
      <c r="F1146" s="6">
        <v>-2600</v>
      </c>
      <c r="G1146" s="7">
        <v>-2233.94</v>
      </c>
      <c r="H1146" s="6">
        <v>0</v>
      </c>
      <c r="I1146" s="6">
        <v>0</v>
      </c>
      <c r="J1146" s="6">
        <v>0</v>
      </c>
      <c r="K1146" s="6">
        <v>0</v>
      </c>
      <c r="L1146" t="str">
        <f t="shared" si="17"/>
        <v>171808U07049047000</v>
      </c>
      <c r="M1146" t="str">
        <f>VLOOKUP(A1146,[1]Cost_Code!A:G,7,0)</f>
        <v>Management Accounts</v>
      </c>
      <c r="N1146" t="str">
        <f>VLOOKUP(A1146,[1]Cost_Code!A:G,2,0)</f>
        <v>Group 1</v>
      </c>
      <c r="O1146" t="str">
        <f>VLOOKUP($A1146,[1]Cost_Code!$A:$G,3,0)</f>
        <v>CORPORATE SERVICES</v>
      </c>
      <c r="P1146" t="str">
        <f>VLOOKUP($A1146,[1]Cost_Code!$A:$G,4,0)</f>
        <v>FINANCE &amp; INFORMATION SERVICES</v>
      </c>
      <c r="Q1146" t="str">
        <f>VLOOKUP($A1146,[1]Cost_Code!$A:$G,5,0)</f>
        <v>FINANCE &amp; INFORMATION SERVICES</v>
      </c>
      <c r="R1146" t="str">
        <f>VLOOKUP($A1146,[1]Cost_Code!$A:$G,6,0)</f>
        <v>FINANCE</v>
      </c>
      <c r="S1146" t="str">
        <f>VLOOKUP($A1146,[1]Cost_Code!$A:$K,8,0)</f>
        <v>Simon</v>
      </c>
      <c r="T1146">
        <f>VLOOKUP($A1146,[1]Cost_Code!$A:$K,9,0)</f>
        <v>1000</v>
      </c>
      <c r="U1146" t="str">
        <f>VLOOKUP(B1146,[1]Ex_Code!A:J,2,0)</f>
        <v>Servs Recd Oth NHS FT</v>
      </c>
      <c r="V1146" t="str">
        <f>VLOOKUP(B1146,[1]Ex_Code!A:J,7,0)</f>
        <v>OTHER OPERATING EXPENSES</v>
      </c>
      <c r="W1146" t="str">
        <f>VLOOKUP(B1146,[1]Ex_Code!A:J,10,0)</f>
        <v>Non Pay</v>
      </c>
    </row>
    <row r="1147" spans="1:23" x14ac:dyDescent="0.25">
      <c r="A1147" s="5" t="s">
        <v>80</v>
      </c>
      <c r="B1147" s="5" t="s">
        <v>55</v>
      </c>
      <c r="C1147" s="5" t="s">
        <v>145</v>
      </c>
      <c r="D1147" s="5" t="s">
        <v>146</v>
      </c>
      <c r="E1147" s="5" t="s">
        <v>27</v>
      </c>
      <c r="F1147" s="6">
        <v>-82</v>
      </c>
      <c r="G1147" s="7">
        <v>-292.60000000000002</v>
      </c>
      <c r="H1147" s="6">
        <v>0</v>
      </c>
      <c r="I1147" s="6">
        <v>0</v>
      </c>
      <c r="J1147" s="6">
        <v>0</v>
      </c>
      <c r="K1147" s="6">
        <v>0</v>
      </c>
      <c r="L1147" t="str">
        <f t="shared" si="17"/>
        <v>171808U08029014000</v>
      </c>
      <c r="M1147" t="str">
        <f>VLOOKUP(A1147,[1]Cost_Code!A:G,7,0)</f>
        <v>Financial Services</v>
      </c>
      <c r="N1147" t="str">
        <f>VLOOKUP(A1147,[1]Cost_Code!A:G,2,0)</f>
        <v>Group 1</v>
      </c>
      <c r="O1147" t="str">
        <f>VLOOKUP($A1147,[1]Cost_Code!$A:$G,3,0)</f>
        <v>CORPORATE SERVICES</v>
      </c>
      <c r="P1147" t="str">
        <f>VLOOKUP($A1147,[1]Cost_Code!$A:$G,4,0)</f>
        <v>FINANCE &amp; INFORMATION SERVICES</v>
      </c>
      <c r="Q1147" t="str">
        <f>VLOOKUP($A1147,[1]Cost_Code!$A:$G,5,0)</f>
        <v>FINANCE &amp; INFORMATION SERVICES</v>
      </c>
      <c r="R1147" t="str">
        <f>VLOOKUP($A1147,[1]Cost_Code!$A:$G,6,0)</f>
        <v>FINANCE</v>
      </c>
      <c r="S1147" t="str">
        <f>VLOOKUP($A1147,[1]Cost_Code!$A:$K,8,0)</f>
        <v>Simon</v>
      </c>
      <c r="T1147">
        <f>VLOOKUP($A1147,[1]Cost_Code!$A:$K,9,0)</f>
        <v>1000</v>
      </c>
      <c r="U1147" t="str">
        <f>VLOOKUP(B1147,[1]Ex_Code!A:J,2,0)</f>
        <v>Other Income</v>
      </c>
      <c r="V1147" t="str">
        <f>VLOOKUP(B1147,[1]Ex_Code!A:J,7,0)</f>
        <v>OTHER INCOME</v>
      </c>
      <c r="W1147" t="str">
        <f>VLOOKUP(B1147,[1]Ex_Code!A:J,10,0)</f>
        <v>Income</v>
      </c>
    </row>
    <row r="1148" spans="1:23" x14ac:dyDescent="0.25">
      <c r="A1148" s="5" t="s">
        <v>80</v>
      </c>
      <c r="B1148" s="5" t="s">
        <v>81</v>
      </c>
      <c r="C1148" s="5" t="s">
        <v>145</v>
      </c>
      <c r="D1148" s="5" t="s">
        <v>146</v>
      </c>
      <c r="E1148" s="5" t="s">
        <v>27</v>
      </c>
      <c r="F1148" s="6">
        <v>734</v>
      </c>
      <c r="G1148" s="7">
        <v>0</v>
      </c>
      <c r="H1148" s="6">
        <v>0.5</v>
      </c>
      <c r="I1148" s="6">
        <v>0</v>
      </c>
      <c r="J1148" s="6">
        <v>0</v>
      </c>
      <c r="K1148" s="6">
        <v>0</v>
      </c>
      <c r="L1148" t="str">
        <f t="shared" si="17"/>
        <v>171808U08039201000</v>
      </c>
      <c r="M1148" t="str">
        <f>VLOOKUP(A1148,[1]Cost_Code!A:G,7,0)</f>
        <v>Financial Services</v>
      </c>
      <c r="N1148" t="str">
        <f>VLOOKUP(A1148,[1]Cost_Code!A:G,2,0)</f>
        <v>Group 1</v>
      </c>
      <c r="O1148" t="str">
        <f>VLOOKUP($A1148,[1]Cost_Code!$A:$G,3,0)</f>
        <v>CORPORATE SERVICES</v>
      </c>
      <c r="P1148" t="str">
        <f>VLOOKUP($A1148,[1]Cost_Code!$A:$G,4,0)</f>
        <v>FINANCE &amp; INFORMATION SERVICES</v>
      </c>
      <c r="Q1148" t="str">
        <f>VLOOKUP($A1148,[1]Cost_Code!$A:$G,5,0)</f>
        <v>FINANCE &amp; INFORMATION SERVICES</v>
      </c>
      <c r="R1148" t="str">
        <f>VLOOKUP($A1148,[1]Cost_Code!$A:$G,6,0)</f>
        <v>FINANCE</v>
      </c>
      <c r="S1148" t="str">
        <f>VLOOKUP($A1148,[1]Cost_Code!$A:$K,8,0)</f>
        <v>Simon</v>
      </c>
      <c r="T1148">
        <f>VLOOKUP($A1148,[1]Cost_Code!$A:$K,9,0)</f>
        <v>1000</v>
      </c>
      <c r="U1148" t="str">
        <f>VLOOKUP(B1148,[1]Ex_Code!A:J,2,0)</f>
        <v>Admin &amp; Clerical Band 1</v>
      </c>
      <c r="V1148" t="str">
        <f>VLOOKUP(B1148,[1]Ex_Code!A:J,7,0)</f>
        <v>NON CLINICAL STAFF</v>
      </c>
      <c r="W1148" t="str">
        <f>VLOOKUP(B1148,[1]Ex_Code!A:J,10,0)</f>
        <v>Pay</v>
      </c>
    </row>
    <row r="1149" spans="1:23" x14ac:dyDescent="0.25">
      <c r="A1149" s="5" t="s">
        <v>80</v>
      </c>
      <c r="B1149" s="5" t="s">
        <v>82</v>
      </c>
      <c r="C1149" s="5" t="s">
        <v>145</v>
      </c>
      <c r="D1149" s="5" t="s">
        <v>146</v>
      </c>
      <c r="E1149" s="5" t="s">
        <v>27</v>
      </c>
      <c r="F1149" s="6">
        <v>12807</v>
      </c>
      <c r="G1149" s="7">
        <v>6645.2</v>
      </c>
      <c r="H1149" s="6">
        <v>8</v>
      </c>
      <c r="I1149" s="6">
        <v>5</v>
      </c>
      <c r="J1149" s="6">
        <v>4.26</v>
      </c>
      <c r="K1149" s="6">
        <v>4.34</v>
      </c>
      <c r="L1149" t="str">
        <f t="shared" si="17"/>
        <v>171808U08039202000</v>
      </c>
      <c r="M1149" t="str">
        <f>VLOOKUP(A1149,[1]Cost_Code!A:G,7,0)</f>
        <v>Financial Services</v>
      </c>
      <c r="N1149" t="str">
        <f>VLOOKUP(A1149,[1]Cost_Code!A:G,2,0)</f>
        <v>Group 1</v>
      </c>
      <c r="O1149" t="str">
        <f>VLOOKUP($A1149,[1]Cost_Code!$A:$G,3,0)</f>
        <v>CORPORATE SERVICES</v>
      </c>
      <c r="P1149" t="str">
        <f>VLOOKUP($A1149,[1]Cost_Code!$A:$G,4,0)</f>
        <v>FINANCE &amp; INFORMATION SERVICES</v>
      </c>
      <c r="Q1149" t="str">
        <f>VLOOKUP($A1149,[1]Cost_Code!$A:$G,5,0)</f>
        <v>FINANCE &amp; INFORMATION SERVICES</v>
      </c>
      <c r="R1149" t="str">
        <f>VLOOKUP($A1149,[1]Cost_Code!$A:$G,6,0)</f>
        <v>FINANCE</v>
      </c>
      <c r="S1149" t="str">
        <f>VLOOKUP($A1149,[1]Cost_Code!$A:$K,8,0)</f>
        <v>Simon</v>
      </c>
      <c r="T1149">
        <f>VLOOKUP($A1149,[1]Cost_Code!$A:$K,9,0)</f>
        <v>1000</v>
      </c>
      <c r="U1149" t="str">
        <f>VLOOKUP(B1149,[1]Ex_Code!A:J,2,0)</f>
        <v>Admin &amp; Clerical Band 2</v>
      </c>
      <c r="V1149" t="str">
        <f>VLOOKUP(B1149,[1]Ex_Code!A:J,7,0)</f>
        <v>NON CLINICAL STAFF</v>
      </c>
      <c r="W1149" t="str">
        <f>VLOOKUP(B1149,[1]Ex_Code!A:J,10,0)</f>
        <v>Pay</v>
      </c>
    </row>
    <row r="1150" spans="1:23" x14ac:dyDescent="0.25">
      <c r="A1150" s="5" t="s">
        <v>80</v>
      </c>
      <c r="B1150" s="5" t="s">
        <v>78</v>
      </c>
      <c r="C1150" s="5" t="s">
        <v>145</v>
      </c>
      <c r="D1150" s="5" t="s">
        <v>146</v>
      </c>
      <c r="E1150" s="5" t="s">
        <v>27</v>
      </c>
      <c r="F1150" s="6">
        <v>1778</v>
      </c>
      <c r="G1150" s="7">
        <v>1778.01</v>
      </c>
      <c r="H1150" s="6">
        <v>1</v>
      </c>
      <c r="I1150" s="6">
        <v>1</v>
      </c>
      <c r="J1150" s="6">
        <v>1</v>
      </c>
      <c r="K1150" s="6">
        <v>1</v>
      </c>
      <c r="L1150" t="str">
        <f t="shared" si="17"/>
        <v>171808U08039203000</v>
      </c>
      <c r="M1150" t="str">
        <f>VLOOKUP(A1150,[1]Cost_Code!A:G,7,0)</f>
        <v>Financial Services</v>
      </c>
      <c r="N1150" t="str">
        <f>VLOOKUP(A1150,[1]Cost_Code!A:G,2,0)</f>
        <v>Group 1</v>
      </c>
      <c r="O1150" t="str">
        <f>VLOOKUP($A1150,[1]Cost_Code!$A:$G,3,0)</f>
        <v>CORPORATE SERVICES</v>
      </c>
      <c r="P1150" t="str">
        <f>VLOOKUP($A1150,[1]Cost_Code!$A:$G,4,0)</f>
        <v>FINANCE &amp; INFORMATION SERVICES</v>
      </c>
      <c r="Q1150" t="str">
        <f>VLOOKUP($A1150,[1]Cost_Code!$A:$G,5,0)</f>
        <v>FINANCE &amp; INFORMATION SERVICES</v>
      </c>
      <c r="R1150" t="str">
        <f>VLOOKUP($A1150,[1]Cost_Code!$A:$G,6,0)</f>
        <v>FINANCE</v>
      </c>
      <c r="S1150" t="str">
        <f>VLOOKUP($A1150,[1]Cost_Code!$A:$K,8,0)</f>
        <v>Simon</v>
      </c>
      <c r="T1150">
        <f>VLOOKUP($A1150,[1]Cost_Code!$A:$K,9,0)</f>
        <v>1000</v>
      </c>
      <c r="U1150" t="str">
        <f>VLOOKUP(B1150,[1]Ex_Code!A:J,2,0)</f>
        <v>Admin &amp; Clerical Band 3</v>
      </c>
      <c r="V1150" t="str">
        <f>VLOOKUP(B1150,[1]Ex_Code!A:J,7,0)</f>
        <v>NON CLINICAL STAFF</v>
      </c>
      <c r="W1150" t="str">
        <f>VLOOKUP(B1150,[1]Ex_Code!A:J,10,0)</f>
        <v>Pay</v>
      </c>
    </row>
    <row r="1151" spans="1:23" x14ac:dyDescent="0.25">
      <c r="A1151" s="5" t="s">
        <v>80</v>
      </c>
      <c r="B1151" s="5" t="s">
        <v>57</v>
      </c>
      <c r="C1151" s="5" t="s">
        <v>145</v>
      </c>
      <c r="D1151" s="5" t="s">
        <v>146</v>
      </c>
      <c r="E1151" s="5" t="s">
        <v>27</v>
      </c>
      <c r="F1151" s="6">
        <v>4585</v>
      </c>
      <c r="G1151" s="7">
        <v>4474.03</v>
      </c>
      <c r="H1151" s="6">
        <v>2</v>
      </c>
      <c r="I1151" s="6">
        <v>2</v>
      </c>
      <c r="J1151" s="6">
        <v>2</v>
      </c>
      <c r="K1151" s="6">
        <v>2</v>
      </c>
      <c r="L1151" t="str">
        <f t="shared" si="17"/>
        <v>171808U08039204000</v>
      </c>
      <c r="M1151" t="str">
        <f>VLOOKUP(A1151,[1]Cost_Code!A:G,7,0)</f>
        <v>Financial Services</v>
      </c>
      <c r="N1151" t="str">
        <f>VLOOKUP(A1151,[1]Cost_Code!A:G,2,0)</f>
        <v>Group 1</v>
      </c>
      <c r="O1151" t="str">
        <f>VLOOKUP($A1151,[1]Cost_Code!$A:$G,3,0)</f>
        <v>CORPORATE SERVICES</v>
      </c>
      <c r="P1151" t="str">
        <f>VLOOKUP($A1151,[1]Cost_Code!$A:$G,4,0)</f>
        <v>FINANCE &amp; INFORMATION SERVICES</v>
      </c>
      <c r="Q1151" t="str">
        <f>VLOOKUP($A1151,[1]Cost_Code!$A:$G,5,0)</f>
        <v>FINANCE &amp; INFORMATION SERVICES</v>
      </c>
      <c r="R1151" t="str">
        <f>VLOOKUP($A1151,[1]Cost_Code!$A:$G,6,0)</f>
        <v>FINANCE</v>
      </c>
      <c r="S1151" t="str">
        <f>VLOOKUP($A1151,[1]Cost_Code!$A:$K,8,0)</f>
        <v>Simon</v>
      </c>
      <c r="T1151">
        <f>VLOOKUP($A1151,[1]Cost_Code!$A:$K,9,0)</f>
        <v>1000</v>
      </c>
      <c r="U1151" t="str">
        <f>VLOOKUP(B1151,[1]Ex_Code!A:J,2,0)</f>
        <v>Admin &amp; Clerical Band 4</v>
      </c>
      <c r="V1151" t="str">
        <f>VLOOKUP(B1151,[1]Ex_Code!A:J,7,0)</f>
        <v>NON CLINICAL STAFF</v>
      </c>
      <c r="W1151" t="str">
        <f>VLOOKUP(B1151,[1]Ex_Code!A:J,10,0)</f>
        <v>Pay</v>
      </c>
    </row>
    <row r="1152" spans="1:23" x14ac:dyDescent="0.25">
      <c r="A1152" s="5" t="s">
        <v>80</v>
      </c>
      <c r="B1152" s="5" t="s">
        <v>48</v>
      </c>
      <c r="C1152" s="5" t="s">
        <v>145</v>
      </c>
      <c r="D1152" s="5" t="s">
        <v>146</v>
      </c>
      <c r="E1152" s="5" t="s">
        <v>27</v>
      </c>
      <c r="F1152" s="6">
        <v>3706</v>
      </c>
      <c r="G1152" s="7">
        <v>3706.37</v>
      </c>
      <c r="H1152" s="6">
        <v>1</v>
      </c>
      <c r="I1152" s="6">
        <v>1</v>
      </c>
      <c r="J1152" s="6">
        <v>1</v>
      </c>
      <c r="K1152" s="6">
        <v>1</v>
      </c>
      <c r="L1152" t="str">
        <f t="shared" si="17"/>
        <v>171808U08039206000</v>
      </c>
      <c r="M1152" t="str">
        <f>VLOOKUP(A1152,[1]Cost_Code!A:G,7,0)</f>
        <v>Financial Services</v>
      </c>
      <c r="N1152" t="str">
        <f>VLOOKUP(A1152,[1]Cost_Code!A:G,2,0)</f>
        <v>Group 1</v>
      </c>
      <c r="O1152" t="str">
        <f>VLOOKUP($A1152,[1]Cost_Code!$A:$G,3,0)</f>
        <v>CORPORATE SERVICES</v>
      </c>
      <c r="P1152" t="str">
        <f>VLOOKUP($A1152,[1]Cost_Code!$A:$G,4,0)</f>
        <v>FINANCE &amp; INFORMATION SERVICES</v>
      </c>
      <c r="Q1152" t="str">
        <f>VLOOKUP($A1152,[1]Cost_Code!$A:$G,5,0)</f>
        <v>FINANCE &amp; INFORMATION SERVICES</v>
      </c>
      <c r="R1152" t="str">
        <f>VLOOKUP($A1152,[1]Cost_Code!$A:$G,6,0)</f>
        <v>FINANCE</v>
      </c>
      <c r="S1152" t="str">
        <f>VLOOKUP($A1152,[1]Cost_Code!$A:$K,8,0)</f>
        <v>Simon</v>
      </c>
      <c r="T1152">
        <f>VLOOKUP($A1152,[1]Cost_Code!$A:$K,9,0)</f>
        <v>1000</v>
      </c>
      <c r="U1152" t="str">
        <f>VLOOKUP(B1152,[1]Ex_Code!A:J,2,0)</f>
        <v>Admin &amp; Clerical Band 6</v>
      </c>
      <c r="V1152" t="str">
        <f>VLOOKUP(B1152,[1]Ex_Code!A:J,7,0)</f>
        <v>NON CLINICAL STAFF</v>
      </c>
      <c r="W1152" t="str">
        <f>VLOOKUP(B1152,[1]Ex_Code!A:J,10,0)</f>
        <v>Pay</v>
      </c>
    </row>
    <row r="1153" spans="1:23" x14ac:dyDescent="0.25">
      <c r="A1153" s="5" t="s">
        <v>80</v>
      </c>
      <c r="B1153" s="5" t="s">
        <v>58</v>
      </c>
      <c r="C1153" s="5" t="s">
        <v>145</v>
      </c>
      <c r="D1153" s="5" t="s">
        <v>146</v>
      </c>
      <c r="E1153" s="5" t="s">
        <v>27</v>
      </c>
      <c r="F1153" s="6">
        <v>0</v>
      </c>
      <c r="G1153" s="7">
        <v>4674.88</v>
      </c>
      <c r="H1153" s="6">
        <v>0</v>
      </c>
      <c r="I1153" s="6">
        <v>0</v>
      </c>
      <c r="J1153" s="6">
        <v>2.04</v>
      </c>
      <c r="K1153" s="6">
        <v>2.04</v>
      </c>
      <c r="L1153" t="str">
        <f t="shared" si="17"/>
        <v>171808U08039299000</v>
      </c>
      <c r="M1153" t="str">
        <f>VLOOKUP(A1153,[1]Cost_Code!A:G,7,0)</f>
        <v>Financial Services</v>
      </c>
      <c r="N1153" t="str">
        <f>VLOOKUP(A1153,[1]Cost_Code!A:G,2,0)</f>
        <v>Group 1</v>
      </c>
      <c r="O1153" t="str">
        <f>VLOOKUP($A1153,[1]Cost_Code!$A:$G,3,0)</f>
        <v>CORPORATE SERVICES</v>
      </c>
      <c r="P1153" t="str">
        <f>VLOOKUP($A1153,[1]Cost_Code!$A:$G,4,0)</f>
        <v>FINANCE &amp; INFORMATION SERVICES</v>
      </c>
      <c r="Q1153" t="str">
        <f>VLOOKUP($A1153,[1]Cost_Code!$A:$G,5,0)</f>
        <v>FINANCE &amp; INFORMATION SERVICES</v>
      </c>
      <c r="R1153" t="str">
        <f>VLOOKUP($A1153,[1]Cost_Code!$A:$G,6,0)</f>
        <v>FINANCE</v>
      </c>
      <c r="S1153" t="str">
        <f>VLOOKUP($A1153,[1]Cost_Code!$A:$K,8,0)</f>
        <v>Simon</v>
      </c>
      <c r="T1153">
        <f>VLOOKUP($A1153,[1]Cost_Code!$A:$K,9,0)</f>
        <v>1000</v>
      </c>
      <c r="U1153" t="str">
        <f>VLOOKUP(B1153,[1]Ex_Code!A:J,2,0)</f>
        <v>Admin &amp; Clerical - Non NHS</v>
      </c>
      <c r="V1153" t="str">
        <f>VLOOKUP(B1153,[1]Ex_Code!A:J,7,0)</f>
        <v>NON CLINICAL STAFF</v>
      </c>
      <c r="W1153" t="str">
        <f>VLOOKUP(B1153,[1]Ex_Code!A:J,10,0)</f>
        <v>Pay</v>
      </c>
    </row>
    <row r="1154" spans="1:23" x14ac:dyDescent="0.25">
      <c r="A1154" s="5" t="s">
        <v>80</v>
      </c>
      <c r="B1154" s="5" t="s">
        <v>59</v>
      </c>
      <c r="C1154" s="5" t="s">
        <v>145</v>
      </c>
      <c r="D1154" s="5" t="s">
        <v>146</v>
      </c>
      <c r="E1154" s="5" t="s">
        <v>27</v>
      </c>
      <c r="F1154" s="6">
        <v>31</v>
      </c>
      <c r="G1154" s="7">
        <v>39.200000000000003</v>
      </c>
      <c r="H1154" s="6">
        <v>0</v>
      </c>
      <c r="I1154" s="6">
        <v>0</v>
      </c>
      <c r="J1154" s="6">
        <v>0</v>
      </c>
      <c r="K1154" s="6">
        <v>0</v>
      </c>
      <c r="L1154" t="str">
        <f t="shared" ref="L1154:L1217" si="18">CONCATENATE(C1154,A1154,B1154)</f>
        <v>171808U08043001000</v>
      </c>
      <c r="M1154" t="str">
        <f>VLOOKUP(A1154,[1]Cost_Code!A:G,7,0)</f>
        <v>Financial Services</v>
      </c>
      <c r="N1154" t="str">
        <f>VLOOKUP(A1154,[1]Cost_Code!A:G,2,0)</f>
        <v>Group 1</v>
      </c>
      <c r="O1154" t="str">
        <f>VLOOKUP($A1154,[1]Cost_Code!$A:$G,3,0)</f>
        <v>CORPORATE SERVICES</v>
      </c>
      <c r="P1154" t="str">
        <f>VLOOKUP($A1154,[1]Cost_Code!$A:$G,4,0)</f>
        <v>FINANCE &amp; INFORMATION SERVICES</v>
      </c>
      <c r="Q1154" t="str">
        <f>VLOOKUP($A1154,[1]Cost_Code!$A:$G,5,0)</f>
        <v>FINANCE &amp; INFORMATION SERVICES</v>
      </c>
      <c r="R1154" t="str">
        <f>VLOOKUP($A1154,[1]Cost_Code!$A:$G,6,0)</f>
        <v>FINANCE</v>
      </c>
      <c r="S1154" t="str">
        <f>VLOOKUP($A1154,[1]Cost_Code!$A:$K,8,0)</f>
        <v>Simon</v>
      </c>
      <c r="T1154">
        <f>VLOOKUP($A1154,[1]Cost_Code!$A:$K,9,0)</f>
        <v>1000</v>
      </c>
      <c r="U1154" t="str">
        <f>VLOOKUP(B1154,[1]Ex_Code!A:J,2,0)</f>
        <v>Catering Provisions</v>
      </c>
      <c r="V1154" t="str">
        <f>VLOOKUP(B1154,[1]Ex_Code!A:J,7,0)</f>
        <v>NON CLINICAL SUPPLIES</v>
      </c>
      <c r="W1154" t="str">
        <f>VLOOKUP(B1154,[1]Ex_Code!A:J,10,0)</f>
        <v>Non Pay</v>
      </c>
    </row>
    <row r="1155" spans="1:23" x14ac:dyDescent="0.25">
      <c r="A1155" s="5" t="s">
        <v>80</v>
      </c>
      <c r="B1155" s="5" t="s">
        <v>96</v>
      </c>
      <c r="C1155" s="5" t="s">
        <v>145</v>
      </c>
      <c r="D1155" s="5" t="s">
        <v>146</v>
      </c>
      <c r="E1155" s="5" t="s">
        <v>27</v>
      </c>
      <c r="F1155" s="6">
        <v>0</v>
      </c>
      <c r="G1155" s="7">
        <v>248.85</v>
      </c>
      <c r="H1155" s="6">
        <v>0</v>
      </c>
      <c r="I1155" s="6">
        <v>0</v>
      </c>
      <c r="J1155" s="6">
        <v>0</v>
      </c>
      <c r="K1155" s="6">
        <v>0</v>
      </c>
      <c r="L1155" t="str">
        <f t="shared" si="18"/>
        <v>171808U08043014000</v>
      </c>
      <c r="M1155" t="str">
        <f>VLOOKUP(A1155,[1]Cost_Code!A:G,7,0)</f>
        <v>Financial Services</v>
      </c>
      <c r="N1155" t="str">
        <f>VLOOKUP(A1155,[1]Cost_Code!A:G,2,0)</f>
        <v>Group 1</v>
      </c>
      <c r="O1155" t="str">
        <f>VLOOKUP($A1155,[1]Cost_Code!$A:$G,3,0)</f>
        <v>CORPORATE SERVICES</v>
      </c>
      <c r="P1155" t="str">
        <f>VLOOKUP($A1155,[1]Cost_Code!$A:$G,4,0)</f>
        <v>FINANCE &amp; INFORMATION SERVICES</v>
      </c>
      <c r="Q1155" t="str">
        <f>VLOOKUP($A1155,[1]Cost_Code!$A:$G,5,0)</f>
        <v>FINANCE &amp; INFORMATION SERVICES</v>
      </c>
      <c r="R1155" t="str">
        <f>VLOOKUP($A1155,[1]Cost_Code!$A:$G,6,0)</f>
        <v>FINANCE</v>
      </c>
      <c r="S1155" t="str">
        <f>VLOOKUP($A1155,[1]Cost_Code!$A:$K,8,0)</f>
        <v>Simon</v>
      </c>
      <c r="T1155">
        <f>VLOOKUP($A1155,[1]Cost_Code!$A:$K,9,0)</f>
        <v>1000</v>
      </c>
      <c r="U1155" t="str">
        <f>VLOOKUP(B1155,[1]Ex_Code!A:J,2,0)</f>
        <v>Staff Uniforms</v>
      </c>
      <c r="V1155" t="str">
        <f>VLOOKUP(B1155,[1]Ex_Code!A:J,7,0)</f>
        <v>NON CLINICAL SUPPLIES</v>
      </c>
      <c r="W1155" t="str">
        <f>VLOOKUP(B1155,[1]Ex_Code!A:J,10,0)</f>
        <v>Non Pay</v>
      </c>
    </row>
    <row r="1156" spans="1:23" x14ac:dyDescent="0.25">
      <c r="A1156" s="5" t="s">
        <v>80</v>
      </c>
      <c r="B1156" s="5" t="s">
        <v>39</v>
      </c>
      <c r="C1156" s="5" t="s">
        <v>145</v>
      </c>
      <c r="D1156" s="5" t="s">
        <v>146</v>
      </c>
      <c r="E1156" s="5" t="s">
        <v>27</v>
      </c>
      <c r="F1156" s="6">
        <v>12</v>
      </c>
      <c r="G1156" s="7">
        <v>110.4</v>
      </c>
      <c r="H1156" s="6">
        <v>0</v>
      </c>
      <c r="I1156" s="6">
        <v>0</v>
      </c>
      <c r="J1156" s="6">
        <v>0</v>
      </c>
      <c r="K1156" s="6">
        <v>0</v>
      </c>
      <c r="L1156" t="str">
        <f t="shared" si="18"/>
        <v>171808U08047001000</v>
      </c>
      <c r="M1156" t="str">
        <f>VLOOKUP(A1156,[1]Cost_Code!A:G,7,0)</f>
        <v>Financial Services</v>
      </c>
      <c r="N1156" t="str">
        <f>VLOOKUP(A1156,[1]Cost_Code!A:G,2,0)</f>
        <v>Group 1</v>
      </c>
      <c r="O1156" t="str">
        <f>VLOOKUP($A1156,[1]Cost_Code!$A:$G,3,0)</f>
        <v>CORPORATE SERVICES</v>
      </c>
      <c r="P1156" t="str">
        <f>VLOOKUP($A1156,[1]Cost_Code!$A:$G,4,0)</f>
        <v>FINANCE &amp; INFORMATION SERVICES</v>
      </c>
      <c r="Q1156" t="str">
        <f>VLOOKUP($A1156,[1]Cost_Code!$A:$G,5,0)</f>
        <v>FINANCE &amp; INFORMATION SERVICES</v>
      </c>
      <c r="R1156" t="str">
        <f>VLOOKUP($A1156,[1]Cost_Code!$A:$G,6,0)</f>
        <v>FINANCE</v>
      </c>
      <c r="S1156" t="str">
        <f>VLOOKUP($A1156,[1]Cost_Code!$A:$K,8,0)</f>
        <v>Simon</v>
      </c>
      <c r="T1156">
        <f>VLOOKUP($A1156,[1]Cost_Code!$A:$K,9,0)</f>
        <v>1000</v>
      </c>
      <c r="U1156" t="str">
        <f>VLOOKUP(B1156,[1]Ex_Code!A:J,2,0)</f>
        <v>Printing &amp; Stationery</v>
      </c>
      <c r="V1156" t="str">
        <f>VLOOKUP(B1156,[1]Ex_Code!A:J,7,0)</f>
        <v>ESTABLISHMENT EXPENSES</v>
      </c>
      <c r="W1156" t="str">
        <f>VLOOKUP(B1156,[1]Ex_Code!A:J,10,0)</f>
        <v>Non Pay</v>
      </c>
    </row>
    <row r="1157" spans="1:23" x14ac:dyDescent="0.25">
      <c r="A1157" s="5" t="s">
        <v>80</v>
      </c>
      <c r="B1157" s="5" t="s">
        <v>61</v>
      </c>
      <c r="C1157" s="5" t="s">
        <v>145</v>
      </c>
      <c r="D1157" s="5" t="s">
        <v>146</v>
      </c>
      <c r="E1157" s="5" t="s">
        <v>27</v>
      </c>
      <c r="F1157" s="6">
        <v>1</v>
      </c>
      <c r="G1157" s="7">
        <v>0</v>
      </c>
      <c r="H1157" s="6">
        <v>0</v>
      </c>
      <c r="I1157" s="6">
        <v>0</v>
      </c>
      <c r="J1157" s="6">
        <v>0</v>
      </c>
      <c r="K1157" s="6">
        <v>0</v>
      </c>
      <c r="L1157" t="str">
        <f t="shared" si="18"/>
        <v>171808U08047003000</v>
      </c>
      <c r="M1157" t="str">
        <f>VLOOKUP(A1157,[1]Cost_Code!A:G,7,0)</f>
        <v>Financial Services</v>
      </c>
      <c r="N1157" t="str">
        <f>VLOOKUP(A1157,[1]Cost_Code!A:G,2,0)</f>
        <v>Group 1</v>
      </c>
      <c r="O1157" t="str">
        <f>VLOOKUP($A1157,[1]Cost_Code!$A:$G,3,0)</f>
        <v>CORPORATE SERVICES</v>
      </c>
      <c r="P1157" t="str">
        <f>VLOOKUP($A1157,[1]Cost_Code!$A:$G,4,0)</f>
        <v>FINANCE &amp; INFORMATION SERVICES</v>
      </c>
      <c r="Q1157" t="str">
        <f>VLOOKUP($A1157,[1]Cost_Code!$A:$G,5,0)</f>
        <v>FINANCE &amp; INFORMATION SERVICES</v>
      </c>
      <c r="R1157" t="str">
        <f>VLOOKUP($A1157,[1]Cost_Code!$A:$G,6,0)</f>
        <v>FINANCE</v>
      </c>
      <c r="S1157" t="str">
        <f>VLOOKUP($A1157,[1]Cost_Code!$A:$K,8,0)</f>
        <v>Simon</v>
      </c>
      <c r="T1157">
        <f>VLOOKUP($A1157,[1]Cost_Code!$A:$K,9,0)</f>
        <v>1000</v>
      </c>
      <c r="U1157" t="str">
        <f>VLOOKUP(B1157,[1]Ex_Code!A:J,2,0)</f>
        <v>Postage &amp; Courier Services</v>
      </c>
      <c r="V1157" t="str">
        <f>VLOOKUP(B1157,[1]Ex_Code!A:J,7,0)</f>
        <v>ESTABLISHMENT EXPENSES</v>
      </c>
      <c r="W1157" t="str">
        <f>VLOOKUP(B1157,[1]Ex_Code!A:J,10,0)</f>
        <v>Non Pay</v>
      </c>
    </row>
    <row r="1158" spans="1:23" x14ac:dyDescent="0.25">
      <c r="A1158" s="5" t="s">
        <v>80</v>
      </c>
      <c r="B1158" s="5" t="s">
        <v>62</v>
      </c>
      <c r="C1158" s="5" t="s">
        <v>145</v>
      </c>
      <c r="D1158" s="5" t="s">
        <v>146</v>
      </c>
      <c r="E1158" s="5" t="s">
        <v>27</v>
      </c>
      <c r="F1158" s="6">
        <v>16</v>
      </c>
      <c r="G1158" s="7">
        <v>15.16</v>
      </c>
      <c r="H1158" s="6">
        <v>0</v>
      </c>
      <c r="I1158" s="6">
        <v>0</v>
      </c>
      <c r="J1158" s="6">
        <v>0</v>
      </c>
      <c r="K1158" s="6">
        <v>0</v>
      </c>
      <c r="L1158" t="str">
        <f t="shared" si="18"/>
        <v>171808U08047007000</v>
      </c>
      <c r="M1158" t="str">
        <f>VLOOKUP(A1158,[1]Cost_Code!A:G,7,0)</f>
        <v>Financial Services</v>
      </c>
      <c r="N1158" t="str">
        <f>VLOOKUP(A1158,[1]Cost_Code!A:G,2,0)</f>
        <v>Group 1</v>
      </c>
      <c r="O1158" t="str">
        <f>VLOOKUP($A1158,[1]Cost_Code!$A:$G,3,0)</f>
        <v>CORPORATE SERVICES</v>
      </c>
      <c r="P1158" t="str">
        <f>VLOOKUP($A1158,[1]Cost_Code!$A:$G,4,0)</f>
        <v>FINANCE &amp; INFORMATION SERVICES</v>
      </c>
      <c r="Q1158" t="str">
        <f>VLOOKUP($A1158,[1]Cost_Code!$A:$G,5,0)</f>
        <v>FINANCE &amp; INFORMATION SERVICES</v>
      </c>
      <c r="R1158" t="str">
        <f>VLOOKUP($A1158,[1]Cost_Code!$A:$G,6,0)</f>
        <v>FINANCE</v>
      </c>
      <c r="S1158" t="str">
        <f>VLOOKUP($A1158,[1]Cost_Code!$A:$K,8,0)</f>
        <v>Simon</v>
      </c>
      <c r="T1158">
        <f>VLOOKUP($A1158,[1]Cost_Code!$A:$K,9,0)</f>
        <v>1000</v>
      </c>
      <c r="U1158" t="str">
        <f>VLOOKUP(B1158,[1]Ex_Code!A:J,2,0)</f>
        <v>Telephone Rental</v>
      </c>
      <c r="V1158" t="str">
        <f>VLOOKUP(B1158,[1]Ex_Code!A:J,7,0)</f>
        <v>ESTABLISHMENT EXPENSES</v>
      </c>
      <c r="W1158" t="str">
        <f>VLOOKUP(B1158,[1]Ex_Code!A:J,10,0)</f>
        <v>Non Pay</v>
      </c>
    </row>
    <row r="1159" spans="1:23" x14ac:dyDescent="0.25">
      <c r="A1159" s="5" t="s">
        <v>80</v>
      </c>
      <c r="B1159" s="5" t="s">
        <v>83</v>
      </c>
      <c r="C1159" s="5" t="s">
        <v>145</v>
      </c>
      <c r="D1159" s="5" t="s">
        <v>146</v>
      </c>
      <c r="E1159" s="5" t="s">
        <v>27</v>
      </c>
      <c r="F1159" s="6">
        <v>39</v>
      </c>
      <c r="G1159" s="7">
        <v>38.33</v>
      </c>
      <c r="H1159" s="6">
        <v>0</v>
      </c>
      <c r="I1159" s="6">
        <v>0</v>
      </c>
      <c r="J1159" s="6">
        <v>0</v>
      </c>
      <c r="K1159" s="6">
        <v>0</v>
      </c>
      <c r="L1159" t="str">
        <f t="shared" si="18"/>
        <v>171808U08048014000</v>
      </c>
      <c r="M1159" t="str">
        <f>VLOOKUP(A1159,[1]Cost_Code!A:G,7,0)</f>
        <v>Financial Services</v>
      </c>
      <c r="N1159" t="str">
        <f>VLOOKUP(A1159,[1]Cost_Code!A:G,2,0)</f>
        <v>Group 1</v>
      </c>
      <c r="O1159" t="str">
        <f>VLOOKUP($A1159,[1]Cost_Code!$A:$G,3,0)</f>
        <v>CORPORATE SERVICES</v>
      </c>
      <c r="P1159" t="str">
        <f>VLOOKUP($A1159,[1]Cost_Code!$A:$G,4,0)</f>
        <v>FINANCE &amp; INFORMATION SERVICES</v>
      </c>
      <c r="Q1159" t="str">
        <f>VLOOKUP($A1159,[1]Cost_Code!$A:$G,5,0)</f>
        <v>FINANCE &amp; INFORMATION SERVICES</v>
      </c>
      <c r="R1159" t="str">
        <f>VLOOKUP($A1159,[1]Cost_Code!$A:$G,6,0)</f>
        <v>FINANCE</v>
      </c>
      <c r="S1159" t="str">
        <f>VLOOKUP($A1159,[1]Cost_Code!$A:$K,8,0)</f>
        <v>Simon</v>
      </c>
      <c r="T1159">
        <f>VLOOKUP($A1159,[1]Cost_Code!$A:$K,9,0)</f>
        <v>1000</v>
      </c>
      <c r="U1159" t="str">
        <f>VLOOKUP(B1159,[1]Ex_Code!A:J,2,0)</f>
        <v>Office Equipment &amp; Maint</v>
      </c>
      <c r="V1159" t="str">
        <f>VLOOKUP(B1159,[1]Ex_Code!A:J,7,0)</f>
        <v>PREMISES &amp; FIXED PLANT</v>
      </c>
      <c r="W1159" t="str">
        <f>VLOOKUP(B1159,[1]Ex_Code!A:J,10,0)</f>
        <v>Non Pay</v>
      </c>
    </row>
    <row r="1160" spans="1:23" x14ac:dyDescent="0.25">
      <c r="A1160" s="5" t="s">
        <v>80</v>
      </c>
      <c r="B1160" s="5" t="s">
        <v>122</v>
      </c>
      <c r="C1160" s="5" t="s">
        <v>145</v>
      </c>
      <c r="D1160" s="5" t="s">
        <v>146</v>
      </c>
      <c r="E1160" s="5" t="s">
        <v>27</v>
      </c>
      <c r="F1160" s="6">
        <v>0</v>
      </c>
      <c r="G1160" s="7">
        <v>195</v>
      </c>
      <c r="H1160" s="6">
        <v>0</v>
      </c>
      <c r="I1160" s="6">
        <v>0</v>
      </c>
      <c r="J1160" s="6">
        <v>0</v>
      </c>
      <c r="K1160" s="6">
        <v>0</v>
      </c>
      <c r="L1160" t="str">
        <f t="shared" si="18"/>
        <v>171808U08048042000</v>
      </c>
      <c r="M1160" t="str">
        <f>VLOOKUP(A1160,[1]Cost_Code!A:G,7,0)</f>
        <v>Financial Services</v>
      </c>
      <c r="N1160" t="str">
        <f>VLOOKUP(A1160,[1]Cost_Code!A:G,2,0)</f>
        <v>Group 1</v>
      </c>
      <c r="O1160" t="str">
        <f>VLOOKUP($A1160,[1]Cost_Code!$A:$G,3,0)</f>
        <v>CORPORATE SERVICES</v>
      </c>
      <c r="P1160" t="str">
        <f>VLOOKUP($A1160,[1]Cost_Code!$A:$G,4,0)</f>
        <v>FINANCE &amp; INFORMATION SERVICES</v>
      </c>
      <c r="Q1160" t="str">
        <f>VLOOKUP($A1160,[1]Cost_Code!$A:$G,5,0)</f>
        <v>FINANCE &amp; INFORMATION SERVICES</v>
      </c>
      <c r="R1160" t="str">
        <f>VLOOKUP($A1160,[1]Cost_Code!$A:$G,6,0)</f>
        <v>FINANCE</v>
      </c>
      <c r="S1160" t="str">
        <f>VLOOKUP($A1160,[1]Cost_Code!$A:$K,8,0)</f>
        <v>Simon</v>
      </c>
      <c r="T1160">
        <f>VLOOKUP($A1160,[1]Cost_Code!$A:$K,9,0)</f>
        <v>1000</v>
      </c>
      <c r="U1160" t="str">
        <f>VLOOKUP(B1160,[1]Ex_Code!A:J,2,0)</f>
        <v>Estates Recharges</v>
      </c>
      <c r="V1160" t="str">
        <f>VLOOKUP(B1160,[1]Ex_Code!A:J,7,0)</f>
        <v>PREMISES &amp; FIXED PLANT</v>
      </c>
      <c r="W1160" t="str">
        <f>VLOOKUP(B1160,[1]Ex_Code!A:J,10,0)</f>
        <v>Non Pay</v>
      </c>
    </row>
    <row r="1161" spans="1:23" x14ac:dyDescent="0.25">
      <c r="A1161" s="5" t="s">
        <v>80</v>
      </c>
      <c r="B1161" s="5" t="s">
        <v>68</v>
      </c>
      <c r="C1161" s="5" t="s">
        <v>145</v>
      </c>
      <c r="D1161" s="5" t="s">
        <v>146</v>
      </c>
      <c r="E1161" s="5" t="s">
        <v>27</v>
      </c>
      <c r="F1161" s="6">
        <v>1050</v>
      </c>
      <c r="G1161" s="7">
        <v>904.78</v>
      </c>
      <c r="H1161" s="6">
        <v>0</v>
      </c>
      <c r="I1161" s="6">
        <v>0</v>
      </c>
      <c r="J1161" s="6">
        <v>0</v>
      </c>
      <c r="K1161" s="6">
        <v>0</v>
      </c>
      <c r="L1161" t="str">
        <f t="shared" si="18"/>
        <v>171808U08049010000</v>
      </c>
      <c r="M1161" t="str">
        <f>VLOOKUP(A1161,[1]Cost_Code!A:G,7,0)</f>
        <v>Financial Services</v>
      </c>
      <c r="N1161" t="str">
        <f>VLOOKUP(A1161,[1]Cost_Code!A:G,2,0)</f>
        <v>Group 1</v>
      </c>
      <c r="O1161" t="str">
        <f>VLOOKUP($A1161,[1]Cost_Code!$A:$G,3,0)</f>
        <v>CORPORATE SERVICES</v>
      </c>
      <c r="P1161" t="str">
        <f>VLOOKUP($A1161,[1]Cost_Code!$A:$G,4,0)</f>
        <v>FINANCE &amp; INFORMATION SERVICES</v>
      </c>
      <c r="Q1161" t="str">
        <f>VLOOKUP($A1161,[1]Cost_Code!$A:$G,5,0)</f>
        <v>FINANCE &amp; INFORMATION SERVICES</v>
      </c>
      <c r="R1161" t="str">
        <f>VLOOKUP($A1161,[1]Cost_Code!$A:$G,6,0)</f>
        <v>FINANCE</v>
      </c>
      <c r="S1161" t="str">
        <f>VLOOKUP($A1161,[1]Cost_Code!$A:$K,8,0)</f>
        <v>Simon</v>
      </c>
      <c r="T1161">
        <f>VLOOKUP($A1161,[1]Cost_Code!$A:$K,9,0)</f>
        <v>1000</v>
      </c>
      <c r="U1161" t="str">
        <f>VLOOKUP(B1161,[1]Ex_Code!A:J,2,0)</f>
        <v>Professional Services</v>
      </c>
      <c r="V1161" t="str">
        <f>VLOOKUP(B1161,[1]Ex_Code!A:J,7,0)</f>
        <v>OTHER OPERATING EXPENSES</v>
      </c>
      <c r="W1161" t="str">
        <f>VLOOKUP(B1161,[1]Ex_Code!A:J,10,0)</f>
        <v>Non Pay</v>
      </c>
    </row>
    <row r="1162" spans="1:23" x14ac:dyDescent="0.25">
      <c r="A1162" s="5" t="s">
        <v>80</v>
      </c>
      <c r="B1162" s="5" t="s">
        <v>84</v>
      </c>
      <c r="C1162" s="5" t="s">
        <v>145</v>
      </c>
      <c r="D1162" s="5" t="s">
        <v>146</v>
      </c>
      <c r="E1162" s="5" t="s">
        <v>27</v>
      </c>
      <c r="F1162" s="6">
        <v>12</v>
      </c>
      <c r="G1162" s="7">
        <v>0</v>
      </c>
      <c r="H1162" s="6">
        <v>0</v>
      </c>
      <c r="I1162" s="6">
        <v>0</v>
      </c>
      <c r="J1162" s="6">
        <v>0</v>
      </c>
      <c r="K1162" s="6">
        <v>0</v>
      </c>
      <c r="L1162" t="str">
        <f t="shared" si="18"/>
        <v>171808U08049041000</v>
      </c>
      <c r="M1162" t="str">
        <f>VLOOKUP(A1162,[1]Cost_Code!A:G,7,0)</f>
        <v>Financial Services</v>
      </c>
      <c r="N1162" t="str">
        <f>VLOOKUP(A1162,[1]Cost_Code!A:G,2,0)</f>
        <v>Group 1</v>
      </c>
      <c r="O1162" t="str">
        <f>VLOOKUP($A1162,[1]Cost_Code!$A:$G,3,0)</f>
        <v>CORPORATE SERVICES</v>
      </c>
      <c r="P1162" t="str">
        <f>VLOOKUP($A1162,[1]Cost_Code!$A:$G,4,0)</f>
        <v>FINANCE &amp; INFORMATION SERVICES</v>
      </c>
      <c r="Q1162" t="str">
        <f>VLOOKUP($A1162,[1]Cost_Code!$A:$G,5,0)</f>
        <v>FINANCE &amp; INFORMATION SERVICES</v>
      </c>
      <c r="R1162" t="str">
        <f>VLOOKUP($A1162,[1]Cost_Code!$A:$G,6,0)</f>
        <v>FINANCE</v>
      </c>
      <c r="S1162" t="str">
        <f>VLOOKUP($A1162,[1]Cost_Code!$A:$K,8,0)</f>
        <v>Simon</v>
      </c>
      <c r="T1162">
        <f>VLOOKUP($A1162,[1]Cost_Code!$A:$K,9,0)</f>
        <v>1000</v>
      </c>
      <c r="U1162" t="str">
        <f>VLOOKUP(B1162,[1]Ex_Code!A:J,2,0)</f>
        <v>Staff Eye Tests</v>
      </c>
      <c r="V1162" t="str">
        <f>VLOOKUP(B1162,[1]Ex_Code!A:J,7,0)</f>
        <v>OTHER OPERATING EXPENSES</v>
      </c>
      <c r="W1162" t="str">
        <f>VLOOKUP(B1162,[1]Ex_Code!A:J,10,0)</f>
        <v>Non Pay</v>
      </c>
    </row>
    <row r="1163" spans="1:23" x14ac:dyDescent="0.25">
      <c r="A1163" s="5" t="s">
        <v>80</v>
      </c>
      <c r="B1163" s="5" t="s">
        <v>41</v>
      </c>
      <c r="C1163" s="5" t="s">
        <v>145</v>
      </c>
      <c r="D1163" s="5" t="s">
        <v>146</v>
      </c>
      <c r="E1163" s="5" t="s">
        <v>27</v>
      </c>
      <c r="F1163" s="6">
        <v>-3300</v>
      </c>
      <c r="G1163" s="7">
        <v>-3518.09</v>
      </c>
      <c r="H1163" s="6">
        <v>0</v>
      </c>
      <c r="I1163" s="6">
        <v>0</v>
      </c>
      <c r="J1163" s="6">
        <v>0</v>
      </c>
      <c r="K1163" s="6">
        <v>0</v>
      </c>
      <c r="L1163" t="str">
        <f t="shared" si="18"/>
        <v>171808U08049047000</v>
      </c>
      <c r="M1163" t="str">
        <f>VLOOKUP(A1163,[1]Cost_Code!A:G,7,0)</f>
        <v>Financial Services</v>
      </c>
      <c r="N1163" t="str">
        <f>VLOOKUP(A1163,[1]Cost_Code!A:G,2,0)</f>
        <v>Group 1</v>
      </c>
      <c r="O1163" t="str">
        <f>VLOOKUP($A1163,[1]Cost_Code!$A:$G,3,0)</f>
        <v>CORPORATE SERVICES</v>
      </c>
      <c r="P1163" t="str">
        <f>VLOOKUP($A1163,[1]Cost_Code!$A:$G,4,0)</f>
        <v>FINANCE &amp; INFORMATION SERVICES</v>
      </c>
      <c r="Q1163" t="str">
        <f>VLOOKUP($A1163,[1]Cost_Code!$A:$G,5,0)</f>
        <v>FINANCE &amp; INFORMATION SERVICES</v>
      </c>
      <c r="R1163" t="str">
        <f>VLOOKUP($A1163,[1]Cost_Code!$A:$G,6,0)</f>
        <v>FINANCE</v>
      </c>
      <c r="S1163" t="str">
        <f>VLOOKUP($A1163,[1]Cost_Code!$A:$K,8,0)</f>
        <v>Simon</v>
      </c>
      <c r="T1163">
        <f>VLOOKUP($A1163,[1]Cost_Code!$A:$K,9,0)</f>
        <v>1000</v>
      </c>
      <c r="U1163" t="str">
        <f>VLOOKUP(B1163,[1]Ex_Code!A:J,2,0)</f>
        <v>Servs Recd Oth NHS FT</v>
      </c>
      <c r="V1163" t="str">
        <f>VLOOKUP(B1163,[1]Ex_Code!A:J,7,0)</f>
        <v>OTHER OPERATING EXPENSES</v>
      </c>
      <c r="W1163" t="str">
        <f>VLOOKUP(B1163,[1]Ex_Code!A:J,10,0)</f>
        <v>Non Pay</v>
      </c>
    </row>
    <row r="1164" spans="1:23" x14ac:dyDescent="0.25">
      <c r="A1164" s="5" t="s">
        <v>85</v>
      </c>
      <c r="B1164" s="5" t="s">
        <v>45</v>
      </c>
      <c r="C1164" s="5" t="s">
        <v>145</v>
      </c>
      <c r="D1164" s="5" t="s">
        <v>146</v>
      </c>
      <c r="E1164" s="5" t="s">
        <v>27</v>
      </c>
      <c r="F1164" s="6">
        <v>-3817</v>
      </c>
      <c r="G1164" s="7">
        <v>-6097.5</v>
      </c>
      <c r="H1164" s="6">
        <v>0</v>
      </c>
      <c r="I1164" s="6">
        <v>0</v>
      </c>
      <c r="J1164" s="6">
        <v>0</v>
      </c>
      <c r="K1164" s="6">
        <v>0</v>
      </c>
      <c r="L1164" t="str">
        <f t="shared" si="18"/>
        <v>171808U09026004000</v>
      </c>
      <c r="M1164" t="str">
        <f>VLOOKUP(A1164,[1]Cost_Code!A:G,7,0)</f>
        <v>Supplies Department</v>
      </c>
      <c r="N1164" t="str">
        <f>VLOOKUP(A1164,[1]Cost_Code!A:G,2,0)</f>
        <v>Group 1</v>
      </c>
      <c r="O1164" t="str">
        <f>VLOOKUP($A1164,[1]Cost_Code!$A:$G,3,0)</f>
        <v>CORPORATE SERVICES</v>
      </c>
      <c r="P1164" t="str">
        <f>VLOOKUP($A1164,[1]Cost_Code!$A:$G,4,0)</f>
        <v>FINANCE &amp; INFORMATION SERVICES</v>
      </c>
      <c r="Q1164" t="str">
        <f>VLOOKUP($A1164,[1]Cost_Code!$A:$G,5,0)</f>
        <v>FINANCE &amp; INFORMATION SERVICES</v>
      </c>
      <c r="R1164" t="str">
        <f>VLOOKUP($A1164,[1]Cost_Code!$A:$G,6,0)</f>
        <v>FINANCE</v>
      </c>
      <c r="S1164" t="str">
        <f>VLOOKUP($A1164,[1]Cost_Code!$A:$K,8,0)</f>
        <v>Simon</v>
      </c>
      <c r="T1164">
        <f>VLOOKUP($A1164,[1]Cost_Code!$A:$K,9,0)</f>
        <v>1000</v>
      </c>
      <c r="U1164" t="str">
        <f>VLOOKUP(B1164,[1]Ex_Code!A:J,2,0)</f>
        <v>Other Non Patient Income</v>
      </c>
      <c r="V1164" t="str">
        <f>VLOOKUP(B1164,[1]Ex_Code!A:J,7,0)</f>
        <v>NON-PATIENT SERVS - OTH BODIES</v>
      </c>
      <c r="W1164" t="str">
        <f>VLOOKUP(B1164,[1]Ex_Code!A:J,10,0)</f>
        <v>Income</v>
      </c>
    </row>
    <row r="1165" spans="1:23" ht="25.5" x14ac:dyDescent="0.25">
      <c r="A1165" s="5" t="s">
        <v>85</v>
      </c>
      <c r="B1165" s="5" t="s">
        <v>24</v>
      </c>
      <c r="C1165" s="5" t="s">
        <v>145</v>
      </c>
      <c r="D1165" s="5" t="s">
        <v>146</v>
      </c>
      <c r="E1165" s="5" t="s">
        <v>27</v>
      </c>
      <c r="F1165" s="6">
        <v>4628</v>
      </c>
      <c r="G1165" s="7">
        <v>3756.35</v>
      </c>
      <c r="H1165" s="6">
        <v>1</v>
      </c>
      <c r="I1165" s="6">
        <v>0.8</v>
      </c>
      <c r="J1165" s="6">
        <v>0.8</v>
      </c>
      <c r="K1165" s="6">
        <v>0.8</v>
      </c>
      <c r="L1165" t="str">
        <f t="shared" si="18"/>
        <v>171808U0903918A000</v>
      </c>
      <c r="M1165" t="str">
        <f>VLOOKUP(A1165,[1]Cost_Code!A:G,7,0)</f>
        <v>Supplies Department</v>
      </c>
      <c r="N1165" t="str">
        <f>VLOOKUP(A1165,[1]Cost_Code!A:G,2,0)</f>
        <v>Group 1</v>
      </c>
      <c r="O1165" t="str">
        <f>VLOOKUP($A1165,[1]Cost_Code!$A:$G,3,0)</f>
        <v>CORPORATE SERVICES</v>
      </c>
      <c r="P1165" t="str">
        <f>VLOOKUP($A1165,[1]Cost_Code!$A:$G,4,0)</f>
        <v>FINANCE &amp; INFORMATION SERVICES</v>
      </c>
      <c r="Q1165" t="str">
        <f>VLOOKUP($A1165,[1]Cost_Code!$A:$G,5,0)</f>
        <v>FINANCE &amp; INFORMATION SERVICES</v>
      </c>
      <c r="R1165" t="str">
        <f>VLOOKUP($A1165,[1]Cost_Code!$A:$G,6,0)</f>
        <v>FINANCE</v>
      </c>
      <c r="S1165" t="str">
        <f>VLOOKUP($A1165,[1]Cost_Code!$A:$K,8,0)</f>
        <v>Simon</v>
      </c>
      <c r="T1165">
        <f>VLOOKUP($A1165,[1]Cost_Code!$A:$K,9,0)</f>
        <v>1000</v>
      </c>
      <c r="U1165" t="str">
        <f>VLOOKUP(B1165,[1]Ex_Code!A:J,2,0)</f>
        <v>Senior Managers Band 8A</v>
      </c>
      <c r="V1165" t="str">
        <f>VLOOKUP(B1165,[1]Ex_Code!A:J,7,0)</f>
        <v>NON CLINICAL STAFF</v>
      </c>
      <c r="W1165" t="str">
        <f>VLOOKUP(B1165,[1]Ex_Code!A:J,10,0)</f>
        <v>Pay</v>
      </c>
    </row>
    <row r="1166" spans="1:23" ht="25.5" x14ac:dyDescent="0.25">
      <c r="A1166" s="5" t="s">
        <v>85</v>
      </c>
      <c r="B1166" s="5" t="s">
        <v>86</v>
      </c>
      <c r="C1166" s="5" t="s">
        <v>145</v>
      </c>
      <c r="D1166" s="5" t="s">
        <v>146</v>
      </c>
      <c r="E1166" s="5" t="s">
        <v>27</v>
      </c>
      <c r="F1166" s="6">
        <v>12250</v>
      </c>
      <c r="G1166" s="7">
        <v>12249.4</v>
      </c>
      <c r="H1166" s="6">
        <v>2</v>
      </c>
      <c r="I1166" s="6">
        <v>2</v>
      </c>
      <c r="J1166" s="6">
        <v>2</v>
      </c>
      <c r="K1166" s="6">
        <v>2</v>
      </c>
      <c r="L1166" t="str">
        <f t="shared" si="18"/>
        <v>171808U0903918B000</v>
      </c>
      <c r="M1166" t="str">
        <f>VLOOKUP(A1166,[1]Cost_Code!A:G,7,0)</f>
        <v>Supplies Department</v>
      </c>
      <c r="N1166" t="str">
        <f>VLOOKUP(A1166,[1]Cost_Code!A:G,2,0)</f>
        <v>Group 1</v>
      </c>
      <c r="O1166" t="str">
        <f>VLOOKUP($A1166,[1]Cost_Code!$A:$G,3,0)</f>
        <v>CORPORATE SERVICES</v>
      </c>
      <c r="P1166" t="str">
        <f>VLOOKUP($A1166,[1]Cost_Code!$A:$G,4,0)</f>
        <v>FINANCE &amp; INFORMATION SERVICES</v>
      </c>
      <c r="Q1166" t="str">
        <f>VLOOKUP($A1166,[1]Cost_Code!$A:$G,5,0)</f>
        <v>FINANCE &amp; INFORMATION SERVICES</v>
      </c>
      <c r="R1166" t="str">
        <f>VLOOKUP($A1166,[1]Cost_Code!$A:$G,6,0)</f>
        <v>FINANCE</v>
      </c>
      <c r="S1166" t="str">
        <f>VLOOKUP($A1166,[1]Cost_Code!$A:$K,8,0)</f>
        <v>Simon</v>
      </c>
      <c r="T1166">
        <f>VLOOKUP($A1166,[1]Cost_Code!$A:$K,9,0)</f>
        <v>1000</v>
      </c>
      <c r="U1166" t="str">
        <f>VLOOKUP(B1166,[1]Ex_Code!A:J,2,0)</f>
        <v>Senior Managers Band 8B</v>
      </c>
      <c r="V1166" t="str">
        <f>VLOOKUP(B1166,[1]Ex_Code!A:J,7,0)</f>
        <v>NON CLINICAL STAFF</v>
      </c>
      <c r="W1166" t="str">
        <f>VLOOKUP(B1166,[1]Ex_Code!A:J,10,0)</f>
        <v>Pay</v>
      </c>
    </row>
    <row r="1167" spans="1:23" x14ac:dyDescent="0.25">
      <c r="A1167" s="5" t="s">
        <v>85</v>
      </c>
      <c r="B1167" s="5" t="s">
        <v>82</v>
      </c>
      <c r="C1167" s="5" t="s">
        <v>145</v>
      </c>
      <c r="D1167" s="5" t="s">
        <v>146</v>
      </c>
      <c r="E1167" s="5" t="s">
        <v>27</v>
      </c>
      <c r="F1167" s="6">
        <v>9026</v>
      </c>
      <c r="G1167" s="7">
        <v>9094.8700000000008</v>
      </c>
      <c r="H1167" s="6">
        <v>5.28</v>
      </c>
      <c r="I1167" s="6">
        <v>5.28</v>
      </c>
      <c r="J1167" s="6">
        <v>5.28</v>
      </c>
      <c r="K1167" s="6">
        <v>5.28</v>
      </c>
      <c r="L1167" t="str">
        <f t="shared" si="18"/>
        <v>171808U09039202000</v>
      </c>
      <c r="M1167" t="str">
        <f>VLOOKUP(A1167,[1]Cost_Code!A:G,7,0)</f>
        <v>Supplies Department</v>
      </c>
      <c r="N1167" t="str">
        <f>VLOOKUP(A1167,[1]Cost_Code!A:G,2,0)</f>
        <v>Group 1</v>
      </c>
      <c r="O1167" t="str">
        <f>VLOOKUP($A1167,[1]Cost_Code!$A:$G,3,0)</f>
        <v>CORPORATE SERVICES</v>
      </c>
      <c r="P1167" t="str">
        <f>VLOOKUP($A1167,[1]Cost_Code!$A:$G,4,0)</f>
        <v>FINANCE &amp; INFORMATION SERVICES</v>
      </c>
      <c r="Q1167" t="str">
        <f>VLOOKUP($A1167,[1]Cost_Code!$A:$G,5,0)</f>
        <v>FINANCE &amp; INFORMATION SERVICES</v>
      </c>
      <c r="R1167" t="str">
        <f>VLOOKUP($A1167,[1]Cost_Code!$A:$G,6,0)</f>
        <v>FINANCE</v>
      </c>
      <c r="S1167" t="str">
        <f>VLOOKUP($A1167,[1]Cost_Code!$A:$K,8,0)</f>
        <v>Simon</v>
      </c>
      <c r="T1167">
        <f>VLOOKUP($A1167,[1]Cost_Code!$A:$K,9,0)</f>
        <v>1000</v>
      </c>
      <c r="U1167" t="str">
        <f>VLOOKUP(B1167,[1]Ex_Code!A:J,2,0)</f>
        <v>Admin &amp; Clerical Band 2</v>
      </c>
      <c r="V1167" t="str">
        <f>VLOOKUP(B1167,[1]Ex_Code!A:J,7,0)</f>
        <v>NON CLINICAL STAFF</v>
      </c>
      <c r="W1167" t="str">
        <f>VLOOKUP(B1167,[1]Ex_Code!A:J,10,0)</f>
        <v>Pay</v>
      </c>
    </row>
    <row r="1168" spans="1:23" x14ac:dyDescent="0.25">
      <c r="A1168" s="5" t="s">
        <v>85</v>
      </c>
      <c r="B1168" s="5" t="s">
        <v>78</v>
      </c>
      <c r="C1168" s="5" t="s">
        <v>145</v>
      </c>
      <c r="D1168" s="5" t="s">
        <v>146</v>
      </c>
      <c r="E1168" s="5" t="s">
        <v>27</v>
      </c>
      <c r="F1168" s="6">
        <v>2027</v>
      </c>
      <c r="G1168" s="7">
        <v>2026.68</v>
      </c>
      <c r="H1168" s="6">
        <v>1</v>
      </c>
      <c r="I1168" s="6">
        <v>1</v>
      </c>
      <c r="J1168" s="6">
        <v>1</v>
      </c>
      <c r="K1168" s="6">
        <v>1</v>
      </c>
      <c r="L1168" t="str">
        <f t="shared" si="18"/>
        <v>171808U09039203000</v>
      </c>
      <c r="M1168" t="str">
        <f>VLOOKUP(A1168,[1]Cost_Code!A:G,7,0)</f>
        <v>Supplies Department</v>
      </c>
      <c r="N1168" t="str">
        <f>VLOOKUP(A1168,[1]Cost_Code!A:G,2,0)</f>
        <v>Group 1</v>
      </c>
      <c r="O1168" t="str">
        <f>VLOOKUP($A1168,[1]Cost_Code!$A:$G,3,0)</f>
        <v>CORPORATE SERVICES</v>
      </c>
      <c r="P1168" t="str">
        <f>VLOOKUP($A1168,[1]Cost_Code!$A:$G,4,0)</f>
        <v>FINANCE &amp; INFORMATION SERVICES</v>
      </c>
      <c r="Q1168" t="str">
        <f>VLOOKUP($A1168,[1]Cost_Code!$A:$G,5,0)</f>
        <v>FINANCE &amp; INFORMATION SERVICES</v>
      </c>
      <c r="R1168" t="str">
        <f>VLOOKUP($A1168,[1]Cost_Code!$A:$G,6,0)</f>
        <v>FINANCE</v>
      </c>
      <c r="S1168" t="str">
        <f>VLOOKUP($A1168,[1]Cost_Code!$A:$K,8,0)</f>
        <v>Simon</v>
      </c>
      <c r="T1168">
        <f>VLOOKUP($A1168,[1]Cost_Code!$A:$K,9,0)</f>
        <v>1000</v>
      </c>
      <c r="U1168" t="str">
        <f>VLOOKUP(B1168,[1]Ex_Code!A:J,2,0)</f>
        <v>Admin &amp; Clerical Band 3</v>
      </c>
      <c r="V1168" t="str">
        <f>VLOOKUP(B1168,[1]Ex_Code!A:J,7,0)</f>
        <v>NON CLINICAL STAFF</v>
      </c>
      <c r="W1168" t="str">
        <f>VLOOKUP(B1168,[1]Ex_Code!A:J,10,0)</f>
        <v>Pay</v>
      </c>
    </row>
    <row r="1169" spans="1:23" x14ac:dyDescent="0.25">
      <c r="A1169" s="5" t="s">
        <v>85</v>
      </c>
      <c r="B1169" s="5" t="s">
        <v>57</v>
      </c>
      <c r="C1169" s="5" t="s">
        <v>145</v>
      </c>
      <c r="D1169" s="5" t="s">
        <v>146</v>
      </c>
      <c r="E1169" s="5" t="s">
        <v>27</v>
      </c>
      <c r="F1169" s="6">
        <v>9421</v>
      </c>
      <c r="G1169" s="7">
        <v>8066.84</v>
      </c>
      <c r="H1169" s="6">
        <v>4.2699999999999996</v>
      </c>
      <c r="I1169" s="6">
        <v>3.6</v>
      </c>
      <c r="J1169" s="6">
        <v>3.6</v>
      </c>
      <c r="K1169" s="6">
        <v>3.6</v>
      </c>
      <c r="L1169" t="str">
        <f t="shared" si="18"/>
        <v>171808U09039204000</v>
      </c>
      <c r="M1169" t="str">
        <f>VLOOKUP(A1169,[1]Cost_Code!A:G,7,0)</f>
        <v>Supplies Department</v>
      </c>
      <c r="N1169" t="str">
        <f>VLOOKUP(A1169,[1]Cost_Code!A:G,2,0)</f>
        <v>Group 1</v>
      </c>
      <c r="O1169" t="str">
        <f>VLOOKUP($A1169,[1]Cost_Code!$A:$G,3,0)</f>
        <v>CORPORATE SERVICES</v>
      </c>
      <c r="P1169" t="str">
        <f>VLOOKUP($A1169,[1]Cost_Code!$A:$G,4,0)</f>
        <v>FINANCE &amp; INFORMATION SERVICES</v>
      </c>
      <c r="Q1169" t="str">
        <f>VLOOKUP($A1169,[1]Cost_Code!$A:$G,5,0)</f>
        <v>FINANCE &amp; INFORMATION SERVICES</v>
      </c>
      <c r="R1169" t="str">
        <f>VLOOKUP($A1169,[1]Cost_Code!$A:$G,6,0)</f>
        <v>FINANCE</v>
      </c>
      <c r="S1169" t="str">
        <f>VLOOKUP($A1169,[1]Cost_Code!$A:$K,8,0)</f>
        <v>Simon</v>
      </c>
      <c r="T1169">
        <f>VLOOKUP($A1169,[1]Cost_Code!$A:$K,9,0)</f>
        <v>1000</v>
      </c>
      <c r="U1169" t="str">
        <f>VLOOKUP(B1169,[1]Ex_Code!A:J,2,0)</f>
        <v>Admin &amp; Clerical Band 4</v>
      </c>
      <c r="V1169" t="str">
        <f>VLOOKUP(B1169,[1]Ex_Code!A:J,7,0)</f>
        <v>NON CLINICAL STAFF</v>
      </c>
      <c r="W1169" t="str">
        <f>VLOOKUP(B1169,[1]Ex_Code!A:J,10,0)</f>
        <v>Pay</v>
      </c>
    </row>
    <row r="1170" spans="1:23" x14ac:dyDescent="0.25">
      <c r="A1170" s="5" t="s">
        <v>85</v>
      </c>
      <c r="B1170" s="5" t="s">
        <v>38</v>
      </c>
      <c r="C1170" s="5" t="s">
        <v>145</v>
      </c>
      <c r="D1170" s="5" t="s">
        <v>146</v>
      </c>
      <c r="E1170" s="5" t="s">
        <v>27</v>
      </c>
      <c r="F1170" s="6">
        <v>2977</v>
      </c>
      <c r="G1170" s="7">
        <v>2980.1</v>
      </c>
      <c r="H1170" s="6">
        <v>1</v>
      </c>
      <c r="I1170" s="6">
        <v>1</v>
      </c>
      <c r="J1170" s="6">
        <v>1</v>
      </c>
      <c r="K1170" s="6">
        <v>1</v>
      </c>
      <c r="L1170" t="str">
        <f t="shared" si="18"/>
        <v>171808U09039205000</v>
      </c>
      <c r="M1170" t="str">
        <f>VLOOKUP(A1170,[1]Cost_Code!A:G,7,0)</f>
        <v>Supplies Department</v>
      </c>
      <c r="N1170" t="str">
        <f>VLOOKUP(A1170,[1]Cost_Code!A:G,2,0)</f>
        <v>Group 1</v>
      </c>
      <c r="O1170" t="str">
        <f>VLOOKUP($A1170,[1]Cost_Code!$A:$G,3,0)</f>
        <v>CORPORATE SERVICES</v>
      </c>
      <c r="P1170" t="str">
        <f>VLOOKUP($A1170,[1]Cost_Code!$A:$G,4,0)</f>
        <v>FINANCE &amp; INFORMATION SERVICES</v>
      </c>
      <c r="Q1170" t="str">
        <f>VLOOKUP($A1170,[1]Cost_Code!$A:$G,5,0)</f>
        <v>FINANCE &amp; INFORMATION SERVICES</v>
      </c>
      <c r="R1170" t="str">
        <f>VLOOKUP($A1170,[1]Cost_Code!$A:$G,6,0)</f>
        <v>FINANCE</v>
      </c>
      <c r="S1170" t="str">
        <f>VLOOKUP($A1170,[1]Cost_Code!$A:$K,8,0)</f>
        <v>Simon</v>
      </c>
      <c r="T1170">
        <f>VLOOKUP($A1170,[1]Cost_Code!$A:$K,9,0)</f>
        <v>1000</v>
      </c>
      <c r="U1170" t="str">
        <f>VLOOKUP(B1170,[1]Ex_Code!A:J,2,0)</f>
        <v>Admin &amp; Clerical Band 5</v>
      </c>
      <c r="V1170" t="str">
        <f>VLOOKUP(B1170,[1]Ex_Code!A:J,7,0)</f>
        <v>NON CLINICAL STAFF</v>
      </c>
      <c r="W1170" t="str">
        <f>VLOOKUP(B1170,[1]Ex_Code!A:J,10,0)</f>
        <v>Pay</v>
      </c>
    </row>
    <row r="1171" spans="1:23" x14ac:dyDescent="0.25">
      <c r="A1171" s="5" t="s">
        <v>85</v>
      </c>
      <c r="B1171" s="5" t="s">
        <v>87</v>
      </c>
      <c r="C1171" s="5" t="s">
        <v>145</v>
      </c>
      <c r="D1171" s="5" t="s">
        <v>146</v>
      </c>
      <c r="E1171" s="5" t="s">
        <v>27</v>
      </c>
      <c r="F1171" s="6">
        <v>4013</v>
      </c>
      <c r="G1171" s="7">
        <v>4012.63</v>
      </c>
      <c r="H1171" s="6">
        <v>0.92</v>
      </c>
      <c r="I1171" s="6">
        <v>0.92</v>
      </c>
      <c r="J1171" s="6">
        <v>0.92</v>
      </c>
      <c r="K1171" s="6">
        <v>0.92</v>
      </c>
      <c r="L1171" t="str">
        <f t="shared" si="18"/>
        <v>171808U09039207000</v>
      </c>
      <c r="M1171" t="str">
        <f>VLOOKUP(A1171,[1]Cost_Code!A:G,7,0)</f>
        <v>Supplies Department</v>
      </c>
      <c r="N1171" t="str">
        <f>VLOOKUP(A1171,[1]Cost_Code!A:G,2,0)</f>
        <v>Group 1</v>
      </c>
      <c r="O1171" t="str">
        <f>VLOOKUP($A1171,[1]Cost_Code!$A:$G,3,0)</f>
        <v>CORPORATE SERVICES</v>
      </c>
      <c r="P1171" t="str">
        <f>VLOOKUP($A1171,[1]Cost_Code!$A:$G,4,0)</f>
        <v>FINANCE &amp; INFORMATION SERVICES</v>
      </c>
      <c r="Q1171" t="str">
        <f>VLOOKUP($A1171,[1]Cost_Code!$A:$G,5,0)</f>
        <v>FINANCE &amp; INFORMATION SERVICES</v>
      </c>
      <c r="R1171" t="str">
        <f>VLOOKUP($A1171,[1]Cost_Code!$A:$G,6,0)</f>
        <v>FINANCE</v>
      </c>
      <c r="S1171" t="str">
        <f>VLOOKUP($A1171,[1]Cost_Code!$A:$K,8,0)</f>
        <v>Simon</v>
      </c>
      <c r="T1171">
        <f>VLOOKUP($A1171,[1]Cost_Code!$A:$K,9,0)</f>
        <v>1000</v>
      </c>
      <c r="U1171" t="str">
        <f>VLOOKUP(B1171,[1]Ex_Code!A:J,2,0)</f>
        <v>Admin &amp; Clerical Band 7</v>
      </c>
      <c r="V1171" t="str">
        <f>VLOOKUP(B1171,[1]Ex_Code!A:J,7,0)</f>
        <v>NON CLINICAL STAFF</v>
      </c>
      <c r="W1171" t="str">
        <f>VLOOKUP(B1171,[1]Ex_Code!A:J,10,0)</f>
        <v>Pay</v>
      </c>
    </row>
    <row r="1172" spans="1:23" x14ac:dyDescent="0.25">
      <c r="A1172" s="5" t="s">
        <v>85</v>
      </c>
      <c r="B1172" s="5" t="s">
        <v>58</v>
      </c>
      <c r="C1172" s="5" t="s">
        <v>145</v>
      </c>
      <c r="D1172" s="5" t="s">
        <v>146</v>
      </c>
      <c r="E1172" s="5" t="s">
        <v>27</v>
      </c>
      <c r="F1172" s="6">
        <v>235</v>
      </c>
      <c r="G1172" s="7">
        <v>0</v>
      </c>
      <c r="H1172" s="6">
        <v>0.16</v>
      </c>
      <c r="I1172" s="6">
        <v>0</v>
      </c>
      <c r="J1172" s="6">
        <v>0</v>
      </c>
      <c r="K1172" s="6">
        <v>0</v>
      </c>
      <c r="L1172" t="str">
        <f t="shared" si="18"/>
        <v>171808U09039299000</v>
      </c>
      <c r="M1172" t="str">
        <f>VLOOKUP(A1172,[1]Cost_Code!A:G,7,0)</f>
        <v>Supplies Department</v>
      </c>
      <c r="N1172" t="str">
        <f>VLOOKUP(A1172,[1]Cost_Code!A:G,2,0)</f>
        <v>Group 1</v>
      </c>
      <c r="O1172" t="str">
        <f>VLOOKUP($A1172,[1]Cost_Code!$A:$G,3,0)</f>
        <v>CORPORATE SERVICES</v>
      </c>
      <c r="P1172" t="str">
        <f>VLOOKUP($A1172,[1]Cost_Code!$A:$G,4,0)</f>
        <v>FINANCE &amp; INFORMATION SERVICES</v>
      </c>
      <c r="Q1172" t="str">
        <f>VLOOKUP($A1172,[1]Cost_Code!$A:$G,5,0)</f>
        <v>FINANCE &amp; INFORMATION SERVICES</v>
      </c>
      <c r="R1172" t="str">
        <f>VLOOKUP($A1172,[1]Cost_Code!$A:$G,6,0)</f>
        <v>FINANCE</v>
      </c>
      <c r="S1172" t="str">
        <f>VLOOKUP($A1172,[1]Cost_Code!$A:$K,8,0)</f>
        <v>Simon</v>
      </c>
      <c r="T1172">
        <f>VLOOKUP($A1172,[1]Cost_Code!$A:$K,9,0)</f>
        <v>1000</v>
      </c>
      <c r="U1172" t="str">
        <f>VLOOKUP(B1172,[1]Ex_Code!A:J,2,0)</f>
        <v>Admin &amp; Clerical - Non NHS</v>
      </c>
      <c r="V1172" t="str">
        <f>VLOOKUP(B1172,[1]Ex_Code!A:J,7,0)</f>
        <v>NON CLINICAL STAFF</v>
      </c>
      <c r="W1172" t="str">
        <f>VLOOKUP(B1172,[1]Ex_Code!A:J,10,0)</f>
        <v>Pay</v>
      </c>
    </row>
    <row r="1173" spans="1:23" x14ac:dyDescent="0.25">
      <c r="A1173" s="5" t="s">
        <v>85</v>
      </c>
      <c r="B1173" s="5" t="s">
        <v>88</v>
      </c>
      <c r="C1173" s="5" t="s">
        <v>145</v>
      </c>
      <c r="D1173" s="5" t="s">
        <v>146</v>
      </c>
      <c r="E1173" s="5" t="s">
        <v>27</v>
      </c>
      <c r="F1173" s="6">
        <v>0</v>
      </c>
      <c r="G1173" s="7">
        <v>82.19</v>
      </c>
      <c r="H1173" s="6">
        <v>0</v>
      </c>
      <c r="I1173" s="6">
        <v>0</v>
      </c>
      <c r="J1173" s="6">
        <v>0</v>
      </c>
      <c r="K1173" s="6">
        <v>0</v>
      </c>
      <c r="L1173" t="str">
        <f t="shared" si="18"/>
        <v>171808U09042001000</v>
      </c>
      <c r="M1173" t="str">
        <f>VLOOKUP(A1173,[1]Cost_Code!A:G,7,0)</f>
        <v>Supplies Department</v>
      </c>
      <c r="N1173" t="str">
        <f>VLOOKUP(A1173,[1]Cost_Code!A:G,2,0)</f>
        <v>Group 1</v>
      </c>
      <c r="O1173" t="str">
        <f>VLOOKUP($A1173,[1]Cost_Code!$A:$G,3,0)</f>
        <v>CORPORATE SERVICES</v>
      </c>
      <c r="P1173" t="str">
        <f>VLOOKUP($A1173,[1]Cost_Code!$A:$G,4,0)</f>
        <v>FINANCE &amp; INFORMATION SERVICES</v>
      </c>
      <c r="Q1173" t="str">
        <f>VLOOKUP($A1173,[1]Cost_Code!$A:$G,5,0)</f>
        <v>FINANCE &amp; INFORMATION SERVICES</v>
      </c>
      <c r="R1173" t="str">
        <f>VLOOKUP($A1173,[1]Cost_Code!$A:$G,6,0)</f>
        <v>FINANCE</v>
      </c>
      <c r="S1173" t="str">
        <f>VLOOKUP($A1173,[1]Cost_Code!$A:$K,8,0)</f>
        <v>Simon</v>
      </c>
      <c r="T1173">
        <f>VLOOKUP($A1173,[1]Cost_Code!$A:$K,9,0)</f>
        <v>1000</v>
      </c>
      <c r="U1173" t="str">
        <f>VLOOKUP(B1173,[1]Ex_Code!A:J,2,0)</f>
        <v>Dressings</v>
      </c>
      <c r="V1173" t="str">
        <f>VLOOKUP(B1173,[1]Ex_Code!A:J,7,0)</f>
        <v>CLINICAL SUPPLIES</v>
      </c>
      <c r="W1173" t="str">
        <f>VLOOKUP(B1173,[1]Ex_Code!A:J,10,0)</f>
        <v>Non Pay</v>
      </c>
    </row>
    <row r="1174" spans="1:23" x14ac:dyDescent="0.25">
      <c r="A1174" s="5" t="s">
        <v>85</v>
      </c>
      <c r="B1174" s="5" t="s">
        <v>89</v>
      </c>
      <c r="C1174" s="5" t="s">
        <v>145</v>
      </c>
      <c r="D1174" s="5" t="s">
        <v>146</v>
      </c>
      <c r="E1174" s="5" t="s">
        <v>27</v>
      </c>
      <c r="F1174" s="6">
        <v>0</v>
      </c>
      <c r="G1174" s="7">
        <v>-4861.1400000000003</v>
      </c>
      <c r="H1174" s="6">
        <v>0</v>
      </c>
      <c r="I1174" s="6">
        <v>0</v>
      </c>
      <c r="J1174" s="6">
        <v>0</v>
      </c>
      <c r="K1174" s="6">
        <v>0</v>
      </c>
      <c r="L1174" t="str">
        <f t="shared" si="18"/>
        <v>171808U09042003000</v>
      </c>
      <c r="M1174" t="str">
        <f>VLOOKUP(A1174,[1]Cost_Code!A:G,7,0)</f>
        <v>Supplies Department</v>
      </c>
      <c r="N1174" t="str">
        <f>VLOOKUP(A1174,[1]Cost_Code!A:G,2,0)</f>
        <v>Group 1</v>
      </c>
      <c r="O1174" t="str">
        <f>VLOOKUP($A1174,[1]Cost_Code!$A:$G,3,0)</f>
        <v>CORPORATE SERVICES</v>
      </c>
      <c r="P1174" t="str">
        <f>VLOOKUP($A1174,[1]Cost_Code!$A:$G,4,0)</f>
        <v>FINANCE &amp; INFORMATION SERVICES</v>
      </c>
      <c r="Q1174" t="str">
        <f>VLOOKUP($A1174,[1]Cost_Code!$A:$G,5,0)</f>
        <v>FINANCE &amp; INFORMATION SERVICES</v>
      </c>
      <c r="R1174" t="str">
        <f>VLOOKUP($A1174,[1]Cost_Code!$A:$G,6,0)</f>
        <v>FINANCE</v>
      </c>
      <c r="S1174" t="str">
        <f>VLOOKUP($A1174,[1]Cost_Code!$A:$K,8,0)</f>
        <v>Simon</v>
      </c>
      <c r="T1174">
        <f>VLOOKUP($A1174,[1]Cost_Code!$A:$K,9,0)</f>
        <v>1000</v>
      </c>
      <c r="U1174" t="str">
        <f>VLOOKUP(B1174,[1]Ex_Code!A:J,2,0)</f>
        <v>Med &amp; Surg Consumables</v>
      </c>
      <c r="V1174" t="str">
        <f>VLOOKUP(B1174,[1]Ex_Code!A:J,7,0)</f>
        <v>CLINICAL SUPPLIES</v>
      </c>
      <c r="W1174" t="str">
        <f>VLOOKUP(B1174,[1]Ex_Code!A:J,10,0)</f>
        <v>Non Pay</v>
      </c>
    </row>
    <row r="1175" spans="1:23" x14ac:dyDescent="0.25">
      <c r="A1175" s="5" t="s">
        <v>85</v>
      </c>
      <c r="B1175" s="5" t="s">
        <v>90</v>
      </c>
      <c r="C1175" s="5" t="s">
        <v>145</v>
      </c>
      <c r="D1175" s="5" t="s">
        <v>146</v>
      </c>
      <c r="E1175" s="5" t="s">
        <v>27</v>
      </c>
      <c r="F1175" s="6">
        <v>0</v>
      </c>
      <c r="G1175" s="7">
        <v>127.5</v>
      </c>
      <c r="H1175" s="6">
        <v>0</v>
      </c>
      <c r="I1175" s="6">
        <v>0</v>
      </c>
      <c r="J1175" s="6">
        <v>0</v>
      </c>
      <c r="K1175" s="6">
        <v>0</v>
      </c>
      <c r="L1175" t="str">
        <f t="shared" si="18"/>
        <v>171808U09042016000</v>
      </c>
      <c r="M1175" t="str">
        <f>VLOOKUP(A1175,[1]Cost_Code!A:G,7,0)</f>
        <v>Supplies Department</v>
      </c>
      <c r="N1175" t="str">
        <f>VLOOKUP(A1175,[1]Cost_Code!A:G,2,0)</f>
        <v>Group 1</v>
      </c>
      <c r="O1175" t="str">
        <f>VLOOKUP($A1175,[1]Cost_Code!$A:$G,3,0)</f>
        <v>CORPORATE SERVICES</v>
      </c>
      <c r="P1175" t="str">
        <f>VLOOKUP($A1175,[1]Cost_Code!$A:$G,4,0)</f>
        <v>FINANCE &amp; INFORMATION SERVICES</v>
      </c>
      <c r="Q1175" t="str">
        <f>VLOOKUP($A1175,[1]Cost_Code!$A:$G,5,0)</f>
        <v>FINANCE &amp; INFORMATION SERVICES</v>
      </c>
      <c r="R1175" t="str">
        <f>VLOOKUP($A1175,[1]Cost_Code!$A:$G,6,0)</f>
        <v>FINANCE</v>
      </c>
      <c r="S1175" t="str">
        <f>VLOOKUP($A1175,[1]Cost_Code!$A:$K,8,0)</f>
        <v>Simon</v>
      </c>
      <c r="T1175">
        <f>VLOOKUP($A1175,[1]Cost_Code!$A:$K,9,0)</f>
        <v>1000</v>
      </c>
      <c r="U1175" t="str">
        <f>VLOOKUP(B1175,[1]Ex_Code!A:J,2,0)</f>
        <v>Continence Products</v>
      </c>
      <c r="V1175" t="str">
        <f>VLOOKUP(B1175,[1]Ex_Code!A:J,7,0)</f>
        <v>CLINICAL SUPPLIES</v>
      </c>
      <c r="W1175" t="str">
        <f>VLOOKUP(B1175,[1]Ex_Code!A:J,10,0)</f>
        <v>Non Pay</v>
      </c>
    </row>
    <row r="1176" spans="1:23" x14ac:dyDescent="0.25">
      <c r="A1176" s="5" t="s">
        <v>85</v>
      </c>
      <c r="B1176" s="5" t="s">
        <v>93</v>
      </c>
      <c r="C1176" s="5" t="s">
        <v>145</v>
      </c>
      <c r="D1176" s="5" t="s">
        <v>146</v>
      </c>
      <c r="E1176" s="5" t="s">
        <v>27</v>
      </c>
      <c r="F1176" s="6">
        <v>0</v>
      </c>
      <c r="G1176" s="7">
        <v>117.4</v>
      </c>
      <c r="H1176" s="6">
        <v>0</v>
      </c>
      <c r="I1176" s="6">
        <v>0</v>
      </c>
      <c r="J1176" s="6">
        <v>0</v>
      </c>
      <c r="K1176" s="6">
        <v>0</v>
      </c>
      <c r="L1176" t="str">
        <f t="shared" si="18"/>
        <v>171808U09042041000</v>
      </c>
      <c r="M1176" t="str">
        <f>VLOOKUP(A1176,[1]Cost_Code!A:G,7,0)</f>
        <v>Supplies Department</v>
      </c>
      <c r="N1176" t="str">
        <f>VLOOKUP(A1176,[1]Cost_Code!A:G,2,0)</f>
        <v>Group 1</v>
      </c>
      <c r="O1176" t="str">
        <f>VLOOKUP($A1176,[1]Cost_Code!$A:$G,3,0)</f>
        <v>CORPORATE SERVICES</v>
      </c>
      <c r="P1176" t="str">
        <f>VLOOKUP($A1176,[1]Cost_Code!$A:$G,4,0)</f>
        <v>FINANCE &amp; INFORMATION SERVICES</v>
      </c>
      <c r="Q1176" t="str">
        <f>VLOOKUP($A1176,[1]Cost_Code!$A:$G,5,0)</f>
        <v>FINANCE &amp; INFORMATION SERVICES</v>
      </c>
      <c r="R1176" t="str">
        <f>VLOOKUP($A1176,[1]Cost_Code!$A:$G,6,0)</f>
        <v>FINANCE</v>
      </c>
      <c r="S1176" t="str">
        <f>VLOOKUP($A1176,[1]Cost_Code!$A:$K,8,0)</f>
        <v>Simon</v>
      </c>
      <c r="T1176">
        <f>VLOOKUP($A1176,[1]Cost_Code!$A:$K,9,0)</f>
        <v>1000</v>
      </c>
      <c r="U1176" t="str">
        <f>VLOOKUP(B1176,[1]Ex_Code!A:J,2,0)</f>
        <v>Laboratory Chemicals</v>
      </c>
      <c r="V1176" t="str">
        <f>VLOOKUP(B1176,[1]Ex_Code!A:J,7,0)</f>
        <v>CLINICAL SUPPLIES</v>
      </c>
      <c r="W1176" t="str">
        <f>VLOOKUP(B1176,[1]Ex_Code!A:J,10,0)</f>
        <v>Non Pay</v>
      </c>
    </row>
    <row r="1177" spans="1:23" x14ac:dyDescent="0.25">
      <c r="A1177" s="5" t="s">
        <v>85</v>
      </c>
      <c r="B1177" s="5" t="s">
        <v>59</v>
      </c>
      <c r="C1177" s="5" t="s">
        <v>145</v>
      </c>
      <c r="D1177" s="5" t="s">
        <v>146</v>
      </c>
      <c r="E1177" s="5" t="s">
        <v>27</v>
      </c>
      <c r="F1177" s="6">
        <v>5</v>
      </c>
      <c r="G1177" s="7">
        <v>0</v>
      </c>
      <c r="H1177" s="6">
        <v>0</v>
      </c>
      <c r="I1177" s="6">
        <v>0</v>
      </c>
      <c r="J1177" s="6">
        <v>0</v>
      </c>
      <c r="K1177" s="6">
        <v>0</v>
      </c>
      <c r="L1177" t="str">
        <f t="shared" si="18"/>
        <v>171808U09043001000</v>
      </c>
      <c r="M1177" t="str">
        <f>VLOOKUP(A1177,[1]Cost_Code!A:G,7,0)</f>
        <v>Supplies Department</v>
      </c>
      <c r="N1177" t="str">
        <f>VLOOKUP(A1177,[1]Cost_Code!A:G,2,0)</f>
        <v>Group 1</v>
      </c>
      <c r="O1177" t="str">
        <f>VLOOKUP($A1177,[1]Cost_Code!$A:$G,3,0)</f>
        <v>CORPORATE SERVICES</v>
      </c>
      <c r="P1177" t="str">
        <f>VLOOKUP($A1177,[1]Cost_Code!$A:$G,4,0)</f>
        <v>FINANCE &amp; INFORMATION SERVICES</v>
      </c>
      <c r="Q1177" t="str">
        <f>VLOOKUP($A1177,[1]Cost_Code!$A:$G,5,0)</f>
        <v>FINANCE &amp; INFORMATION SERVICES</v>
      </c>
      <c r="R1177" t="str">
        <f>VLOOKUP($A1177,[1]Cost_Code!$A:$G,6,0)</f>
        <v>FINANCE</v>
      </c>
      <c r="S1177" t="str">
        <f>VLOOKUP($A1177,[1]Cost_Code!$A:$K,8,0)</f>
        <v>Simon</v>
      </c>
      <c r="T1177">
        <f>VLOOKUP($A1177,[1]Cost_Code!$A:$K,9,0)</f>
        <v>1000</v>
      </c>
      <c r="U1177" t="str">
        <f>VLOOKUP(B1177,[1]Ex_Code!A:J,2,0)</f>
        <v>Catering Provisions</v>
      </c>
      <c r="V1177" t="str">
        <f>VLOOKUP(B1177,[1]Ex_Code!A:J,7,0)</f>
        <v>NON CLINICAL SUPPLIES</v>
      </c>
      <c r="W1177" t="str">
        <f>VLOOKUP(B1177,[1]Ex_Code!A:J,10,0)</f>
        <v>Non Pay</v>
      </c>
    </row>
    <row r="1178" spans="1:23" x14ac:dyDescent="0.25">
      <c r="A1178" s="5" t="s">
        <v>85</v>
      </c>
      <c r="B1178" s="5" t="s">
        <v>95</v>
      </c>
      <c r="C1178" s="5" t="s">
        <v>145</v>
      </c>
      <c r="D1178" s="5" t="s">
        <v>146</v>
      </c>
      <c r="E1178" s="5" t="s">
        <v>27</v>
      </c>
      <c r="F1178" s="6">
        <v>48</v>
      </c>
      <c r="G1178" s="7">
        <v>0</v>
      </c>
      <c r="H1178" s="6">
        <v>0</v>
      </c>
      <c r="I1178" s="6">
        <v>0</v>
      </c>
      <c r="J1178" s="6">
        <v>0</v>
      </c>
      <c r="K1178" s="6">
        <v>0</v>
      </c>
      <c r="L1178" t="str">
        <f t="shared" si="18"/>
        <v>171808U09043005000</v>
      </c>
      <c r="M1178" t="str">
        <f>VLOOKUP(A1178,[1]Cost_Code!A:G,7,0)</f>
        <v>Supplies Department</v>
      </c>
      <c r="N1178" t="str">
        <f>VLOOKUP(A1178,[1]Cost_Code!A:G,2,0)</f>
        <v>Group 1</v>
      </c>
      <c r="O1178" t="str">
        <f>VLOOKUP($A1178,[1]Cost_Code!$A:$G,3,0)</f>
        <v>CORPORATE SERVICES</v>
      </c>
      <c r="P1178" t="str">
        <f>VLOOKUP($A1178,[1]Cost_Code!$A:$G,4,0)</f>
        <v>FINANCE &amp; INFORMATION SERVICES</v>
      </c>
      <c r="Q1178" t="str">
        <f>VLOOKUP($A1178,[1]Cost_Code!$A:$G,5,0)</f>
        <v>FINANCE &amp; INFORMATION SERVICES</v>
      </c>
      <c r="R1178" t="str">
        <f>VLOOKUP($A1178,[1]Cost_Code!$A:$G,6,0)</f>
        <v>FINANCE</v>
      </c>
      <c r="S1178" t="str">
        <f>VLOOKUP($A1178,[1]Cost_Code!$A:$K,8,0)</f>
        <v>Simon</v>
      </c>
      <c r="T1178">
        <f>VLOOKUP($A1178,[1]Cost_Code!$A:$K,9,0)</f>
        <v>1000</v>
      </c>
      <c r="U1178" t="str">
        <f>VLOOKUP(B1178,[1]Ex_Code!A:J,2,0)</f>
        <v>Hardware &amp; Crockery</v>
      </c>
      <c r="V1178" t="str">
        <f>VLOOKUP(B1178,[1]Ex_Code!A:J,7,0)</f>
        <v>NON CLINICAL SUPPLIES</v>
      </c>
      <c r="W1178" t="str">
        <f>VLOOKUP(B1178,[1]Ex_Code!A:J,10,0)</f>
        <v>Non Pay</v>
      </c>
    </row>
    <row r="1179" spans="1:23" x14ac:dyDescent="0.25">
      <c r="A1179" s="5" t="s">
        <v>85</v>
      </c>
      <c r="B1179" s="5" t="s">
        <v>96</v>
      </c>
      <c r="C1179" s="5" t="s">
        <v>145</v>
      </c>
      <c r="D1179" s="5" t="s">
        <v>146</v>
      </c>
      <c r="E1179" s="5" t="s">
        <v>27</v>
      </c>
      <c r="F1179" s="6">
        <v>70</v>
      </c>
      <c r="G1179" s="7">
        <v>0</v>
      </c>
      <c r="H1179" s="6">
        <v>0</v>
      </c>
      <c r="I1179" s="6">
        <v>0</v>
      </c>
      <c r="J1179" s="6">
        <v>0</v>
      </c>
      <c r="K1179" s="6">
        <v>0</v>
      </c>
      <c r="L1179" t="str">
        <f t="shared" si="18"/>
        <v>171808U09043014000</v>
      </c>
      <c r="M1179" t="str">
        <f>VLOOKUP(A1179,[1]Cost_Code!A:G,7,0)</f>
        <v>Supplies Department</v>
      </c>
      <c r="N1179" t="str">
        <f>VLOOKUP(A1179,[1]Cost_Code!A:G,2,0)</f>
        <v>Group 1</v>
      </c>
      <c r="O1179" t="str">
        <f>VLOOKUP($A1179,[1]Cost_Code!$A:$G,3,0)</f>
        <v>CORPORATE SERVICES</v>
      </c>
      <c r="P1179" t="str">
        <f>VLOOKUP($A1179,[1]Cost_Code!$A:$G,4,0)</f>
        <v>FINANCE &amp; INFORMATION SERVICES</v>
      </c>
      <c r="Q1179" t="str">
        <f>VLOOKUP($A1179,[1]Cost_Code!$A:$G,5,0)</f>
        <v>FINANCE &amp; INFORMATION SERVICES</v>
      </c>
      <c r="R1179" t="str">
        <f>VLOOKUP($A1179,[1]Cost_Code!$A:$G,6,0)</f>
        <v>FINANCE</v>
      </c>
      <c r="S1179" t="str">
        <f>VLOOKUP($A1179,[1]Cost_Code!$A:$K,8,0)</f>
        <v>Simon</v>
      </c>
      <c r="T1179">
        <f>VLOOKUP($A1179,[1]Cost_Code!$A:$K,9,0)</f>
        <v>1000</v>
      </c>
      <c r="U1179" t="str">
        <f>VLOOKUP(B1179,[1]Ex_Code!A:J,2,0)</f>
        <v>Staff Uniforms</v>
      </c>
      <c r="V1179" t="str">
        <f>VLOOKUP(B1179,[1]Ex_Code!A:J,7,0)</f>
        <v>NON CLINICAL SUPPLIES</v>
      </c>
      <c r="W1179" t="str">
        <f>VLOOKUP(B1179,[1]Ex_Code!A:J,10,0)</f>
        <v>Non Pay</v>
      </c>
    </row>
    <row r="1180" spans="1:23" x14ac:dyDescent="0.25">
      <c r="A1180" s="5" t="s">
        <v>85</v>
      </c>
      <c r="B1180" s="5" t="s">
        <v>98</v>
      </c>
      <c r="C1180" s="5" t="s">
        <v>145</v>
      </c>
      <c r="D1180" s="5" t="s">
        <v>146</v>
      </c>
      <c r="E1180" s="5" t="s">
        <v>27</v>
      </c>
      <c r="F1180" s="6">
        <v>0</v>
      </c>
      <c r="G1180" s="7">
        <v>593.62</v>
      </c>
      <c r="H1180" s="6">
        <v>0</v>
      </c>
      <c r="I1180" s="6">
        <v>0</v>
      </c>
      <c r="J1180" s="6">
        <v>0</v>
      </c>
      <c r="K1180" s="6">
        <v>0</v>
      </c>
      <c r="L1180" t="str">
        <f t="shared" si="18"/>
        <v>171808U09043018000</v>
      </c>
      <c r="M1180" t="str">
        <f>VLOOKUP(A1180,[1]Cost_Code!A:G,7,0)</f>
        <v>Supplies Department</v>
      </c>
      <c r="N1180" t="str">
        <f>VLOOKUP(A1180,[1]Cost_Code!A:G,2,0)</f>
        <v>Group 1</v>
      </c>
      <c r="O1180" t="str">
        <f>VLOOKUP($A1180,[1]Cost_Code!$A:$G,3,0)</f>
        <v>CORPORATE SERVICES</v>
      </c>
      <c r="P1180" t="str">
        <f>VLOOKUP($A1180,[1]Cost_Code!$A:$G,4,0)</f>
        <v>FINANCE &amp; INFORMATION SERVICES</v>
      </c>
      <c r="Q1180" t="str">
        <f>VLOOKUP($A1180,[1]Cost_Code!$A:$G,5,0)</f>
        <v>FINANCE &amp; INFORMATION SERVICES</v>
      </c>
      <c r="R1180" t="str">
        <f>VLOOKUP($A1180,[1]Cost_Code!$A:$G,6,0)</f>
        <v>FINANCE</v>
      </c>
      <c r="S1180" t="str">
        <f>VLOOKUP($A1180,[1]Cost_Code!$A:$K,8,0)</f>
        <v>Simon</v>
      </c>
      <c r="T1180">
        <f>VLOOKUP($A1180,[1]Cost_Code!$A:$K,9,0)</f>
        <v>1000</v>
      </c>
      <c r="U1180" t="str">
        <f>VLOOKUP(B1180,[1]Ex_Code!A:J,2,0)</f>
        <v>Cleaning Materials &amp; Cons</v>
      </c>
      <c r="V1180" t="str">
        <f>VLOOKUP(B1180,[1]Ex_Code!A:J,7,0)</f>
        <v>NON CLINICAL SUPPLIES</v>
      </c>
      <c r="W1180" t="str">
        <f>VLOOKUP(B1180,[1]Ex_Code!A:J,10,0)</f>
        <v>Non Pay</v>
      </c>
    </row>
    <row r="1181" spans="1:23" x14ac:dyDescent="0.25">
      <c r="A1181" s="5" t="s">
        <v>85</v>
      </c>
      <c r="B1181" s="5" t="s">
        <v>99</v>
      </c>
      <c r="C1181" s="5" t="s">
        <v>145</v>
      </c>
      <c r="D1181" s="5" t="s">
        <v>146</v>
      </c>
      <c r="E1181" s="5" t="s">
        <v>27</v>
      </c>
      <c r="F1181" s="6">
        <v>0</v>
      </c>
      <c r="G1181" s="7">
        <v>256.97000000000003</v>
      </c>
      <c r="H1181" s="6">
        <v>0</v>
      </c>
      <c r="I1181" s="6">
        <v>0</v>
      </c>
      <c r="J1181" s="6">
        <v>0</v>
      </c>
      <c r="K1181" s="6">
        <v>0</v>
      </c>
      <c r="L1181" t="str">
        <f t="shared" si="18"/>
        <v>171808U09043019000</v>
      </c>
      <c r="M1181" t="str">
        <f>VLOOKUP(A1181,[1]Cost_Code!A:G,7,0)</f>
        <v>Supplies Department</v>
      </c>
      <c r="N1181" t="str">
        <f>VLOOKUP(A1181,[1]Cost_Code!A:G,2,0)</f>
        <v>Group 1</v>
      </c>
      <c r="O1181" t="str">
        <f>VLOOKUP($A1181,[1]Cost_Code!$A:$G,3,0)</f>
        <v>CORPORATE SERVICES</v>
      </c>
      <c r="P1181" t="str">
        <f>VLOOKUP($A1181,[1]Cost_Code!$A:$G,4,0)</f>
        <v>FINANCE &amp; INFORMATION SERVICES</v>
      </c>
      <c r="Q1181" t="str">
        <f>VLOOKUP($A1181,[1]Cost_Code!$A:$G,5,0)</f>
        <v>FINANCE &amp; INFORMATION SERVICES</v>
      </c>
      <c r="R1181" t="str">
        <f>VLOOKUP($A1181,[1]Cost_Code!$A:$G,6,0)</f>
        <v>FINANCE</v>
      </c>
      <c r="S1181" t="str">
        <f>VLOOKUP($A1181,[1]Cost_Code!$A:$K,8,0)</f>
        <v>Simon</v>
      </c>
      <c r="T1181">
        <f>VLOOKUP($A1181,[1]Cost_Code!$A:$K,9,0)</f>
        <v>1000</v>
      </c>
      <c r="U1181" t="str">
        <f>VLOOKUP(B1181,[1]Ex_Code!A:J,2,0)</f>
        <v>Bedding &amp; Linen</v>
      </c>
      <c r="V1181" t="str">
        <f>VLOOKUP(B1181,[1]Ex_Code!A:J,7,0)</f>
        <v>NON CLINICAL SUPPLIES</v>
      </c>
      <c r="W1181" t="str">
        <f>VLOOKUP(B1181,[1]Ex_Code!A:J,10,0)</f>
        <v>Non Pay</v>
      </c>
    </row>
    <row r="1182" spans="1:23" x14ac:dyDescent="0.25">
      <c r="A1182" s="5" t="s">
        <v>85</v>
      </c>
      <c r="B1182" s="5" t="s">
        <v>39</v>
      </c>
      <c r="C1182" s="5" t="s">
        <v>145</v>
      </c>
      <c r="D1182" s="5" t="s">
        <v>146</v>
      </c>
      <c r="E1182" s="5" t="s">
        <v>27</v>
      </c>
      <c r="F1182" s="6">
        <v>187</v>
      </c>
      <c r="G1182" s="7">
        <v>-1703.49</v>
      </c>
      <c r="H1182" s="6">
        <v>0</v>
      </c>
      <c r="I1182" s="6">
        <v>0</v>
      </c>
      <c r="J1182" s="6">
        <v>0</v>
      </c>
      <c r="K1182" s="6">
        <v>0</v>
      </c>
      <c r="L1182" t="str">
        <f t="shared" si="18"/>
        <v>171808U09047001000</v>
      </c>
      <c r="M1182" t="str">
        <f>VLOOKUP(A1182,[1]Cost_Code!A:G,7,0)</f>
        <v>Supplies Department</v>
      </c>
      <c r="N1182" t="str">
        <f>VLOOKUP(A1182,[1]Cost_Code!A:G,2,0)</f>
        <v>Group 1</v>
      </c>
      <c r="O1182" t="str">
        <f>VLOOKUP($A1182,[1]Cost_Code!$A:$G,3,0)</f>
        <v>CORPORATE SERVICES</v>
      </c>
      <c r="P1182" t="str">
        <f>VLOOKUP($A1182,[1]Cost_Code!$A:$G,4,0)</f>
        <v>FINANCE &amp; INFORMATION SERVICES</v>
      </c>
      <c r="Q1182" t="str">
        <f>VLOOKUP($A1182,[1]Cost_Code!$A:$G,5,0)</f>
        <v>FINANCE &amp; INFORMATION SERVICES</v>
      </c>
      <c r="R1182" t="str">
        <f>VLOOKUP($A1182,[1]Cost_Code!$A:$G,6,0)</f>
        <v>FINANCE</v>
      </c>
      <c r="S1182" t="str">
        <f>VLOOKUP($A1182,[1]Cost_Code!$A:$K,8,0)</f>
        <v>Simon</v>
      </c>
      <c r="T1182">
        <f>VLOOKUP($A1182,[1]Cost_Code!$A:$K,9,0)</f>
        <v>1000</v>
      </c>
      <c r="U1182" t="str">
        <f>VLOOKUP(B1182,[1]Ex_Code!A:J,2,0)</f>
        <v>Printing &amp; Stationery</v>
      </c>
      <c r="V1182" t="str">
        <f>VLOOKUP(B1182,[1]Ex_Code!A:J,7,0)</f>
        <v>ESTABLISHMENT EXPENSES</v>
      </c>
      <c r="W1182" t="str">
        <f>VLOOKUP(B1182,[1]Ex_Code!A:J,10,0)</f>
        <v>Non Pay</v>
      </c>
    </row>
    <row r="1183" spans="1:23" x14ac:dyDescent="0.25">
      <c r="A1183" s="5" t="s">
        <v>85</v>
      </c>
      <c r="B1183" s="5" t="s">
        <v>61</v>
      </c>
      <c r="C1183" s="5" t="s">
        <v>145</v>
      </c>
      <c r="D1183" s="5" t="s">
        <v>146</v>
      </c>
      <c r="E1183" s="5" t="s">
        <v>27</v>
      </c>
      <c r="F1183" s="6">
        <v>54</v>
      </c>
      <c r="G1183" s="7">
        <v>0</v>
      </c>
      <c r="H1183" s="6">
        <v>0</v>
      </c>
      <c r="I1183" s="6">
        <v>0</v>
      </c>
      <c r="J1183" s="6">
        <v>0</v>
      </c>
      <c r="K1183" s="6">
        <v>0</v>
      </c>
      <c r="L1183" t="str">
        <f t="shared" si="18"/>
        <v>171808U09047003000</v>
      </c>
      <c r="M1183" t="str">
        <f>VLOOKUP(A1183,[1]Cost_Code!A:G,7,0)</f>
        <v>Supplies Department</v>
      </c>
      <c r="N1183" t="str">
        <f>VLOOKUP(A1183,[1]Cost_Code!A:G,2,0)</f>
        <v>Group 1</v>
      </c>
      <c r="O1183" t="str">
        <f>VLOOKUP($A1183,[1]Cost_Code!$A:$G,3,0)</f>
        <v>CORPORATE SERVICES</v>
      </c>
      <c r="P1183" t="str">
        <f>VLOOKUP($A1183,[1]Cost_Code!$A:$G,4,0)</f>
        <v>FINANCE &amp; INFORMATION SERVICES</v>
      </c>
      <c r="Q1183" t="str">
        <f>VLOOKUP($A1183,[1]Cost_Code!$A:$G,5,0)</f>
        <v>FINANCE &amp; INFORMATION SERVICES</v>
      </c>
      <c r="R1183" t="str">
        <f>VLOOKUP($A1183,[1]Cost_Code!$A:$G,6,0)</f>
        <v>FINANCE</v>
      </c>
      <c r="S1183" t="str">
        <f>VLOOKUP($A1183,[1]Cost_Code!$A:$K,8,0)</f>
        <v>Simon</v>
      </c>
      <c r="T1183">
        <f>VLOOKUP($A1183,[1]Cost_Code!$A:$K,9,0)</f>
        <v>1000</v>
      </c>
      <c r="U1183" t="str">
        <f>VLOOKUP(B1183,[1]Ex_Code!A:J,2,0)</f>
        <v>Postage &amp; Courier Services</v>
      </c>
      <c r="V1183" t="str">
        <f>VLOOKUP(B1183,[1]Ex_Code!A:J,7,0)</f>
        <v>ESTABLISHMENT EXPENSES</v>
      </c>
      <c r="W1183" t="str">
        <f>VLOOKUP(B1183,[1]Ex_Code!A:J,10,0)</f>
        <v>Non Pay</v>
      </c>
    </row>
    <row r="1184" spans="1:23" x14ac:dyDescent="0.25">
      <c r="A1184" s="5" t="s">
        <v>85</v>
      </c>
      <c r="B1184" s="5" t="s">
        <v>100</v>
      </c>
      <c r="C1184" s="5" t="s">
        <v>145</v>
      </c>
      <c r="D1184" s="5" t="s">
        <v>146</v>
      </c>
      <c r="E1184" s="5" t="s">
        <v>27</v>
      </c>
      <c r="F1184" s="6">
        <v>4</v>
      </c>
      <c r="G1184" s="7">
        <v>0</v>
      </c>
      <c r="H1184" s="6">
        <v>0</v>
      </c>
      <c r="I1184" s="6">
        <v>0</v>
      </c>
      <c r="J1184" s="6">
        <v>0</v>
      </c>
      <c r="K1184" s="6">
        <v>0</v>
      </c>
      <c r="L1184" t="str">
        <f t="shared" si="18"/>
        <v>171808U09047011000</v>
      </c>
      <c r="M1184" t="str">
        <f>VLOOKUP(A1184,[1]Cost_Code!A:G,7,0)</f>
        <v>Supplies Department</v>
      </c>
      <c r="N1184" t="str">
        <f>VLOOKUP(A1184,[1]Cost_Code!A:G,2,0)</f>
        <v>Group 1</v>
      </c>
      <c r="O1184" t="str">
        <f>VLOOKUP($A1184,[1]Cost_Code!$A:$G,3,0)</f>
        <v>CORPORATE SERVICES</v>
      </c>
      <c r="P1184" t="str">
        <f>VLOOKUP($A1184,[1]Cost_Code!$A:$G,4,0)</f>
        <v>FINANCE &amp; INFORMATION SERVICES</v>
      </c>
      <c r="Q1184" t="str">
        <f>VLOOKUP($A1184,[1]Cost_Code!$A:$G,5,0)</f>
        <v>FINANCE &amp; INFORMATION SERVICES</v>
      </c>
      <c r="R1184" t="str">
        <f>VLOOKUP($A1184,[1]Cost_Code!$A:$G,6,0)</f>
        <v>FINANCE</v>
      </c>
      <c r="S1184" t="str">
        <f>VLOOKUP($A1184,[1]Cost_Code!$A:$K,8,0)</f>
        <v>Simon</v>
      </c>
      <c r="T1184">
        <f>VLOOKUP($A1184,[1]Cost_Code!$A:$K,9,0)</f>
        <v>1000</v>
      </c>
      <c r="U1184" t="str">
        <f>VLOOKUP(B1184,[1]Ex_Code!A:J,2,0)</f>
        <v>Mobile Phones/Pagers</v>
      </c>
      <c r="V1184" t="str">
        <f>VLOOKUP(B1184,[1]Ex_Code!A:J,7,0)</f>
        <v>ESTABLISHMENT EXPENSES</v>
      </c>
      <c r="W1184" t="str">
        <f>VLOOKUP(B1184,[1]Ex_Code!A:J,10,0)</f>
        <v>Non Pay</v>
      </c>
    </row>
    <row r="1185" spans="1:23" x14ac:dyDescent="0.25">
      <c r="A1185" s="5" t="s">
        <v>85</v>
      </c>
      <c r="B1185" s="5" t="s">
        <v>40</v>
      </c>
      <c r="C1185" s="5" t="s">
        <v>145</v>
      </c>
      <c r="D1185" s="5" t="s">
        <v>146</v>
      </c>
      <c r="E1185" s="5" t="s">
        <v>27</v>
      </c>
      <c r="F1185" s="6">
        <v>176</v>
      </c>
      <c r="G1185" s="7">
        <v>169.5</v>
      </c>
      <c r="H1185" s="6">
        <v>0</v>
      </c>
      <c r="I1185" s="6">
        <v>0</v>
      </c>
      <c r="J1185" s="6">
        <v>0</v>
      </c>
      <c r="K1185" s="6">
        <v>0</v>
      </c>
      <c r="L1185" t="str">
        <f t="shared" si="18"/>
        <v>171808U09047018000</v>
      </c>
      <c r="M1185" t="str">
        <f>VLOOKUP(A1185,[1]Cost_Code!A:G,7,0)</f>
        <v>Supplies Department</v>
      </c>
      <c r="N1185" t="str">
        <f>VLOOKUP(A1185,[1]Cost_Code!A:G,2,0)</f>
        <v>Group 1</v>
      </c>
      <c r="O1185" t="str">
        <f>VLOOKUP($A1185,[1]Cost_Code!$A:$G,3,0)</f>
        <v>CORPORATE SERVICES</v>
      </c>
      <c r="P1185" t="str">
        <f>VLOOKUP($A1185,[1]Cost_Code!$A:$G,4,0)</f>
        <v>FINANCE &amp; INFORMATION SERVICES</v>
      </c>
      <c r="Q1185" t="str">
        <f>VLOOKUP($A1185,[1]Cost_Code!$A:$G,5,0)</f>
        <v>FINANCE &amp; INFORMATION SERVICES</v>
      </c>
      <c r="R1185" t="str">
        <f>VLOOKUP($A1185,[1]Cost_Code!$A:$G,6,0)</f>
        <v>FINANCE</v>
      </c>
      <c r="S1185" t="str">
        <f>VLOOKUP($A1185,[1]Cost_Code!$A:$K,8,0)</f>
        <v>Simon</v>
      </c>
      <c r="T1185">
        <f>VLOOKUP($A1185,[1]Cost_Code!$A:$K,9,0)</f>
        <v>1000</v>
      </c>
      <c r="U1185" t="str">
        <f>VLOOKUP(B1185,[1]Ex_Code!A:J,2,0)</f>
        <v>Travel Expenses</v>
      </c>
      <c r="V1185" t="str">
        <f>VLOOKUP(B1185,[1]Ex_Code!A:J,7,0)</f>
        <v>ESTABLISHMENT EXPENSES</v>
      </c>
      <c r="W1185" t="str">
        <f>VLOOKUP(B1185,[1]Ex_Code!A:J,10,0)</f>
        <v>Non Pay</v>
      </c>
    </row>
    <row r="1186" spans="1:23" x14ac:dyDescent="0.25">
      <c r="A1186" s="5" t="s">
        <v>85</v>
      </c>
      <c r="B1186" s="5" t="s">
        <v>65</v>
      </c>
      <c r="C1186" s="5" t="s">
        <v>145</v>
      </c>
      <c r="D1186" s="5" t="s">
        <v>146</v>
      </c>
      <c r="E1186" s="5" t="s">
        <v>27</v>
      </c>
      <c r="F1186" s="6">
        <v>0</v>
      </c>
      <c r="G1186" s="7">
        <v>7.1</v>
      </c>
      <c r="H1186" s="6">
        <v>0</v>
      </c>
      <c r="I1186" s="6">
        <v>0</v>
      </c>
      <c r="J1186" s="6">
        <v>0</v>
      </c>
      <c r="K1186" s="6">
        <v>0</v>
      </c>
      <c r="L1186" t="str">
        <f t="shared" si="18"/>
        <v>171808U09047023000</v>
      </c>
      <c r="M1186" t="str">
        <f>VLOOKUP(A1186,[1]Cost_Code!A:G,7,0)</f>
        <v>Supplies Department</v>
      </c>
      <c r="N1186" t="str">
        <f>VLOOKUP(A1186,[1]Cost_Code!A:G,2,0)</f>
        <v>Group 1</v>
      </c>
      <c r="O1186" t="str">
        <f>VLOOKUP($A1186,[1]Cost_Code!$A:$G,3,0)</f>
        <v>CORPORATE SERVICES</v>
      </c>
      <c r="P1186" t="str">
        <f>VLOOKUP($A1186,[1]Cost_Code!$A:$G,4,0)</f>
        <v>FINANCE &amp; INFORMATION SERVICES</v>
      </c>
      <c r="Q1186" t="str">
        <f>VLOOKUP($A1186,[1]Cost_Code!$A:$G,5,0)</f>
        <v>FINANCE &amp; INFORMATION SERVICES</v>
      </c>
      <c r="R1186" t="str">
        <f>VLOOKUP($A1186,[1]Cost_Code!$A:$G,6,0)</f>
        <v>FINANCE</v>
      </c>
      <c r="S1186" t="str">
        <f>VLOOKUP($A1186,[1]Cost_Code!$A:$K,8,0)</f>
        <v>Simon</v>
      </c>
      <c r="T1186">
        <f>VLOOKUP($A1186,[1]Cost_Code!$A:$K,9,0)</f>
        <v>1000</v>
      </c>
      <c r="U1186" t="str">
        <f>VLOOKUP(B1186,[1]Ex_Code!A:J,2,0)</f>
        <v>Car Parking</v>
      </c>
      <c r="V1186" t="str">
        <f>VLOOKUP(B1186,[1]Ex_Code!A:J,7,0)</f>
        <v>ESTABLISHMENT EXPENSES</v>
      </c>
      <c r="W1186" t="str">
        <f>VLOOKUP(B1186,[1]Ex_Code!A:J,10,0)</f>
        <v>Non Pay</v>
      </c>
    </row>
    <row r="1187" spans="1:23" x14ac:dyDescent="0.25">
      <c r="A1187" s="5" t="s">
        <v>85</v>
      </c>
      <c r="B1187" s="5" t="s">
        <v>101</v>
      </c>
      <c r="C1187" s="5" t="s">
        <v>145</v>
      </c>
      <c r="D1187" s="5" t="s">
        <v>146</v>
      </c>
      <c r="E1187" s="5" t="s">
        <v>27</v>
      </c>
      <c r="F1187" s="6">
        <v>0</v>
      </c>
      <c r="G1187" s="7">
        <v>4.2</v>
      </c>
      <c r="H1187" s="6">
        <v>0</v>
      </c>
      <c r="I1187" s="6">
        <v>0</v>
      </c>
      <c r="J1187" s="6">
        <v>0</v>
      </c>
      <c r="K1187" s="6">
        <v>0</v>
      </c>
      <c r="L1187" t="str">
        <f t="shared" si="18"/>
        <v>171808U09047024000</v>
      </c>
      <c r="M1187" t="str">
        <f>VLOOKUP(A1187,[1]Cost_Code!A:G,7,0)</f>
        <v>Supplies Department</v>
      </c>
      <c r="N1187" t="str">
        <f>VLOOKUP(A1187,[1]Cost_Code!A:G,2,0)</f>
        <v>Group 1</v>
      </c>
      <c r="O1187" t="str">
        <f>VLOOKUP($A1187,[1]Cost_Code!$A:$G,3,0)</f>
        <v>CORPORATE SERVICES</v>
      </c>
      <c r="P1187" t="str">
        <f>VLOOKUP($A1187,[1]Cost_Code!$A:$G,4,0)</f>
        <v>FINANCE &amp; INFORMATION SERVICES</v>
      </c>
      <c r="Q1187" t="str">
        <f>VLOOKUP($A1187,[1]Cost_Code!$A:$G,5,0)</f>
        <v>FINANCE &amp; INFORMATION SERVICES</v>
      </c>
      <c r="R1187" t="str">
        <f>VLOOKUP($A1187,[1]Cost_Code!$A:$G,6,0)</f>
        <v>FINANCE</v>
      </c>
      <c r="S1187" t="str">
        <f>VLOOKUP($A1187,[1]Cost_Code!$A:$K,8,0)</f>
        <v>Simon</v>
      </c>
      <c r="T1187">
        <f>VLOOKUP($A1187,[1]Cost_Code!$A:$K,9,0)</f>
        <v>1000</v>
      </c>
      <c r="U1187" t="str">
        <f>VLOOKUP(B1187,[1]Ex_Code!A:J,2,0)</f>
        <v>Subsistance</v>
      </c>
      <c r="V1187" t="str">
        <f>VLOOKUP(B1187,[1]Ex_Code!A:J,7,0)</f>
        <v>ESTABLISHMENT EXPENSES</v>
      </c>
      <c r="W1187" t="str">
        <f>VLOOKUP(B1187,[1]Ex_Code!A:J,10,0)</f>
        <v>Non Pay</v>
      </c>
    </row>
    <row r="1188" spans="1:23" x14ac:dyDescent="0.25">
      <c r="A1188" s="5" t="s">
        <v>85</v>
      </c>
      <c r="B1188" s="5" t="s">
        <v>66</v>
      </c>
      <c r="C1188" s="5" t="s">
        <v>145</v>
      </c>
      <c r="D1188" s="5" t="s">
        <v>146</v>
      </c>
      <c r="E1188" s="5" t="s">
        <v>27</v>
      </c>
      <c r="F1188" s="6">
        <v>33</v>
      </c>
      <c r="G1188" s="7">
        <v>0</v>
      </c>
      <c r="H1188" s="6">
        <v>0</v>
      </c>
      <c r="I1188" s="6">
        <v>0</v>
      </c>
      <c r="J1188" s="6">
        <v>0</v>
      </c>
      <c r="K1188" s="6">
        <v>0</v>
      </c>
      <c r="L1188" t="str">
        <f t="shared" si="18"/>
        <v>171808U09048013000</v>
      </c>
      <c r="M1188" t="str">
        <f>VLOOKUP(A1188,[1]Cost_Code!A:G,7,0)</f>
        <v>Supplies Department</v>
      </c>
      <c r="N1188" t="str">
        <f>VLOOKUP(A1188,[1]Cost_Code!A:G,2,0)</f>
        <v>Group 1</v>
      </c>
      <c r="O1188" t="str">
        <f>VLOOKUP($A1188,[1]Cost_Code!$A:$G,3,0)</f>
        <v>CORPORATE SERVICES</v>
      </c>
      <c r="P1188" t="str">
        <f>VLOOKUP($A1188,[1]Cost_Code!$A:$G,4,0)</f>
        <v>FINANCE &amp; INFORMATION SERVICES</v>
      </c>
      <c r="Q1188" t="str">
        <f>VLOOKUP($A1188,[1]Cost_Code!$A:$G,5,0)</f>
        <v>FINANCE &amp; INFORMATION SERVICES</v>
      </c>
      <c r="R1188" t="str">
        <f>VLOOKUP($A1188,[1]Cost_Code!$A:$G,6,0)</f>
        <v>FINANCE</v>
      </c>
      <c r="S1188" t="str">
        <f>VLOOKUP($A1188,[1]Cost_Code!$A:$K,8,0)</f>
        <v>Simon</v>
      </c>
      <c r="T1188">
        <f>VLOOKUP($A1188,[1]Cost_Code!$A:$K,9,0)</f>
        <v>1000</v>
      </c>
      <c r="U1188" t="str">
        <f>VLOOKUP(B1188,[1]Ex_Code!A:J,2,0)</f>
        <v>Furniture &amp; Fittings</v>
      </c>
      <c r="V1188" t="str">
        <f>VLOOKUP(B1188,[1]Ex_Code!A:J,7,0)</f>
        <v>PREMISES &amp; FIXED PLANT</v>
      </c>
      <c r="W1188" t="str">
        <f>VLOOKUP(B1188,[1]Ex_Code!A:J,10,0)</f>
        <v>Non Pay</v>
      </c>
    </row>
    <row r="1189" spans="1:23" x14ac:dyDescent="0.25">
      <c r="A1189" s="5" t="s">
        <v>85</v>
      </c>
      <c r="B1189" s="5" t="s">
        <v>83</v>
      </c>
      <c r="C1189" s="5" t="s">
        <v>145</v>
      </c>
      <c r="D1189" s="5" t="s">
        <v>146</v>
      </c>
      <c r="E1189" s="5" t="s">
        <v>27</v>
      </c>
      <c r="F1189" s="6">
        <v>30</v>
      </c>
      <c r="G1189" s="7">
        <v>0</v>
      </c>
      <c r="H1189" s="6">
        <v>0</v>
      </c>
      <c r="I1189" s="6">
        <v>0</v>
      </c>
      <c r="J1189" s="6">
        <v>0</v>
      </c>
      <c r="K1189" s="6">
        <v>0</v>
      </c>
      <c r="L1189" t="str">
        <f t="shared" si="18"/>
        <v>171808U09048014000</v>
      </c>
      <c r="M1189" t="str">
        <f>VLOOKUP(A1189,[1]Cost_Code!A:G,7,0)</f>
        <v>Supplies Department</v>
      </c>
      <c r="N1189" t="str">
        <f>VLOOKUP(A1189,[1]Cost_Code!A:G,2,0)</f>
        <v>Group 1</v>
      </c>
      <c r="O1189" t="str">
        <f>VLOOKUP($A1189,[1]Cost_Code!$A:$G,3,0)</f>
        <v>CORPORATE SERVICES</v>
      </c>
      <c r="P1189" t="str">
        <f>VLOOKUP($A1189,[1]Cost_Code!$A:$G,4,0)</f>
        <v>FINANCE &amp; INFORMATION SERVICES</v>
      </c>
      <c r="Q1189" t="str">
        <f>VLOOKUP($A1189,[1]Cost_Code!$A:$G,5,0)</f>
        <v>FINANCE &amp; INFORMATION SERVICES</v>
      </c>
      <c r="R1189" t="str">
        <f>VLOOKUP($A1189,[1]Cost_Code!$A:$G,6,0)</f>
        <v>FINANCE</v>
      </c>
      <c r="S1189" t="str">
        <f>VLOOKUP($A1189,[1]Cost_Code!$A:$K,8,0)</f>
        <v>Simon</v>
      </c>
      <c r="T1189">
        <f>VLOOKUP($A1189,[1]Cost_Code!$A:$K,9,0)</f>
        <v>1000</v>
      </c>
      <c r="U1189" t="str">
        <f>VLOOKUP(B1189,[1]Ex_Code!A:J,2,0)</f>
        <v>Office Equipment &amp; Maint</v>
      </c>
      <c r="V1189" t="str">
        <f>VLOOKUP(B1189,[1]Ex_Code!A:J,7,0)</f>
        <v>PREMISES &amp; FIXED PLANT</v>
      </c>
      <c r="W1189" t="str">
        <f>VLOOKUP(B1189,[1]Ex_Code!A:J,10,0)</f>
        <v>Non Pay</v>
      </c>
    </row>
    <row r="1190" spans="1:23" x14ac:dyDescent="0.25">
      <c r="A1190" s="5" t="s">
        <v>85</v>
      </c>
      <c r="B1190" s="5" t="s">
        <v>50</v>
      </c>
      <c r="C1190" s="5" t="s">
        <v>145</v>
      </c>
      <c r="D1190" s="5" t="s">
        <v>146</v>
      </c>
      <c r="E1190" s="5" t="s">
        <v>27</v>
      </c>
      <c r="F1190" s="6">
        <v>127</v>
      </c>
      <c r="G1190" s="7">
        <v>0</v>
      </c>
      <c r="H1190" s="6">
        <v>0</v>
      </c>
      <c r="I1190" s="6">
        <v>0</v>
      </c>
      <c r="J1190" s="6">
        <v>0</v>
      </c>
      <c r="K1190" s="6">
        <v>0</v>
      </c>
      <c r="L1190" t="str">
        <f t="shared" si="18"/>
        <v>171808U09048016000</v>
      </c>
      <c r="M1190" t="str">
        <f>VLOOKUP(A1190,[1]Cost_Code!A:G,7,0)</f>
        <v>Supplies Department</v>
      </c>
      <c r="N1190" t="str">
        <f>VLOOKUP(A1190,[1]Cost_Code!A:G,2,0)</f>
        <v>Group 1</v>
      </c>
      <c r="O1190" t="str">
        <f>VLOOKUP($A1190,[1]Cost_Code!$A:$G,3,0)</f>
        <v>CORPORATE SERVICES</v>
      </c>
      <c r="P1190" t="str">
        <f>VLOOKUP($A1190,[1]Cost_Code!$A:$G,4,0)</f>
        <v>FINANCE &amp; INFORMATION SERVICES</v>
      </c>
      <c r="Q1190" t="str">
        <f>VLOOKUP($A1190,[1]Cost_Code!$A:$G,5,0)</f>
        <v>FINANCE &amp; INFORMATION SERVICES</v>
      </c>
      <c r="R1190" t="str">
        <f>VLOOKUP($A1190,[1]Cost_Code!$A:$G,6,0)</f>
        <v>FINANCE</v>
      </c>
      <c r="S1190" t="str">
        <f>VLOOKUP($A1190,[1]Cost_Code!$A:$K,8,0)</f>
        <v>Simon</v>
      </c>
      <c r="T1190">
        <f>VLOOKUP($A1190,[1]Cost_Code!$A:$K,9,0)</f>
        <v>1000</v>
      </c>
      <c r="U1190" t="str">
        <f>VLOOKUP(B1190,[1]Ex_Code!A:J,2,0)</f>
        <v>Computer Hardware</v>
      </c>
      <c r="V1190" t="str">
        <f>VLOOKUP(B1190,[1]Ex_Code!A:J,7,0)</f>
        <v>PREMISES &amp; FIXED PLANT</v>
      </c>
      <c r="W1190" t="str">
        <f>VLOOKUP(B1190,[1]Ex_Code!A:J,10,0)</f>
        <v>Non Pay</v>
      </c>
    </row>
    <row r="1191" spans="1:23" x14ac:dyDescent="0.25">
      <c r="A1191" s="5" t="s">
        <v>85</v>
      </c>
      <c r="B1191" s="5" t="s">
        <v>51</v>
      </c>
      <c r="C1191" s="5" t="s">
        <v>145</v>
      </c>
      <c r="D1191" s="5" t="s">
        <v>146</v>
      </c>
      <c r="E1191" s="5" t="s">
        <v>27</v>
      </c>
      <c r="F1191" s="6">
        <v>2095</v>
      </c>
      <c r="G1191" s="7">
        <v>1822.67</v>
      </c>
      <c r="H1191" s="6">
        <v>0</v>
      </c>
      <c r="I1191" s="6">
        <v>0</v>
      </c>
      <c r="J1191" s="6">
        <v>0</v>
      </c>
      <c r="K1191" s="6">
        <v>0</v>
      </c>
      <c r="L1191" t="str">
        <f t="shared" si="18"/>
        <v>171808U09048017000</v>
      </c>
      <c r="M1191" t="str">
        <f>VLOOKUP(A1191,[1]Cost_Code!A:G,7,0)</f>
        <v>Supplies Department</v>
      </c>
      <c r="N1191" t="str">
        <f>VLOOKUP(A1191,[1]Cost_Code!A:G,2,0)</f>
        <v>Group 1</v>
      </c>
      <c r="O1191" t="str">
        <f>VLOOKUP($A1191,[1]Cost_Code!$A:$G,3,0)</f>
        <v>CORPORATE SERVICES</v>
      </c>
      <c r="P1191" t="str">
        <f>VLOOKUP($A1191,[1]Cost_Code!$A:$G,4,0)</f>
        <v>FINANCE &amp; INFORMATION SERVICES</v>
      </c>
      <c r="Q1191" t="str">
        <f>VLOOKUP($A1191,[1]Cost_Code!$A:$G,5,0)</f>
        <v>FINANCE &amp; INFORMATION SERVICES</v>
      </c>
      <c r="R1191" t="str">
        <f>VLOOKUP($A1191,[1]Cost_Code!$A:$G,6,0)</f>
        <v>FINANCE</v>
      </c>
      <c r="S1191" t="str">
        <f>VLOOKUP($A1191,[1]Cost_Code!$A:$K,8,0)</f>
        <v>Simon</v>
      </c>
      <c r="T1191">
        <f>VLOOKUP($A1191,[1]Cost_Code!$A:$K,9,0)</f>
        <v>1000</v>
      </c>
      <c r="U1191" t="str">
        <f>VLOOKUP(B1191,[1]Ex_Code!A:J,2,0)</f>
        <v>Computer Software</v>
      </c>
      <c r="V1191" t="str">
        <f>VLOOKUP(B1191,[1]Ex_Code!A:J,7,0)</f>
        <v>PREMISES &amp; FIXED PLANT</v>
      </c>
      <c r="W1191" t="str">
        <f>VLOOKUP(B1191,[1]Ex_Code!A:J,10,0)</f>
        <v>Non Pay</v>
      </c>
    </row>
    <row r="1192" spans="1:23" x14ac:dyDescent="0.25">
      <c r="A1192" s="5" t="s">
        <v>85</v>
      </c>
      <c r="B1192" s="5" t="s">
        <v>71</v>
      </c>
      <c r="C1192" s="5" t="s">
        <v>145</v>
      </c>
      <c r="D1192" s="5" t="s">
        <v>146</v>
      </c>
      <c r="E1192" s="5" t="s">
        <v>27</v>
      </c>
      <c r="F1192" s="6">
        <v>4183</v>
      </c>
      <c r="G1192" s="7">
        <v>4184.66</v>
      </c>
      <c r="H1192" s="6">
        <v>0</v>
      </c>
      <c r="I1192" s="6">
        <v>0</v>
      </c>
      <c r="J1192" s="6">
        <v>0</v>
      </c>
      <c r="K1192" s="6">
        <v>0</v>
      </c>
      <c r="L1192" t="str">
        <f t="shared" si="18"/>
        <v>171808U09049035000</v>
      </c>
      <c r="M1192" t="str">
        <f>VLOOKUP(A1192,[1]Cost_Code!A:G,7,0)</f>
        <v>Supplies Department</v>
      </c>
      <c r="N1192" t="str">
        <f>VLOOKUP(A1192,[1]Cost_Code!A:G,2,0)</f>
        <v>Group 1</v>
      </c>
      <c r="O1192" t="str">
        <f>VLOOKUP($A1192,[1]Cost_Code!$A:$G,3,0)</f>
        <v>CORPORATE SERVICES</v>
      </c>
      <c r="P1192" t="str">
        <f>VLOOKUP($A1192,[1]Cost_Code!$A:$G,4,0)</f>
        <v>FINANCE &amp; INFORMATION SERVICES</v>
      </c>
      <c r="Q1192" t="str">
        <f>VLOOKUP($A1192,[1]Cost_Code!$A:$G,5,0)</f>
        <v>FINANCE &amp; INFORMATION SERVICES</v>
      </c>
      <c r="R1192" t="str">
        <f>VLOOKUP($A1192,[1]Cost_Code!$A:$G,6,0)</f>
        <v>FINANCE</v>
      </c>
      <c r="S1192" t="str">
        <f>VLOOKUP($A1192,[1]Cost_Code!$A:$K,8,0)</f>
        <v>Simon</v>
      </c>
      <c r="T1192">
        <f>VLOOKUP($A1192,[1]Cost_Code!$A:$K,9,0)</f>
        <v>1000</v>
      </c>
      <c r="U1192" t="str">
        <f>VLOOKUP(B1192,[1]Ex_Code!A:J,2,0)</f>
        <v>Registrations/Subscriptions</v>
      </c>
      <c r="V1192" t="str">
        <f>VLOOKUP(B1192,[1]Ex_Code!A:J,7,0)</f>
        <v>OTHER OPERATING EXPENSES</v>
      </c>
      <c r="W1192" t="str">
        <f>VLOOKUP(B1192,[1]Ex_Code!A:J,10,0)</f>
        <v>Non Pay</v>
      </c>
    </row>
    <row r="1193" spans="1:23" x14ac:dyDescent="0.25">
      <c r="A1193" s="5" t="s">
        <v>103</v>
      </c>
      <c r="B1193" s="5" t="s">
        <v>104</v>
      </c>
      <c r="C1193" s="5" t="s">
        <v>145</v>
      </c>
      <c r="D1193" s="5" t="s">
        <v>146</v>
      </c>
      <c r="E1193" s="5" t="s">
        <v>27</v>
      </c>
      <c r="F1193" s="6">
        <v>5003</v>
      </c>
      <c r="G1193" s="7">
        <v>0</v>
      </c>
      <c r="H1193" s="6">
        <v>0</v>
      </c>
      <c r="I1193" s="6">
        <v>0</v>
      </c>
      <c r="J1193" s="6">
        <v>0</v>
      </c>
      <c r="K1193" s="6">
        <v>0</v>
      </c>
      <c r="L1193" t="str">
        <f t="shared" si="18"/>
        <v>171808U09K47501000</v>
      </c>
      <c r="M1193" t="str">
        <f>VLOOKUP(A1193,[1]Cost_Code!A:G,7,0)</f>
        <v>Family Lease Car Savings</v>
      </c>
      <c r="N1193" t="str">
        <f>VLOOKUP(A1193,[1]Cost_Code!A:G,2,0)</f>
        <v>Group 1</v>
      </c>
      <c r="O1193" t="str">
        <f>VLOOKUP($A1193,[1]Cost_Code!$A:$G,3,0)</f>
        <v>CORPORATE SERVICES</v>
      </c>
      <c r="P1193" t="str">
        <f>VLOOKUP($A1193,[1]Cost_Code!$A:$G,4,0)</f>
        <v>FINANCE &amp; INFORMATION SERVICES</v>
      </c>
      <c r="Q1193" t="str">
        <f>VLOOKUP($A1193,[1]Cost_Code!$A:$G,5,0)</f>
        <v>FINANCE &amp; INFORMATION SERVICES</v>
      </c>
      <c r="R1193" t="str">
        <f>VLOOKUP($A1193,[1]Cost_Code!$A:$G,6,0)</f>
        <v>FINANCE</v>
      </c>
      <c r="S1193" t="str">
        <f>VLOOKUP($A1193,[1]Cost_Code!$A:$K,8,0)</f>
        <v>Simon</v>
      </c>
      <c r="T1193">
        <f>VLOOKUP($A1193,[1]Cost_Code!$A:$K,9,0)</f>
        <v>1000</v>
      </c>
      <c r="U1193" t="str">
        <f>VLOOKUP(B1193,[1]Ex_Code!A:J,2,0)</f>
        <v>Lease Car Costs - Staff</v>
      </c>
      <c r="V1193" t="str">
        <f>VLOOKUP(B1193,[1]Ex_Code!A:J,7,0)</f>
        <v>ESTABLISHMENT EXPENSES</v>
      </c>
      <c r="W1193" t="str">
        <f>VLOOKUP(B1193,[1]Ex_Code!A:J,10,0)</f>
        <v>Non Pay</v>
      </c>
    </row>
    <row r="1194" spans="1:23" x14ac:dyDescent="0.25">
      <c r="A1194" s="5" t="s">
        <v>103</v>
      </c>
      <c r="B1194" s="5" t="s">
        <v>105</v>
      </c>
      <c r="C1194" s="5" t="s">
        <v>145</v>
      </c>
      <c r="D1194" s="5" t="s">
        <v>146</v>
      </c>
      <c r="E1194" s="5" t="s">
        <v>27</v>
      </c>
      <c r="F1194" s="6">
        <v>-4162</v>
      </c>
      <c r="G1194" s="7">
        <v>0</v>
      </c>
      <c r="H1194" s="6">
        <v>0</v>
      </c>
      <c r="I1194" s="6">
        <v>0</v>
      </c>
      <c r="J1194" s="6">
        <v>0</v>
      </c>
      <c r="K1194" s="6">
        <v>0</v>
      </c>
      <c r="L1194" t="str">
        <f t="shared" si="18"/>
        <v>171808U09K47501CIP</v>
      </c>
      <c r="M1194" t="str">
        <f>VLOOKUP(A1194,[1]Cost_Code!A:G,7,0)</f>
        <v>Family Lease Car Savings</v>
      </c>
      <c r="N1194" t="str">
        <f>VLOOKUP(A1194,[1]Cost_Code!A:G,2,0)</f>
        <v>Group 1</v>
      </c>
      <c r="O1194" t="str">
        <f>VLOOKUP($A1194,[1]Cost_Code!$A:$G,3,0)</f>
        <v>CORPORATE SERVICES</v>
      </c>
      <c r="P1194" t="str">
        <f>VLOOKUP($A1194,[1]Cost_Code!$A:$G,4,0)</f>
        <v>FINANCE &amp; INFORMATION SERVICES</v>
      </c>
      <c r="Q1194" t="str">
        <f>VLOOKUP($A1194,[1]Cost_Code!$A:$G,5,0)</f>
        <v>FINANCE &amp; INFORMATION SERVICES</v>
      </c>
      <c r="R1194" t="str">
        <f>VLOOKUP($A1194,[1]Cost_Code!$A:$G,6,0)</f>
        <v>FINANCE</v>
      </c>
      <c r="S1194" t="str">
        <f>VLOOKUP($A1194,[1]Cost_Code!$A:$K,8,0)</f>
        <v>Simon</v>
      </c>
      <c r="T1194">
        <f>VLOOKUP($A1194,[1]Cost_Code!$A:$K,9,0)</f>
        <v>1000</v>
      </c>
      <c r="U1194" t="str">
        <f>VLOOKUP(B1194,[1]Ex_Code!A:J,2,0)</f>
        <v>Lease Car Costs Staff CIP</v>
      </c>
      <c r="V1194" t="str">
        <f>VLOOKUP(B1194,[1]Ex_Code!A:J,7,0)</f>
        <v>ESTABLISHMENT EXPENSES</v>
      </c>
      <c r="W1194" t="str">
        <f>VLOOKUP(B1194,[1]Ex_Code!A:J,10,0)</f>
        <v>Non Pay</v>
      </c>
    </row>
    <row r="1195" spans="1:23" x14ac:dyDescent="0.25">
      <c r="A1195" s="5" t="s">
        <v>106</v>
      </c>
      <c r="B1195" s="5" t="s">
        <v>54</v>
      </c>
      <c r="C1195" s="5" t="s">
        <v>145</v>
      </c>
      <c r="D1195" s="5" t="s">
        <v>146</v>
      </c>
      <c r="E1195" s="5" t="s">
        <v>27</v>
      </c>
      <c r="F1195" s="6">
        <v>-9086</v>
      </c>
      <c r="G1195" s="7">
        <v>-8743.85</v>
      </c>
      <c r="H1195" s="6">
        <v>0</v>
      </c>
      <c r="I1195" s="6">
        <v>0</v>
      </c>
      <c r="J1195" s="6">
        <v>0</v>
      </c>
      <c r="K1195" s="6">
        <v>0</v>
      </c>
      <c r="L1195" t="str">
        <f t="shared" si="18"/>
        <v>171808U10024004000</v>
      </c>
      <c r="M1195" t="str">
        <f>VLOOKUP(A1195,[1]Cost_Code!A:G,7,0)</f>
        <v>Fundraising Team</v>
      </c>
      <c r="N1195" t="str">
        <f>VLOOKUP(A1195,[1]Cost_Code!A:G,2,0)</f>
        <v>Group 1</v>
      </c>
      <c r="O1195" t="str">
        <f>VLOOKUP($A1195,[1]Cost_Code!$A:$G,3,0)</f>
        <v>CORPORATE SERVICES</v>
      </c>
      <c r="P1195" t="str">
        <f>VLOOKUP($A1195,[1]Cost_Code!$A:$G,4,0)</f>
        <v>FINANCE &amp; INFORMATION SERVICES</v>
      </c>
      <c r="Q1195" t="str">
        <f>VLOOKUP($A1195,[1]Cost_Code!$A:$G,5,0)</f>
        <v>FINANCE &amp; INFORMATION SERVICES</v>
      </c>
      <c r="R1195" t="str">
        <f>VLOOKUP($A1195,[1]Cost_Code!$A:$G,6,0)</f>
        <v>FINANCE</v>
      </c>
      <c r="S1195" t="str">
        <f>VLOOKUP($A1195,[1]Cost_Code!$A:$K,8,0)</f>
        <v>Simon</v>
      </c>
      <c r="T1195">
        <f>VLOOKUP($A1195,[1]Cost_Code!$A:$K,9,0)</f>
        <v>1000</v>
      </c>
      <c r="U1195" t="str">
        <f>VLOOKUP(B1195,[1]Ex_Code!A:J,2,0)</f>
        <v>Charitable Income CoHoc</v>
      </c>
      <c r="V1195" t="str">
        <f>VLOOKUP(B1195,[1]Ex_Code!A:J,7,0)</f>
        <v>CHARITABLE &amp; OTH CONTNS TO EXP</v>
      </c>
      <c r="W1195" t="str">
        <f>VLOOKUP(B1195,[1]Ex_Code!A:J,10,0)</f>
        <v>Income</v>
      </c>
    </row>
    <row r="1196" spans="1:23" ht="25.5" x14ac:dyDescent="0.25">
      <c r="A1196" s="5" t="s">
        <v>106</v>
      </c>
      <c r="B1196" s="5" t="s">
        <v>24</v>
      </c>
      <c r="C1196" s="5" t="s">
        <v>145</v>
      </c>
      <c r="D1196" s="5" t="s">
        <v>146</v>
      </c>
      <c r="E1196" s="5" t="s">
        <v>27</v>
      </c>
      <c r="F1196" s="6">
        <v>5088</v>
      </c>
      <c r="G1196" s="7">
        <v>5071.9399999999996</v>
      </c>
      <c r="H1196" s="6">
        <v>1</v>
      </c>
      <c r="I1196" s="6">
        <v>1</v>
      </c>
      <c r="J1196" s="6">
        <v>1</v>
      </c>
      <c r="K1196" s="6">
        <v>1</v>
      </c>
      <c r="L1196" t="str">
        <f t="shared" si="18"/>
        <v>171808U1003918A000</v>
      </c>
      <c r="M1196" t="str">
        <f>VLOOKUP(A1196,[1]Cost_Code!A:G,7,0)</f>
        <v>Fundraising Team</v>
      </c>
      <c r="N1196" t="str">
        <f>VLOOKUP(A1196,[1]Cost_Code!A:G,2,0)</f>
        <v>Group 1</v>
      </c>
      <c r="O1196" t="str">
        <f>VLOOKUP($A1196,[1]Cost_Code!$A:$G,3,0)</f>
        <v>CORPORATE SERVICES</v>
      </c>
      <c r="P1196" t="str">
        <f>VLOOKUP($A1196,[1]Cost_Code!$A:$G,4,0)</f>
        <v>FINANCE &amp; INFORMATION SERVICES</v>
      </c>
      <c r="Q1196" t="str">
        <f>VLOOKUP($A1196,[1]Cost_Code!$A:$G,5,0)</f>
        <v>FINANCE &amp; INFORMATION SERVICES</v>
      </c>
      <c r="R1196" t="str">
        <f>VLOOKUP($A1196,[1]Cost_Code!$A:$G,6,0)</f>
        <v>FINANCE</v>
      </c>
      <c r="S1196" t="str">
        <f>VLOOKUP($A1196,[1]Cost_Code!$A:$K,8,0)</f>
        <v>Simon</v>
      </c>
      <c r="T1196">
        <f>VLOOKUP($A1196,[1]Cost_Code!$A:$K,9,0)</f>
        <v>1000</v>
      </c>
      <c r="U1196" t="str">
        <f>VLOOKUP(B1196,[1]Ex_Code!A:J,2,0)</f>
        <v>Senior Managers Band 8A</v>
      </c>
      <c r="V1196" t="str">
        <f>VLOOKUP(B1196,[1]Ex_Code!A:J,7,0)</f>
        <v>NON CLINICAL STAFF</v>
      </c>
      <c r="W1196" t="str">
        <f>VLOOKUP(B1196,[1]Ex_Code!A:J,10,0)</f>
        <v>Pay</v>
      </c>
    </row>
    <row r="1197" spans="1:23" x14ac:dyDescent="0.25">
      <c r="A1197" s="5" t="s">
        <v>106</v>
      </c>
      <c r="B1197" s="5" t="s">
        <v>107</v>
      </c>
      <c r="C1197" s="5" t="s">
        <v>145</v>
      </c>
      <c r="D1197" s="5" t="s">
        <v>146</v>
      </c>
      <c r="E1197" s="5" t="s">
        <v>27</v>
      </c>
      <c r="F1197" s="6">
        <v>470</v>
      </c>
      <c r="G1197" s="7">
        <v>0</v>
      </c>
      <c r="H1197" s="6">
        <v>0.4</v>
      </c>
      <c r="I1197" s="6">
        <v>0</v>
      </c>
      <c r="J1197" s="6">
        <v>0</v>
      </c>
      <c r="K1197" s="6">
        <v>0</v>
      </c>
      <c r="L1197" t="str">
        <f t="shared" si="18"/>
        <v>171808U10039200000</v>
      </c>
      <c r="M1197" t="str">
        <f>VLOOKUP(A1197,[1]Cost_Code!A:G,7,0)</f>
        <v>Fundraising Team</v>
      </c>
      <c r="N1197" t="str">
        <f>VLOOKUP(A1197,[1]Cost_Code!A:G,2,0)</f>
        <v>Group 1</v>
      </c>
      <c r="O1197" t="str">
        <f>VLOOKUP($A1197,[1]Cost_Code!$A:$G,3,0)</f>
        <v>CORPORATE SERVICES</v>
      </c>
      <c r="P1197" t="str">
        <f>VLOOKUP($A1197,[1]Cost_Code!$A:$G,4,0)</f>
        <v>FINANCE &amp; INFORMATION SERVICES</v>
      </c>
      <c r="Q1197" t="str">
        <f>VLOOKUP($A1197,[1]Cost_Code!$A:$G,5,0)</f>
        <v>FINANCE &amp; INFORMATION SERVICES</v>
      </c>
      <c r="R1197" t="str">
        <f>VLOOKUP($A1197,[1]Cost_Code!$A:$G,6,0)</f>
        <v>FINANCE</v>
      </c>
      <c r="S1197" t="str">
        <f>VLOOKUP($A1197,[1]Cost_Code!$A:$K,8,0)</f>
        <v>Simon</v>
      </c>
      <c r="T1197">
        <f>VLOOKUP($A1197,[1]Cost_Code!$A:$K,9,0)</f>
        <v>1000</v>
      </c>
      <c r="U1197" t="str">
        <f>VLOOKUP(B1197,[1]Ex_Code!A:J,2,0)</f>
        <v>Admin &amp; C - Non A4C Salaries</v>
      </c>
      <c r="V1197" t="str">
        <f>VLOOKUP(B1197,[1]Ex_Code!A:J,7,0)</f>
        <v>NON CLINICAL STAFF</v>
      </c>
      <c r="W1197" t="str">
        <f>VLOOKUP(B1197,[1]Ex_Code!A:J,10,0)</f>
        <v>Pay</v>
      </c>
    </row>
    <row r="1198" spans="1:23" x14ac:dyDescent="0.25">
      <c r="A1198" s="5" t="s">
        <v>106</v>
      </c>
      <c r="B1198" s="5" t="s">
        <v>82</v>
      </c>
      <c r="C1198" s="5" t="s">
        <v>145</v>
      </c>
      <c r="D1198" s="5" t="s">
        <v>146</v>
      </c>
      <c r="E1198" s="5" t="s">
        <v>27</v>
      </c>
      <c r="F1198" s="6">
        <v>0</v>
      </c>
      <c r="G1198" s="7">
        <v>587.30999999999995</v>
      </c>
      <c r="H1198" s="6">
        <v>0</v>
      </c>
      <c r="I1198" s="6">
        <v>0.4</v>
      </c>
      <c r="J1198" s="6">
        <v>0.4</v>
      </c>
      <c r="K1198" s="6">
        <v>0.4</v>
      </c>
      <c r="L1198" t="str">
        <f t="shared" si="18"/>
        <v>171808U10039202000</v>
      </c>
      <c r="M1198" t="str">
        <f>VLOOKUP(A1198,[1]Cost_Code!A:G,7,0)</f>
        <v>Fundraising Team</v>
      </c>
      <c r="N1198" t="str">
        <f>VLOOKUP(A1198,[1]Cost_Code!A:G,2,0)</f>
        <v>Group 1</v>
      </c>
      <c r="O1198" t="str">
        <f>VLOOKUP($A1198,[1]Cost_Code!$A:$G,3,0)</f>
        <v>CORPORATE SERVICES</v>
      </c>
      <c r="P1198" t="str">
        <f>VLOOKUP($A1198,[1]Cost_Code!$A:$G,4,0)</f>
        <v>FINANCE &amp; INFORMATION SERVICES</v>
      </c>
      <c r="Q1198" t="str">
        <f>VLOOKUP($A1198,[1]Cost_Code!$A:$G,5,0)</f>
        <v>FINANCE &amp; INFORMATION SERVICES</v>
      </c>
      <c r="R1198" t="str">
        <f>VLOOKUP($A1198,[1]Cost_Code!$A:$G,6,0)</f>
        <v>FINANCE</v>
      </c>
      <c r="S1198" t="str">
        <f>VLOOKUP($A1198,[1]Cost_Code!$A:$K,8,0)</f>
        <v>Simon</v>
      </c>
      <c r="T1198">
        <f>VLOOKUP($A1198,[1]Cost_Code!$A:$K,9,0)</f>
        <v>1000</v>
      </c>
      <c r="U1198" t="str">
        <f>VLOOKUP(B1198,[1]Ex_Code!A:J,2,0)</f>
        <v>Admin &amp; Clerical Band 2</v>
      </c>
      <c r="V1198" t="str">
        <f>VLOOKUP(B1198,[1]Ex_Code!A:J,7,0)</f>
        <v>NON CLINICAL STAFF</v>
      </c>
      <c r="W1198" t="str">
        <f>VLOOKUP(B1198,[1]Ex_Code!A:J,10,0)</f>
        <v>Pay</v>
      </c>
    </row>
    <row r="1199" spans="1:23" x14ac:dyDescent="0.25">
      <c r="A1199" s="5" t="s">
        <v>106</v>
      </c>
      <c r="B1199" s="5" t="s">
        <v>57</v>
      </c>
      <c r="C1199" s="5" t="s">
        <v>145</v>
      </c>
      <c r="D1199" s="5" t="s">
        <v>146</v>
      </c>
      <c r="E1199" s="5" t="s">
        <v>27</v>
      </c>
      <c r="F1199" s="6">
        <v>1324</v>
      </c>
      <c r="G1199" s="7">
        <v>1324.34</v>
      </c>
      <c r="H1199" s="6">
        <v>0.6</v>
      </c>
      <c r="I1199" s="6">
        <v>0.6</v>
      </c>
      <c r="J1199" s="6">
        <v>0.6</v>
      </c>
      <c r="K1199" s="6">
        <v>0.6</v>
      </c>
      <c r="L1199" t="str">
        <f t="shared" si="18"/>
        <v>171808U10039204000</v>
      </c>
      <c r="M1199" t="str">
        <f>VLOOKUP(A1199,[1]Cost_Code!A:G,7,0)</f>
        <v>Fundraising Team</v>
      </c>
      <c r="N1199" t="str">
        <f>VLOOKUP(A1199,[1]Cost_Code!A:G,2,0)</f>
        <v>Group 1</v>
      </c>
      <c r="O1199" t="str">
        <f>VLOOKUP($A1199,[1]Cost_Code!$A:$G,3,0)</f>
        <v>CORPORATE SERVICES</v>
      </c>
      <c r="P1199" t="str">
        <f>VLOOKUP($A1199,[1]Cost_Code!$A:$G,4,0)</f>
        <v>FINANCE &amp; INFORMATION SERVICES</v>
      </c>
      <c r="Q1199" t="str">
        <f>VLOOKUP($A1199,[1]Cost_Code!$A:$G,5,0)</f>
        <v>FINANCE &amp; INFORMATION SERVICES</v>
      </c>
      <c r="R1199" t="str">
        <f>VLOOKUP($A1199,[1]Cost_Code!$A:$G,6,0)</f>
        <v>FINANCE</v>
      </c>
      <c r="S1199" t="str">
        <f>VLOOKUP($A1199,[1]Cost_Code!$A:$K,8,0)</f>
        <v>Simon</v>
      </c>
      <c r="T1199">
        <f>VLOOKUP($A1199,[1]Cost_Code!$A:$K,9,0)</f>
        <v>1000</v>
      </c>
      <c r="U1199" t="str">
        <f>VLOOKUP(B1199,[1]Ex_Code!A:J,2,0)</f>
        <v>Admin &amp; Clerical Band 4</v>
      </c>
      <c r="V1199" t="str">
        <f>VLOOKUP(B1199,[1]Ex_Code!A:J,7,0)</f>
        <v>NON CLINICAL STAFF</v>
      </c>
      <c r="W1199" t="str">
        <f>VLOOKUP(B1199,[1]Ex_Code!A:J,10,0)</f>
        <v>Pay</v>
      </c>
    </row>
    <row r="1200" spans="1:23" x14ac:dyDescent="0.25">
      <c r="A1200" s="5" t="s">
        <v>106</v>
      </c>
      <c r="B1200" s="5" t="s">
        <v>48</v>
      </c>
      <c r="C1200" s="5" t="s">
        <v>145</v>
      </c>
      <c r="D1200" s="5" t="s">
        <v>146</v>
      </c>
      <c r="E1200" s="5" t="s">
        <v>27</v>
      </c>
      <c r="F1200" s="6">
        <v>1677</v>
      </c>
      <c r="G1200" s="7">
        <v>1658.99</v>
      </c>
      <c r="H1200" s="6">
        <v>0.6</v>
      </c>
      <c r="I1200" s="6">
        <v>0.6</v>
      </c>
      <c r="J1200" s="6">
        <v>0.6</v>
      </c>
      <c r="K1200" s="6">
        <v>0.6</v>
      </c>
      <c r="L1200" t="str">
        <f t="shared" si="18"/>
        <v>171808U10039206000</v>
      </c>
      <c r="M1200" t="str">
        <f>VLOOKUP(A1200,[1]Cost_Code!A:G,7,0)</f>
        <v>Fundraising Team</v>
      </c>
      <c r="N1200" t="str">
        <f>VLOOKUP(A1200,[1]Cost_Code!A:G,2,0)</f>
        <v>Group 1</v>
      </c>
      <c r="O1200" t="str">
        <f>VLOOKUP($A1200,[1]Cost_Code!$A:$G,3,0)</f>
        <v>CORPORATE SERVICES</v>
      </c>
      <c r="P1200" t="str">
        <f>VLOOKUP($A1200,[1]Cost_Code!$A:$G,4,0)</f>
        <v>FINANCE &amp; INFORMATION SERVICES</v>
      </c>
      <c r="Q1200" t="str">
        <f>VLOOKUP($A1200,[1]Cost_Code!$A:$G,5,0)</f>
        <v>FINANCE &amp; INFORMATION SERVICES</v>
      </c>
      <c r="R1200" t="str">
        <f>VLOOKUP($A1200,[1]Cost_Code!$A:$G,6,0)</f>
        <v>FINANCE</v>
      </c>
      <c r="S1200" t="str">
        <f>VLOOKUP($A1200,[1]Cost_Code!$A:$K,8,0)</f>
        <v>Simon</v>
      </c>
      <c r="T1200">
        <f>VLOOKUP($A1200,[1]Cost_Code!$A:$K,9,0)</f>
        <v>1000</v>
      </c>
      <c r="U1200" t="str">
        <f>VLOOKUP(B1200,[1]Ex_Code!A:J,2,0)</f>
        <v>Admin &amp; Clerical Band 6</v>
      </c>
      <c r="V1200" t="str">
        <f>VLOOKUP(B1200,[1]Ex_Code!A:J,7,0)</f>
        <v>NON CLINICAL STAFF</v>
      </c>
      <c r="W1200" t="str">
        <f>VLOOKUP(B1200,[1]Ex_Code!A:J,10,0)</f>
        <v>Pay</v>
      </c>
    </row>
    <row r="1201" spans="1:23" x14ac:dyDescent="0.25">
      <c r="A1201" s="5" t="s">
        <v>106</v>
      </c>
      <c r="B1201" s="5" t="s">
        <v>39</v>
      </c>
      <c r="C1201" s="5" t="s">
        <v>145</v>
      </c>
      <c r="D1201" s="5" t="s">
        <v>146</v>
      </c>
      <c r="E1201" s="5" t="s">
        <v>27</v>
      </c>
      <c r="F1201" s="6">
        <v>43</v>
      </c>
      <c r="G1201" s="7">
        <v>0</v>
      </c>
      <c r="H1201" s="6">
        <v>0</v>
      </c>
      <c r="I1201" s="6">
        <v>0</v>
      </c>
      <c r="J1201" s="6">
        <v>0</v>
      </c>
      <c r="K1201" s="6">
        <v>0</v>
      </c>
      <c r="L1201" t="str">
        <f t="shared" si="18"/>
        <v>171808U10047001000</v>
      </c>
      <c r="M1201" t="str">
        <f>VLOOKUP(A1201,[1]Cost_Code!A:G,7,0)</f>
        <v>Fundraising Team</v>
      </c>
      <c r="N1201" t="str">
        <f>VLOOKUP(A1201,[1]Cost_Code!A:G,2,0)</f>
        <v>Group 1</v>
      </c>
      <c r="O1201" t="str">
        <f>VLOOKUP($A1201,[1]Cost_Code!$A:$G,3,0)</f>
        <v>CORPORATE SERVICES</v>
      </c>
      <c r="P1201" t="str">
        <f>VLOOKUP($A1201,[1]Cost_Code!$A:$G,4,0)</f>
        <v>FINANCE &amp; INFORMATION SERVICES</v>
      </c>
      <c r="Q1201" t="str">
        <f>VLOOKUP($A1201,[1]Cost_Code!$A:$G,5,0)</f>
        <v>FINANCE &amp; INFORMATION SERVICES</v>
      </c>
      <c r="R1201" t="str">
        <f>VLOOKUP($A1201,[1]Cost_Code!$A:$G,6,0)</f>
        <v>FINANCE</v>
      </c>
      <c r="S1201" t="str">
        <f>VLOOKUP($A1201,[1]Cost_Code!$A:$K,8,0)</f>
        <v>Simon</v>
      </c>
      <c r="T1201">
        <f>VLOOKUP($A1201,[1]Cost_Code!$A:$K,9,0)</f>
        <v>1000</v>
      </c>
      <c r="U1201" t="str">
        <f>VLOOKUP(B1201,[1]Ex_Code!A:J,2,0)</f>
        <v>Printing &amp; Stationery</v>
      </c>
      <c r="V1201" t="str">
        <f>VLOOKUP(B1201,[1]Ex_Code!A:J,7,0)</f>
        <v>ESTABLISHMENT EXPENSES</v>
      </c>
      <c r="W1201" t="str">
        <f>VLOOKUP(B1201,[1]Ex_Code!A:J,10,0)</f>
        <v>Non Pay</v>
      </c>
    </row>
    <row r="1202" spans="1:23" x14ac:dyDescent="0.25">
      <c r="A1202" s="5" t="s">
        <v>106</v>
      </c>
      <c r="B1202" s="5" t="s">
        <v>108</v>
      </c>
      <c r="C1202" s="5" t="s">
        <v>145</v>
      </c>
      <c r="D1202" s="5" t="s">
        <v>146</v>
      </c>
      <c r="E1202" s="5" t="s">
        <v>27</v>
      </c>
      <c r="F1202" s="6">
        <v>60</v>
      </c>
      <c r="G1202" s="7">
        <v>101.27</v>
      </c>
      <c r="H1202" s="6">
        <v>0</v>
      </c>
      <c r="I1202" s="6">
        <v>0</v>
      </c>
      <c r="J1202" s="6">
        <v>0</v>
      </c>
      <c r="K1202" s="6">
        <v>0</v>
      </c>
      <c r="L1202" t="str">
        <f t="shared" si="18"/>
        <v>171808U10047005000</v>
      </c>
      <c r="M1202" t="str">
        <f>VLOOKUP(A1202,[1]Cost_Code!A:G,7,0)</f>
        <v>Fundraising Team</v>
      </c>
      <c r="N1202" t="str">
        <f>VLOOKUP(A1202,[1]Cost_Code!A:G,2,0)</f>
        <v>Group 1</v>
      </c>
      <c r="O1202" t="str">
        <f>VLOOKUP($A1202,[1]Cost_Code!$A:$G,3,0)</f>
        <v>CORPORATE SERVICES</v>
      </c>
      <c r="P1202" t="str">
        <f>VLOOKUP($A1202,[1]Cost_Code!$A:$G,4,0)</f>
        <v>FINANCE &amp; INFORMATION SERVICES</v>
      </c>
      <c r="Q1202" t="str">
        <f>VLOOKUP($A1202,[1]Cost_Code!$A:$G,5,0)</f>
        <v>FINANCE &amp; INFORMATION SERVICES</v>
      </c>
      <c r="R1202" t="str">
        <f>VLOOKUP($A1202,[1]Cost_Code!$A:$G,6,0)</f>
        <v>FINANCE</v>
      </c>
      <c r="S1202" t="str">
        <f>VLOOKUP($A1202,[1]Cost_Code!$A:$K,8,0)</f>
        <v>Simon</v>
      </c>
      <c r="T1202">
        <f>VLOOKUP($A1202,[1]Cost_Code!$A:$K,9,0)</f>
        <v>1000</v>
      </c>
      <c r="U1202" t="str">
        <f>VLOOKUP(B1202,[1]Ex_Code!A:J,2,0)</f>
        <v>Franking Machine</v>
      </c>
      <c r="V1202" t="str">
        <f>VLOOKUP(B1202,[1]Ex_Code!A:J,7,0)</f>
        <v>ESTABLISHMENT EXPENSES</v>
      </c>
      <c r="W1202" t="str">
        <f>VLOOKUP(B1202,[1]Ex_Code!A:J,10,0)</f>
        <v>Non Pay</v>
      </c>
    </row>
    <row r="1203" spans="1:23" x14ac:dyDescent="0.25">
      <c r="A1203" s="5" t="s">
        <v>106</v>
      </c>
      <c r="B1203" s="5" t="s">
        <v>40</v>
      </c>
      <c r="C1203" s="5" t="s">
        <v>145</v>
      </c>
      <c r="D1203" s="5" t="s">
        <v>146</v>
      </c>
      <c r="E1203" s="5" t="s">
        <v>27</v>
      </c>
      <c r="F1203" s="6">
        <v>18</v>
      </c>
      <c r="G1203" s="7">
        <v>0</v>
      </c>
      <c r="H1203" s="6">
        <v>0</v>
      </c>
      <c r="I1203" s="6">
        <v>0</v>
      </c>
      <c r="J1203" s="6">
        <v>0</v>
      </c>
      <c r="K1203" s="6">
        <v>0</v>
      </c>
      <c r="L1203" t="str">
        <f t="shared" si="18"/>
        <v>171808U10047018000</v>
      </c>
      <c r="M1203" t="str">
        <f>VLOOKUP(A1203,[1]Cost_Code!A:G,7,0)</f>
        <v>Fundraising Team</v>
      </c>
      <c r="N1203" t="str">
        <f>VLOOKUP(A1203,[1]Cost_Code!A:G,2,0)</f>
        <v>Group 1</v>
      </c>
      <c r="O1203" t="str">
        <f>VLOOKUP($A1203,[1]Cost_Code!$A:$G,3,0)</f>
        <v>CORPORATE SERVICES</v>
      </c>
      <c r="P1203" t="str">
        <f>VLOOKUP($A1203,[1]Cost_Code!$A:$G,4,0)</f>
        <v>FINANCE &amp; INFORMATION SERVICES</v>
      </c>
      <c r="Q1203" t="str">
        <f>VLOOKUP($A1203,[1]Cost_Code!$A:$G,5,0)</f>
        <v>FINANCE &amp; INFORMATION SERVICES</v>
      </c>
      <c r="R1203" t="str">
        <f>VLOOKUP($A1203,[1]Cost_Code!$A:$G,6,0)</f>
        <v>FINANCE</v>
      </c>
      <c r="S1203" t="str">
        <f>VLOOKUP($A1203,[1]Cost_Code!$A:$K,8,0)</f>
        <v>Simon</v>
      </c>
      <c r="T1203">
        <f>VLOOKUP($A1203,[1]Cost_Code!$A:$K,9,0)</f>
        <v>1000</v>
      </c>
      <c r="U1203" t="str">
        <f>VLOOKUP(B1203,[1]Ex_Code!A:J,2,0)</f>
        <v>Travel Expenses</v>
      </c>
      <c r="V1203" t="str">
        <f>VLOOKUP(B1203,[1]Ex_Code!A:J,7,0)</f>
        <v>ESTABLISHMENT EXPENSES</v>
      </c>
      <c r="W1203" t="str">
        <f>VLOOKUP(B1203,[1]Ex_Code!A:J,10,0)</f>
        <v>Non Pay</v>
      </c>
    </row>
    <row r="1204" spans="1:23" x14ac:dyDescent="0.25">
      <c r="A1204" s="5" t="s">
        <v>109</v>
      </c>
      <c r="B1204" s="5" t="s">
        <v>51</v>
      </c>
      <c r="C1204" s="5" t="s">
        <v>145</v>
      </c>
      <c r="D1204" s="5" t="s">
        <v>146</v>
      </c>
      <c r="E1204" s="5" t="s">
        <v>27</v>
      </c>
      <c r="F1204" s="6">
        <v>176</v>
      </c>
      <c r="G1204" s="7">
        <v>0</v>
      </c>
      <c r="H1204" s="6">
        <v>0</v>
      </c>
      <c r="I1204" s="6">
        <v>0</v>
      </c>
      <c r="J1204" s="6">
        <v>0</v>
      </c>
      <c r="K1204" s="6">
        <v>0</v>
      </c>
      <c r="L1204" t="str">
        <f t="shared" si="18"/>
        <v>171808U13048017000</v>
      </c>
      <c r="M1204" t="str">
        <f>VLOOKUP(A1204,[1]Cost_Code!A:G,7,0)</f>
        <v>Finance Reserve</v>
      </c>
      <c r="N1204" t="str">
        <f>VLOOKUP(A1204,[1]Cost_Code!A:G,2,0)</f>
        <v>Group 1</v>
      </c>
      <c r="O1204" t="str">
        <f>VLOOKUP($A1204,[1]Cost_Code!$A:$G,3,0)</f>
        <v>CORPORATE SERVICES</v>
      </c>
      <c r="P1204" t="str">
        <f>VLOOKUP($A1204,[1]Cost_Code!$A:$G,4,0)</f>
        <v>FINANCE &amp; INFORMATION SERVICES</v>
      </c>
      <c r="Q1204" t="str">
        <f>VLOOKUP($A1204,[1]Cost_Code!$A:$G,5,0)</f>
        <v>FINANCE &amp; INFORMATION SERVICES</v>
      </c>
      <c r="R1204" t="str">
        <f>VLOOKUP($A1204,[1]Cost_Code!$A:$G,6,0)</f>
        <v>FINANCE</v>
      </c>
      <c r="S1204" t="str">
        <f>VLOOKUP($A1204,[1]Cost_Code!$A:$K,8,0)</f>
        <v>Simon</v>
      </c>
      <c r="T1204">
        <f>VLOOKUP($A1204,[1]Cost_Code!$A:$K,9,0)</f>
        <v>1000</v>
      </c>
      <c r="U1204" t="str">
        <f>VLOOKUP(B1204,[1]Ex_Code!A:J,2,0)</f>
        <v>Computer Software</v>
      </c>
      <c r="V1204" t="str">
        <f>VLOOKUP(B1204,[1]Ex_Code!A:J,7,0)</f>
        <v>PREMISES &amp; FIXED PLANT</v>
      </c>
      <c r="W1204" t="str">
        <f>VLOOKUP(B1204,[1]Ex_Code!A:J,10,0)</f>
        <v>Non Pay</v>
      </c>
    </row>
    <row r="1205" spans="1:23" x14ac:dyDescent="0.25">
      <c r="A1205" s="5" t="s">
        <v>110</v>
      </c>
      <c r="B1205" s="5" t="s">
        <v>111</v>
      </c>
      <c r="C1205" s="5" t="s">
        <v>145</v>
      </c>
      <c r="D1205" s="5" t="s">
        <v>146</v>
      </c>
      <c r="E1205" s="5" t="s">
        <v>27</v>
      </c>
      <c r="F1205" s="6">
        <v>1632</v>
      </c>
      <c r="G1205" s="7">
        <v>437.43</v>
      </c>
      <c r="H1205" s="6">
        <v>0</v>
      </c>
      <c r="I1205" s="6">
        <v>0</v>
      </c>
      <c r="J1205" s="6">
        <v>0</v>
      </c>
      <c r="K1205" s="6">
        <v>0</v>
      </c>
      <c r="L1205" t="str">
        <f t="shared" si="18"/>
        <v>171808U14R60002000</v>
      </c>
      <c r="M1205" t="str">
        <f>VLOOKUP(A1205,[1]Cost_Code!A:G,7,0)</f>
        <v>Finance Recharges</v>
      </c>
      <c r="N1205" t="str">
        <f>VLOOKUP(A1205,[1]Cost_Code!A:G,2,0)</f>
        <v>Group 1</v>
      </c>
      <c r="O1205" t="str">
        <f>VLOOKUP($A1205,[1]Cost_Code!$A:$G,3,0)</f>
        <v>CORPORATE SERVICES</v>
      </c>
      <c r="P1205" t="str">
        <f>VLOOKUP($A1205,[1]Cost_Code!$A:$G,4,0)</f>
        <v>FINANCE &amp; INFORMATION SERVICES</v>
      </c>
      <c r="Q1205" t="str">
        <f>VLOOKUP($A1205,[1]Cost_Code!$A:$G,5,0)</f>
        <v>FINANCE &amp; INFORMATION SERVICES</v>
      </c>
      <c r="R1205" t="str">
        <f>VLOOKUP($A1205,[1]Cost_Code!$A:$G,6,0)</f>
        <v>FINANCE</v>
      </c>
      <c r="S1205" t="str">
        <f>VLOOKUP($A1205,[1]Cost_Code!$A:$K,8,0)</f>
        <v>Simon</v>
      </c>
      <c r="T1205">
        <f>VLOOKUP($A1205,[1]Cost_Code!$A:$K,9,0)</f>
        <v>1000</v>
      </c>
      <c r="U1205" t="str">
        <f>VLOOKUP(B1205,[1]Ex_Code!A:J,2,0)</f>
        <v>OH - Depreciation</v>
      </c>
      <c r="V1205" t="str">
        <f>VLOOKUP(B1205,[1]Ex_Code!A:J,7,0)</f>
        <v>RECHARGE</v>
      </c>
      <c r="W1205" t="str">
        <f>VLOOKUP(B1205,[1]Ex_Code!A:J,10,0)</f>
        <v>Recharge</v>
      </c>
    </row>
    <row r="1206" spans="1:23" x14ac:dyDescent="0.25">
      <c r="A1206" s="5" t="s">
        <v>110</v>
      </c>
      <c r="B1206" s="5" t="s">
        <v>112</v>
      </c>
      <c r="C1206" s="5" t="s">
        <v>145</v>
      </c>
      <c r="D1206" s="5" t="s">
        <v>146</v>
      </c>
      <c r="E1206" s="5" t="s">
        <v>27</v>
      </c>
      <c r="F1206" s="6">
        <v>259</v>
      </c>
      <c r="G1206" s="7">
        <v>259</v>
      </c>
      <c r="H1206" s="6">
        <v>0</v>
      </c>
      <c r="I1206" s="6">
        <v>0</v>
      </c>
      <c r="J1206" s="6">
        <v>0</v>
      </c>
      <c r="K1206" s="6">
        <v>0</v>
      </c>
      <c r="L1206" t="str">
        <f t="shared" si="18"/>
        <v>171808U14R60012000</v>
      </c>
      <c r="M1206" t="str">
        <f>VLOOKUP(A1206,[1]Cost_Code!A:G,7,0)</f>
        <v>Finance Recharges</v>
      </c>
      <c r="N1206" t="str">
        <f>VLOOKUP(A1206,[1]Cost_Code!A:G,2,0)</f>
        <v>Group 1</v>
      </c>
      <c r="O1206" t="str">
        <f>VLOOKUP($A1206,[1]Cost_Code!$A:$G,3,0)</f>
        <v>CORPORATE SERVICES</v>
      </c>
      <c r="P1206" t="str">
        <f>VLOOKUP($A1206,[1]Cost_Code!$A:$G,4,0)</f>
        <v>FINANCE &amp; INFORMATION SERVICES</v>
      </c>
      <c r="Q1206" t="str">
        <f>VLOOKUP($A1206,[1]Cost_Code!$A:$G,5,0)</f>
        <v>FINANCE &amp; INFORMATION SERVICES</v>
      </c>
      <c r="R1206" t="str">
        <f>VLOOKUP($A1206,[1]Cost_Code!$A:$G,6,0)</f>
        <v>FINANCE</v>
      </c>
      <c r="S1206" t="str">
        <f>VLOOKUP($A1206,[1]Cost_Code!$A:$K,8,0)</f>
        <v>Simon</v>
      </c>
      <c r="T1206">
        <f>VLOOKUP($A1206,[1]Cost_Code!$A:$K,9,0)</f>
        <v>1000</v>
      </c>
      <c r="U1206" t="str">
        <f>VLOOKUP(B1206,[1]Ex_Code!A:J,2,0)</f>
        <v>PDC Costs</v>
      </c>
      <c r="V1206" t="str">
        <f>VLOOKUP(B1206,[1]Ex_Code!A:J,7,0)</f>
        <v>RECHARGE</v>
      </c>
      <c r="W1206" t="str">
        <f>VLOOKUP(B1206,[1]Ex_Code!A:J,10,0)</f>
        <v>Recharge</v>
      </c>
    </row>
    <row r="1207" spans="1:23" x14ac:dyDescent="0.25">
      <c r="A1207" s="5" t="s">
        <v>110</v>
      </c>
      <c r="B1207" s="5" t="s">
        <v>113</v>
      </c>
      <c r="C1207" s="5" t="s">
        <v>145</v>
      </c>
      <c r="D1207" s="5" t="s">
        <v>146</v>
      </c>
      <c r="E1207" s="5" t="s">
        <v>27</v>
      </c>
      <c r="F1207" s="6">
        <v>-532058</v>
      </c>
      <c r="G1207" s="7">
        <v>-532058</v>
      </c>
      <c r="H1207" s="6">
        <v>0</v>
      </c>
      <c r="I1207" s="6">
        <v>0</v>
      </c>
      <c r="J1207" s="6">
        <v>0</v>
      </c>
      <c r="K1207" s="6">
        <v>0</v>
      </c>
      <c r="L1207" t="str">
        <f t="shared" si="18"/>
        <v>171808U14R60013000</v>
      </c>
      <c r="M1207" t="str">
        <f>VLOOKUP(A1207,[1]Cost_Code!A:G,7,0)</f>
        <v>Finance Recharges</v>
      </c>
      <c r="N1207" t="str">
        <f>VLOOKUP(A1207,[1]Cost_Code!A:G,2,0)</f>
        <v>Group 1</v>
      </c>
      <c r="O1207" t="str">
        <f>VLOOKUP($A1207,[1]Cost_Code!$A:$G,3,0)</f>
        <v>CORPORATE SERVICES</v>
      </c>
      <c r="P1207" t="str">
        <f>VLOOKUP($A1207,[1]Cost_Code!$A:$G,4,0)</f>
        <v>FINANCE &amp; INFORMATION SERVICES</v>
      </c>
      <c r="Q1207" t="str">
        <f>VLOOKUP($A1207,[1]Cost_Code!$A:$G,5,0)</f>
        <v>FINANCE &amp; INFORMATION SERVICES</v>
      </c>
      <c r="R1207" t="str">
        <f>VLOOKUP($A1207,[1]Cost_Code!$A:$G,6,0)</f>
        <v>FINANCE</v>
      </c>
      <c r="S1207" t="str">
        <f>VLOOKUP($A1207,[1]Cost_Code!$A:$K,8,0)</f>
        <v>Simon</v>
      </c>
      <c r="T1207">
        <f>VLOOKUP($A1207,[1]Cost_Code!$A:$K,9,0)</f>
        <v>1000</v>
      </c>
      <c r="U1207" t="str">
        <f>VLOOKUP(B1207,[1]Ex_Code!A:J,2,0)</f>
        <v>Overhead Costs</v>
      </c>
      <c r="V1207" t="str">
        <f>VLOOKUP(B1207,[1]Ex_Code!A:J,7,0)</f>
        <v>RECHARGE</v>
      </c>
      <c r="W1207" t="str">
        <f>VLOOKUP(B1207,[1]Ex_Code!A:J,10,0)</f>
        <v>Recharge</v>
      </c>
    </row>
    <row r="1208" spans="1:23" x14ac:dyDescent="0.25">
      <c r="A1208" s="5" t="s">
        <v>114</v>
      </c>
      <c r="B1208" s="5" t="s">
        <v>52</v>
      </c>
      <c r="C1208" s="5" t="s">
        <v>145</v>
      </c>
      <c r="D1208" s="5" t="s">
        <v>146</v>
      </c>
      <c r="E1208" s="5" t="s">
        <v>27</v>
      </c>
      <c r="F1208" s="6">
        <v>25</v>
      </c>
      <c r="G1208" s="7">
        <v>0</v>
      </c>
      <c r="H1208" s="6">
        <v>0</v>
      </c>
      <c r="I1208" s="6">
        <v>0</v>
      </c>
      <c r="J1208" s="6">
        <v>0</v>
      </c>
      <c r="K1208" s="6">
        <v>0</v>
      </c>
      <c r="L1208" t="str">
        <f t="shared" si="18"/>
        <v>171808U16K48019000</v>
      </c>
      <c r="M1208" t="str">
        <f>VLOOKUP(A1208,[1]Cost_Code!A:G,7,0)</f>
        <v>Finance Non Pay Rev CIP</v>
      </c>
      <c r="N1208" t="str">
        <f>VLOOKUP(A1208,[1]Cost_Code!A:G,2,0)</f>
        <v>Group 1</v>
      </c>
      <c r="O1208" t="str">
        <f>VLOOKUP($A1208,[1]Cost_Code!$A:$G,3,0)</f>
        <v>CORPORATE SERVICES</v>
      </c>
      <c r="P1208" t="str">
        <f>VLOOKUP($A1208,[1]Cost_Code!$A:$G,4,0)</f>
        <v>FINANCE &amp; INFORMATION SERVICES</v>
      </c>
      <c r="Q1208" t="str">
        <f>VLOOKUP($A1208,[1]Cost_Code!$A:$G,5,0)</f>
        <v>FINANCE &amp; INFORMATION SERVICES</v>
      </c>
      <c r="R1208" t="str">
        <f>VLOOKUP($A1208,[1]Cost_Code!$A:$G,6,0)</f>
        <v>FINANCE - OTHER</v>
      </c>
      <c r="S1208" t="str">
        <f>VLOOKUP($A1208,[1]Cost_Code!$A:$K,8,0)</f>
        <v>Simon</v>
      </c>
      <c r="T1208">
        <f>VLOOKUP($A1208,[1]Cost_Code!$A:$K,9,0)</f>
        <v>1000</v>
      </c>
      <c r="U1208" t="str">
        <f>VLOOKUP(B1208,[1]Ex_Code!A:J,2,0)</f>
        <v>Computer Maintenance</v>
      </c>
      <c r="V1208" t="str">
        <f>VLOOKUP(B1208,[1]Ex_Code!A:J,7,0)</f>
        <v>PREMISES &amp; FIXED PLANT</v>
      </c>
      <c r="W1208" t="str">
        <f>VLOOKUP(B1208,[1]Ex_Code!A:J,10,0)</f>
        <v>Non Pay</v>
      </c>
    </row>
    <row r="1209" spans="1:23" x14ac:dyDescent="0.25">
      <c r="A1209" s="5" t="s">
        <v>115</v>
      </c>
      <c r="B1209" s="5" t="s">
        <v>116</v>
      </c>
      <c r="C1209" s="5" t="s">
        <v>145</v>
      </c>
      <c r="D1209" s="5" t="s">
        <v>146</v>
      </c>
      <c r="E1209" s="5" t="s">
        <v>27</v>
      </c>
      <c r="F1209" s="6">
        <v>-32849</v>
      </c>
      <c r="G1209" s="7">
        <v>-14019.85</v>
      </c>
      <c r="H1209" s="6">
        <v>0</v>
      </c>
      <c r="I1209" s="6">
        <v>0</v>
      </c>
      <c r="J1209" s="6">
        <v>0</v>
      </c>
      <c r="K1209" s="6">
        <v>0</v>
      </c>
      <c r="L1209" t="str">
        <f t="shared" si="18"/>
        <v>171808U18027506000</v>
      </c>
      <c r="M1209" t="str">
        <f>VLOOKUP(A1209,[1]Cost_Code!A:G,7,0)</f>
        <v>Family Lease Car - NHS Fleet</v>
      </c>
      <c r="N1209" t="str">
        <f>VLOOKUP(A1209,[1]Cost_Code!A:G,2,0)</f>
        <v>Group 1</v>
      </c>
      <c r="O1209" t="str">
        <f>VLOOKUP($A1209,[1]Cost_Code!$A:$G,3,0)</f>
        <v>CORPORATE SERVICES</v>
      </c>
      <c r="P1209" t="str">
        <f>VLOOKUP($A1209,[1]Cost_Code!$A:$G,4,0)</f>
        <v>FINANCE &amp; INFORMATION SERVICES</v>
      </c>
      <c r="Q1209" t="str">
        <f>VLOOKUP($A1209,[1]Cost_Code!$A:$G,5,0)</f>
        <v>FINANCE &amp; INFORMATION SERVICES</v>
      </c>
      <c r="R1209" t="str">
        <f>VLOOKUP($A1209,[1]Cost_Code!$A:$G,6,0)</f>
        <v>FINANCE</v>
      </c>
      <c r="S1209" t="str">
        <f>VLOOKUP($A1209,[1]Cost_Code!$A:$K,8,0)</f>
        <v>Simon</v>
      </c>
      <c r="T1209">
        <f>VLOOKUP($A1209,[1]Cost_Code!$A:$K,9,0)</f>
        <v>1000</v>
      </c>
      <c r="U1209" t="str">
        <f>VLOOKUP(B1209,[1]Ex_Code!A:J,2,0)</f>
        <v>Lease Car Income</v>
      </c>
      <c r="V1209" t="str">
        <f>VLOOKUP(B1209,[1]Ex_Code!A:J,7,0)</f>
        <v>OTHER INCOME</v>
      </c>
      <c r="W1209" t="str">
        <f>VLOOKUP(B1209,[1]Ex_Code!A:J,10,0)</f>
        <v>Income</v>
      </c>
    </row>
    <row r="1210" spans="1:23" x14ac:dyDescent="0.25">
      <c r="A1210" s="5" t="s">
        <v>115</v>
      </c>
      <c r="B1210" s="5" t="s">
        <v>104</v>
      </c>
      <c r="C1210" s="5" t="s">
        <v>145</v>
      </c>
      <c r="D1210" s="5" t="s">
        <v>146</v>
      </c>
      <c r="E1210" s="5" t="s">
        <v>27</v>
      </c>
      <c r="F1210" s="6">
        <v>25430</v>
      </c>
      <c r="G1210" s="7">
        <v>10028.549999999999</v>
      </c>
      <c r="H1210" s="6">
        <v>0</v>
      </c>
      <c r="I1210" s="6">
        <v>0</v>
      </c>
      <c r="J1210" s="6">
        <v>0</v>
      </c>
      <c r="K1210" s="6">
        <v>0</v>
      </c>
      <c r="L1210" t="str">
        <f t="shared" si="18"/>
        <v>171808U18047501000</v>
      </c>
      <c r="M1210" t="str">
        <f>VLOOKUP(A1210,[1]Cost_Code!A:G,7,0)</f>
        <v>Family Lease Car - NHS Fleet</v>
      </c>
      <c r="N1210" t="str">
        <f>VLOOKUP(A1210,[1]Cost_Code!A:G,2,0)</f>
        <v>Group 1</v>
      </c>
      <c r="O1210" t="str">
        <f>VLOOKUP($A1210,[1]Cost_Code!$A:$G,3,0)</f>
        <v>CORPORATE SERVICES</v>
      </c>
      <c r="P1210" t="str">
        <f>VLOOKUP($A1210,[1]Cost_Code!$A:$G,4,0)</f>
        <v>FINANCE &amp; INFORMATION SERVICES</v>
      </c>
      <c r="Q1210" t="str">
        <f>VLOOKUP($A1210,[1]Cost_Code!$A:$G,5,0)</f>
        <v>FINANCE &amp; INFORMATION SERVICES</v>
      </c>
      <c r="R1210" t="str">
        <f>VLOOKUP($A1210,[1]Cost_Code!$A:$G,6,0)</f>
        <v>FINANCE</v>
      </c>
      <c r="S1210" t="str">
        <f>VLOOKUP($A1210,[1]Cost_Code!$A:$K,8,0)</f>
        <v>Simon</v>
      </c>
      <c r="T1210">
        <f>VLOOKUP($A1210,[1]Cost_Code!$A:$K,9,0)</f>
        <v>1000</v>
      </c>
      <c r="U1210" t="str">
        <f>VLOOKUP(B1210,[1]Ex_Code!A:J,2,0)</f>
        <v>Lease Car Costs - Staff</v>
      </c>
      <c r="V1210" t="str">
        <f>VLOOKUP(B1210,[1]Ex_Code!A:J,7,0)</f>
        <v>ESTABLISHMENT EXPENSES</v>
      </c>
      <c r="W1210" t="str">
        <f>VLOOKUP(B1210,[1]Ex_Code!A:J,10,0)</f>
        <v>Non Pay</v>
      </c>
    </row>
    <row r="1211" spans="1:23" x14ac:dyDescent="0.25">
      <c r="A1211" s="5" t="s">
        <v>115</v>
      </c>
      <c r="B1211" s="5" t="s">
        <v>118</v>
      </c>
      <c r="C1211" s="5" t="s">
        <v>145</v>
      </c>
      <c r="D1211" s="5" t="s">
        <v>146</v>
      </c>
      <c r="E1211" s="5" t="s">
        <v>27</v>
      </c>
      <c r="F1211" s="6">
        <v>5243</v>
      </c>
      <c r="G1211" s="7">
        <v>1984.93</v>
      </c>
      <c r="H1211" s="6">
        <v>0</v>
      </c>
      <c r="I1211" s="6">
        <v>0</v>
      </c>
      <c r="J1211" s="6">
        <v>0</v>
      </c>
      <c r="K1211" s="6">
        <v>0</v>
      </c>
      <c r="L1211" t="str">
        <f t="shared" si="18"/>
        <v>171808U18047512000</v>
      </c>
      <c r="M1211" t="str">
        <f>VLOOKUP(A1211,[1]Cost_Code!A:G,7,0)</f>
        <v>Family Lease Car - NHS Fleet</v>
      </c>
      <c r="N1211" t="str">
        <f>VLOOKUP(A1211,[1]Cost_Code!A:G,2,0)</f>
        <v>Group 1</v>
      </c>
      <c r="O1211" t="str">
        <f>VLOOKUP($A1211,[1]Cost_Code!$A:$G,3,0)</f>
        <v>CORPORATE SERVICES</v>
      </c>
      <c r="P1211" t="str">
        <f>VLOOKUP($A1211,[1]Cost_Code!$A:$G,4,0)</f>
        <v>FINANCE &amp; INFORMATION SERVICES</v>
      </c>
      <c r="Q1211" t="str">
        <f>VLOOKUP($A1211,[1]Cost_Code!$A:$G,5,0)</f>
        <v>FINANCE &amp; INFORMATION SERVICES</v>
      </c>
      <c r="R1211" t="str">
        <f>VLOOKUP($A1211,[1]Cost_Code!$A:$G,6,0)</f>
        <v>FINANCE</v>
      </c>
      <c r="S1211" t="str">
        <f>VLOOKUP($A1211,[1]Cost_Code!$A:$K,8,0)</f>
        <v>Simon</v>
      </c>
      <c r="T1211">
        <f>VLOOKUP($A1211,[1]Cost_Code!$A:$K,9,0)</f>
        <v>1000</v>
      </c>
      <c r="U1211" t="str">
        <f>VLOOKUP(B1211,[1]Ex_Code!A:J,2,0)</f>
        <v>Fleet/Vehicle Insurance</v>
      </c>
      <c r="V1211" t="str">
        <f>VLOOKUP(B1211,[1]Ex_Code!A:J,7,0)</f>
        <v>ESTABLISHMENT EXPENSES</v>
      </c>
      <c r="W1211" t="str">
        <f>VLOOKUP(B1211,[1]Ex_Code!A:J,10,0)</f>
        <v>Non Pay</v>
      </c>
    </row>
    <row r="1212" spans="1:23" x14ac:dyDescent="0.25">
      <c r="A1212" s="5" t="s">
        <v>115</v>
      </c>
      <c r="B1212" s="5" t="s">
        <v>119</v>
      </c>
      <c r="C1212" s="5" t="s">
        <v>145</v>
      </c>
      <c r="D1212" s="5" t="s">
        <v>146</v>
      </c>
      <c r="E1212" s="5" t="s">
        <v>27</v>
      </c>
      <c r="F1212" s="6">
        <v>0</v>
      </c>
      <c r="G1212" s="7">
        <v>-93.58</v>
      </c>
      <c r="H1212" s="6">
        <v>0</v>
      </c>
      <c r="I1212" s="6">
        <v>0</v>
      </c>
      <c r="J1212" s="6">
        <v>0</v>
      </c>
      <c r="K1212" s="6">
        <v>0</v>
      </c>
      <c r="L1212" t="str">
        <f t="shared" si="18"/>
        <v>171808U18049027000</v>
      </c>
      <c r="M1212" t="str">
        <f>VLOOKUP(A1212,[1]Cost_Code!A:G,7,0)</f>
        <v>Family Lease Car - NHS Fleet</v>
      </c>
      <c r="N1212" t="str">
        <f>VLOOKUP(A1212,[1]Cost_Code!A:G,2,0)</f>
        <v>Group 1</v>
      </c>
      <c r="O1212" t="str">
        <f>VLOOKUP($A1212,[1]Cost_Code!$A:$G,3,0)</f>
        <v>CORPORATE SERVICES</v>
      </c>
      <c r="P1212" t="str">
        <f>VLOOKUP($A1212,[1]Cost_Code!$A:$G,4,0)</f>
        <v>FINANCE &amp; INFORMATION SERVICES</v>
      </c>
      <c r="Q1212" t="str">
        <f>VLOOKUP($A1212,[1]Cost_Code!$A:$G,5,0)</f>
        <v>FINANCE &amp; INFORMATION SERVICES</v>
      </c>
      <c r="R1212" t="str">
        <f>VLOOKUP($A1212,[1]Cost_Code!$A:$G,6,0)</f>
        <v>FINANCE</v>
      </c>
      <c r="S1212" t="str">
        <f>VLOOKUP($A1212,[1]Cost_Code!$A:$K,8,0)</f>
        <v>Simon</v>
      </c>
      <c r="T1212">
        <f>VLOOKUP($A1212,[1]Cost_Code!$A:$K,9,0)</f>
        <v>1000</v>
      </c>
      <c r="U1212" t="str">
        <f>VLOOKUP(B1212,[1]Ex_Code!A:J,2,0)</f>
        <v>Incr/(Decr) in Bad Debt Provn</v>
      </c>
      <c r="V1212" t="str">
        <f>VLOOKUP(B1212,[1]Ex_Code!A:J,7,0)</f>
        <v>OTHER OPERATING EXPENSES</v>
      </c>
      <c r="W1212" t="str">
        <f>VLOOKUP(B1212,[1]Ex_Code!A:J,10,0)</f>
        <v>Non Pay</v>
      </c>
    </row>
    <row r="1213" spans="1:23" ht="25.5" x14ac:dyDescent="0.25">
      <c r="A1213" s="5" t="s">
        <v>120</v>
      </c>
      <c r="B1213" s="5" t="s">
        <v>24</v>
      </c>
      <c r="C1213" s="5" t="s">
        <v>145</v>
      </c>
      <c r="D1213" s="5" t="s">
        <v>146</v>
      </c>
      <c r="E1213" s="5" t="s">
        <v>27</v>
      </c>
      <c r="F1213" s="6">
        <v>5088</v>
      </c>
      <c r="G1213" s="7">
        <v>5088.26</v>
      </c>
      <c r="H1213" s="6">
        <v>1</v>
      </c>
      <c r="I1213" s="6">
        <v>1</v>
      </c>
      <c r="J1213" s="6">
        <v>1</v>
      </c>
      <c r="K1213" s="6">
        <v>1</v>
      </c>
      <c r="L1213" t="str">
        <f t="shared" si="18"/>
        <v>171808U2103918A000</v>
      </c>
      <c r="M1213" t="str">
        <f>VLOOKUP(A1213,[1]Cost_Code!A:G,7,0)</f>
        <v>Financial Management</v>
      </c>
      <c r="N1213" t="str">
        <f>VLOOKUP(A1213,[1]Cost_Code!A:G,2,0)</f>
        <v>Group 1</v>
      </c>
      <c r="O1213" t="str">
        <f>VLOOKUP($A1213,[1]Cost_Code!$A:$G,3,0)</f>
        <v>CORPORATE SERVICES</v>
      </c>
      <c r="P1213" t="str">
        <f>VLOOKUP($A1213,[1]Cost_Code!$A:$G,4,0)</f>
        <v>FINANCE &amp; INFORMATION SERVICES</v>
      </c>
      <c r="Q1213" t="str">
        <f>VLOOKUP($A1213,[1]Cost_Code!$A:$G,5,0)</f>
        <v>FINANCE &amp; INFORMATION SERVICES</v>
      </c>
      <c r="R1213" t="str">
        <f>VLOOKUP($A1213,[1]Cost_Code!$A:$G,6,0)</f>
        <v>FINANCE</v>
      </c>
      <c r="S1213" t="str">
        <f>VLOOKUP($A1213,[1]Cost_Code!$A:$K,8,0)</f>
        <v>Simon</v>
      </c>
      <c r="T1213">
        <f>VLOOKUP($A1213,[1]Cost_Code!$A:$K,9,0)</f>
        <v>1000</v>
      </c>
      <c r="U1213" t="str">
        <f>VLOOKUP(B1213,[1]Ex_Code!A:J,2,0)</f>
        <v>Senior Managers Band 8A</v>
      </c>
      <c r="V1213" t="str">
        <f>VLOOKUP(B1213,[1]Ex_Code!A:J,7,0)</f>
        <v>NON CLINICAL STAFF</v>
      </c>
      <c r="W1213" t="str">
        <f>VLOOKUP(B1213,[1]Ex_Code!A:J,10,0)</f>
        <v>Pay</v>
      </c>
    </row>
    <row r="1214" spans="1:23" ht="25.5" x14ac:dyDescent="0.25">
      <c r="A1214" s="5" t="s">
        <v>120</v>
      </c>
      <c r="B1214" s="5" t="s">
        <v>86</v>
      </c>
      <c r="C1214" s="5" t="s">
        <v>145</v>
      </c>
      <c r="D1214" s="5" t="s">
        <v>146</v>
      </c>
      <c r="E1214" s="5" t="s">
        <v>27</v>
      </c>
      <c r="F1214" s="6">
        <v>19352</v>
      </c>
      <c r="G1214" s="7">
        <v>15406.55</v>
      </c>
      <c r="H1214" s="6">
        <v>4</v>
      </c>
      <c r="I1214" s="6">
        <v>2.5299999999999998</v>
      </c>
      <c r="J1214" s="6">
        <v>2.5299999999999998</v>
      </c>
      <c r="K1214" s="6">
        <v>2.5299999999999998</v>
      </c>
      <c r="L1214" t="str">
        <f t="shared" si="18"/>
        <v>171808U2103918B000</v>
      </c>
      <c r="M1214" t="str">
        <f>VLOOKUP(A1214,[1]Cost_Code!A:G,7,0)</f>
        <v>Financial Management</v>
      </c>
      <c r="N1214" t="str">
        <f>VLOOKUP(A1214,[1]Cost_Code!A:G,2,0)</f>
        <v>Group 1</v>
      </c>
      <c r="O1214" t="str">
        <f>VLOOKUP($A1214,[1]Cost_Code!$A:$G,3,0)</f>
        <v>CORPORATE SERVICES</v>
      </c>
      <c r="P1214" t="str">
        <f>VLOOKUP($A1214,[1]Cost_Code!$A:$G,4,0)</f>
        <v>FINANCE &amp; INFORMATION SERVICES</v>
      </c>
      <c r="Q1214" t="str">
        <f>VLOOKUP($A1214,[1]Cost_Code!$A:$G,5,0)</f>
        <v>FINANCE &amp; INFORMATION SERVICES</v>
      </c>
      <c r="R1214" t="str">
        <f>VLOOKUP($A1214,[1]Cost_Code!$A:$G,6,0)</f>
        <v>FINANCE</v>
      </c>
      <c r="S1214" t="str">
        <f>VLOOKUP($A1214,[1]Cost_Code!$A:$K,8,0)</f>
        <v>Simon</v>
      </c>
      <c r="T1214">
        <f>VLOOKUP($A1214,[1]Cost_Code!$A:$K,9,0)</f>
        <v>1000</v>
      </c>
      <c r="U1214" t="str">
        <f>VLOOKUP(B1214,[1]Ex_Code!A:J,2,0)</f>
        <v>Senior Managers Band 8B</v>
      </c>
      <c r="V1214" t="str">
        <f>VLOOKUP(B1214,[1]Ex_Code!A:J,7,0)</f>
        <v>NON CLINICAL STAFF</v>
      </c>
      <c r="W1214" t="str">
        <f>VLOOKUP(B1214,[1]Ex_Code!A:J,10,0)</f>
        <v>Pay</v>
      </c>
    </row>
    <row r="1215" spans="1:23" ht="25.5" x14ac:dyDescent="0.25">
      <c r="A1215" s="5" t="s">
        <v>120</v>
      </c>
      <c r="B1215" s="5" t="s">
        <v>36</v>
      </c>
      <c r="C1215" s="5" t="s">
        <v>145</v>
      </c>
      <c r="D1215" s="5" t="s">
        <v>146</v>
      </c>
      <c r="E1215" s="5" t="s">
        <v>27</v>
      </c>
      <c r="F1215" s="6">
        <v>13631</v>
      </c>
      <c r="G1215" s="7">
        <v>13599.81</v>
      </c>
      <c r="H1215" s="6">
        <v>2</v>
      </c>
      <c r="I1215" s="6">
        <v>2</v>
      </c>
      <c r="J1215" s="6">
        <v>2</v>
      </c>
      <c r="K1215" s="6">
        <v>2</v>
      </c>
      <c r="L1215" t="str">
        <f t="shared" si="18"/>
        <v>171808U2103918C000</v>
      </c>
      <c r="M1215" t="str">
        <f>VLOOKUP(A1215,[1]Cost_Code!A:G,7,0)</f>
        <v>Financial Management</v>
      </c>
      <c r="N1215" t="str">
        <f>VLOOKUP(A1215,[1]Cost_Code!A:G,2,0)</f>
        <v>Group 1</v>
      </c>
      <c r="O1215" t="str">
        <f>VLOOKUP($A1215,[1]Cost_Code!$A:$G,3,0)</f>
        <v>CORPORATE SERVICES</v>
      </c>
      <c r="P1215" t="str">
        <f>VLOOKUP($A1215,[1]Cost_Code!$A:$G,4,0)</f>
        <v>FINANCE &amp; INFORMATION SERVICES</v>
      </c>
      <c r="Q1215" t="str">
        <f>VLOOKUP($A1215,[1]Cost_Code!$A:$G,5,0)</f>
        <v>FINANCE &amp; INFORMATION SERVICES</v>
      </c>
      <c r="R1215" t="str">
        <f>VLOOKUP($A1215,[1]Cost_Code!$A:$G,6,0)</f>
        <v>FINANCE</v>
      </c>
      <c r="S1215" t="str">
        <f>VLOOKUP($A1215,[1]Cost_Code!$A:$K,8,0)</f>
        <v>Simon</v>
      </c>
      <c r="T1215">
        <f>VLOOKUP($A1215,[1]Cost_Code!$A:$K,9,0)</f>
        <v>1000</v>
      </c>
      <c r="U1215" t="str">
        <f>VLOOKUP(B1215,[1]Ex_Code!A:J,2,0)</f>
        <v>Senior Managers Band 8C</v>
      </c>
      <c r="V1215" t="str">
        <f>VLOOKUP(B1215,[1]Ex_Code!A:J,7,0)</f>
        <v>NON CLINICAL STAFF</v>
      </c>
      <c r="W1215" t="str">
        <f>VLOOKUP(B1215,[1]Ex_Code!A:J,10,0)</f>
        <v>Pay</v>
      </c>
    </row>
    <row r="1216" spans="1:23" x14ac:dyDescent="0.25">
      <c r="A1216" s="5" t="s">
        <v>120</v>
      </c>
      <c r="B1216" s="5" t="s">
        <v>48</v>
      </c>
      <c r="C1216" s="5" t="s">
        <v>145</v>
      </c>
      <c r="D1216" s="5" t="s">
        <v>146</v>
      </c>
      <c r="E1216" s="5" t="s">
        <v>27</v>
      </c>
      <c r="F1216" s="6">
        <v>0</v>
      </c>
      <c r="G1216" s="7">
        <v>9104.2999999999993</v>
      </c>
      <c r="H1216" s="6">
        <v>0</v>
      </c>
      <c r="I1216" s="6">
        <v>2.8</v>
      </c>
      <c r="J1216" s="6">
        <v>2.8</v>
      </c>
      <c r="K1216" s="6">
        <v>2.8</v>
      </c>
      <c r="L1216" t="str">
        <f t="shared" si="18"/>
        <v>171808U21039206000</v>
      </c>
      <c r="M1216" t="str">
        <f>VLOOKUP(A1216,[1]Cost_Code!A:G,7,0)</f>
        <v>Financial Management</v>
      </c>
      <c r="N1216" t="str">
        <f>VLOOKUP(A1216,[1]Cost_Code!A:G,2,0)</f>
        <v>Group 1</v>
      </c>
      <c r="O1216" t="str">
        <f>VLOOKUP($A1216,[1]Cost_Code!$A:$G,3,0)</f>
        <v>CORPORATE SERVICES</v>
      </c>
      <c r="P1216" t="str">
        <f>VLOOKUP($A1216,[1]Cost_Code!$A:$G,4,0)</f>
        <v>FINANCE &amp; INFORMATION SERVICES</v>
      </c>
      <c r="Q1216" t="str">
        <f>VLOOKUP($A1216,[1]Cost_Code!$A:$G,5,0)</f>
        <v>FINANCE &amp; INFORMATION SERVICES</v>
      </c>
      <c r="R1216" t="str">
        <f>VLOOKUP($A1216,[1]Cost_Code!$A:$G,6,0)</f>
        <v>FINANCE</v>
      </c>
      <c r="S1216" t="str">
        <f>VLOOKUP($A1216,[1]Cost_Code!$A:$K,8,0)</f>
        <v>Simon</v>
      </c>
      <c r="T1216">
        <f>VLOOKUP($A1216,[1]Cost_Code!$A:$K,9,0)</f>
        <v>1000</v>
      </c>
      <c r="U1216" t="str">
        <f>VLOOKUP(B1216,[1]Ex_Code!A:J,2,0)</f>
        <v>Admin &amp; Clerical Band 6</v>
      </c>
      <c r="V1216" t="str">
        <f>VLOOKUP(B1216,[1]Ex_Code!A:J,7,0)</f>
        <v>NON CLINICAL STAFF</v>
      </c>
      <c r="W1216" t="str">
        <f>VLOOKUP(B1216,[1]Ex_Code!A:J,10,0)</f>
        <v>Pay</v>
      </c>
    </row>
    <row r="1217" spans="1:23" x14ac:dyDescent="0.25">
      <c r="A1217" s="5" t="s">
        <v>120</v>
      </c>
      <c r="B1217" s="5" t="s">
        <v>87</v>
      </c>
      <c r="C1217" s="5" t="s">
        <v>145</v>
      </c>
      <c r="D1217" s="5" t="s">
        <v>146</v>
      </c>
      <c r="E1217" s="5" t="s">
        <v>27</v>
      </c>
      <c r="F1217" s="6">
        <v>19550</v>
      </c>
      <c r="G1217" s="7">
        <v>6477.98</v>
      </c>
      <c r="H1217" s="6">
        <v>5.67</v>
      </c>
      <c r="I1217" s="6">
        <v>2</v>
      </c>
      <c r="J1217" s="6">
        <v>1.25</v>
      </c>
      <c r="K1217" s="6">
        <v>1.25</v>
      </c>
      <c r="L1217" t="str">
        <f t="shared" si="18"/>
        <v>171808U21039207000</v>
      </c>
      <c r="M1217" t="str">
        <f>VLOOKUP(A1217,[1]Cost_Code!A:G,7,0)</f>
        <v>Financial Management</v>
      </c>
      <c r="N1217" t="str">
        <f>VLOOKUP(A1217,[1]Cost_Code!A:G,2,0)</f>
        <v>Group 1</v>
      </c>
      <c r="O1217" t="str">
        <f>VLOOKUP($A1217,[1]Cost_Code!$A:$G,3,0)</f>
        <v>CORPORATE SERVICES</v>
      </c>
      <c r="P1217" t="str">
        <f>VLOOKUP($A1217,[1]Cost_Code!$A:$G,4,0)</f>
        <v>FINANCE &amp; INFORMATION SERVICES</v>
      </c>
      <c r="Q1217" t="str">
        <f>VLOOKUP($A1217,[1]Cost_Code!$A:$G,5,0)</f>
        <v>FINANCE &amp; INFORMATION SERVICES</v>
      </c>
      <c r="R1217" t="str">
        <f>VLOOKUP($A1217,[1]Cost_Code!$A:$G,6,0)</f>
        <v>FINANCE</v>
      </c>
      <c r="S1217" t="str">
        <f>VLOOKUP($A1217,[1]Cost_Code!$A:$K,8,0)</f>
        <v>Simon</v>
      </c>
      <c r="T1217">
        <f>VLOOKUP($A1217,[1]Cost_Code!$A:$K,9,0)</f>
        <v>1000</v>
      </c>
      <c r="U1217" t="str">
        <f>VLOOKUP(B1217,[1]Ex_Code!A:J,2,0)</f>
        <v>Admin &amp; Clerical Band 7</v>
      </c>
      <c r="V1217" t="str">
        <f>VLOOKUP(B1217,[1]Ex_Code!A:J,7,0)</f>
        <v>NON CLINICAL STAFF</v>
      </c>
      <c r="W1217" t="str">
        <f>VLOOKUP(B1217,[1]Ex_Code!A:J,10,0)</f>
        <v>Pay</v>
      </c>
    </row>
    <row r="1218" spans="1:23" x14ac:dyDescent="0.25">
      <c r="A1218" s="5" t="s">
        <v>120</v>
      </c>
      <c r="B1218" s="5" t="s">
        <v>40</v>
      </c>
      <c r="C1218" s="5" t="s">
        <v>145</v>
      </c>
      <c r="D1218" s="5" t="s">
        <v>146</v>
      </c>
      <c r="E1218" s="5" t="s">
        <v>27</v>
      </c>
      <c r="F1218" s="6">
        <v>82</v>
      </c>
      <c r="G1218" s="7">
        <v>76.72</v>
      </c>
      <c r="H1218" s="6">
        <v>0</v>
      </c>
      <c r="I1218" s="6">
        <v>0</v>
      </c>
      <c r="J1218" s="6">
        <v>0</v>
      </c>
      <c r="K1218" s="6">
        <v>0</v>
      </c>
      <c r="L1218" t="str">
        <f t="shared" ref="L1218:L1238" si="19">CONCATENATE(C1218,A1218,B1218)</f>
        <v>171808U21047018000</v>
      </c>
      <c r="M1218" t="str">
        <f>VLOOKUP(A1218,[1]Cost_Code!A:G,7,0)</f>
        <v>Financial Management</v>
      </c>
      <c r="N1218" t="str">
        <f>VLOOKUP(A1218,[1]Cost_Code!A:G,2,0)</f>
        <v>Group 1</v>
      </c>
      <c r="O1218" t="str">
        <f>VLOOKUP($A1218,[1]Cost_Code!$A:$G,3,0)</f>
        <v>CORPORATE SERVICES</v>
      </c>
      <c r="P1218" t="str">
        <f>VLOOKUP($A1218,[1]Cost_Code!$A:$G,4,0)</f>
        <v>FINANCE &amp; INFORMATION SERVICES</v>
      </c>
      <c r="Q1218" t="str">
        <f>VLOOKUP($A1218,[1]Cost_Code!$A:$G,5,0)</f>
        <v>FINANCE &amp; INFORMATION SERVICES</v>
      </c>
      <c r="R1218" t="str">
        <f>VLOOKUP($A1218,[1]Cost_Code!$A:$G,6,0)</f>
        <v>FINANCE</v>
      </c>
      <c r="S1218" t="str">
        <f>VLOOKUP($A1218,[1]Cost_Code!$A:$K,8,0)</f>
        <v>Simon</v>
      </c>
      <c r="T1218">
        <f>VLOOKUP($A1218,[1]Cost_Code!$A:$K,9,0)</f>
        <v>1000</v>
      </c>
      <c r="U1218" t="str">
        <f>VLOOKUP(B1218,[1]Ex_Code!A:J,2,0)</f>
        <v>Travel Expenses</v>
      </c>
      <c r="V1218" t="str">
        <f>VLOOKUP(B1218,[1]Ex_Code!A:J,7,0)</f>
        <v>ESTABLISHMENT EXPENSES</v>
      </c>
      <c r="W1218" t="str">
        <f>VLOOKUP(B1218,[1]Ex_Code!A:J,10,0)</f>
        <v>Non Pay</v>
      </c>
    </row>
    <row r="1219" spans="1:23" x14ac:dyDescent="0.25">
      <c r="A1219" s="5" t="s">
        <v>120</v>
      </c>
      <c r="B1219" s="5" t="s">
        <v>65</v>
      </c>
      <c r="C1219" s="5" t="s">
        <v>145</v>
      </c>
      <c r="D1219" s="5" t="s">
        <v>146</v>
      </c>
      <c r="E1219" s="5" t="s">
        <v>27</v>
      </c>
      <c r="F1219" s="6">
        <v>0</v>
      </c>
      <c r="G1219" s="7">
        <v>4</v>
      </c>
      <c r="H1219" s="6">
        <v>0</v>
      </c>
      <c r="I1219" s="6">
        <v>0</v>
      </c>
      <c r="J1219" s="6">
        <v>0</v>
      </c>
      <c r="K1219" s="6">
        <v>0</v>
      </c>
      <c r="L1219" t="str">
        <f t="shared" si="19"/>
        <v>171808U21047023000</v>
      </c>
      <c r="M1219" t="str">
        <f>VLOOKUP(A1219,[1]Cost_Code!A:G,7,0)</f>
        <v>Financial Management</v>
      </c>
      <c r="N1219" t="str">
        <f>VLOOKUP(A1219,[1]Cost_Code!A:G,2,0)</f>
        <v>Group 1</v>
      </c>
      <c r="O1219" t="str">
        <f>VLOOKUP($A1219,[1]Cost_Code!$A:$G,3,0)</f>
        <v>CORPORATE SERVICES</v>
      </c>
      <c r="P1219" t="str">
        <f>VLOOKUP($A1219,[1]Cost_Code!$A:$G,4,0)</f>
        <v>FINANCE &amp; INFORMATION SERVICES</v>
      </c>
      <c r="Q1219" t="str">
        <f>VLOOKUP($A1219,[1]Cost_Code!$A:$G,5,0)</f>
        <v>FINANCE &amp; INFORMATION SERVICES</v>
      </c>
      <c r="R1219" t="str">
        <f>VLOOKUP($A1219,[1]Cost_Code!$A:$G,6,0)</f>
        <v>FINANCE</v>
      </c>
      <c r="S1219" t="str">
        <f>VLOOKUP($A1219,[1]Cost_Code!$A:$K,8,0)</f>
        <v>Simon</v>
      </c>
      <c r="T1219">
        <f>VLOOKUP($A1219,[1]Cost_Code!$A:$K,9,0)</f>
        <v>1000</v>
      </c>
      <c r="U1219" t="str">
        <f>VLOOKUP(B1219,[1]Ex_Code!A:J,2,0)</f>
        <v>Car Parking</v>
      </c>
      <c r="V1219" t="str">
        <f>VLOOKUP(B1219,[1]Ex_Code!A:J,7,0)</f>
        <v>ESTABLISHMENT EXPENSES</v>
      </c>
      <c r="W1219" t="str">
        <f>VLOOKUP(B1219,[1]Ex_Code!A:J,10,0)</f>
        <v>Non Pay</v>
      </c>
    </row>
    <row r="1220" spans="1:23" x14ac:dyDescent="0.25">
      <c r="A1220" s="5" t="s">
        <v>120</v>
      </c>
      <c r="B1220" s="5" t="s">
        <v>51</v>
      </c>
      <c r="C1220" s="5" t="s">
        <v>145</v>
      </c>
      <c r="D1220" s="5" t="s">
        <v>146</v>
      </c>
      <c r="E1220" s="5" t="s">
        <v>27</v>
      </c>
      <c r="F1220" s="6">
        <v>300</v>
      </c>
      <c r="G1220" s="7">
        <v>300</v>
      </c>
      <c r="H1220" s="6">
        <v>0</v>
      </c>
      <c r="I1220" s="6">
        <v>0</v>
      </c>
      <c r="J1220" s="6">
        <v>0</v>
      </c>
      <c r="K1220" s="6">
        <v>0</v>
      </c>
      <c r="L1220" t="str">
        <f t="shared" si="19"/>
        <v>171808U21048017000</v>
      </c>
      <c r="M1220" t="str">
        <f>VLOOKUP(A1220,[1]Cost_Code!A:G,7,0)</f>
        <v>Financial Management</v>
      </c>
      <c r="N1220" t="str">
        <f>VLOOKUP(A1220,[1]Cost_Code!A:G,2,0)</f>
        <v>Group 1</v>
      </c>
      <c r="O1220" t="str">
        <f>VLOOKUP($A1220,[1]Cost_Code!$A:$G,3,0)</f>
        <v>CORPORATE SERVICES</v>
      </c>
      <c r="P1220" t="str">
        <f>VLOOKUP($A1220,[1]Cost_Code!$A:$G,4,0)</f>
        <v>FINANCE &amp; INFORMATION SERVICES</v>
      </c>
      <c r="Q1220" t="str">
        <f>VLOOKUP($A1220,[1]Cost_Code!$A:$G,5,0)</f>
        <v>FINANCE &amp; INFORMATION SERVICES</v>
      </c>
      <c r="R1220" t="str">
        <f>VLOOKUP($A1220,[1]Cost_Code!$A:$G,6,0)</f>
        <v>FINANCE</v>
      </c>
      <c r="S1220" t="str">
        <f>VLOOKUP($A1220,[1]Cost_Code!$A:$K,8,0)</f>
        <v>Simon</v>
      </c>
      <c r="T1220">
        <f>VLOOKUP($A1220,[1]Cost_Code!$A:$K,9,0)</f>
        <v>1000</v>
      </c>
      <c r="U1220" t="str">
        <f>VLOOKUP(B1220,[1]Ex_Code!A:J,2,0)</f>
        <v>Computer Software</v>
      </c>
      <c r="V1220" t="str">
        <f>VLOOKUP(B1220,[1]Ex_Code!A:J,7,0)</f>
        <v>PREMISES &amp; FIXED PLANT</v>
      </c>
      <c r="W1220" t="str">
        <f>VLOOKUP(B1220,[1]Ex_Code!A:J,10,0)</f>
        <v>Non Pay</v>
      </c>
    </row>
    <row r="1221" spans="1:23" x14ac:dyDescent="0.25">
      <c r="A1221" s="5" t="s">
        <v>120</v>
      </c>
      <c r="B1221" s="5" t="s">
        <v>41</v>
      </c>
      <c r="C1221" s="5" t="s">
        <v>145</v>
      </c>
      <c r="D1221" s="5" t="s">
        <v>146</v>
      </c>
      <c r="E1221" s="5" t="s">
        <v>27</v>
      </c>
      <c r="F1221" s="6">
        <v>-5400</v>
      </c>
      <c r="G1221" s="7">
        <v>-4880.99</v>
      </c>
      <c r="H1221" s="6">
        <v>0</v>
      </c>
      <c r="I1221" s="6">
        <v>0</v>
      </c>
      <c r="J1221" s="6">
        <v>0</v>
      </c>
      <c r="K1221" s="6">
        <v>0</v>
      </c>
      <c r="L1221" t="str">
        <f t="shared" si="19"/>
        <v>171808U21049047000</v>
      </c>
      <c r="M1221" t="str">
        <f>VLOOKUP(A1221,[1]Cost_Code!A:G,7,0)</f>
        <v>Financial Management</v>
      </c>
      <c r="N1221" t="str">
        <f>VLOOKUP(A1221,[1]Cost_Code!A:G,2,0)</f>
        <v>Group 1</v>
      </c>
      <c r="O1221" t="str">
        <f>VLOOKUP($A1221,[1]Cost_Code!$A:$G,3,0)</f>
        <v>CORPORATE SERVICES</v>
      </c>
      <c r="P1221" t="str">
        <f>VLOOKUP($A1221,[1]Cost_Code!$A:$G,4,0)</f>
        <v>FINANCE &amp; INFORMATION SERVICES</v>
      </c>
      <c r="Q1221" t="str">
        <f>VLOOKUP($A1221,[1]Cost_Code!$A:$G,5,0)</f>
        <v>FINANCE &amp; INFORMATION SERVICES</v>
      </c>
      <c r="R1221" t="str">
        <f>VLOOKUP($A1221,[1]Cost_Code!$A:$G,6,0)</f>
        <v>FINANCE</v>
      </c>
      <c r="S1221" t="str">
        <f>VLOOKUP($A1221,[1]Cost_Code!$A:$K,8,0)</f>
        <v>Simon</v>
      </c>
      <c r="T1221">
        <f>VLOOKUP($A1221,[1]Cost_Code!$A:$K,9,0)</f>
        <v>1000</v>
      </c>
      <c r="U1221" t="str">
        <f>VLOOKUP(B1221,[1]Ex_Code!A:J,2,0)</f>
        <v>Servs Recd Oth NHS FT</v>
      </c>
      <c r="V1221" t="str">
        <f>VLOOKUP(B1221,[1]Ex_Code!A:J,7,0)</f>
        <v>OTHER OPERATING EXPENSES</v>
      </c>
      <c r="W1221" t="str">
        <f>VLOOKUP(B1221,[1]Ex_Code!A:J,10,0)</f>
        <v>Non Pay</v>
      </c>
    </row>
    <row r="1222" spans="1:23" x14ac:dyDescent="0.25">
      <c r="A1222" s="5" t="s">
        <v>127</v>
      </c>
      <c r="B1222" s="5" t="s">
        <v>89</v>
      </c>
      <c r="C1222" s="5" t="s">
        <v>145</v>
      </c>
      <c r="D1222" s="5" t="s">
        <v>146</v>
      </c>
      <c r="E1222" s="5" t="s">
        <v>27</v>
      </c>
      <c r="F1222" s="6">
        <v>4740</v>
      </c>
      <c r="G1222" s="7">
        <v>0</v>
      </c>
      <c r="H1222" s="6">
        <v>0</v>
      </c>
      <c r="I1222" s="6">
        <v>0</v>
      </c>
      <c r="J1222" s="6">
        <v>0</v>
      </c>
      <c r="K1222" s="6">
        <v>0</v>
      </c>
      <c r="L1222" t="str">
        <f t="shared" si="19"/>
        <v>171808U23K42003000</v>
      </c>
      <c r="M1222" t="str">
        <f>VLOOKUP(A1222,[1]Cost_Code!A:G,7,0)</f>
        <v>NHS Prompt Payment Discount</v>
      </c>
      <c r="N1222" t="str">
        <f>VLOOKUP(A1222,[1]Cost_Code!A:G,2,0)</f>
        <v>Group 1</v>
      </c>
      <c r="O1222" t="str">
        <f>VLOOKUP($A1222,[1]Cost_Code!$A:$G,3,0)</f>
        <v>CORPORATE SERVICES</v>
      </c>
      <c r="P1222" t="str">
        <f>VLOOKUP($A1222,[1]Cost_Code!$A:$G,4,0)</f>
        <v>FINANCE &amp; INFORMATION SERVICES</v>
      </c>
      <c r="Q1222" t="str">
        <f>VLOOKUP($A1222,[1]Cost_Code!$A:$G,5,0)</f>
        <v>FINANCE &amp; INFORMATION SERVICES</v>
      </c>
      <c r="R1222" t="str">
        <f>VLOOKUP($A1222,[1]Cost_Code!$A:$G,6,0)</f>
        <v>FINANCE</v>
      </c>
      <c r="S1222" t="str">
        <f>VLOOKUP($A1222,[1]Cost_Code!$A:$K,8,0)</f>
        <v>Simon</v>
      </c>
      <c r="T1222">
        <f>VLOOKUP($A1222,[1]Cost_Code!$A:$K,9,0)</f>
        <v>1000</v>
      </c>
      <c r="U1222" t="str">
        <f>VLOOKUP(B1222,[1]Ex_Code!A:J,2,0)</f>
        <v>Med &amp; Surg Consumables</v>
      </c>
      <c r="V1222" t="str">
        <f>VLOOKUP(B1222,[1]Ex_Code!A:J,7,0)</f>
        <v>CLINICAL SUPPLIES</v>
      </c>
      <c r="W1222" t="str">
        <f>VLOOKUP(B1222,[1]Ex_Code!A:J,10,0)</f>
        <v>Non Pay</v>
      </c>
    </row>
    <row r="1223" spans="1:23" x14ac:dyDescent="0.25">
      <c r="A1223" s="5" t="s">
        <v>127</v>
      </c>
      <c r="B1223" s="5" t="s">
        <v>128</v>
      </c>
      <c r="C1223" s="5" t="s">
        <v>145</v>
      </c>
      <c r="D1223" s="5" t="s">
        <v>146</v>
      </c>
      <c r="E1223" s="5" t="s">
        <v>27</v>
      </c>
      <c r="F1223" s="6">
        <v>-4240</v>
      </c>
      <c r="G1223" s="7">
        <v>0</v>
      </c>
      <c r="H1223" s="6">
        <v>0</v>
      </c>
      <c r="I1223" s="6">
        <v>0</v>
      </c>
      <c r="J1223" s="6">
        <v>0</v>
      </c>
      <c r="K1223" s="6">
        <v>0</v>
      </c>
      <c r="L1223" t="str">
        <f t="shared" si="19"/>
        <v>171808U23K42003CIP</v>
      </c>
      <c r="M1223" t="str">
        <f>VLOOKUP(A1223,[1]Cost_Code!A:G,7,0)</f>
        <v>NHS Prompt Payment Discount</v>
      </c>
      <c r="N1223" t="str">
        <f>VLOOKUP(A1223,[1]Cost_Code!A:G,2,0)</f>
        <v>Group 1</v>
      </c>
      <c r="O1223" t="str">
        <f>VLOOKUP($A1223,[1]Cost_Code!$A:$G,3,0)</f>
        <v>CORPORATE SERVICES</v>
      </c>
      <c r="P1223" t="str">
        <f>VLOOKUP($A1223,[1]Cost_Code!$A:$G,4,0)</f>
        <v>FINANCE &amp; INFORMATION SERVICES</v>
      </c>
      <c r="Q1223" t="str">
        <f>VLOOKUP($A1223,[1]Cost_Code!$A:$G,5,0)</f>
        <v>FINANCE &amp; INFORMATION SERVICES</v>
      </c>
      <c r="R1223" t="str">
        <f>VLOOKUP($A1223,[1]Cost_Code!$A:$G,6,0)</f>
        <v>FINANCE</v>
      </c>
      <c r="S1223" t="str">
        <f>VLOOKUP($A1223,[1]Cost_Code!$A:$K,8,0)</f>
        <v>Simon</v>
      </c>
      <c r="T1223">
        <f>VLOOKUP($A1223,[1]Cost_Code!$A:$K,9,0)</f>
        <v>1000</v>
      </c>
      <c r="U1223" t="str">
        <f>VLOOKUP(B1223,[1]Ex_Code!A:J,2,0)</f>
        <v>Med &amp; Surg Consumables CIP</v>
      </c>
      <c r="V1223" t="str">
        <f>VLOOKUP(B1223,[1]Ex_Code!A:J,7,0)</f>
        <v>CLINICAL SUPPLIES</v>
      </c>
      <c r="W1223" t="str">
        <f>VLOOKUP(B1223,[1]Ex_Code!A:J,10,0)</f>
        <v>Non Pay</v>
      </c>
    </row>
    <row r="1224" spans="1:23" x14ac:dyDescent="0.25">
      <c r="A1224" s="5" t="s">
        <v>129</v>
      </c>
      <c r="B1224" s="5" t="s">
        <v>130</v>
      </c>
      <c r="C1224" s="5" t="s">
        <v>145</v>
      </c>
      <c r="D1224" s="5" t="s">
        <v>146</v>
      </c>
      <c r="E1224" s="5" t="s">
        <v>27</v>
      </c>
      <c r="F1224" s="6">
        <v>-465</v>
      </c>
      <c r="G1224" s="7">
        <v>0</v>
      </c>
      <c r="H1224" s="6">
        <v>0</v>
      </c>
      <c r="I1224" s="6">
        <v>0</v>
      </c>
      <c r="J1224" s="6">
        <v>0</v>
      </c>
      <c r="K1224" s="6">
        <v>0</v>
      </c>
      <c r="L1224" t="str">
        <f t="shared" si="19"/>
        <v>171808U24K52003000</v>
      </c>
      <c r="M1224" t="str">
        <f>VLOOKUP(A1224,[1]Cost_Code!A:G,7,0)</f>
        <v>Alternative Site Value SCIP</v>
      </c>
      <c r="N1224" t="str">
        <f>VLOOKUP(A1224,[1]Cost_Code!A:G,2,0)</f>
        <v>Group 1</v>
      </c>
      <c r="O1224" t="str">
        <f>VLOOKUP($A1224,[1]Cost_Code!$A:$G,3,0)</f>
        <v>CORPORATE SERVICES</v>
      </c>
      <c r="P1224" t="str">
        <f>VLOOKUP($A1224,[1]Cost_Code!$A:$G,4,0)</f>
        <v>FINANCE &amp; INFORMATION SERVICES</v>
      </c>
      <c r="Q1224" t="str">
        <f>VLOOKUP($A1224,[1]Cost_Code!$A:$G,5,0)</f>
        <v>FINANCE &amp; INFORMATION SERVICES</v>
      </c>
      <c r="R1224" t="str">
        <f>VLOOKUP($A1224,[1]Cost_Code!$A:$G,6,0)</f>
        <v>FINANCE - OTHER</v>
      </c>
      <c r="S1224" t="str">
        <f>VLOOKUP($A1224,[1]Cost_Code!$A:$K,8,0)</f>
        <v>Simon</v>
      </c>
      <c r="T1224">
        <f>VLOOKUP($A1224,[1]Cost_Code!$A:$K,9,0)</f>
        <v>1000</v>
      </c>
      <c r="U1224" t="str">
        <f>VLOOKUP(B1224,[1]Ex_Code!A:J,2,0)</f>
        <v>Depreciation of Owned Assets</v>
      </c>
      <c r="V1224" t="str">
        <f>VLOOKUP(B1224,[1]Ex_Code!A:J,7,0)</f>
        <v>DEPRECIATION</v>
      </c>
      <c r="W1224" t="str">
        <f>VLOOKUP(B1224,[1]Ex_Code!A:J,10,0)</f>
        <v>Non Pay</v>
      </c>
    </row>
    <row r="1225" spans="1:23" x14ac:dyDescent="0.25">
      <c r="A1225" s="5" t="s">
        <v>129</v>
      </c>
      <c r="B1225" s="5" t="s">
        <v>131</v>
      </c>
      <c r="C1225" s="5" t="s">
        <v>145</v>
      </c>
      <c r="D1225" s="5" t="s">
        <v>146</v>
      </c>
      <c r="E1225" s="5" t="s">
        <v>27</v>
      </c>
      <c r="F1225" s="6">
        <v>530</v>
      </c>
      <c r="G1225" s="7">
        <v>0</v>
      </c>
      <c r="H1225" s="6">
        <v>0</v>
      </c>
      <c r="I1225" s="6">
        <v>0</v>
      </c>
      <c r="J1225" s="6">
        <v>0</v>
      </c>
      <c r="K1225" s="6">
        <v>0</v>
      </c>
      <c r="L1225" t="str">
        <f t="shared" si="19"/>
        <v>171808U24K52006000</v>
      </c>
      <c r="M1225" t="str">
        <f>VLOOKUP(A1225,[1]Cost_Code!A:G,7,0)</f>
        <v>Alternative Site Value SCIP</v>
      </c>
      <c r="N1225" t="str">
        <f>VLOOKUP(A1225,[1]Cost_Code!A:G,2,0)</f>
        <v>Group 1</v>
      </c>
      <c r="O1225" t="str">
        <f>VLOOKUP($A1225,[1]Cost_Code!$A:$G,3,0)</f>
        <v>CORPORATE SERVICES</v>
      </c>
      <c r="P1225" t="str">
        <f>VLOOKUP($A1225,[1]Cost_Code!$A:$G,4,0)</f>
        <v>FINANCE &amp; INFORMATION SERVICES</v>
      </c>
      <c r="Q1225" t="str">
        <f>VLOOKUP($A1225,[1]Cost_Code!$A:$G,5,0)</f>
        <v>FINANCE &amp; INFORMATION SERVICES</v>
      </c>
      <c r="R1225" t="str">
        <f>VLOOKUP($A1225,[1]Cost_Code!$A:$G,6,0)</f>
        <v>FINANCE - OTHER</v>
      </c>
      <c r="S1225" t="str">
        <f>VLOOKUP($A1225,[1]Cost_Code!$A:$K,8,0)</f>
        <v>Simon</v>
      </c>
      <c r="T1225">
        <f>VLOOKUP($A1225,[1]Cost_Code!$A:$K,9,0)</f>
        <v>1000</v>
      </c>
      <c r="U1225" t="str">
        <f>VLOOKUP(B1225,[1]Ex_Code!A:J,2,0)</f>
        <v>Dividend Payments</v>
      </c>
      <c r="V1225" t="str">
        <f>VLOOKUP(B1225,[1]Ex_Code!A:J,7,0)</f>
        <v>PDC DIVIDEND EXPENSE</v>
      </c>
      <c r="W1225" t="str">
        <f>VLOOKUP(B1225,[1]Ex_Code!A:J,10,0)</f>
        <v>Non Pay</v>
      </c>
    </row>
    <row r="1226" spans="1:23" x14ac:dyDescent="0.25">
      <c r="A1226" s="5" t="s">
        <v>132</v>
      </c>
      <c r="B1226" s="5" t="s">
        <v>47</v>
      </c>
      <c r="C1226" s="5" t="s">
        <v>145</v>
      </c>
      <c r="D1226" s="5" t="s">
        <v>146</v>
      </c>
      <c r="E1226" s="5" t="s">
        <v>27</v>
      </c>
      <c r="F1226" s="6">
        <v>2644</v>
      </c>
      <c r="G1226" s="7">
        <v>0</v>
      </c>
      <c r="H1226" s="6">
        <v>0.61</v>
      </c>
      <c r="I1226" s="6">
        <v>0</v>
      </c>
      <c r="J1226" s="6">
        <v>0</v>
      </c>
      <c r="K1226" s="6">
        <v>0</v>
      </c>
      <c r="L1226" t="str">
        <f t="shared" si="19"/>
        <v>171808U26039107000</v>
      </c>
      <c r="M1226" t="str">
        <f>VLOOKUP(A1226,[1]Cost_Code!A:G,7,0)</f>
        <v>Income Team</v>
      </c>
      <c r="N1226" t="str">
        <f>VLOOKUP(A1226,[1]Cost_Code!A:G,2,0)</f>
        <v>Group 1</v>
      </c>
      <c r="O1226" t="str">
        <f>VLOOKUP($A1226,[1]Cost_Code!$A:$G,3,0)</f>
        <v>CORPORATE SERVICES</v>
      </c>
      <c r="P1226" t="str">
        <f>VLOOKUP($A1226,[1]Cost_Code!$A:$G,4,0)</f>
        <v>FINANCE &amp; INFORMATION SERVICES</v>
      </c>
      <c r="Q1226" t="str">
        <f>VLOOKUP($A1226,[1]Cost_Code!$A:$G,5,0)</f>
        <v>FINANCE &amp; INFORMATION SERVICES</v>
      </c>
      <c r="R1226" t="str">
        <f>VLOOKUP($A1226,[1]Cost_Code!$A:$G,6,0)</f>
        <v>FINANCE</v>
      </c>
      <c r="S1226" t="str">
        <f>VLOOKUP($A1226,[1]Cost_Code!$A:$K,8,0)</f>
        <v>Simon</v>
      </c>
      <c r="T1226">
        <f>VLOOKUP($A1226,[1]Cost_Code!$A:$K,9,0)</f>
        <v>1000</v>
      </c>
      <c r="U1226" t="str">
        <f>VLOOKUP(B1226,[1]Ex_Code!A:J,2,0)</f>
        <v>Senior Managers Band 7</v>
      </c>
      <c r="V1226" t="str">
        <f>VLOOKUP(B1226,[1]Ex_Code!A:J,7,0)</f>
        <v>NON CLINICAL STAFF</v>
      </c>
      <c r="W1226" t="str">
        <f>VLOOKUP(B1226,[1]Ex_Code!A:J,10,0)</f>
        <v>Pay</v>
      </c>
    </row>
    <row r="1227" spans="1:23" ht="25.5" x14ac:dyDescent="0.25">
      <c r="A1227" s="5" t="s">
        <v>132</v>
      </c>
      <c r="B1227" s="5" t="s">
        <v>86</v>
      </c>
      <c r="C1227" s="5" t="s">
        <v>145</v>
      </c>
      <c r="D1227" s="5" t="s">
        <v>146</v>
      </c>
      <c r="E1227" s="5" t="s">
        <v>27</v>
      </c>
      <c r="F1227" s="6">
        <v>0</v>
      </c>
      <c r="G1227" s="7">
        <v>4936.37</v>
      </c>
      <c r="H1227" s="6">
        <v>0</v>
      </c>
      <c r="I1227" s="6">
        <v>1</v>
      </c>
      <c r="J1227" s="6">
        <v>1</v>
      </c>
      <c r="K1227" s="6">
        <v>1</v>
      </c>
      <c r="L1227" t="str">
        <f t="shared" si="19"/>
        <v>171808U2603918B000</v>
      </c>
      <c r="M1227" t="str">
        <f>VLOOKUP(A1227,[1]Cost_Code!A:G,7,0)</f>
        <v>Income Team</v>
      </c>
      <c r="N1227" t="str">
        <f>VLOOKUP(A1227,[1]Cost_Code!A:G,2,0)</f>
        <v>Group 1</v>
      </c>
      <c r="O1227" t="str">
        <f>VLOOKUP($A1227,[1]Cost_Code!$A:$G,3,0)</f>
        <v>CORPORATE SERVICES</v>
      </c>
      <c r="P1227" t="str">
        <f>VLOOKUP($A1227,[1]Cost_Code!$A:$G,4,0)</f>
        <v>FINANCE &amp; INFORMATION SERVICES</v>
      </c>
      <c r="Q1227" t="str">
        <f>VLOOKUP($A1227,[1]Cost_Code!$A:$G,5,0)</f>
        <v>FINANCE &amp; INFORMATION SERVICES</v>
      </c>
      <c r="R1227" t="str">
        <f>VLOOKUP($A1227,[1]Cost_Code!$A:$G,6,0)</f>
        <v>FINANCE</v>
      </c>
      <c r="S1227" t="str">
        <f>VLOOKUP($A1227,[1]Cost_Code!$A:$K,8,0)</f>
        <v>Simon</v>
      </c>
      <c r="T1227">
        <f>VLOOKUP($A1227,[1]Cost_Code!$A:$K,9,0)</f>
        <v>1000</v>
      </c>
      <c r="U1227" t="str">
        <f>VLOOKUP(B1227,[1]Ex_Code!A:J,2,0)</f>
        <v>Senior Managers Band 8B</v>
      </c>
      <c r="V1227" t="str">
        <f>VLOOKUP(B1227,[1]Ex_Code!A:J,7,0)</f>
        <v>NON CLINICAL STAFF</v>
      </c>
      <c r="W1227" t="str">
        <f>VLOOKUP(B1227,[1]Ex_Code!A:J,10,0)</f>
        <v>Pay</v>
      </c>
    </row>
    <row r="1228" spans="1:23" ht="25.5" x14ac:dyDescent="0.25">
      <c r="A1228" s="5" t="s">
        <v>132</v>
      </c>
      <c r="B1228" s="5" t="s">
        <v>36</v>
      </c>
      <c r="C1228" s="5" t="s">
        <v>145</v>
      </c>
      <c r="D1228" s="5" t="s">
        <v>146</v>
      </c>
      <c r="E1228" s="5" t="s">
        <v>27</v>
      </c>
      <c r="F1228" s="6">
        <v>7089</v>
      </c>
      <c r="G1228" s="7">
        <v>0</v>
      </c>
      <c r="H1228" s="6">
        <v>1</v>
      </c>
      <c r="I1228" s="6">
        <v>0</v>
      </c>
      <c r="J1228" s="6">
        <v>0</v>
      </c>
      <c r="K1228" s="6">
        <v>0</v>
      </c>
      <c r="L1228" t="str">
        <f t="shared" si="19"/>
        <v>171808U2603918C000</v>
      </c>
      <c r="M1228" t="str">
        <f>VLOOKUP(A1228,[1]Cost_Code!A:G,7,0)</f>
        <v>Income Team</v>
      </c>
      <c r="N1228" t="str">
        <f>VLOOKUP(A1228,[1]Cost_Code!A:G,2,0)</f>
        <v>Group 1</v>
      </c>
      <c r="O1228" t="str">
        <f>VLOOKUP($A1228,[1]Cost_Code!$A:$G,3,0)</f>
        <v>CORPORATE SERVICES</v>
      </c>
      <c r="P1228" t="str">
        <f>VLOOKUP($A1228,[1]Cost_Code!$A:$G,4,0)</f>
        <v>FINANCE &amp; INFORMATION SERVICES</v>
      </c>
      <c r="Q1228" t="str">
        <f>VLOOKUP($A1228,[1]Cost_Code!$A:$G,5,0)</f>
        <v>FINANCE &amp; INFORMATION SERVICES</v>
      </c>
      <c r="R1228" t="str">
        <f>VLOOKUP($A1228,[1]Cost_Code!$A:$G,6,0)</f>
        <v>FINANCE</v>
      </c>
      <c r="S1228" t="str">
        <f>VLOOKUP($A1228,[1]Cost_Code!$A:$K,8,0)</f>
        <v>Simon</v>
      </c>
      <c r="T1228">
        <f>VLOOKUP($A1228,[1]Cost_Code!$A:$K,9,0)</f>
        <v>1000</v>
      </c>
      <c r="U1228" t="str">
        <f>VLOOKUP(B1228,[1]Ex_Code!A:J,2,0)</f>
        <v>Senior Managers Band 8C</v>
      </c>
      <c r="V1228" t="str">
        <f>VLOOKUP(B1228,[1]Ex_Code!A:J,7,0)</f>
        <v>NON CLINICAL STAFF</v>
      </c>
      <c r="W1228" t="str">
        <f>VLOOKUP(B1228,[1]Ex_Code!A:J,10,0)</f>
        <v>Pay</v>
      </c>
    </row>
    <row r="1229" spans="1:23" x14ac:dyDescent="0.25">
      <c r="A1229" s="5" t="s">
        <v>132</v>
      </c>
      <c r="B1229" s="5" t="s">
        <v>38</v>
      </c>
      <c r="C1229" s="5" t="s">
        <v>145</v>
      </c>
      <c r="D1229" s="5" t="s">
        <v>146</v>
      </c>
      <c r="E1229" s="5" t="s">
        <v>27</v>
      </c>
      <c r="F1229" s="6">
        <v>2977</v>
      </c>
      <c r="G1229" s="7">
        <v>2976.71</v>
      </c>
      <c r="H1229" s="6">
        <v>1</v>
      </c>
      <c r="I1229" s="6">
        <v>1</v>
      </c>
      <c r="J1229" s="6">
        <v>1</v>
      </c>
      <c r="K1229" s="6">
        <v>1</v>
      </c>
      <c r="L1229" t="str">
        <f t="shared" si="19"/>
        <v>171808U26039205000</v>
      </c>
      <c r="M1229" t="str">
        <f>VLOOKUP(A1229,[1]Cost_Code!A:G,7,0)</f>
        <v>Income Team</v>
      </c>
      <c r="N1229" t="str">
        <f>VLOOKUP(A1229,[1]Cost_Code!A:G,2,0)</f>
        <v>Group 1</v>
      </c>
      <c r="O1229" t="str">
        <f>VLOOKUP($A1229,[1]Cost_Code!$A:$G,3,0)</f>
        <v>CORPORATE SERVICES</v>
      </c>
      <c r="P1229" t="str">
        <f>VLOOKUP($A1229,[1]Cost_Code!$A:$G,4,0)</f>
        <v>FINANCE &amp; INFORMATION SERVICES</v>
      </c>
      <c r="Q1229" t="str">
        <f>VLOOKUP($A1229,[1]Cost_Code!$A:$G,5,0)</f>
        <v>FINANCE &amp; INFORMATION SERVICES</v>
      </c>
      <c r="R1229" t="str">
        <f>VLOOKUP($A1229,[1]Cost_Code!$A:$G,6,0)</f>
        <v>FINANCE</v>
      </c>
      <c r="S1229" t="str">
        <f>VLOOKUP($A1229,[1]Cost_Code!$A:$K,8,0)</f>
        <v>Simon</v>
      </c>
      <c r="T1229">
        <f>VLOOKUP($A1229,[1]Cost_Code!$A:$K,9,0)</f>
        <v>1000</v>
      </c>
      <c r="U1229" t="str">
        <f>VLOOKUP(B1229,[1]Ex_Code!A:J,2,0)</f>
        <v>Admin &amp; Clerical Band 5</v>
      </c>
      <c r="V1229" t="str">
        <f>VLOOKUP(B1229,[1]Ex_Code!A:J,7,0)</f>
        <v>NON CLINICAL STAFF</v>
      </c>
      <c r="W1229" t="str">
        <f>VLOOKUP(B1229,[1]Ex_Code!A:J,10,0)</f>
        <v>Pay</v>
      </c>
    </row>
    <row r="1230" spans="1:23" x14ac:dyDescent="0.25">
      <c r="A1230" s="5" t="s">
        <v>132</v>
      </c>
      <c r="B1230" s="5" t="s">
        <v>40</v>
      </c>
      <c r="C1230" s="5" t="s">
        <v>145</v>
      </c>
      <c r="D1230" s="5" t="s">
        <v>146</v>
      </c>
      <c r="E1230" s="5" t="s">
        <v>27</v>
      </c>
      <c r="F1230" s="6">
        <v>5</v>
      </c>
      <c r="G1230" s="7">
        <v>0</v>
      </c>
      <c r="H1230" s="6">
        <v>0</v>
      </c>
      <c r="I1230" s="6">
        <v>0</v>
      </c>
      <c r="J1230" s="6">
        <v>0</v>
      </c>
      <c r="K1230" s="6">
        <v>0</v>
      </c>
      <c r="L1230" t="str">
        <f t="shared" si="19"/>
        <v>171808U26047018000</v>
      </c>
      <c r="M1230" t="str">
        <f>VLOOKUP(A1230,[1]Cost_Code!A:G,7,0)</f>
        <v>Income Team</v>
      </c>
      <c r="N1230" t="str">
        <f>VLOOKUP(A1230,[1]Cost_Code!A:G,2,0)</f>
        <v>Group 1</v>
      </c>
      <c r="O1230" t="str">
        <f>VLOOKUP($A1230,[1]Cost_Code!$A:$G,3,0)</f>
        <v>CORPORATE SERVICES</v>
      </c>
      <c r="P1230" t="str">
        <f>VLOOKUP($A1230,[1]Cost_Code!$A:$G,4,0)</f>
        <v>FINANCE &amp; INFORMATION SERVICES</v>
      </c>
      <c r="Q1230" t="str">
        <f>VLOOKUP($A1230,[1]Cost_Code!$A:$G,5,0)</f>
        <v>FINANCE &amp; INFORMATION SERVICES</v>
      </c>
      <c r="R1230" t="str">
        <f>VLOOKUP($A1230,[1]Cost_Code!$A:$G,6,0)</f>
        <v>FINANCE</v>
      </c>
      <c r="S1230" t="str">
        <f>VLOOKUP($A1230,[1]Cost_Code!$A:$K,8,0)</f>
        <v>Simon</v>
      </c>
      <c r="T1230">
        <f>VLOOKUP($A1230,[1]Cost_Code!$A:$K,9,0)</f>
        <v>1000</v>
      </c>
      <c r="U1230" t="str">
        <f>VLOOKUP(B1230,[1]Ex_Code!A:J,2,0)</f>
        <v>Travel Expenses</v>
      </c>
      <c r="V1230" t="str">
        <f>VLOOKUP(B1230,[1]Ex_Code!A:J,7,0)</f>
        <v>ESTABLISHMENT EXPENSES</v>
      </c>
      <c r="W1230" t="str">
        <f>VLOOKUP(B1230,[1]Ex_Code!A:J,10,0)</f>
        <v>Non Pay</v>
      </c>
    </row>
    <row r="1231" spans="1:23" x14ac:dyDescent="0.25">
      <c r="A1231" s="5" t="s">
        <v>132</v>
      </c>
      <c r="B1231" s="5" t="s">
        <v>52</v>
      </c>
      <c r="C1231" s="5" t="s">
        <v>145</v>
      </c>
      <c r="D1231" s="5" t="s">
        <v>146</v>
      </c>
      <c r="E1231" s="5" t="s">
        <v>27</v>
      </c>
      <c r="F1231" s="6">
        <v>500</v>
      </c>
      <c r="G1231" s="7">
        <v>500</v>
      </c>
      <c r="H1231" s="6">
        <v>0</v>
      </c>
      <c r="I1231" s="6">
        <v>0</v>
      </c>
      <c r="J1231" s="6">
        <v>0</v>
      </c>
      <c r="K1231" s="6">
        <v>0</v>
      </c>
      <c r="L1231" t="str">
        <f t="shared" si="19"/>
        <v>171808U26048019000</v>
      </c>
      <c r="M1231" t="str">
        <f>VLOOKUP(A1231,[1]Cost_Code!A:G,7,0)</f>
        <v>Income Team</v>
      </c>
      <c r="N1231" t="str">
        <f>VLOOKUP(A1231,[1]Cost_Code!A:G,2,0)</f>
        <v>Group 1</v>
      </c>
      <c r="O1231" t="str">
        <f>VLOOKUP($A1231,[1]Cost_Code!$A:$G,3,0)</f>
        <v>CORPORATE SERVICES</v>
      </c>
      <c r="P1231" t="str">
        <f>VLOOKUP($A1231,[1]Cost_Code!$A:$G,4,0)</f>
        <v>FINANCE &amp; INFORMATION SERVICES</v>
      </c>
      <c r="Q1231" t="str">
        <f>VLOOKUP($A1231,[1]Cost_Code!$A:$G,5,0)</f>
        <v>FINANCE &amp; INFORMATION SERVICES</v>
      </c>
      <c r="R1231" t="str">
        <f>VLOOKUP($A1231,[1]Cost_Code!$A:$G,6,0)</f>
        <v>FINANCE</v>
      </c>
      <c r="S1231" t="str">
        <f>VLOOKUP($A1231,[1]Cost_Code!$A:$K,8,0)</f>
        <v>Simon</v>
      </c>
      <c r="T1231">
        <f>VLOOKUP($A1231,[1]Cost_Code!$A:$K,9,0)</f>
        <v>1000</v>
      </c>
      <c r="U1231" t="str">
        <f>VLOOKUP(B1231,[1]Ex_Code!A:J,2,0)</f>
        <v>Computer Maintenance</v>
      </c>
      <c r="V1231" t="str">
        <f>VLOOKUP(B1231,[1]Ex_Code!A:J,7,0)</f>
        <v>PREMISES &amp; FIXED PLANT</v>
      </c>
      <c r="W1231" t="str">
        <f>VLOOKUP(B1231,[1]Ex_Code!A:J,10,0)</f>
        <v>Non Pay</v>
      </c>
    </row>
    <row r="1232" spans="1:23" x14ac:dyDescent="0.25">
      <c r="A1232" s="5" t="s">
        <v>133</v>
      </c>
      <c r="B1232" s="5" t="s">
        <v>68</v>
      </c>
      <c r="C1232" s="5" t="s">
        <v>145</v>
      </c>
      <c r="D1232" s="5" t="s">
        <v>146</v>
      </c>
      <c r="E1232" s="5" t="s">
        <v>27</v>
      </c>
      <c r="F1232" s="6">
        <v>2766</v>
      </c>
      <c r="G1232" s="7">
        <v>0</v>
      </c>
      <c r="H1232" s="6">
        <v>0</v>
      </c>
      <c r="I1232" s="6">
        <v>0</v>
      </c>
      <c r="J1232" s="6">
        <v>0</v>
      </c>
      <c r="K1232" s="6">
        <v>0</v>
      </c>
      <c r="L1232" t="str">
        <f t="shared" si="19"/>
        <v>171808U27049010000</v>
      </c>
      <c r="M1232" t="str">
        <f>VLOOKUP(A1232,[1]Cost_Code!A:G,7,0)</f>
        <v>Income Generation</v>
      </c>
      <c r="N1232" t="str">
        <f>VLOOKUP(A1232,[1]Cost_Code!A:G,2,0)</f>
        <v>Group 1</v>
      </c>
      <c r="O1232" t="str">
        <f>VLOOKUP($A1232,[1]Cost_Code!$A:$G,3,0)</f>
        <v>CORPORATE SERVICES</v>
      </c>
      <c r="P1232" t="str">
        <f>VLOOKUP($A1232,[1]Cost_Code!$A:$G,4,0)</f>
        <v>FINANCE &amp; INFORMATION SERVICES</v>
      </c>
      <c r="Q1232" t="str">
        <f>VLOOKUP($A1232,[1]Cost_Code!$A:$G,5,0)</f>
        <v>FINANCE &amp; INFORMATION SERVICES</v>
      </c>
      <c r="R1232" t="str">
        <f>VLOOKUP($A1232,[1]Cost_Code!$A:$G,6,0)</f>
        <v>FINANCE</v>
      </c>
      <c r="S1232" t="str">
        <f>VLOOKUP($A1232,[1]Cost_Code!$A:$K,8,0)</f>
        <v>Simon</v>
      </c>
      <c r="T1232">
        <f>VLOOKUP($A1232,[1]Cost_Code!$A:$K,9,0)</f>
        <v>1000</v>
      </c>
      <c r="U1232" t="str">
        <f>VLOOKUP(B1232,[1]Ex_Code!A:J,2,0)</f>
        <v>Professional Services</v>
      </c>
      <c r="V1232" t="str">
        <f>VLOOKUP(B1232,[1]Ex_Code!A:J,7,0)</f>
        <v>OTHER OPERATING EXPENSES</v>
      </c>
      <c r="W1232" t="str">
        <f>VLOOKUP(B1232,[1]Ex_Code!A:J,10,0)</f>
        <v>Non Pay</v>
      </c>
    </row>
    <row r="1233" spans="1:23" x14ac:dyDescent="0.25">
      <c r="A1233" s="5" t="s">
        <v>134</v>
      </c>
      <c r="B1233" s="5" t="s">
        <v>116</v>
      </c>
      <c r="C1233" s="5" t="s">
        <v>145</v>
      </c>
      <c r="D1233" s="5" t="s">
        <v>146</v>
      </c>
      <c r="E1233" s="5" t="s">
        <v>27</v>
      </c>
      <c r="F1233" s="6">
        <v>-4822</v>
      </c>
      <c r="G1233" s="7">
        <v>-18924.2</v>
      </c>
      <c r="H1233" s="6">
        <v>0</v>
      </c>
      <c r="I1233" s="6">
        <v>0</v>
      </c>
      <c r="J1233" s="6">
        <v>0</v>
      </c>
      <c r="K1233" s="6">
        <v>0</v>
      </c>
      <c r="L1233" t="str">
        <f t="shared" si="19"/>
        <v>171808U30027506000</v>
      </c>
      <c r="M1233" t="str">
        <f>VLOOKUP(A1233,[1]Cost_Code!A:G,7,0)</f>
        <v>Family Lease Car - Tusker</v>
      </c>
      <c r="N1233" t="str">
        <f>VLOOKUP(A1233,[1]Cost_Code!A:G,2,0)</f>
        <v>Group 1</v>
      </c>
      <c r="O1233" t="str">
        <f>VLOOKUP($A1233,[1]Cost_Code!$A:$G,3,0)</f>
        <v>CORPORATE SERVICES</v>
      </c>
      <c r="P1233" t="str">
        <f>VLOOKUP($A1233,[1]Cost_Code!$A:$G,4,0)</f>
        <v>FINANCE &amp; INFORMATION SERVICES</v>
      </c>
      <c r="Q1233" t="str">
        <f>VLOOKUP($A1233,[1]Cost_Code!$A:$G,5,0)</f>
        <v>FINANCE &amp; INFORMATION SERVICES</v>
      </c>
      <c r="R1233" t="str">
        <f>VLOOKUP($A1233,[1]Cost_Code!$A:$G,6,0)</f>
        <v>FINANCE</v>
      </c>
      <c r="S1233" t="str">
        <f>VLOOKUP($A1233,[1]Cost_Code!$A:$K,8,0)</f>
        <v>Simon</v>
      </c>
      <c r="T1233">
        <f>VLOOKUP($A1233,[1]Cost_Code!$A:$K,9,0)</f>
        <v>1000</v>
      </c>
      <c r="U1233" t="str">
        <f>VLOOKUP(B1233,[1]Ex_Code!A:J,2,0)</f>
        <v>Lease Car Income</v>
      </c>
      <c r="V1233" t="str">
        <f>VLOOKUP(B1233,[1]Ex_Code!A:J,7,0)</f>
        <v>OTHER INCOME</v>
      </c>
      <c r="W1233" t="str">
        <f>VLOOKUP(B1233,[1]Ex_Code!A:J,10,0)</f>
        <v>Income</v>
      </c>
    </row>
    <row r="1234" spans="1:23" x14ac:dyDescent="0.25">
      <c r="A1234" s="5" t="s">
        <v>134</v>
      </c>
      <c r="B1234" s="5" t="s">
        <v>104</v>
      </c>
      <c r="C1234" s="5" t="s">
        <v>145</v>
      </c>
      <c r="D1234" s="5" t="s">
        <v>146</v>
      </c>
      <c r="E1234" s="5" t="s">
        <v>27</v>
      </c>
      <c r="F1234" s="6">
        <v>6331</v>
      </c>
      <c r="G1234" s="7">
        <v>16339.13</v>
      </c>
      <c r="H1234" s="6">
        <v>0</v>
      </c>
      <c r="I1234" s="6">
        <v>0</v>
      </c>
      <c r="J1234" s="6">
        <v>0</v>
      </c>
      <c r="K1234" s="6">
        <v>0</v>
      </c>
      <c r="L1234" t="str">
        <f t="shared" si="19"/>
        <v>171808U30047501000</v>
      </c>
      <c r="M1234" t="str">
        <f>VLOOKUP(A1234,[1]Cost_Code!A:G,7,0)</f>
        <v>Family Lease Car - Tusker</v>
      </c>
      <c r="N1234" t="str">
        <f>VLOOKUP(A1234,[1]Cost_Code!A:G,2,0)</f>
        <v>Group 1</v>
      </c>
      <c r="O1234" t="str">
        <f>VLOOKUP($A1234,[1]Cost_Code!$A:$G,3,0)</f>
        <v>CORPORATE SERVICES</v>
      </c>
      <c r="P1234" t="str">
        <f>VLOOKUP($A1234,[1]Cost_Code!$A:$G,4,0)</f>
        <v>FINANCE &amp; INFORMATION SERVICES</v>
      </c>
      <c r="Q1234" t="str">
        <f>VLOOKUP($A1234,[1]Cost_Code!$A:$G,5,0)</f>
        <v>FINANCE &amp; INFORMATION SERVICES</v>
      </c>
      <c r="R1234" t="str">
        <f>VLOOKUP($A1234,[1]Cost_Code!$A:$G,6,0)</f>
        <v>FINANCE</v>
      </c>
      <c r="S1234" t="str">
        <f>VLOOKUP($A1234,[1]Cost_Code!$A:$K,8,0)</f>
        <v>Simon</v>
      </c>
      <c r="T1234">
        <f>VLOOKUP($A1234,[1]Cost_Code!$A:$K,9,0)</f>
        <v>1000</v>
      </c>
      <c r="U1234" t="str">
        <f>VLOOKUP(B1234,[1]Ex_Code!A:J,2,0)</f>
        <v>Lease Car Costs - Staff</v>
      </c>
      <c r="V1234" t="str">
        <f>VLOOKUP(B1234,[1]Ex_Code!A:J,7,0)</f>
        <v>ESTABLISHMENT EXPENSES</v>
      </c>
      <c r="W1234" t="str">
        <f>VLOOKUP(B1234,[1]Ex_Code!A:J,10,0)</f>
        <v>Non Pay</v>
      </c>
    </row>
    <row r="1235" spans="1:23" x14ac:dyDescent="0.25">
      <c r="A1235" s="5" t="s">
        <v>134</v>
      </c>
      <c r="B1235" s="5" t="s">
        <v>118</v>
      </c>
      <c r="C1235" s="5" t="s">
        <v>145</v>
      </c>
      <c r="D1235" s="5" t="s">
        <v>146</v>
      </c>
      <c r="E1235" s="5" t="s">
        <v>27</v>
      </c>
      <c r="F1235" s="6">
        <v>725</v>
      </c>
      <c r="G1235" s="7">
        <v>2807.87</v>
      </c>
      <c r="H1235" s="6">
        <v>0</v>
      </c>
      <c r="I1235" s="6">
        <v>0</v>
      </c>
      <c r="J1235" s="6">
        <v>0</v>
      </c>
      <c r="K1235" s="6">
        <v>0</v>
      </c>
      <c r="L1235" t="str">
        <f t="shared" si="19"/>
        <v>171808U30047512000</v>
      </c>
      <c r="M1235" t="str">
        <f>VLOOKUP(A1235,[1]Cost_Code!A:G,7,0)</f>
        <v>Family Lease Car - Tusker</v>
      </c>
      <c r="N1235" t="str">
        <f>VLOOKUP(A1235,[1]Cost_Code!A:G,2,0)</f>
        <v>Group 1</v>
      </c>
      <c r="O1235" t="str">
        <f>VLOOKUP($A1235,[1]Cost_Code!$A:$G,3,0)</f>
        <v>CORPORATE SERVICES</v>
      </c>
      <c r="P1235" t="str">
        <f>VLOOKUP($A1235,[1]Cost_Code!$A:$G,4,0)</f>
        <v>FINANCE &amp; INFORMATION SERVICES</v>
      </c>
      <c r="Q1235" t="str">
        <f>VLOOKUP($A1235,[1]Cost_Code!$A:$G,5,0)</f>
        <v>FINANCE &amp; INFORMATION SERVICES</v>
      </c>
      <c r="R1235" t="str">
        <f>VLOOKUP($A1235,[1]Cost_Code!$A:$G,6,0)</f>
        <v>FINANCE</v>
      </c>
      <c r="S1235" t="str">
        <f>VLOOKUP($A1235,[1]Cost_Code!$A:$K,8,0)</f>
        <v>Simon</v>
      </c>
      <c r="T1235">
        <f>VLOOKUP($A1235,[1]Cost_Code!$A:$K,9,0)</f>
        <v>1000</v>
      </c>
      <c r="U1235" t="str">
        <f>VLOOKUP(B1235,[1]Ex_Code!A:J,2,0)</f>
        <v>Fleet/Vehicle Insurance</v>
      </c>
      <c r="V1235" t="str">
        <f>VLOOKUP(B1235,[1]Ex_Code!A:J,7,0)</f>
        <v>ESTABLISHMENT EXPENSES</v>
      </c>
      <c r="W1235" t="str">
        <f>VLOOKUP(B1235,[1]Ex_Code!A:J,10,0)</f>
        <v>Non Pay</v>
      </c>
    </row>
    <row r="1236" spans="1:23" x14ac:dyDescent="0.25">
      <c r="A1236" s="5" t="s">
        <v>135</v>
      </c>
      <c r="B1236" s="5" t="s">
        <v>57</v>
      </c>
      <c r="C1236" s="5" t="s">
        <v>145</v>
      </c>
      <c r="D1236" s="5" t="s">
        <v>146</v>
      </c>
      <c r="E1236" s="5" t="s">
        <v>27</v>
      </c>
      <c r="F1236" s="6">
        <v>2329</v>
      </c>
      <c r="G1236" s="7">
        <v>2332.08</v>
      </c>
      <c r="H1236" s="6">
        <v>1</v>
      </c>
      <c r="I1236" s="6">
        <v>1</v>
      </c>
      <c r="J1236" s="6">
        <v>1</v>
      </c>
      <c r="K1236" s="6">
        <v>1.03</v>
      </c>
      <c r="L1236" t="str">
        <f t="shared" si="19"/>
        <v>171808U31039204000</v>
      </c>
      <c r="M1236" t="str">
        <f>VLOOKUP(A1236,[1]Cost_Code!A:G,7,0)</f>
        <v>Workforce</v>
      </c>
      <c r="N1236" t="str">
        <f>VLOOKUP(A1236,[1]Cost_Code!A:G,2,0)</f>
        <v>Group 1</v>
      </c>
      <c r="O1236" t="str">
        <f>VLOOKUP($A1236,[1]Cost_Code!$A:$G,3,0)</f>
        <v>CORPORATE SERVICES</v>
      </c>
      <c r="P1236" t="str">
        <f>VLOOKUP($A1236,[1]Cost_Code!$A:$G,4,0)</f>
        <v>FINANCE &amp; INFORMATION SERVICES</v>
      </c>
      <c r="Q1236" t="str">
        <f>VLOOKUP($A1236,[1]Cost_Code!$A:$G,5,0)</f>
        <v>FINANCE &amp; INFORMATION SERVICES</v>
      </c>
      <c r="R1236" t="str">
        <f>VLOOKUP($A1236,[1]Cost_Code!$A:$G,6,0)</f>
        <v>FINANCE</v>
      </c>
      <c r="S1236" t="str">
        <f>VLOOKUP($A1236,[1]Cost_Code!$A:$K,8,0)</f>
        <v>Simon</v>
      </c>
      <c r="T1236">
        <f>VLOOKUP($A1236,[1]Cost_Code!$A:$K,9,0)</f>
        <v>1000</v>
      </c>
      <c r="U1236" t="str">
        <f>VLOOKUP(B1236,[1]Ex_Code!A:J,2,0)</f>
        <v>Admin &amp; Clerical Band 4</v>
      </c>
      <c r="V1236" t="str">
        <f>VLOOKUP(B1236,[1]Ex_Code!A:J,7,0)</f>
        <v>NON CLINICAL STAFF</v>
      </c>
      <c r="W1236" t="str">
        <f>VLOOKUP(B1236,[1]Ex_Code!A:J,10,0)</f>
        <v>Pay</v>
      </c>
    </row>
    <row r="1237" spans="1:23" x14ac:dyDescent="0.25">
      <c r="A1237" s="5" t="s">
        <v>135</v>
      </c>
      <c r="B1237" s="5" t="s">
        <v>48</v>
      </c>
      <c r="C1237" s="5" t="s">
        <v>145</v>
      </c>
      <c r="D1237" s="5" t="s">
        <v>146</v>
      </c>
      <c r="E1237" s="5" t="s">
        <v>27</v>
      </c>
      <c r="F1237" s="6">
        <v>3706</v>
      </c>
      <c r="G1237" s="7">
        <v>3708.37</v>
      </c>
      <c r="H1237" s="6">
        <v>1</v>
      </c>
      <c r="I1237" s="6">
        <v>1</v>
      </c>
      <c r="J1237" s="6">
        <v>1</v>
      </c>
      <c r="K1237" s="6">
        <v>1.02</v>
      </c>
      <c r="L1237" t="str">
        <f t="shared" si="19"/>
        <v>171808U31039206000</v>
      </c>
      <c r="M1237" t="str">
        <f>VLOOKUP(A1237,[1]Cost_Code!A:G,7,0)</f>
        <v>Workforce</v>
      </c>
      <c r="N1237" t="str">
        <f>VLOOKUP(A1237,[1]Cost_Code!A:G,2,0)</f>
        <v>Group 1</v>
      </c>
      <c r="O1237" t="str">
        <f>VLOOKUP($A1237,[1]Cost_Code!$A:$G,3,0)</f>
        <v>CORPORATE SERVICES</v>
      </c>
      <c r="P1237" t="str">
        <f>VLOOKUP($A1237,[1]Cost_Code!$A:$G,4,0)</f>
        <v>FINANCE &amp; INFORMATION SERVICES</v>
      </c>
      <c r="Q1237" t="str">
        <f>VLOOKUP($A1237,[1]Cost_Code!$A:$G,5,0)</f>
        <v>FINANCE &amp; INFORMATION SERVICES</v>
      </c>
      <c r="R1237" t="str">
        <f>VLOOKUP($A1237,[1]Cost_Code!$A:$G,6,0)</f>
        <v>FINANCE</v>
      </c>
      <c r="S1237" t="str">
        <f>VLOOKUP($A1237,[1]Cost_Code!$A:$K,8,0)</f>
        <v>Simon</v>
      </c>
      <c r="T1237">
        <f>VLOOKUP($A1237,[1]Cost_Code!$A:$K,9,0)</f>
        <v>1000</v>
      </c>
      <c r="U1237" t="str">
        <f>VLOOKUP(B1237,[1]Ex_Code!A:J,2,0)</f>
        <v>Admin &amp; Clerical Band 6</v>
      </c>
      <c r="V1237" t="str">
        <f>VLOOKUP(B1237,[1]Ex_Code!A:J,7,0)</f>
        <v>NON CLINICAL STAFF</v>
      </c>
      <c r="W1237" t="str">
        <f>VLOOKUP(B1237,[1]Ex_Code!A:J,10,0)</f>
        <v>Pay</v>
      </c>
    </row>
    <row r="1238" spans="1:23" x14ac:dyDescent="0.25">
      <c r="A1238" s="5" t="s">
        <v>141</v>
      </c>
      <c r="B1238" s="5" t="s">
        <v>142</v>
      </c>
      <c r="C1238" s="5" t="s">
        <v>145</v>
      </c>
      <c r="D1238" s="5" t="s">
        <v>146</v>
      </c>
      <c r="E1238" s="5" t="s">
        <v>27</v>
      </c>
      <c r="F1238" s="6">
        <v>136566</v>
      </c>
      <c r="G1238" s="7">
        <v>136566.10999999999</v>
      </c>
      <c r="H1238" s="6">
        <v>0</v>
      </c>
      <c r="I1238" s="6">
        <v>0</v>
      </c>
      <c r="J1238" s="6">
        <v>0</v>
      </c>
      <c r="K1238" s="6">
        <v>0</v>
      </c>
      <c r="L1238" t="str">
        <f t="shared" si="19"/>
        <v>171808U33049009000</v>
      </c>
      <c r="M1238" t="str">
        <f>VLOOKUP(A1238,[1]Cost_Code!A:G,7,0)</f>
        <v>FTI Financial Improvement Plan</v>
      </c>
      <c r="N1238" t="str">
        <f>VLOOKUP(A1238,[1]Cost_Code!A:G,2,0)</f>
        <v>Group 1</v>
      </c>
      <c r="O1238" t="str">
        <f>VLOOKUP($A1238,[1]Cost_Code!$A:$G,3,0)</f>
        <v>CORPORATE SERVICES</v>
      </c>
      <c r="P1238" t="str">
        <f>VLOOKUP($A1238,[1]Cost_Code!$A:$G,4,0)</f>
        <v>FINANCE &amp; INFORMATION SERVICES</v>
      </c>
      <c r="Q1238" t="str">
        <f>VLOOKUP($A1238,[1]Cost_Code!$A:$G,5,0)</f>
        <v>FINANCE &amp; INFORMATION SERVICES</v>
      </c>
      <c r="R1238" t="str">
        <f>VLOOKUP($A1238,[1]Cost_Code!$A:$G,6,0)</f>
        <v>FINANCE</v>
      </c>
      <c r="S1238" t="str">
        <f>VLOOKUP($A1238,[1]Cost_Code!$A:$K,8,0)</f>
        <v>Simon</v>
      </c>
      <c r="T1238">
        <f>VLOOKUP($A1238,[1]Cost_Code!$A:$K,9,0)</f>
        <v>1000</v>
      </c>
      <c r="U1238" t="str">
        <f>VLOOKUP(B1238,[1]Ex_Code!A:J,2,0)</f>
        <v>Consultancy Fees</v>
      </c>
      <c r="V1238" t="str">
        <f>VLOOKUP(B1238,[1]Ex_Code!A:J,7,0)</f>
        <v>OTHER OPERATING EXPENSES</v>
      </c>
      <c r="W1238" t="str">
        <f>VLOOKUP(B1238,[1]Ex_Code!A:J,10,0)</f>
        <v>Non Pay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2018-04-27T22:41:09Z</dcterms:created>
  <dcterms:modified xsi:type="dcterms:W3CDTF">2018-05-01T20:13:19Z</dcterms:modified>
</cp:coreProperties>
</file>