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tznerf\Documents\github\triangular_trading\archive\"/>
    </mc:Choice>
  </mc:AlternateContent>
  <xr:revisionPtr revIDLastSave="0" documentId="13_ncr:1_{90652745-9838-4F2F-BE64-2339303309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portun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P33" i="1"/>
  <c r="P34" i="1"/>
  <c r="P35" i="1"/>
  <c r="P36" i="1"/>
  <c r="P37" i="1"/>
  <c r="P38" i="1"/>
  <c r="P39" i="1"/>
  <c r="P26" i="1"/>
  <c r="P27" i="1"/>
  <c r="P28" i="1"/>
  <c r="P29" i="1"/>
  <c r="P30" i="1"/>
  <c r="P31" i="1"/>
  <c r="P32" i="1"/>
  <c r="P19" i="1"/>
  <c r="P20" i="1"/>
  <c r="P21" i="1"/>
  <c r="P22" i="1"/>
  <c r="P23" i="1"/>
  <c r="P24" i="1"/>
  <c r="P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3" i="1" s="1"/>
  <c r="Q4" i="1" l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</calcChain>
</file>

<file path=xl/sharedStrings.xml><?xml version="1.0" encoding="utf-8"?>
<sst xmlns="http://schemas.openxmlformats.org/spreadsheetml/2006/main" count="251" uniqueCount="43">
  <si>
    <t>Timestamp</t>
  </si>
  <si>
    <t>Pair_1</t>
  </si>
  <si>
    <t>Direction_1</t>
  </si>
  <si>
    <t>Quantity_1</t>
  </si>
  <si>
    <t>Price_1</t>
  </si>
  <si>
    <t>Pair_2</t>
  </si>
  <si>
    <t>Direction_2</t>
  </si>
  <si>
    <t>Quantity_2</t>
  </si>
  <si>
    <t>Price_2</t>
  </si>
  <si>
    <t>Pair_3</t>
  </si>
  <si>
    <t>Direction_3</t>
  </si>
  <si>
    <t>Quantity_3</t>
  </si>
  <si>
    <t>Price_3</t>
  </si>
  <si>
    <t>SUSDUSDT</t>
  </si>
  <si>
    <t>buy</t>
  </si>
  <si>
    <t>SUSDBTC</t>
  </si>
  <si>
    <t>sell</t>
  </si>
  <si>
    <t>BTCUSDT</t>
  </si>
  <si>
    <t>CTXCUSDT</t>
  </si>
  <si>
    <t>CTXCBTC</t>
  </si>
  <si>
    <t>COCOSUSDT</t>
  </si>
  <si>
    <t>COCOSBNB</t>
  </si>
  <si>
    <t>BNBUSDT</t>
  </si>
  <si>
    <t>NUUSDT</t>
  </si>
  <si>
    <t>NUBNB</t>
  </si>
  <si>
    <t>NUBUSD</t>
  </si>
  <si>
    <t>BUSDUSDT</t>
  </si>
  <si>
    <t>LRCUSDT</t>
  </si>
  <si>
    <t>LRCBTC</t>
  </si>
  <si>
    <t>LRCETH</t>
  </si>
  <si>
    <t>ETHUSDT</t>
  </si>
  <si>
    <t>LRCBUSD</t>
  </si>
  <si>
    <t>MASKUSDT</t>
  </si>
  <si>
    <t>MASKBNB</t>
  </si>
  <si>
    <t>Abs_profit</t>
  </si>
  <si>
    <t>Tot_profit</t>
  </si>
  <si>
    <t>Profit_%</t>
  </si>
  <si>
    <t>Time</t>
  </si>
  <si>
    <t>%</t>
  </si>
  <si>
    <t>Relative Avg. Profit</t>
  </si>
  <si>
    <t>Absolute Avg. Profit</t>
  </si>
  <si>
    <t>USDT</t>
  </si>
  <si>
    <t>Absolute Median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</si>
</sst>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over 1h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opportunities!$Q$1</c:f>
              <c:strCache>
                <c:ptCount val="1"/>
                <c:pt idx="0">
                  <c:v>Tot_profit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opportunities!$A$2:$A$39</c:f>
              <c:numCache>
                <c:formatCode>General</c:formatCode>
                <c:ptCount val="38"/>
                <c:pt idx="0">
                  <c:v>1622815411.9742999</c:v>
                </c:pt>
                <c:pt idx="1">
                  <c:v>1622815413.39586</c:v>
                </c:pt>
                <c:pt idx="2">
                  <c:v>1622815415.03795</c:v>
                </c:pt>
                <c:pt idx="3">
                  <c:v>1622815416.5053799</c:v>
                </c:pt>
                <c:pt idx="4">
                  <c:v>1622815417.9181399</c:v>
                </c:pt>
                <c:pt idx="5">
                  <c:v>1622815647.9302001</c:v>
                </c:pt>
                <c:pt idx="6">
                  <c:v>1622816169.1902599</c:v>
                </c:pt>
                <c:pt idx="7">
                  <c:v>1622816171.9639101</c:v>
                </c:pt>
                <c:pt idx="8">
                  <c:v>1622816173.33444</c:v>
                </c:pt>
                <c:pt idx="9">
                  <c:v>1622816173.35007</c:v>
                </c:pt>
                <c:pt idx="10">
                  <c:v>1622816174.7359099</c:v>
                </c:pt>
                <c:pt idx="11">
                  <c:v>1622816174.7359099</c:v>
                </c:pt>
                <c:pt idx="12">
                  <c:v>1622816176.1538601</c:v>
                </c:pt>
                <c:pt idx="13">
                  <c:v>1622816176.1538601</c:v>
                </c:pt>
                <c:pt idx="14">
                  <c:v>1622816177.55656</c:v>
                </c:pt>
                <c:pt idx="15">
                  <c:v>1622816177.55656</c:v>
                </c:pt>
                <c:pt idx="16">
                  <c:v>1622816179.1208799</c:v>
                </c:pt>
                <c:pt idx="17">
                  <c:v>1622816179.1208799</c:v>
                </c:pt>
                <c:pt idx="18">
                  <c:v>1622816180.5615799</c:v>
                </c:pt>
                <c:pt idx="19">
                  <c:v>1622816181.9479001</c:v>
                </c:pt>
                <c:pt idx="20">
                  <c:v>1622816183.3282001</c:v>
                </c:pt>
                <c:pt idx="21">
                  <c:v>1622816187.47228</c:v>
                </c:pt>
                <c:pt idx="22">
                  <c:v>1622816189.0899301</c:v>
                </c:pt>
                <c:pt idx="23">
                  <c:v>1622816196.2843001</c:v>
                </c:pt>
                <c:pt idx="24">
                  <c:v>1622816735.8571401</c:v>
                </c:pt>
                <c:pt idx="25">
                  <c:v>1622816882.4551699</c:v>
                </c:pt>
                <c:pt idx="26">
                  <c:v>1622817314.48105</c:v>
                </c:pt>
                <c:pt idx="27">
                  <c:v>1622817317.32515</c:v>
                </c:pt>
                <c:pt idx="28">
                  <c:v>1622817318.7982199</c:v>
                </c:pt>
                <c:pt idx="29">
                  <c:v>1622817320.23842</c:v>
                </c:pt>
                <c:pt idx="30">
                  <c:v>1622818471.55565</c:v>
                </c:pt>
                <c:pt idx="31">
                  <c:v>1622818708.9946499</c:v>
                </c:pt>
                <c:pt idx="32">
                  <c:v>1622818709.00016</c:v>
                </c:pt>
                <c:pt idx="33">
                  <c:v>1622818709.00615</c:v>
                </c:pt>
                <c:pt idx="34">
                  <c:v>1622818948.54374</c:v>
                </c:pt>
                <c:pt idx="35">
                  <c:v>1622818952.99</c:v>
                </c:pt>
                <c:pt idx="36">
                  <c:v>1622818956.0121901</c:v>
                </c:pt>
                <c:pt idx="37">
                  <c:v>1622818957.4437699</c:v>
                </c:pt>
              </c:numCache>
            </c:numRef>
          </c:cat>
          <c:val>
            <c:numRef>
              <c:f>opportunities!$Q$2:$Q$39</c:f>
              <c:numCache>
                <c:formatCode>General</c:formatCode>
                <c:ptCount val="38"/>
                <c:pt idx="0">
                  <c:v>2.303847014971067E-9</c:v>
                </c:pt>
                <c:pt idx="1">
                  <c:v>4.607694029942134E-9</c:v>
                </c:pt>
                <c:pt idx="2">
                  <c:v>9.7607456022351914E-9</c:v>
                </c:pt>
                <c:pt idx="3">
                  <c:v>1.6659060297735108E-8</c:v>
                </c:pt>
                <c:pt idx="4">
                  <c:v>2.5665166756899475E-8</c:v>
                </c:pt>
                <c:pt idx="5">
                  <c:v>4.2674885004579818E-6</c:v>
                </c:pt>
                <c:pt idx="6">
                  <c:v>1.3979688934231945E-5</c:v>
                </c:pt>
                <c:pt idx="7">
                  <c:v>2.9323675782672433E-5</c:v>
                </c:pt>
                <c:pt idx="8">
                  <c:v>8.6875726917885448E-5</c:v>
                </c:pt>
                <c:pt idx="9">
                  <c:v>8.6879365512791061E-5</c:v>
                </c:pt>
                <c:pt idx="10">
                  <c:v>2.0536859319984552E-4</c:v>
                </c:pt>
                <c:pt idx="11">
                  <c:v>2.0537911950037967E-4</c:v>
                </c:pt>
                <c:pt idx="12">
                  <c:v>2.7097515075282311E-4</c:v>
                </c:pt>
                <c:pt idx="13">
                  <c:v>2.7097880823533544E-4</c:v>
                </c:pt>
                <c:pt idx="14">
                  <c:v>2.9316262592879954E-4</c:v>
                </c:pt>
                <c:pt idx="15">
                  <c:v>2.9316634715760109E-4</c:v>
                </c:pt>
                <c:pt idx="16">
                  <c:v>3.2659922751478182E-4</c:v>
                </c:pt>
                <c:pt idx="17">
                  <c:v>3.2660569782186864E-4</c:v>
                </c:pt>
                <c:pt idx="18">
                  <c:v>3.2661102010278953E-4</c:v>
                </c:pt>
                <c:pt idx="19">
                  <c:v>3.2661468702913652E-4</c:v>
                </c:pt>
                <c:pt idx="20">
                  <c:v>3.2661765988926608E-4</c:v>
                </c:pt>
                <c:pt idx="21">
                  <c:v>3.266195847815178E-4</c:v>
                </c:pt>
                <c:pt idx="22">
                  <c:v>3.266215120337686E-4</c:v>
                </c:pt>
                <c:pt idx="23">
                  <c:v>3.2662278089685292E-4</c:v>
                </c:pt>
                <c:pt idx="24">
                  <c:v>1.0724833455765621E-2</c:v>
                </c:pt>
                <c:pt idx="25">
                  <c:v>7.0493684526285544E-2</c:v>
                </c:pt>
                <c:pt idx="26">
                  <c:v>7.0518463588220545E-2</c:v>
                </c:pt>
                <c:pt idx="27">
                  <c:v>7.0957153213666038E-2</c:v>
                </c:pt>
                <c:pt idx="28">
                  <c:v>7.1262012572003264E-2</c:v>
                </c:pt>
                <c:pt idx="29">
                  <c:v>7.1269544497138557E-2</c:v>
                </c:pt>
                <c:pt idx="30">
                  <c:v>8.135967136241215E-2</c:v>
                </c:pt>
                <c:pt idx="31">
                  <c:v>8.2623964357531096E-2</c:v>
                </c:pt>
                <c:pt idx="32">
                  <c:v>9.829857813530829E-2</c:v>
                </c:pt>
                <c:pt idx="33">
                  <c:v>42.338210030735098</c:v>
                </c:pt>
                <c:pt idx="34">
                  <c:v>42.338212322080238</c:v>
                </c:pt>
                <c:pt idx="35">
                  <c:v>42.338214613425379</c:v>
                </c:pt>
                <c:pt idx="36">
                  <c:v>42.338215394057983</c:v>
                </c:pt>
                <c:pt idx="37">
                  <c:v>42.338216174690587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F-402E-8CD0-96AE3882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56592"/>
        <c:axId val="703760200"/>
      </c:lineChart>
      <c:catAx>
        <c:axId val="7037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60200"/>
        <c:crosses val="autoZero"/>
        <c:auto val="1"/>
        <c:lblAlgn val="ctr"/>
        <c:lblOffset val="100"/>
        <c:noMultiLvlLbl val="0"/>
      </c:catAx>
      <c:valAx>
        <c:axId val="7037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Profit / Arbitrage Opportunity over 1h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opportunities!$B$1</c:f>
              <c:strCache>
                <c:ptCount val="1"/>
                <c:pt idx="0">
                  <c:v>Profit_%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opportunities!$A$2:$A$39</c:f>
              <c:numCache>
                <c:formatCode>General</c:formatCode>
                <c:ptCount val="38"/>
                <c:pt idx="0">
                  <c:v>1622815411.9742999</c:v>
                </c:pt>
                <c:pt idx="1">
                  <c:v>1622815413.39586</c:v>
                </c:pt>
                <c:pt idx="2">
                  <c:v>1622815415.03795</c:v>
                </c:pt>
                <c:pt idx="3">
                  <c:v>1622815416.5053799</c:v>
                </c:pt>
                <c:pt idx="4">
                  <c:v>1622815417.9181399</c:v>
                </c:pt>
                <c:pt idx="5">
                  <c:v>1622815647.9302001</c:v>
                </c:pt>
                <c:pt idx="6">
                  <c:v>1622816169.1902599</c:v>
                </c:pt>
                <c:pt idx="7">
                  <c:v>1622816171.9639101</c:v>
                </c:pt>
                <c:pt idx="8">
                  <c:v>1622816173.33444</c:v>
                </c:pt>
                <c:pt idx="9">
                  <c:v>1622816173.35007</c:v>
                </c:pt>
                <c:pt idx="10">
                  <c:v>1622816174.7359099</c:v>
                </c:pt>
                <c:pt idx="11">
                  <c:v>1622816174.7359099</c:v>
                </c:pt>
                <c:pt idx="12">
                  <c:v>1622816176.1538601</c:v>
                </c:pt>
                <c:pt idx="13">
                  <c:v>1622816176.1538601</c:v>
                </c:pt>
                <c:pt idx="14">
                  <c:v>1622816177.55656</c:v>
                </c:pt>
                <c:pt idx="15">
                  <c:v>1622816177.55656</c:v>
                </c:pt>
                <c:pt idx="16">
                  <c:v>1622816179.1208799</c:v>
                </c:pt>
                <c:pt idx="17">
                  <c:v>1622816179.1208799</c:v>
                </c:pt>
                <c:pt idx="18">
                  <c:v>1622816180.5615799</c:v>
                </c:pt>
                <c:pt idx="19">
                  <c:v>1622816181.9479001</c:v>
                </c:pt>
                <c:pt idx="20">
                  <c:v>1622816183.3282001</c:v>
                </c:pt>
                <c:pt idx="21">
                  <c:v>1622816187.47228</c:v>
                </c:pt>
                <c:pt idx="22">
                  <c:v>1622816189.0899301</c:v>
                </c:pt>
                <c:pt idx="23">
                  <c:v>1622816196.2843001</c:v>
                </c:pt>
                <c:pt idx="24">
                  <c:v>1622816735.8571401</c:v>
                </c:pt>
                <c:pt idx="25">
                  <c:v>1622816882.4551699</c:v>
                </c:pt>
                <c:pt idx="26">
                  <c:v>1622817314.48105</c:v>
                </c:pt>
                <c:pt idx="27">
                  <c:v>1622817317.32515</c:v>
                </c:pt>
                <c:pt idx="28">
                  <c:v>1622817318.7982199</c:v>
                </c:pt>
                <c:pt idx="29">
                  <c:v>1622817320.23842</c:v>
                </c:pt>
                <c:pt idx="30">
                  <c:v>1622818471.55565</c:v>
                </c:pt>
                <c:pt idx="31">
                  <c:v>1622818708.9946499</c:v>
                </c:pt>
                <c:pt idx="32">
                  <c:v>1622818709.00016</c:v>
                </c:pt>
                <c:pt idx="33">
                  <c:v>1622818709.00615</c:v>
                </c:pt>
                <c:pt idx="34">
                  <c:v>1622818948.54374</c:v>
                </c:pt>
                <c:pt idx="35">
                  <c:v>1622818952.99</c:v>
                </c:pt>
                <c:pt idx="36">
                  <c:v>1622818956.0121901</c:v>
                </c:pt>
                <c:pt idx="37">
                  <c:v>1622818957.4437699</c:v>
                </c:pt>
              </c:numCache>
            </c:numRef>
          </c:cat>
          <c:val>
            <c:numRef>
              <c:f>opportunities!$B$2:$B$39</c:f>
              <c:numCache>
                <c:formatCode>General</c:formatCode>
                <c:ptCount val="38"/>
                <c:pt idx="0">
                  <c:v>1.3605908509783901E-2</c:v>
                </c:pt>
                <c:pt idx="1">
                  <c:v>1.3605908509783901E-2</c:v>
                </c:pt>
                <c:pt idx="2">
                  <c:v>3.0432553803794098E-2</c:v>
                </c:pt>
                <c:pt idx="3">
                  <c:v>4.0739614222973203E-2</c:v>
                </c:pt>
                <c:pt idx="4">
                  <c:v>5.3187672495824602E-2</c:v>
                </c:pt>
                <c:pt idx="5">
                  <c:v>0.106642952817637</c:v>
                </c:pt>
                <c:pt idx="6">
                  <c:v>1.6016014445607799E-2</c:v>
                </c:pt>
                <c:pt idx="7">
                  <c:v>2.5282124908820799E-2</c:v>
                </c:pt>
                <c:pt idx="8">
                  <c:v>9.4788427468839295E-2</c:v>
                </c:pt>
                <c:pt idx="9">
                  <c:v>4.2613446897288298E-2</c:v>
                </c:pt>
                <c:pt idx="10">
                  <c:v>0.19519280798687699</c:v>
                </c:pt>
                <c:pt idx="11">
                  <c:v>0.123278892119915</c:v>
                </c:pt>
                <c:pt idx="12">
                  <c:v>0.108036890570728</c:v>
                </c:pt>
                <c:pt idx="13">
                  <c:v>4.2834649324485698E-2</c:v>
                </c:pt>
                <c:pt idx="14">
                  <c:v>3.65368245430319E-2</c:v>
                </c:pt>
                <c:pt idx="15">
                  <c:v>4.3581214738175299E-2</c:v>
                </c:pt>
                <c:pt idx="16">
                  <c:v>5.5064069695198697E-2</c:v>
                </c:pt>
                <c:pt idx="17">
                  <c:v>7.5777077307903604E-2</c:v>
                </c:pt>
                <c:pt idx="18">
                  <c:v>6.2331955405259203E-2</c:v>
                </c:pt>
                <c:pt idx="19">
                  <c:v>4.2945250904913301E-2</c:v>
                </c:pt>
                <c:pt idx="20">
                  <c:v>3.48166862619958E-2</c:v>
                </c:pt>
                <c:pt idx="21">
                  <c:v>2.25433981742462E-2</c:v>
                </c:pt>
                <c:pt idx="22">
                  <c:v>2.2571037331142699E-2</c:v>
                </c:pt>
                <c:pt idx="23">
                  <c:v>1.4860304888597501E-2</c:v>
                </c:pt>
                <c:pt idx="24">
                  <c:v>0.212604128534987</c:v>
                </c:pt>
                <c:pt idx="25">
                  <c:v>4.1594100268205203E-2</c:v>
                </c:pt>
                <c:pt idx="26">
                  <c:v>1.18797677105986E-2</c:v>
                </c:pt>
                <c:pt idx="27">
                  <c:v>2.9685551357294601E-2</c:v>
                </c:pt>
                <c:pt idx="28">
                  <c:v>1.10318501203909E-2</c:v>
                </c:pt>
                <c:pt idx="29">
                  <c:v>3.1862057222720098E-2</c:v>
                </c:pt>
                <c:pt idx="30">
                  <c:v>0.41363934609512898</c:v>
                </c:pt>
                <c:pt idx="31">
                  <c:v>0.41164730446825398</c:v>
                </c:pt>
                <c:pt idx="32">
                  <c:v>0.394594221727673</c:v>
                </c:pt>
                <c:pt idx="33">
                  <c:v>0.37374010695037002</c:v>
                </c:pt>
                <c:pt idx="34">
                  <c:v>3.2189768149271103E-2</c:v>
                </c:pt>
                <c:pt idx="35">
                  <c:v>3.2189768149271103E-2</c:v>
                </c:pt>
                <c:pt idx="36">
                  <c:v>1.09631931739517E-2</c:v>
                </c:pt>
                <c:pt idx="37">
                  <c:v>1.09631931739517E-2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B-4AD5-B128-DD0177BF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57168"/>
        <c:axId val="701260120"/>
      </c:lineChart>
      <c:catAx>
        <c:axId val="7012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0120"/>
        <c:crosses val="autoZero"/>
        <c:auto val="1"/>
        <c:lblAlgn val="ctr"/>
        <c:lblOffset val="100"/>
        <c:noMultiLvlLbl val="0"/>
      </c:catAx>
      <c:valAx>
        <c:axId val="7012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40</xdr:row>
      <xdr:rowOff>152400</xdr:rowOff>
    </xdr:from>
    <xdr:to>
      <xdr:col>16</xdr:col>
      <xdr:colOff>480060</xdr:colOff>
      <xdr:row>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3F122-BEA9-47D5-AD2F-3598336EA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40</xdr:row>
      <xdr:rowOff>167640</xdr:rowOff>
    </xdr:from>
    <xdr:to>
      <xdr:col>9</xdr:col>
      <xdr:colOff>388620</xdr:colOff>
      <xdr:row>55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A6C47-4433-4439-BAC4-C35E8AAE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35" workbookViewId="0">
      <selection activeCell="J60" sqref="J60"/>
    </sheetView>
  </sheetViews>
  <sheetFormatPr defaultRowHeight="14.4" x14ac:dyDescent="0.3"/>
  <cols>
    <col min="5" max="5" width="20.77734375" customWidth="1"/>
    <col min="6" max="7" width="13.6640625" customWidth="1"/>
    <col min="15" max="15" width="12" bestFit="1" customWidth="1"/>
    <col min="16" max="16" width="11.109375" customWidth="1"/>
    <col min="17" max="17" width="12" bestFit="1" customWidth="1"/>
  </cols>
  <sheetData>
    <row r="1" spans="1:17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37</v>
      </c>
      <c r="P1" t="s">
        <v>34</v>
      </c>
      <c r="Q1" t="s">
        <v>35</v>
      </c>
    </row>
    <row r="2" spans="1:17" x14ac:dyDescent="0.3">
      <c r="A2">
        <v>1622815411.9742999</v>
      </c>
      <c r="B2">
        <v>1.3605908509783901E-2</v>
      </c>
      <c r="C2" t="s">
        <v>13</v>
      </c>
      <c r="D2" t="s">
        <v>14</v>
      </c>
      <c r="E2" s="1">
        <v>1.6981800000000001E-5</v>
      </c>
      <c r="F2">
        <v>1.0028999999999999</v>
      </c>
      <c r="G2" t="s">
        <v>15</v>
      </c>
      <c r="H2" t="s">
        <v>16</v>
      </c>
      <c r="I2">
        <v>0.62</v>
      </c>
      <c r="J2" s="1">
        <v>2.739E-5</v>
      </c>
      <c r="K2" t="s">
        <v>17</v>
      </c>
      <c r="L2" t="s">
        <v>16</v>
      </c>
      <c r="M2" s="1">
        <v>1.6985905807672901E-5</v>
      </c>
      <c r="N2">
        <v>36500.85</v>
      </c>
      <c r="O2">
        <f t="shared" ref="O2:O39" si="0">A2*1000</f>
        <v>1622815411974.2998</v>
      </c>
      <c r="P2">
        <f>IF(D2="buy",B2/100*E2/F2, B2*E2*F2)</f>
        <v>2.303847014971067E-9</v>
      </c>
      <c r="Q2">
        <f>P2</f>
        <v>2.303847014971067E-9</v>
      </c>
    </row>
    <row r="3" spans="1:17" x14ac:dyDescent="0.3">
      <c r="A3">
        <v>1622815413.39586</v>
      </c>
      <c r="B3">
        <v>1.3605908509783901E-2</v>
      </c>
      <c r="C3" t="s">
        <v>13</v>
      </c>
      <c r="D3" t="s">
        <v>14</v>
      </c>
      <c r="E3" s="1">
        <v>1.6981800000000001E-5</v>
      </c>
      <c r="F3">
        <v>1.0028999999999999</v>
      </c>
      <c r="G3" t="s">
        <v>15</v>
      </c>
      <c r="H3" t="s">
        <v>16</v>
      </c>
      <c r="I3">
        <v>0.62</v>
      </c>
      <c r="J3" s="1">
        <v>2.739E-5</v>
      </c>
      <c r="K3" t="s">
        <v>17</v>
      </c>
      <c r="L3" t="s">
        <v>16</v>
      </c>
      <c r="M3" s="1">
        <v>1.6985905807672901E-5</v>
      </c>
      <c r="N3">
        <v>36500.85</v>
      </c>
      <c r="O3">
        <f t="shared" si="0"/>
        <v>1622815413395.8599</v>
      </c>
      <c r="P3">
        <f t="shared" ref="P3:P39" si="1">IF(D3="buy",B3/100*E3/F3, B3*E3*F3)</f>
        <v>2.303847014971067E-9</v>
      </c>
      <c r="Q3">
        <f>Q2+P3</f>
        <v>4.607694029942134E-9</v>
      </c>
    </row>
    <row r="4" spans="1:17" x14ac:dyDescent="0.3">
      <c r="A4">
        <v>1622815415.03795</v>
      </c>
      <c r="B4">
        <v>3.0432553803794098E-2</v>
      </c>
      <c r="C4" t="s">
        <v>13</v>
      </c>
      <c r="D4" t="s">
        <v>14</v>
      </c>
      <c r="E4" s="1">
        <v>1.6981800000000001E-5</v>
      </c>
      <c r="F4">
        <v>1.0028999999999999</v>
      </c>
      <c r="G4" t="s">
        <v>15</v>
      </c>
      <c r="H4" t="s">
        <v>16</v>
      </c>
      <c r="I4">
        <v>0.62</v>
      </c>
      <c r="J4" s="1">
        <v>2.739E-5</v>
      </c>
      <c r="K4" t="s">
        <v>17</v>
      </c>
      <c r="L4" t="s">
        <v>16</v>
      </c>
      <c r="M4" s="1">
        <v>1.6988763576967701E-5</v>
      </c>
      <c r="N4">
        <v>36494.71</v>
      </c>
      <c r="O4">
        <f t="shared" si="0"/>
        <v>1622815415037.95</v>
      </c>
      <c r="P4">
        <f t="shared" si="1"/>
        <v>5.1530515722930574E-9</v>
      </c>
      <c r="Q4">
        <f>Q3+P4</f>
        <v>9.7607456022351914E-9</v>
      </c>
    </row>
    <row r="5" spans="1:17" x14ac:dyDescent="0.3">
      <c r="A5">
        <v>1622815416.5053799</v>
      </c>
      <c r="B5">
        <v>4.0739614222973203E-2</v>
      </c>
      <c r="C5" t="s">
        <v>13</v>
      </c>
      <c r="D5" t="s">
        <v>14</v>
      </c>
      <c r="E5" s="1">
        <v>1.6981800000000001E-5</v>
      </c>
      <c r="F5">
        <v>1.0028999999999999</v>
      </c>
      <c r="G5" t="s">
        <v>15</v>
      </c>
      <c r="H5" t="s">
        <v>16</v>
      </c>
      <c r="I5">
        <v>0.62</v>
      </c>
      <c r="J5" s="1">
        <v>2.739E-5</v>
      </c>
      <c r="K5" t="s">
        <v>17</v>
      </c>
      <c r="L5" t="s">
        <v>16</v>
      </c>
      <c r="M5" s="1">
        <v>1.6990514086369301E-5</v>
      </c>
      <c r="N5">
        <v>36490.949999999997</v>
      </c>
      <c r="O5">
        <f t="shared" si="0"/>
        <v>1622815416505.3799</v>
      </c>
      <c r="P5">
        <f t="shared" si="1"/>
        <v>6.8983146954999151E-9</v>
      </c>
      <c r="Q5">
        <f t="shared" ref="Q5:Q39" si="2">Q4+P5</f>
        <v>1.6659060297735108E-8</v>
      </c>
    </row>
    <row r="6" spans="1:17" x14ac:dyDescent="0.3">
      <c r="A6">
        <v>1622815417.9181399</v>
      </c>
      <c r="B6">
        <v>5.3187672495824602E-2</v>
      </c>
      <c r="C6" t="s">
        <v>13</v>
      </c>
      <c r="D6" t="s">
        <v>14</v>
      </c>
      <c r="E6" s="1">
        <v>1.6981800000000001E-5</v>
      </c>
      <c r="F6">
        <v>1.0028999999999999</v>
      </c>
      <c r="G6" t="s">
        <v>15</v>
      </c>
      <c r="H6" t="s">
        <v>16</v>
      </c>
      <c r="I6">
        <v>0.62</v>
      </c>
      <c r="J6" s="1">
        <v>2.739E-5</v>
      </c>
      <c r="K6" t="s">
        <v>17</v>
      </c>
      <c r="L6" t="s">
        <v>16</v>
      </c>
      <c r="M6" s="1">
        <v>1.69926282141761E-5</v>
      </c>
      <c r="N6">
        <v>36486.410000000003</v>
      </c>
      <c r="O6">
        <f t="shared" si="0"/>
        <v>1622815417918.1399</v>
      </c>
      <c r="P6">
        <f t="shared" si="1"/>
        <v>9.0061064591643668E-9</v>
      </c>
      <c r="Q6">
        <f t="shared" si="2"/>
        <v>2.5665166756899475E-8</v>
      </c>
    </row>
    <row r="7" spans="1:17" x14ac:dyDescent="0.3">
      <c r="A7">
        <v>1622815647.9302001</v>
      </c>
      <c r="B7">
        <v>0.106642952817637</v>
      </c>
      <c r="C7" t="s">
        <v>18</v>
      </c>
      <c r="D7" t="s">
        <v>14</v>
      </c>
      <c r="E7">
        <v>1.0043424E-3</v>
      </c>
      <c r="F7">
        <v>0.2525</v>
      </c>
      <c r="G7" t="s">
        <v>19</v>
      </c>
      <c r="H7" t="s">
        <v>16</v>
      </c>
      <c r="I7">
        <v>145.97999999999999</v>
      </c>
      <c r="J7" s="1">
        <v>6.8800000000000002E-6</v>
      </c>
      <c r="K7" t="s">
        <v>17</v>
      </c>
      <c r="L7" t="s">
        <v>16</v>
      </c>
      <c r="M7">
        <v>3.9938049240512202E-3</v>
      </c>
      <c r="N7">
        <v>36551.61</v>
      </c>
      <c r="O7">
        <f t="shared" si="0"/>
        <v>1622815647930.2002</v>
      </c>
      <c r="P7">
        <f t="shared" si="1"/>
        <v>4.241823333701082E-6</v>
      </c>
      <c r="Q7">
        <f t="shared" si="2"/>
        <v>4.2674885004579818E-6</v>
      </c>
    </row>
    <row r="8" spans="1:17" x14ac:dyDescent="0.3">
      <c r="A8">
        <v>1622816169.1902599</v>
      </c>
      <c r="B8">
        <v>1.6016014445607799E-2</v>
      </c>
      <c r="C8" t="s">
        <v>20</v>
      </c>
      <c r="D8" t="s">
        <v>14</v>
      </c>
      <c r="E8">
        <v>2.9155980000000001E-2</v>
      </c>
      <c r="F8">
        <v>0.48080000000000001</v>
      </c>
      <c r="G8" t="s">
        <v>21</v>
      </c>
      <c r="H8" t="s">
        <v>16</v>
      </c>
      <c r="I8">
        <v>23.03</v>
      </c>
      <c r="J8">
        <v>1.266E-3</v>
      </c>
      <c r="K8" t="s">
        <v>22</v>
      </c>
      <c r="L8" t="s">
        <v>16</v>
      </c>
      <c r="M8">
        <v>6.0832584922605501E-2</v>
      </c>
      <c r="N8">
        <v>378.58</v>
      </c>
      <c r="O8">
        <f t="shared" si="0"/>
        <v>1622816169190.26</v>
      </c>
      <c r="P8">
        <f t="shared" si="1"/>
        <v>9.7122004337739629E-6</v>
      </c>
      <c r="Q8">
        <f t="shared" si="2"/>
        <v>1.3979688934231945E-5</v>
      </c>
    </row>
    <row r="9" spans="1:17" x14ac:dyDescent="0.3">
      <c r="A9">
        <v>1622816171.9639101</v>
      </c>
      <c r="B9">
        <v>2.5282124908820799E-2</v>
      </c>
      <c r="C9" t="s">
        <v>20</v>
      </c>
      <c r="D9" t="s">
        <v>14</v>
      </c>
      <c r="E9">
        <v>2.9155980000000001E-2</v>
      </c>
      <c r="F9">
        <v>0.48039999999999999</v>
      </c>
      <c r="G9" t="s">
        <v>21</v>
      </c>
      <c r="H9" t="s">
        <v>16</v>
      </c>
      <c r="I9">
        <v>23.03</v>
      </c>
      <c r="J9">
        <v>1.266E-3</v>
      </c>
      <c r="K9" t="s">
        <v>22</v>
      </c>
      <c r="L9" t="s">
        <v>16</v>
      </c>
      <c r="M9">
        <v>6.0888877138249198E-2</v>
      </c>
      <c r="N9">
        <v>378.23</v>
      </c>
      <c r="O9">
        <f t="shared" si="0"/>
        <v>1622816171963.9102</v>
      </c>
      <c r="P9">
        <f t="shared" si="1"/>
        <v>1.5343986848440488E-5</v>
      </c>
      <c r="Q9">
        <f t="shared" si="2"/>
        <v>2.9323675782672433E-5</v>
      </c>
    </row>
    <row r="10" spans="1:17" x14ac:dyDescent="0.3">
      <c r="A10">
        <v>1622816173.33444</v>
      </c>
      <c r="B10">
        <v>9.4788427468839295E-2</v>
      </c>
      <c r="C10" t="s">
        <v>20</v>
      </c>
      <c r="D10" t="s">
        <v>14</v>
      </c>
      <c r="E10">
        <v>2.9155980000000001E-2</v>
      </c>
      <c r="F10">
        <v>0.48020000000000002</v>
      </c>
      <c r="G10" t="s">
        <v>21</v>
      </c>
      <c r="H10" t="s">
        <v>16</v>
      </c>
      <c r="I10">
        <v>23.03</v>
      </c>
      <c r="J10">
        <v>1.266E-3</v>
      </c>
      <c r="K10" t="s">
        <v>22</v>
      </c>
      <c r="L10" t="s">
        <v>16</v>
      </c>
      <c r="M10">
        <v>6.0956565469415802E-2</v>
      </c>
      <c r="N10">
        <v>377.81</v>
      </c>
      <c r="O10">
        <f t="shared" si="0"/>
        <v>1622816173334.4399</v>
      </c>
      <c r="P10">
        <f t="shared" si="1"/>
        <v>5.7552051135213015E-5</v>
      </c>
      <c r="Q10">
        <f t="shared" si="2"/>
        <v>8.6875726917885448E-5</v>
      </c>
    </row>
    <row r="11" spans="1:17" x14ac:dyDescent="0.3">
      <c r="A11">
        <v>1622816173.35007</v>
      </c>
      <c r="B11">
        <v>4.2613446897288298E-2</v>
      </c>
      <c r="C11" t="s">
        <v>13</v>
      </c>
      <c r="D11" t="s">
        <v>14</v>
      </c>
      <c r="E11" s="1">
        <v>8.5591000000000008E-6</v>
      </c>
      <c r="F11">
        <v>1.0024</v>
      </c>
      <c r="G11" t="s">
        <v>15</v>
      </c>
      <c r="H11" t="s">
        <v>16</v>
      </c>
      <c r="I11">
        <v>0.31</v>
      </c>
      <c r="J11" s="1">
        <v>2.7610000000000002E-5</v>
      </c>
      <c r="K11" t="s">
        <v>17</v>
      </c>
      <c r="L11" t="s">
        <v>16</v>
      </c>
      <c r="M11" s="1">
        <v>8.5679240141221504E-6</v>
      </c>
      <c r="N11">
        <v>36181.46</v>
      </c>
      <c r="O11">
        <f t="shared" si="0"/>
        <v>1622816173350.0701</v>
      </c>
      <c r="P11">
        <f t="shared" si="1"/>
        <v>3.6385949056123335E-9</v>
      </c>
      <c r="Q11">
        <f t="shared" si="2"/>
        <v>8.6879365512791061E-5</v>
      </c>
    </row>
    <row r="12" spans="1:17" x14ac:dyDescent="0.3">
      <c r="A12">
        <v>1622816174.7359099</v>
      </c>
      <c r="B12">
        <v>0.19519280798687699</v>
      </c>
      <c r="C12" t="s">
        <v>20</v>
      </c>
      <c r="D12" t="s">
        <v>14</v>
      </c>
      <c r="E12">
        <v>2.9155980000000001E-2</v>
      </c>
      <c r="F12">
        <v>0.4803</v>
      </c>
      <c r="G12" t="s">
        <v>21</v>
      </c>
      <c r="H12" t="s">
        <v>16</v>
      </c>
      <c r="I12">
        <v>23.03</v>
      </c>
      <c r="J12">
        <v>1.266E-3</v>
      </c>
      <c r="K12" t="s">
        <v>22</v>
      </c>
      <c r="L12" t="s">
        <v>16</v>
      </c>
      <c r="M12">
        <v>6.1005006489894299E-2</v>
      </c>
      <c r="N12">
        <v>377.51</v>
      </c>
      <c r="O12">
        <f t="shared" si="0"/>
        <v>1622816174735.9099</v>
      </c>
      <c r="P12">
        <f t="shared" si="1"/>
        <v>1.1848922768705447E-4</v>
      </c>
      <c r="Q12">
        <f t="shared" si="2"/>
        <v>2.0536859319984552E-4</v>
      </c>
    </row>
    <row r="13" spans="1:17" x14ac:dyDescent="0.3">
      <c r="A13">
        <v>1622816174.7359099</v>
      </c>
      <c r="B13">
        <v>0.123278892119915</v>
      </c>
      <c r="C13" t="s">
        <v>13</v>
      </c>
      <c r="D13" t="s">
        <v>14</v>
      </c>
      <c r="E13" s="1">
        <v>8.5591000000000008E-6</v>
      </c>
      <c r="F13">
        <v>1.0024</v>
      </c>
      <c r="G13" t="s">
        <v>15</v>
      </c>
      <c r="H13" t="s">
        <v>16</v>
      </c>
      <c r="I13">
        <v>0.31</v>
      </c>
      <c r="J13" s="1">
        <v>2.7610000000000002E-5</v>
      </c>
      <c r="K13" t="s">
        <v>17</v>
      </c>
      <c r="L13" t="s">
        <v>16</v>
      </c>
      <c r="M13" s="1">
        <v>8.5748324242627898E-6</v>
      </c>
      <c r="N13">
        <v>36152.31</v>
      </c>
      <c r="O13">
        <f t="shared" si="0"/>
        <v>1622816174735.9099</v>
      </c>
      <c r="P13">
        <f t="shared" si="1"/>
        <v>1.0526300534153676E-8</v>
      </c>
      <c r="Q13">
        <f t="shared" si="2"/>
        <v>2.0537911950037967E-4</v>
      </c>
    </row>
    <row r="14" spans="1:17" x14ac:dyDescent="0.3">
      <c r="A14">
        <v>1622816176.1538601</v>
      </c>
      <c r="B14">
        <v>0.108036890570728</v>
      </c>
      <c r="C14" t="s">
        <v>20</v>
      </c>
      <c r="D14" t="s">
        <v>14</v>
      </c>
      <c r="E14">
        <v>2.9155980000000001E-2</v>
      </c>
      <c r="F14">
        <v>0.48020000000000002</v>
      </c>
      <c r="G14" t="s">
        <v>21</v>
      </c>
      <c r="H14" t="s">
        <v>16</v>
      </c>
      <c r="I14">
        <v>23.03</v>
      </c>
      <c r="J14">
        <v>1.266E-3</v>
      </c>
      <c r="K14" t="s">
        <v>22</v>
      </c>
      <c r="L14" t="s">
        <v>16</v>
      </c>
      <c r="M14">
        <v>6.0964633629817799E-2</v>
      </c>
      <c r="N14">
        <v>377.76</v>
      </c>
      <c r="O14">
        <f t="shared" si="0"/>
        <v>1622816176153.8601</v>
      </c>
      <c r="P14">
        <f t="shared" si="1"/>
        <v>6.5596031252443437E-5</v>
      </c>
      <c r="Q14">
        <f t="shared" si="2"/>
        <v>2.7097515075282311E-4</v>
      </c>
    </row>
    <row r="15" spans="1:17" x14ac:dyDescent="0.3">
      <c r="A15">
        <v>1622816176.1538601</v>
      </c>
      <c r="B15">
        <v>4.2834649324485698E-2</v>
      </c>
      <c r="C15" t="s">
        <v>13</v>
      </c>
      <c r="D15" t="s">
        <v>14</v>
      </c>
      <c r="E15" s="1">
        <v>8.5591000000000008E-6</v>
      </c>
      <c r="F15">
        <v>1.0024</v>
      </c>
      <c r="G15" t="s">
        <v>15</v>
      </c>
      <c r="H15" t="s">
        <v>16</v>
      </c>
      <c r="I15">
        <v>0.31</v>
      </c>
      <c r="J15" s="1">
        <v>2.7610000000000002E-5</v>
      </c>
      <c r="K15" t="s">
        <v>17</v>
      </c>
      <c r="L15" t="s">
        <v>16</v>
      </c>
      <c r="M15" s="1">
        <v>8.5679429585051695E-6</v>
      </c>
      <c r="N15">
        <v>36181.379999999997</v>
      </c>
      <c r="O15">
        <f t="shared" si="0"/>
        <v>1622816176153.8601</v>
      </c>
      <c r="P15">
        <f t="shared" si="1"/>
        <v>3.6574825123025299E-9</v>
      </c>
      <c r="Q15">
        <f t="shared" si="2"/>
        <v>2.7097880823533544E-4</v>
      </c>
    </row>
    <row r="16" spans="1:17" x14ac:dyDescent="0.3">
      <c r="A16">
        <v>1622816177.55656</v>
      </c>
      <c r="B16">
        <v>3.65368245430319E-2</v>
      </c>
      <c r="C16" t="s">
        <v>20</v>
      </c>
      <c r="D16" t="s">
        <v>14</v>
      </c>
      <c r="E16">
        <v>2.9155980000000001E-2</v>
      </c>
      <c r="F16">
        <v>0.48020000000000002</v>
      </c>
      <c r="G16" t="s">
        <v>21</v>
      </c>
      <c r="H16" t="s">
        <v>16</v>
      </c>
      <c r="I16">
        <v>23.03</v>
      </c>
      <c r="J16">
        <v>1.266E-3</v>
      </c>
      <c r="K16" t="s">
        <v>22</v>
      </c>
      <c r="L16" t="s">
        <v>16</v>
      </c>
      <c r="M16">
        <v>6.0921090918710098E-2</v>
      </c>
      <c r="N16">
        <v>378.03</v>
      </c>
      <c r="O16">
        <f t="shared" si="0"/>
        <v>1622816177556.5601</v>
      </c>
      <c r="P16">
        <f t="shared" si="1"/>
        <v>2.2183817693464125E-5</v>
      </c>
      <c r="Q16">
        <f t="shared" si="2"/>
        <v>2.9316262592879954E-4</v>
      </c>
    </row>
    <row r="17" spans="1:17" x14ac:dyDescent="0.3">
      <c r="A17">
        <v>1622816177.55656</v>
      </c>
      <c r="B17">
        <v>4.3581214738175299E-2</v>
      </c>
      <c r="C17" t="s">
        <v>13</v>
      </c>
      <c r="D17" t="s">
        <v>14</v>
      </c>
      <c r="E17" s="1">
        <v>8.5591000000000008E-6</v>
      </c>
      <c r="F17">
        <v>1.0024</v>
      </c>
      <c r="G17" t="s">
        <v>15</v>
      </c>
      <c r="H17" t="s">
        <v>16</v>
      </c>
      <c r="I17">
        <v>0.31</v>
      </c>
      <c r="J17" s="1">
        <v>2.7610000000000002E-5</v>
      </c>
      <c r="K17" t="s">
        <v>17</v>
      </c>
      <c r="L17" t="s">
        <v>16</v>
      </c>
      <c r="M17" s="1">
        <v>8.5680068964163806E-6</v>
      </c>
      <c r="N17">
        <v>36181.11</v>
      </c>
      <c r="O17">
        <f t="shared" si="0"/>
        <v>1622816177556.5601</v>
      </c>
      <c r="P17">
        <f t="shared" si="1"/>
        <v>3.7212288015314869E-9</v>
      </c>
      <c r="Q17">
        <f t="shared" si="2"/>
        <v>2.9316634715760109E-4</v>
      </c>
    </row>
    <row r="18" spans="1:17" x14ac:dyDescent="0.3">
      <c r="A18">
        <v>1622816179.1208799</v>
      </c>
      <c r="B18">
        <v>5.5064069695198697E-2</v>
      </c>
      <c r="C18" t="s">
        <v>20</v>
      </c>
      <c r="D18" t="s">
        <v>14</v>
      </c>
      <c r="E18">
        <v>2.9155980000000001E-2</v>
      </c>
      <c r="F18">
        <v>0.48020000000000002</v>
      </c>
      <c r="G18" t="s">
        <v>21</v>
      </c>
      <c r="H18" t="s">
        <v>16</v>
      </c>
      <c r="I18">
        <v>23.03</v>
      </c>
      <c r="J18">
        <v>1.266E-3</v>
      </c>
      <c r="K18" t="s">
        <v>22</v>
      </c>
      <c r="L18" t="s">
        <v>16</v>
      </c>
      <c r="M18">
        <v>6.09323737961689E-2</v>
      </c>
      <c r="N18">
        <v>377.96</v>
      </c>
      <c r="O18">
        <f t="shared" si="0"/>
        <v>1622816179120.8799</v>
      </c>
      <c r="P18">
        <f t="shared" si="1"/>
        <v>3.3432880357180744E-5</v>
      </c>
      <c r="Q18">
        <f t="shared" si="2"/>
        <v>3.2659922751478182E-4</v>
      </c>
    </row>
    <row r="19" spans="1:17" x14ac:dyDescent="0.3">
      <c r="A19">
        <v>1622816179.1208799</v>
      </c>
      <c r="B19">
        <v>7.5777077307903604E-2</v>
      </c>
      <c r="C19" t="s">
        <v>13</v>
      </c>
      <c r="D19" t="s">
        <v>14</v>
      </c>
      <c r="E19" s="1">
        <v>8.5591000000000008E-6</v>
      </c>
      <c r="F19">
        <v>1.0024</v>
      </c>
      <c r="G19" t="s">
        <v>15</v>
      </c>
      <c r="H19" t="s">
        <v>16</v>
      </c>
      <c r="I19">
        <v>0.31</v>
      </c>
      <c r="J19" s="1">
        <v>2.7610000000000002E-5</v>
      </c>
      <c r="K19" t="s">
        <v>17</v>
      </c>
      <c r="L19" t="s">
        <v>16</v>
      </c>
      <c r="M19" s="1">
        <v>8.5707642384585593E-6</v>
      </c>
      <c r="N19">
        <v>36169.47</v>
      </c>
      <c r="O19">
        <f t="shared" si="0"/>
        <v>1622816179120.8799</v>
      </c>
      <c r="P19">
        <f>IF(D19="buy",B19/100*E19/F19, B19*E19*F19)</f>
        <v>6.4703070868523327E-9</v>
      </c>
      <c r="Q19">
        <f t="shared" si="2"/>
        <v>3.2660569782186864E-4</v>
      </c>
    </row>
    <row r="20" spans="1:17" x14ac:dyDescent="0.3">
      <c r="A20">
        <v>1622816180.5615799</v>
      </c>
      <c r="B20">
        <v>6.2331955405259203E-2</v>
      </c>
      <c r="C20" t="s">
        <v>13</v>
      </c>
      <c r="D20" t="s">
        <v>14</v>
      </c>
      <c r="E20" s="1">
        <v>8.5591000000000008E-6</v>
      </c>
      <c r="F20">
        <v>1.0024</v>
      </c>
      <c r="G20" t="s">
        <v>15</v>
      </c>
      <c r="H20" t="s">
        <v>16</v>
      </c>
      <c r="I20">
        <v>0.31</v>
      </c>
      <c r="J20" s="1">
        <v>2.7610000000000002E-5</v>
      </c>
      <c r="K20" t="s">
        <v>17</v>
      </c>
      <c r="L20" t="s">
        <v>16</v>
      </c>
      <c r="M20" s="1">
        <v>8.5696127613144408E-6</v>
      </c>
      <c r="N20">
        <v>36174.33</v>
      </c>
      <c r="O20">
        <f t="shared" si="0"/>
        <v>1622816180561.5798</v>
      </c>
      <c r="P20">
        <f t="shared" si="1"/>
        <v>5.322280920881425E-9</v>
      </c>
      <c r="Q20">
        <f t="shared" si="2"/>
        <v>3.2661102010278953E-4</v>
      </c>
    </row>
    <row r="21" spans="1:17" x14ac:dyDescent="0.3">
      <c r="A21">
        <v>1622816181.9479001</v>
      </c>
      <c r="B21">
        <v>4.2945250904913301E-2</v>
      </c>
      <c r="C21" t="s">
        <v>13</v>
      </c>
      <c r="D21" t="s">
        <v>14</v>
      </c>
      <c r="E21" s="1">
        <v>8.5591000000000008E-6</v>
      </c>
      <c r="F21">
        <v>1.0024</v>
      </c>
      <c r="G21" t="s">
        <v>15</v>
      </c>
      <c r="H21" t="s">
        <v>16</v>
      </c>
      <c r="I21">
        <v>0.31</v>
      </c>
      <c r="J21" s="1">
        <v>2.7610000000000002E-5</v>
      </c>
      <c r="K21" t="s">
        <v>17</v>
      </c>
      <c r="L21" t="s">
        <v>16</v>
      </c>
      <c r="M21" s="1">
        <v>8.5679524307281006E-6</v>
      </c>
      <c r="N21">
        <v>36181.339999999997</v>
      </c>
      <c r="O21">
        <f t="shared" si="0"/>
        <v>1622816181947.9001</v>
      </c>
      <c r="P21">
        <f t="shared" si="1"/>
        <v>3.6669263469697077E-9</v>
      </c>
      <c r="Q21">
        <f t="shared" si="2"/>
        <v>3.2661468702913652E-4</v>
      </c>
    </row>
    <row r="22" spans="1:17" x14ac:dyDescent="0.3">
      <c r="A22">
        <v>1622816183.3282001</v>
      </c>
      <c r="B22">
        <v>3.48166862619958E-2</v>
      </c>
      <c r="C22" t="s">
        <v>13</v>
      </c>
      <c r="D22" t="s">
        <v>14</v>
      </c>
      <c r="E22" s="1">
        <v>8.5591000000000008E-6</v>
      </c>
      <c r="F22">
        <v>1.0024</v>
      </c>
      <c r="G22" t="s">
        <v>15</v>
      </c>
      <c r="H22" t="s">
        <v>16</v>
      </c>
      <c r="I22">
        <v>0.31</v>
      </c>
      <c r="J22" s="1">
        <v>2.7610000000000002E-5</v>
      </c>
      <c r="K22" t="s">
        <v>17</v>
      </c>
      <c r="L22" t="s">
        <v>16</v>
      </c>
      <c r="M22" s="1">
        <v>8.5672562781406694E-6</v>
      </c>
      <c r="N22">
        <v>36184.28</v>
      </c>
      <c r="O22">
        <f t="shared" si="0"/>
        <v>1622816183328.2002</v>
      </c>
      <c r="P22">
        <f t="shared" si="1"/>
        <v>2.9728601295395879E-9</v>
      </c>
      <c r="Q22">
        <f t="shared" si="2"/>
        <v>3.2661765988926608E-4</v>
      </c>
    </row>
    <row r="23" spans="1:17" x14ac:dyDescent="0.3">
      <c r="A23">
        <v>1622816187.47228</v>
      </c>
      <c r="B23">
        <v>2.25433981742462E-2</v>
      </c>
      <c r="C23" t="s">
        <v>13</v>
      </c>
      <c r="D23" t="s">
        <v>14</v>
      </c>
      <c r="E23" s="1">
        <v>8.5591000000000008E-6</v>
      </c>
      <c r="F23">
        <v>1.0024</v>
      </c>
      <c r="G23" t="s">
        <v>15</v>
      </c>
      <c r="H23" t="s">
        <v>16</v>
      </c>
      <c r="I23">
        <v>0.31</v>
      </c>
      <c r="J23" s="1">
        <v>2.7610000000000002E-5</v>
      </c>
      <c r="K23" t="s">
        <v>17</v>
      </c>
      <c r="L23" t="s">
        <v>16</v>
      </c>
      <c r="M23" s="1">
        <v>8.5662051600609206E-6</v>
      </c>
      <c r="N23">
        <v>36188.720000000001</v>
      </c>
      <c r="O23">
        <f t="shared" si="0"/>
        <v>1622816187472.28</v>
      </c>
      <c r="P23">
        <f t="shared" si="1"/>
        <v>1.9248922517277601E-9</v>
      </c>
      <c r="Q23">
        <f t="shared" si="2"/>
        <v>3.266195847815178E-4</v>
      </c>
    </row>
    <row r="24" spans="1:17" x14ac:dyDescent="0.3">
      <c r="A24">
        <v>1622816189.0899301</v>
      </c>
      <c r="B24">
        <v>2.2571037331142699E-2</v>
      </c>
      <c r="C24" t="s">
        <v>13</v>
      </c>
      <c r="D24" t="s">
        <v>14</v>
      </c>
      <c r="E24" s="1">
        <v>8.5591000000000008E-6</v>
      </c>
      <c r="F24">
        <v>1.0024</v>
      </c>
      <c r="G24" t="s">
        <v>15</v>
      </c>
      <c r="H24" t="s">
        <v>16</v>
      </c>
      <c r="I24">
        <v>0.31</v>
      </c>
      <c r="J24" s="1">
        <v>2.7610000000000002E-5</v>
      </c>
      <c r="K24" t="s">
        <v>17</v>
      </c>
      <c r="L24" t="s">
        <v>16</v>
      </c>
      <c r="M24" s="1">
        <v>8.5662075271541805E-6</v>
      </c>
      <c r="N24">
        <v>36188.71</v>
      </c>
      <c r="O24">
        <f t="shared" si="0"/>
        <v>1622816189089.9302</v>
      </c>
      <c r="P24">
        <f t="shared" si="1"/>
        <v>1.927252250807896E-9</v>
      </c>
      <c r="Q24">
        <f t="shared" si="2"/>
        <v>3.266215120337686E-4</v>
      </c>
    </row>
    <row r="25" spans="1:17" x14ac:dyDescent="0.3">
      <c r="A25">
        <v>1622816196.2843001</v>
      </c>
      <c r="B25">
        <v>1.4860304888597501E-2</v>
      </c>
      <c r="C25" t="s">
        <v>13</v>
      </c>
      <c r="D25" t="s">
        <v>14</v>
      </c>
      <c r="E25" s="1">
        <v>8.5591000000000008E-6</v>
      </c>
      <c r="F25">
        <v>1.0024</v>
      </c>
      <c r="G25" t="s">
        <v>15</v>
      </c>
      <c r="H25" t="s">
        <v>16</v>
      </c>
      <c r="I25">
        <v>0.31</v>
      </c>
      <c r="J25" s="1">
        <v>2.7610000000000002E-5</v>
      </c>
      <c r="K25" t="s">
        <v>17</v>
      </c>
      <c r="L25" t="s">
        <v>16</v>
      </c>
      <c r="M25" s="1">
        <v>8.5655471588632601E-6</v>
      </c>
      <c r="N25">
        <v>36191.5</v>
      </c>
      <c r="O25">
        <f t="shared" si="0"/>
        <v>1622816196284.3</v>
      </c>
      <c r="P25">
        <f t="shared" si="1"/>
        <v>1.2688630843175864E-9</v>
      </c>
      <c r="Q25">
        <f t="shared" si="2"/>
        <v>3.2662278089685292E-4</v>
      </c>
    </row>
    <row r="26" spans="1:17" x14ac:dyDescent="0.3">
      <c r="A26">
        <v>1622816735.8571401</v>
      </c>
      <c r="B26">
        <v>0.212604128534987</v>
      </c>
      <c r="C26" t="s">
        <v>23</v>
      </c>
      <c r="D26" t="s">
        <v>14</v>
      </c>
      <c r="E26">
        <v>2.6596600000000001</v>
      </c>
      <c r="F26">
        <v>0.54379999999999995</v>
      </c>
      <c r="G26" t="s">
        <v>24</v>
      </c>
      <c r="H26" t="s">
        <v>16</v>
      </c>
      <c r="I26">
        <v>1873</v>
      </c>
      <c r="J26">
        <v>1.42E-3</v>
      </c>
      <c r="K26" t="s">
        <v>22</v>
      </c>
      <c r="L26" t="s">
        <v>16</v>
      </c>
      <c r="M26">
        <v>4.91601049868766</v>
      </c>
      <c r="N26">
        <v>381</v>
      </c>
      <c r="O26">
        <f t="shared" si="0"/>
        <v>1622816735857.1401</v>
      </c>
      <c r="P26">
        <f>IF(D26="buy",B26/100*E26/F26, B26*E26*F26)</f>
        <v>1.0398210674868768E-2</v>
      </c>
      <c r="Q26">
        <f t="shared" si="2"/>
        <v>1.0724833455765621E-2</v>
      </c>
    </row>
    <row r="27" spans="1:17" x14ac:dyDescent="0.3">
      <c r="A27">
        <v>1622816882.4551699</v>
      </c>
      <c r="B27">
        <v>4.1594100268205203E-2</v>
      </c>
      <c r="C27" t="s">
        <v>23</v>
      </c>
      <c r="D27" t="s">
        <v>14</v>
      </c>
      <c r="E27">
        <v>74.750399999999999</v>
      </c>
      <c r="F27">
        <v>0.5202</v>
      </c>
      <c r="G27" t="s">
        <v>25</v>
      </c>
      <c r="H27" t="s">
        <v>16</v>
      </c>
      <c r="I27">
        <v>144</v>
      </c>
      <c r="J27">
        <v>0.51910000000000001</v>
      </c>
      <c r="K27" t="s">
        <v>26</v>
      </c>
      <c r="L27" t="s">
        <v>16</v>
      </c>
      <c r="M27">
        <v>144.043212963889</v>
      </c>
      <c r="N27">
        <v>0.99970000000000003</v>
      </c>
      <c r="O27">
        <f t="shared" si="0"/>
        <v>1622816882455.1699</v>
      </c>
      <c r="P27">
        <f t="shared" si="1"/>
        <v>5.9768851070519921E-2</v>
      </c>
      <c r="Q27">
        <f t="shared" si="2"/>
        <v>7.0493684526285544E-2</v>
      </c>
    </row>
    <row r="28" spans="1:17" x14ac:dyDescent="0.3">
      <c r="A28">
        <v>1622817314.48105</v>
      </c>
      <c r="B28">
        <v>1.18797677105986E-2</v>
      </c>
      <c r="C28" t="s">
        <v>20</v>
      </c>
      <c r="D28" t="s">
        <v>14</v>
      </c>
      <c r="E28">
        <v>0.102205199999999</v>
      </c>
      <c r="F28">
        <v>0.49</v>
      </c>
      <c r="G28" t="s">
        <v>21</v>
      </c>
      <c r="H28" t="s">
        <v>16</v>
      </c>
      <c r="I28">
        <v>80.349999999999994</v>
      </c>
      <c r="J28">
        <v>1.2719999999999999E-3</v>
      </c>
      <c r="K28" t="s">
        <v>22</v>
      </c>
      <c r="L28" t="s">
        <v>16</v>
      </c>
      <c r="M28">
        <v>0.20923389406801701</v>
      </c>
      <c r="N28">
        <v>384.02</v>
      </c>
      <c r="O28">
        <f t="shared" si="0"/>
        <v>1622817314481.05</v>
      </c>
      <c r="P28">
        <f t="shared" si="1"/>
        <v>2.4779061935005309E-5</v>
      </c>
      <c r="Q28">
        <f t="shared" si="2"/>
        <v>7.0518463588220545E-2</v>
      </c>
    </row>
    <row r="29" spans="1:17" x14ac:dyDescent="0.3">
      <c r="A29">
        <v>1622817317.32515</v>
      </c>
      <c r="B29">
        <v>2.9685551357294601E-2</v>
      </c>
      <c r="C29" t="s">
        <v>20</v>
      </c>
      <c r="D29" t="s">
        <v>14</v>
      </c>
      <c r="E29">
        <v>0.72426407999999998</v>
      </c>
      <c r="F29">
        <v>0.49009999999999998</v>
      </c>
      <c r="G29" t="s">
        <v>21</v>
      </c>
      <c r="H29" t="s">
        <v>16</v>
      </c>
      <c r="I29">
        <v>569.39</v>
      </c>
      <c r="J29">
        <v>1.2719999999999999E-3</v>
      </c>
      <c r="K29" t="s">
        <v>22</v>
      </c>
      <c r="L29" t="s">
        <v>16</v>
      </c>
      <c r="M29">
        <v>1.4826706246907699</v>
      </c>
      <c r="N29">
        <v>384.03</v>
      </c>
      <c r="O29">
        <f t="shared" si="0"/>
        <v>1622817317325.1499</v>
      </c>
      <c r="P29">
        <f t="shared" si="1"/>
        <v>4.3868962544549528E-4</v>
      </c>
      <c r="Q29">
        <f t="shared" si="2"/>
        <v>7.0957153213666038E-2</v>
      </c>
    </row>
    <row r="30" spans="1:17" x14ac:dyDescent="0.3">
      <c r="A30">
        <v>1622817318.7982199</v>
      </c>
      <c r="B30">
        <v>1.10318501203909E-2</v>
      </c>
      <c r="C30" t="s">
        <v>20</v>
      </c>
      <c r="D30" t="s">
        <v>14</v>
      </c>
      <c r="E30">
        <v>1.35464184</v>
      </c>
      <c r="F30">
        <v>0.49020000000000002</v>
      </c>
      <c r="G30" t="s">
        <v>21</v>
      </c>
      <c r="H30" t="s">
        <v>16</v>
      </c>
      <c r="I30">
        <v>1064.97</v>
      </c>
      <c r="J30">
        <v>1.2719999999999999E-3</v>
      </c>
      <c r="K30" t="s">
        <v>22</v>
      </c>
      <c r="L30" t="s">
        <v>16</v>
      </c>
      <c r="M30">
        <v>2.77205997188817</v>
      </c>
      <c r="N30">
        <v>384.18</v>
      </c>
      <c r="O30">
        <f t="shared" si="0"/>
        <v>1622817318798.22</v>
      </c>
      <c r="P30">
        <f t="shared" si="1"/>
        <v>3.0485935833722045E-4</v>
      </c>
      <c r="Q30">
        <f t="shared" si="2"/>
        <v>7.1262012572003264E-2</v>
      </c>
    </row>
    <row r="31" spans="1:17" x14ac:dyDescent="0.3">
      <c r="A31">
        <v>1622817320.23842</v>
      </c>
      <c r="B31">
        <v>3.1862057222720098E-2</v>
      </c>
      <c r="C31" t="s">
        <v>20</v>
      </c>
      <c r="D31" t="s">
        <v>14</v>
      </c>
      <c r="E31">
        <v>1.1587919999999899E-2</v>
      </c>
      <c r="F31">
        <v>0.49020000000000002</v>
      </c>
      <c r="G31" t="s">
        <v>21</v>
      </c>
      <c r="H31" t="s">
        <v>16</v>
      </c>
      <c r="I31">
        <v>9.11</v>
      </c>
      <c r="J31">
        <v>1.2719999999999999E-3</v>
      </c>
      <c r="K31" t="s">
        <v>22</v>
      </c>
      <c r="L31" t="s">
        <v>16</v>
      </c>
      <c r="M31">
        <v>2.3717781827649002E-2</v>
      </c>
      <c r="N31">
        <v>384.1</v>
      </c>
      <c r="O31">
        <f t="shared" si="0"/>
        <v>1622817320238.4199</v>
      </c>
      <c r="P31">
        <f t="shared" si="1"/>
        <v>7.531925135297827E-6</v>
      </c>
      <c r="Q31">
        <f t="shared" si="2"/>
        <v>7.1269544497138557E-2</v>
      </c>
    </row>
    <row r="32" spans="1:17" x14ac:dyDescent="0.3">
      <c r="A32">
        <v>1622818471.55565</v>
      </c>
      <c r="B32">
        <v>0.41363934609512898</v>
      </c>
      <c r="C32" t="s">
        <v>23</v>
      </c>
      <c r="D32" t="s">
        <v>14</v>
      </c>
      <c r="E32">
        <v>1.1833305000000001</v>
      </c>
      <c r="F32">
        <v>0.48509999999999998</v>
      </c>
      <c r="G32" t="s">
        <v>24</v>
      </c>
      <c r="H32" t="s">
        <v>16</v>
      </c>
      <c r="I32">
        <v>957</v>
      </c>
      <c r="J32">
        <v>1.2365E-3</v>
      </c>
      <c r="K32" t="s">
        <v>22</v>
      </c>
      <c r="L32" t="s">
        <v>16</v>
      </c>
      <c r="M32">
        <v>2.4568069211613999</v>
      </c>
      <c r="N32">
        <v>389.53</v>
      </c>
      <c r="O32">
        <f t="shared" si="0"/>
        <v>1622818471555.6499</v>
      </c>
      <c r="P32">
        <f t="shared" si="1"/>
        <v>1.0090126865273595E-2</v>
      </c>
      <c r="Q32">
        <f t="shared" si="2"/>
        <v>8.135967136241215E-2</v>
      </c>
    </row>
    <row r="33" spans="1:17" x14ac:dyDescent="0.3">
      <c r="A33">
        <v>1622818708.9946499</v>
      </c>
      <c r="B33">
        <v>0.41164730446825398</v>
      </c>
      <c r="C33" t="s">
        <v>27</v>
      </c>
      <c r="D33" t="s">
        <v>14</v>
      </c>
      <c r="E33">
        <v>0.11056685500000001</v>
      </c>
      <c r="F33">
        <v>0.36</v>
      </c>
      <c r="G33" t="s">
        <v>28</v>
      </c>
      <c r="H33" t="s">
        <v>16</v>
      </c>
      <c r="I33">
        <v>11363.5</v>
      </c>
      <c r="J33" s="1">
        <v>9.73E-6</v>
      </c>
      <c r="K33" t="s">
        <v>17</v>
      </c>
      <c r="L33" t="s">
        <v>16</v>
      </c>
      <c r="M33">
        <v>0.30932148256546599</v>
      </c>
      <c r="N33">
        <v>36736.86</v>
      </c>
      <c r="O33">
        <f t="shared" si="0"/>
        <v>1622818708994.6499</v>
      </c>
      <c r="P33">
        <f>IF(D33="buy",B33/100*E33/F33, B33*E33*F33)</f>
        <v>1.2642929951189525E-3</v>
      </c>
      <c r="Q33">
        <f t="shared" si="2"/>
        <v>8.2623964357531096E-2</v>
      </c>
    </row>
    <row r="34" spans="1:17" x14ac:dyDescent="0.3">
      <c r="A34">
        <v>1622818709.00016</v>
      </c>
      <c r="B34">
        <v>0.394594221727673</v>
      </c>
      <c r="C34" t="s">
        <v>27</v>
      </c>
      <c r="D34" t="s">
        <v>14</v>
      </c>
      <c r="E34">
        <v>1.4300414576</v>
      </c>
      <c r="F34">
        <v>0.36</v>
      </c>
      <c r="G34" t="s">
        <v>29</v>
      </c>
      <c r="H34" t="s">
        <v>16</v>
      </c>
      <c r="I34">
        <v>10580.36</v>
      </c>
      <c r="J34">
        <v>1.3516E-4</v>
      </c>
      <c r="K34" t="s">
        <v>30</v>
      </c>
      <c r="L34" t="s">
        <v>16</v>
      </c>
      <c r="M34">
        <v>4</v>
      </c>
      <c r="N34">
        <v>2645.09</v>
      </c>
      <c r="O34">
        <f t="shared" si="0"/>
        <v>1622818709000.1599</v>
      </c>
      <c r="P34">
        <f t="shared" si="1"/>
        <v>1.5674613777777194E-2</v>
      </c>
      <c r="Q34">
        <f t="shared" si="2"/>
        <v>9.829857813530829E-2</v>
      </c>
    </row>
    <row r="35" spans="1:17" x14ac:dyDescent="0.3">
      <c r="A35">
        <v>1622818709.00615</v>
      </c>
      <c r="B35">
        <v>0.37374010695037002</v>
      </c>
      <c r="C35" t="s">
        <v>27</v>
      </c>
      <c r="D35" t="s">
        <v>14</v>
      </c>
      <c r="E35">
        <v>4068.7011749999901</v>
      </c>
      <c r="F35">
        <v>0.36</v>
      </c>
      <c r="G35" t="s">
        <v>31</v>
      </c>
      <c r="H35" t="s">
        <v>16</v>
      </c>
      <c r="I35">
        <v>11363.5</v>
      </c>
      <c r="J35">
        <v>0.35804999999999998</v>
      </c>
      <c r="K35" t="s">
        <v>26</v>
      </c>
      <c r="L35" t="s">
        <v>16</v>
      </c>
      <c r="M35">
        <v>11366.9100730219</v>
      </c>
      <c r="N35">
        <v>0.99970000000000003</v>
      </c>
      <c r="O35">
        <f t="shared" si="0"/>
        <v>1622818709006.1499</v>
      </c>
      <c r="P35">
        <f t="shared" si="1"/>
        <v>42.239911452599792</v>
      </c>
      <c r="Q35">
        <f t="shared" si="2"/>
        <v>42.338210030735098</v>
      </c>
    </row>
    <row r="36" spans="1:17" x14ac:dyDescent="0.3">
      <c r="A36">
        <v>1622818948.54374</v>
      </c>
      <c r="B36">
        <v>3.2189768149271103E-2</v>
      </c>
      <c r="C36" t="s">
        <v>32</v>
      </c>
      <c r="D36" t="s">
        <v>14</v>
      </c>
      <c r="E36">
        <v>4.5150999999999997E-2</v>
      </c>
      <c r="F36">
        <v>6.343</v>
      </c>
      <c r="G36" t="s">
        <v>33</v>
      </c>
      <c r="H36" t="s">
        <v>16</v>
      </c>
      <c r="I36">
        <v>2.77</v>
      </c>
      <c r="J36">
        <v>1.6299999999999999E-2</v>
      </c>
      <c r="K36" t="s">
        <v>22</v>
      </c>
      <c r="L36" t="s">
        <v>16</v>
      </c>
      <c r="M36">
        <v>7.14193631558592E-3</v>
      </c>
      <c r="N36">
        <v>387.85</v>
      </c>
      <c r="O36">
        <f t="shared" si="0"/>
        <v>1622818948543.74</v>
      </c>
      <c r="P36">
        <f t="shared" si="1"/>
        <v>2.2913451390631238E-6</v>
      </c>
      <c r="Q36">
        <f t="shared" si="2"/>
        <v>42.338212322080238</v>
      </c>
    </row>
    <row r="37" spans="1:17" x14ac:dyDescent="0.3">
      <c r="A37">
        <v>1622818952.99</v>
      </c>
      <c r="B37">
        <v>3.2189768149271103E-2</v>
      </c>
      <c r="C37" t="s">
        <v>32</v>
      </c>
      <c r="D37" t="s">
        <v>14</v>
      </c>
      <c r="E37">
        <v>4.5150999999999997E-2</v>
      </c>
      <c r="F37">
        <v>6.343</v>
      </c>
      <c r="G37" t="s">
        <v>33</v>
      </c>
      <c r="H37" t="s">
        <v>16</v>
      </c>
      <c r="I37">
        <v>2.77</v>
      </c>
      <c r="J37">
        <v>1.6299999999999999E-2</v>
      </c>
      <c r="K37" t="s">
        <v>22</v>
      </c>
      <c r="L37" t="s">
        <v>16</v>
      </c>
      <c r="M37">
        <v>7.14193631558592E-3</v>
      </c>
      <c r="N37">
        <v>387.85</v>
      </c>
      <c r="O37">
        <f t="shared" si="0"/>
        <v>1622818952990</v>
      </c>
      <c r="P37">
        <f t="shared" si="1"/>
        <v>2.2913451390631238E-6</v>
      </c>
      <c r="Q37">
        <f t="shared" si="2"/>
        <v>42.338214613425379</v>
      </c>
    </row>
    <row r="38" spans="1:17" x14ac:dyDescent="0.3">
      <c r="A38">
        <v>1622818956.0121901</v>
      </c>
      <c r="B38">
        <v>1.09631931739517E-2</v>
      </c>
      <c r="C38" t="s">
        <v>32</v>
      </c>
      <c r="D38" t="s">
        <v>14</v>
      </c>
      <c r="E38">
        <v>4.5150999999999997E-2</v>
      </c>
      <c r="F38">
        <v>6.3410000000000002</v>
      </c>
      <c r="G38" t="s">
        <v>33</v>
      </c>
      <c r="H38" t="s">
        <v>16</v>
      </c>
      <c r="I38">
        <v>2.77</v>
      </c>
      <c r="J38">
        <v>1.6299999999999999E-2</v>
      </c>
      <c r="K38" t="s">
        <v>22</v>
      </c>
      <c r="L38" t="s">
        <v>16</v>
      </c>
      <c r="M38">
        <v>7.1426729584074602E-3</v>
      </c>
      <c r="N38">
        <v>387.81</v>
      </c>
      <c r="O38">
        <f t="shared" si="0"/>
        <v>1622818956012.1902</v>
      </c>
      <c r="P38">
        <f t="shared" si="1"/>
        <v>7.8063260526272378E-7</v>
      </c>
      <c r="Q38">
        <f t="shared" si="2"/>
        <v>42.338215394057983</v>
      </c>
    </row>
    <row r="39" spans="1:17" x14ac:dyDescent="0.3">
      <c r="A39">
        <v>1622818957.4437699</v>
      </c>
      <c r="B39">
        <v>1.09631931739517E-2</v>
      </c>
      <c r="C39" t="s">
        <v>32</v>
      </c>
      <c r="D39" t="s">
        <v>14</v>
      </c>
      <c r="E39">
        <v>4.5150999999999997E-2</v>
      </c>
      <c r="F39">
        <v>6.3410000000000002</v>
      </c>
      <c r="G39" t="s">
        <v>33</v>
      </c>
      <c r="H39" t="s">
        <v>16</v>
      </c>
      <c r="I39">
        <v>2.77</v>
      </c>
      <c r="J39">
        <v>1.6299999999999999E-2</v>
      </c>
      <c r="K39" t="s">
        <v>22</v>
      </c>
      <c r="L39" t="s">
        <v>16</v>
      </c>
      <c r="M39">
        <v>7.1426729584074602E-3</v>
      </c>
      <c r="N39">
        <v>387.81</v>
      </c>
      <c r="O39">
        <f t="shared" si="0"/>
        <v>1622818957443.77</v>
      </c>
      <c r="P39">
        <f t="shared" si="1"/>
        <v>7.8063260526272378E-7</v>
      </c>
      <c r="Q39">
        <f t="shared" si="2"/>
        <v>42.338216174690587</v>
      </c>
    </row>
    <row r="41" spans="1:17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3:17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3:17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3:17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3:17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3:17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3:17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3:17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3:17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3:17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9" spans="3:17" x14ac:dyDescent="0.3">
      <c r="E59" t="s">
        <v>39</v>
      </c>
      <c r="F59">
        <f>AVERAGE(B2:B39)</f>
        <v>8.778605369565505E-2</v>
      </c>
      <c r="G59" t="s">
        <v>38</v>
      </c>
    </row>
    <row r="60" spans="3:17" x14ac:dyDescent="0.3">
      <c r="E60" t="s">
        <v>40</v>
      </c>
      <c r="F60">
        <f>AVERAGE(P2:P39)</f>
        <v>1.1141635835444892</v>
      </c>
      <c r="G60" t="s">
        <v>41</v>
      </c>
    </row>
    <row r="61" spans="3:17" x14ac:dyDescent="0.3">
      <c r="E61" t="s">
        <v>42</v>
      </c>
      <c r="F61">
        <f>MEDIAN(P2:P39)</f>
        <v>2.2913451390631238E-6</v>
      </c>
      <c r="G6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Glitznerf</dc:creator>
  <cp:lastModifiedBy>Glitznerf</cp:lastModifiedBy>
  <dcterms:modified xsi:type="dcterms:W3CDTF">2021-06-04T17:49:04Z</dcterms:modified>
</cp:coreProperties>
</file>