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ee70b37f7038ba/Área de Trabalho/LOTE 23/"/>
    </mc:Choice>
  </mc:AlternateContent>
  <xr:revisionPtr revIDLastSave="0" documentId="8_{F5C62C92-FAC0-489C-9D72-EABD5543361C}" xr6:coauthVersionLast="47" xr6:coauthVersionMax="47" xr10:uidLastSave="{00000000-0000-0000-0000-000000000000}"/>
  <bookViews>
    <workbookView xWindow="11424" yWindow="0" windowWidth="11712" windowHeight="13776" activeTab="1" xr2:uid="{00000000-000D-0000-FFFF-FFFF00000000}"/>
  </bookViews>
  <sheets>
    <sheet name="Interna" sheetId="6" r:id="rId1"/>
    <sheet name="Média de Valorização" sheetId="2" r:id="rId2"/>
    <sheet name="Cadastro" sheetId="7" r:id="rId3"/>
    <sheet name="Conf_Desvio" sheetId="11" state="hidden" r:id="rId4"/>
    <sheet name="COOPERADO" sheetId="10" state="hidden" r:id="rId5"/>
  </sheets>
  <definedNames>
    <definedName name="_xlnm._FilterDatabase" localSheetId="2" hidden="1">Cadastro!$A$1:$I$2969</definedName>
    <definedName name="_xlnm._FilterDatabase" localSheetId="1" hidden="1">'Média de Valorização'!$C$19:$CL$519</definedName>
    <definedName name="_xlnm.Print_Area" localSheetId="0">Interna!$B$1:$L$56</definedName>
    <definedName name="_xlnm.Print_Area" localSheetId="1">'Média de Valorização'!$B$1:$CB$538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6" l="1"/>
  <c r="C9" i="6"/>
  <c r="C10" i="6"/>
  <c r="AC21" i="2" l="1"/>
  <c r="AF21" i="2" s="1"/>
  <c r="AI21" i="2" s="1"/>
  <c r="AD21" i="2"/>
  <c r="AG21" i="2" s="1"/>
  <c r="AJ21" i="2" s="1"/>
  <c r="AE21" i="2"/>
  <c r="AH21" i="2" s="1"/>
  <c r="AK21" i="2" s="1"/>
  <c r="AC22" i="2"/>
  <c r="AF22" i="2" s="1"/>
  <c r="AI22" i="2" s="1"/>
  <c r="AD22" i="2"/>
  <c r="AG22" i="2" s="1"/>
  <c r="AJ22" i="2" s="1"/>
  <c r="AE22" i="2"/>
  <c r="AH22" i="2" s="1"/>
  <c r="AK22" i="2" s="1"/>
  <c r="AC23" i="2"/>
  <c r="AF23" i="2" s="1"/>
  <c r="AI23" i="2" s="1"/>
  <c r="AD23" i="2"/>
  <c r="AG23" i="2" s="1"/>
  <c r="AJ23" i="2" s="1"/>
  <c r="AE23" i="2"/>
  <c r="AH23" i="2" s="1"/>
  <c r="AK23" i="2" s="1"/>
  <c r="AC24" i="2"/>
  <c r="AF24" i="2" s="1"/>
  <c r="AI24" i="2" s="1"/>
  <c r="AD24" i="2"/>
  <c r="AG24" i="2" s="1"/>
  <c r="AJ24" i="2" s="1"/>
  <c r="AE24" i="2"/>
  <c r="AH24" i="2" s="1"/>
  <c r="AK24" i="2" s="1"/>
  <c r="AC25" i="2"/>
  <c r="AF25" i="2" s="1"/>
  <c r="AI25" i="2" s="1"/>
  <c r="AD25" i="2"/>
  <c r="AG25" i="2" s="1"/>
  <c r="AJ25" i="2" s="1"/>
  <c r="AE25" i="2"/>
  <c r="AH25" i="2" s="1"/>
  <c r="AK25" i="2" s="1"/>
  <c r="AC26" i="2"/>
  <c r="AF26" i="2" s="1"/>
  <c r="AI26" i="2" s="1"/>
  <c r="AD26" i="2"/>
  <c r="AG26" i="2" s="1"/>
  <c r="AJ26" i="2" s="1"/>
  <c r="AE26" i="2"/>
  <c r="AH26" i="2" s="1"/>
  <c r="AK26" i="2" s="1"/>
  <c r="AC27" i="2"/>
  <c r="AF27" i="2" s="1"/>
  <c r="AI27" i="2" s="1"/>
  <c r="AD27" i="2"/>
  <c r="AG27" i="2" s="1"/>
  <c r="AJ27" i="2" s="1"/>
  <c r="AE27" i="2"/>
  <c r="AH27" i="2" s="1"/>
  <c r="AK27" i="2" s="1"/>
  <c r="AC28" i="2"/>
  <c r="AF28" i="2" s="1"/>
  <c r="AI28" i="2" s="1"/>
  <c r="AD28" i="2"/>
  <c r="AG28" i="2" s="1"/>
  <c r="AJ28" i="2" s="1"/>
  <c r="AE28" i="2"/>
  <c r="AH28" i="2" s="1"/>
  <c r="AK28" i="2" s="1"/>
  <c r="AC29" i="2"/>
  <c r="AF29" i="2" s="1"/>
  <c r="AI29" i="2" s="1"/>
  <c r="AD29" i="2"/>
  <c r="AG29" i="2" s="1"/>
  <c r="AJ29" i="2" s="1"/>
  <c r="AE29" i="2"/>
  <c r="AH29" i="2" s="1"/>
  <c r="AK29" i="2" s="1"/>
  <c r="AC30" i="2"/>
  <c r="AD30" i="2"/>
  <c r="AE30" i="2"/>
  <c r="AF30" i="2"/>
  <c r="AI30" i="2" s="1"/>
  <c r="AG30" i="2"/>
  <c r="AJ30" i="2" s="1"/>
  <c r="AH30" i="2"/>
  <c r="AK30" i="2"/>
  <c r="AC31" i="2"/>
  <c r="AF31" i="2" s="1"/>
  <c r="AI31" i="2" s="1"/>
  <c r="AD31" i="2"/>
  <c r="AG31" i="2" s="1"/>
  <c r="AJ31" i="2" s="1"/>
  <c r="AE31" i="2"/>
  <c r="AH31" i="2" s="1"/>
  <c r="AK31" i="2" s="1"/>
  <c r="AC32" i="2"/>
  <c r="AD32" i="2"/>
  <c r="AE32" i="2"/>
  <c r="AF32" i="2"/>
  <c r="AG32" i="2"/>
  <c r="AH32" i="2"/>
  <c r="AK32" i="2" s="1"/>
  <c r="AI32" i="2"/>
  <c r="AJ32" i="2"/>
  <c r="AC33" i="2"/>
  <c r="AF33" i="2" s="1"/>
  <c r="AI33" i="2" s="1"/>
  <c r="AD33" i="2"/>
  <c r="AG33" i="2" s="1"/>
  <c r="AJ33" i="2" s="1"/>
  <c r="AE33" i="2"/>
  <c r="AH33" i="2"/>
  <c r="AK33" i="2"/>
  <c r="AC34" i="2"/>
  <c r="AF34" i="2" s="1"/>
  <c r="AI34" i="2" s="1"/>
  <c r="AD34" i="2"/>
  <c r="AG34" i="2" s="1"/>
  <c r="AJ34" i="2" s="1"/>
  <c r="AE34" i="2"/>
  <c r="AH34" i="2" s="1"/>
  <c r="AK34" i="2" s="1"/>
  <c r="AC35" i="2"/>
  <c r="AD35" i="2"/>
  <c r="AE35" i="2"/>
  <c r="AF35" i="2"/>
  <c r="AG35" i="2"/>
  <c r="AH35" i="2"/>
  <c r="AI35" i="2"/>
  <c r="AJ35" i="2"/>
  <c r="AK35" i="2"/>
  <c r="AC36" i="2"/>
  <c r="AD36" i="2"/>
  <c r="AE36" i="2"/>
  <c r="AF36" i="2"/>
  <c r="AG36" i="2"/>
  <c r="AH36" i="2"/>
  <c r="AI36" i="2"/>
  <c r="AJ36" i="2"/>
  <c r="AK36" i="2"/>
  <c r="AC37" i="2"/>
  <c r="AD37" i="2"/>
  <c r="AE37" i="2"/>
  <c r="AF37" i="2"/>
  <c r="AG37" i="2"/>
  <c r="AH37" i="2"/>
  <c r="AI37" i="2"/>
  <c r="AJ37" i="2"/>
  <c r="AK37" i="2"/>
  <c r="AC38" i="2"/>
  <c r="AD38" i="2"/>
  <c r="AE38" i="2"/>
  <c r="AF38" i="2"/>
  <c r="AG38" i="2"/>
  <c r="AH38" i="2"/>
  <c r="AI38" i="2"/>
  <c r="AJ38" i="2"/>
  <c r="AK38" i="2"/>
  <c r="AC39" i="2"/>
  <c r="AD39" i="2"/>
  <c r="AE39" i="2"/>
  <c r="AF39" i="2"/>
  <c r="AG39" i="2"/>
  <c r="AH39" i="2"/>
  <c r="AI39" i="2"/>
  <c r="AJ39" i="2"/>
  <c r="AK39" i="2"/>
  <c r="AC40" i="2"/>
  <c r="AD40" i="2"/>
  <c r="AE40" i="2"/>
  <c r="AF40" i="2"/>
  <c r="AG40" i="2"/>
  <c r="AH40" i="2"/>
  <c r="AI40" i="2"/>
  <c r="AJ40" i="2"/>
  <c r="AK40" i="2"/>
  <c r="AC41" i="2"/>
  <c r="AD41" i="2"/>
  <c r="AE41" i="2"/>
  <c r="AF41" i="2"/>
  <c r="AG41" i="2"/>
  <c r="AH41" i="2"/>
  <c r="AI41" i="2"/>
  <c r="AJ41" i="2"/>
  <c r="AK41" i="2"/>
  <c r="AC42" i="2"/>
  <c r="AD42" i="2"/>
  <c r="AE42" i="2"/>
  <c r="AF42" i="2"/>
  <c r="AG42" i="2"/>
  <c r="AH42" i="2"/>
  <c r="AI42" i="2"/>
  <c r="AJ42" i="2"/>
  <c r="AK42" i="2"/>
  <c r="AC43" i="2"/>
  <c r="AD43" i="2"/>
  <c r="AE43" i="2"/>
  <c r="AF43" i="2"/>
  <c r="AG43" i="2"/>
  <c r="AH43" i="2"/>
  <c r="AI43" i="2"/>
  <c r="AJ43" i="2"/>
  <c r="AK43" i="2"/>
  <c r="AC44" i="2"/>
  <c r="AD44" i="2"/>
  <c r="AE44" i="2"/>
  <c r="AF44" i="2"/>
  <c r="AG44" i="2"/>
  <c r="AH44" i="2"/>
  <c r="AI44" i="2"/>
  <c r="AJ44" i="2"/>
  <c r="AK44" i="2"/>
  <c r="AC45" i="2"/>
  <c r="AD45" i="2"/>
  <c r="AE45" i="2"/>
  <c r="AF45" i="2"/>
  <c r="AG45" i="2"/>
  <c r="AH45" i="2"/>
  <c r="AI45" i="2"/>
  <c r="AJ45" i="2"/>
  <c r="AK45" i="2"/>
  <c r="AC46" i="2"/>
  <c r="AD46" i="2"/>
  <c r="AE46" i="2"/>
  <c r="AF46" i="2"/>
  <c r="AG46" i="2"/>
  <c r="AH46" i="2"/>
  <c r="AI46" i="2"/>
  <c r="AJ46" i="2"/>
  <c r="AK46" i="2"/>
  <c r="AC47" i="2"/>
  <c r="AD47" i="2"/>
  <c r="AE47" i="2"/>
  <c r="AF47" i="2"/>
  <c r="AG47" i="2"/>
  <c r="AH47" i="2"/>
  <c r="AI47" i="2"/>
  <c r="AJ47" i="2"/>
  <c r="AK47" i="2"/>
  <c r="AC48" i="2"/>
  <c r="AD48" i="2"/>
  <c r="AE48" i="2"/>
  <c r="AF48" i="2"/>
  <c r="AG48" i="2"/>
  <c r="AH48" i="2"/>
  <c r="AI48" i="2"/>
  <c r="AJ48" i="2"/>
  <c r="AK48" i="2"/>
  <c r="AC49" i="2"/>
  <c r="AD49" i="2"/>
  <c r="AE49" i="2"/>
  <c r="AF49" i="2"/>
  <c r="AG49" i="2"/>
  <c r="AH49" i="2"/>
  <c r="AI49" i="2"/>
  <c r="AJ49" i="2"/>
  <c r="AK49" i="2"/>
  <c r="AC50" i="2"/>
  <c r="AD50" i="2"/>
  <c r="AE50" i="2"/>
  <c r="AF50" i="2"/>
  <c r="AG50" i="2"/>
  <c r="AH50" i="2"/>
  <c r="AI50" i="2"/>
  <c r="AJ50" i="2"/>
  <c r="AK50" i="2"/>
  <c r="AC51" i="2"/>
  <c r="AD51" i="2"/>
  <c r="AE51" i="2"/>
  <c r="AF51" i="2"/>
  <c r="AG51" i="2"/>
  <c r="AH51" i="2"/>
  <c r="AI51" i="2"/>
  <c r="AJ51" i="2"/>
  <c r="AK51" i="2"/>
  <c r="AC52" i="2"/>
  <c r="AD52" i="2"/>
  <c r="AE52" i="2"/>
  <c r="AF52" i="2"/>
  <c r="AG52" i="2"/>
  <c r="AH52" i="2"/>
  <c r="AI52" i="2"/>
  <c r="AJ52" i="2"/>
  <c r="AK52" i="2"/>
  <c r="AC53" i="2"/>
  <c r="AD53" i="2"/>
  <c r="AE53" i="2"/>
  <c r="AF53" i="2"/>
  <c r="AG53" i="2"/>
  <c r="AH53" i="2"/>
  <c r="AI53" i="2"/>
  <c r="AJ53" i="2"/>
  <c r="AK53" i="2"/>
  <c r="AC54" i="2"/>
  <c r="AD54" i="2"/>
  <c r="AE54" i="2"/>
  <c r="AF54" i="2"/>
  <c r="AG54" i="2"/>
  <c r="AH54" i="2"/>
  <c r="AI54" i="2"/>
  <c r="AJ54" i="2"/>
  <c r="AK54" i="2"/>
  <c r="AC55" i="2"/>
  <c r="AD55" i="2"/>
  <c r="AE55" i="2"/>
  <c r="AF55" i="2"/>
  <c r="AG55" i="2"/>
  <c r="AH55" i="2"/>
  <c r="AI55" i="2"/>
  <c r="AJ55" i="2"/>
  <c r="AK55" i="2"/>
  <c r="AC56" i="2"/>
  <c r="AD56" i="2"/>
  <c r="AE56" i="2"/>
  <c r="AF56" i="2"/>
  <c r="AG56" i="2"/>
  <c r="AH56" i="2"/>
  <c r="AI56" i="2"/>
  <c r="AJ56" i="2"/>
  <c r="AK56" i="2"/>
  <c r="AC57" i="2"/>
  <c r="AD57" i="2"/>
  <c r="AE57" i="2"/>
  <c r="AF57" i="2"/>
  <c r="AG57" i="2"/>
  <c r="AH57" i="2"/>
  <c r="AI57" i="2"/>
  <c r="AJ57" i="2"/>
  <c r="AK57" i="2"/>
  <c r="AC58" i="2"/>
  <c r="AD58" i="2"/>
  <c r="AE58" i="2"/>
  <c r="AF58" i="2"/>
  <c r="AG58" i="2"/>
  <c r="AH58" i="2"/>
  <c r="AI58" i="2"/>
  <c r="AJ58" i="2"/>
  <c r="AK58" i="2"/>
  <c r="AC59" i="2"/>
  <c r="AD59" i="2"/>
  <c r="AE59" i="2"/>
  <c r="AF59" i="2"/>
  <c r="AG59" i="2"/>
  <c r="AH59" i="2"/>
  <c r="AI59" i="2"/>
  <c r="AJ59" i="2"/>
  <c r="AK59" i="2"/>
  <c r="AC60" i="2"/>
  <c r="AD60" i="2"/>
  <c r="AE60" i="2"/>
  <c r="AF60" i="2"/>
  <c r="AG60" i="2"/>
  <c r="AH60" i="2"/>
  <c r="AI60" i="2"/>
  <c r="AJ60" i="2"/>
  <c r="AK60" i="2"/>
  <c r="AC61" i="2"/>
  <c r="AD61" i="2"/>
  <c r="AE61" i="2"/>
  <c r="AF61" i="2"/>
  <c r="AG61" i="2"/>
  <c r="AH61" i="2"/>
  <c r="AI61" i="2"/>
  <c r="AJ61" i="2"/>
  <c r="AK61" i="2"/>
  <c r="AC62" i="2"/>
  <c r="AD62" i="2"/>
  <c r="AE62" i="2"/>
  <c r="AF62" i="2"/>
  <c r="AG62" i="2"/>
  <c r="AH62" i="2"/>
  <c r="AI62" i="2"/>
  <c r="AJ62" i="2"/>
  <c r="AK62" i="2"/>
  <c r="AC63" i="2"/>
  <c r="AD63" i="2"/>
  <c r="AE63" i="2"/>
  <c r="AF63" i="2"/>
  <c r="AG63" i="2"/>
  <c r="AH63" i="2"/>
  <c r="AI63" i="2"/>
  <c r="AJ63" i="2"/>
  <c r="AK63" i="2"/>
  <c r="AC64" i="2"/>
  <c r="AD64" i="2"/>
  <c r="AE64" i="2"/>
  <c r="AF64" i="2"/>
  <c r="AG64" i="2"/>
  <c r="AH64" i="2"/>
  <c r="AI64" i="2"/>
  <c r="AJ64" i="2"/>
  <c r="AK64" i="2"/>
  <c r="AC65" i="2"/>
  <c r="AD65" i="2"/>
  <c r="AE65" i="2"/>
  <c r="AF65" i="2"/>
  <c r="AG65" i="2"/>
  <c r="AH65" i="2"/>
  <c r="AI65" i="2"/>
  <c r="AJ65" i="2"/>
  <c r="AK65" i="2"/>
  <c r="AC66" i="2"/>
  <c r="AD66" i="2"/>
  <c r="AE66" i="2"/>
  <c r="AF66" i="2"/>
  <c r="AG66" i="2"/>
  <c r="AH66" i="2"/>
  <c r="AI66" i="2"/>
  <c r="AJ66" i="2"/>
  <c r="AK66" i="2"/>
  <c r="AC67" i="2"/>
  <c r="AD67" i="2"/>
  <c r="AE67" i="2"/>
  <c r="AF67" i="2"/>
  <c r="AG67" i="2"/>
  <c r="AH67" i="2"/>
  <c r="AI67" i="2"/>
  <c r="AJ67" i="2"/>
  <c r="AK67" i="2"/>
  <c r="AC68" i="2"/>
  <c r="AD68" i="2"/>
  <c r="AE68" i="2"/>
  <c r="AF68" i="2"/>
  <c r="AG68" i="2"/>
  <c r="AH68" i="2"/>
  <c r="AI68" i="2"/>
  <c r="AJ68" i="2"/>
  <c r="AK68" i="2"/>
  <c r="AC69" i="2"/>
  <c r="AD69" i="2"/>
  <c r="AE69" i="2"/>
  <c r="AF69" i="2"/>
  <c r="AG69" i="2"/>
  <c r="AH69" i="2"/>
  <c r="AI69" i="2"/>
  <c r="AJ69" i="2"/>
  <c r="AK69" i="2"/>
  <c r="AC70" i="2"/>
  <c r="AD70" i="2"/>
  <c r="AE70" i="2"/>
  <c r="AF70" i="2"/>
  <c r="AG70" i="2"/>
  <c r="AH70" i="2"/>
  <c r="AI70" i="2"/>
  <c r="AJ70" i="2"/>
  <c r="AK70" i="2"/>
  <c r="AC71" i="2"/>
  <c r="AD71" i="2"/>
  <c r="AE71" i="2"/>
  <c r="AF71" i="2"/>
  <c r="AG71" i="2"/>
  <c r="AH71" i="2"/>
  <c r="AI71" i="2"/>
  <c r="AJ71" i="2"/>
  <c r="AK71" i="2"/>
  <c r="AC72" i="2"/>
  <c r="AD72" i="2"/>
  <c r="AE72" i="2"/>
  <c r="AF72" i="2"/>
  <c r="AG72" i="2"/>
  <c r="AH72" i="2"/>
  <c r="AI72" i="2"/>
  <c r="AJ72" i="2"/>
  <c r="AK72" i="2"/>
  <c r="AC73" i="2"/>
  <c r="AD73" i="2"/>
  <c r="AE73" i="2"/>
  <c r="AF73" i="2"/>
  <c r="AG73" i="2"/>
  <c r="AH73" i="2"/>
  <c r="AI73" i="2"/>
  <c r="AJ73" i="2"/>
  <c r="AK73" i="2"/>
  <c r="AC74" i="2"/>
  <c r="AD74" i="2"/>
  <c r="AE74" i="2"/>
  <c r="AF74" i="2"/>
  <c r="AG74" i="2"/>
  <c r="AH74" i="2"/>
  <c r="AI74" i="2"/>
  <c r="AJ74" i="2"/>
  <c r="AK74" i="2"/>
  <c r="AC75" i="2"/>
  <c r="AD75" i="2"/>
  <c r="AE75" i="2"/>
  <c r="AF75" i="2"/>
  <c r="AG75" i="2"/>
  <c r="AH75" i="2"/>
  <c r="AI75" i="2"/>
  <c r="AJ75" i="2"/>
  <c r="AK75" i="2"/>
  <c r="AC76" i="2"/>
  <c r="AD76" i="2"/>
  <c r="AE76" i="2"/>
  <c r="AF76" i="2"/>
  <c r="AG76" i="2"/>
  <c r="AH76" i="2"/>
  <c r="AI76" i="2"/>
  <c r="AJ76" i="2"/>
  <c r="AK76" i="2"/>
  <c r="AC77" i="2"/>
  <c r="AD77" i="2"/>
  <c r="AE77" i="2"/>
  <c r="AF77" i="2"/>
  <c r="AG77" i="2"/>
  <c r="AH77" i="2"/>
  <c r="AI77" i="2"/>
  <c r="AJ77" i="2"/>
  <c r="AK77" i="2"/>
  <c r="AC78" i="2"/>
  <c r="AD78" i="2"/>
  <c r="AE78" i="2"/>
  <c r="AF78" i="2"/>
  <c r="AG78" i="2"/>
  <c r="AH78" i="2"/>
  <c r="AI78" i="2"/>
  <c r="AJ78" i="2"/>
  <c r="AK78" i="2"/>
  <c r="AC79" i="2"/>
  <c r="AD79" i="2"/>
  <c r="AE79" i="2"/>
  <c r="AF79" i="2"/>
  <c r="AG79" i="2"/>
  <c r="AH79" i="2"/>
  <c r="AI79" i="2"/>
  <c r="AJ79" i="2"/>
  <c r="AK79" i="2"/>
  <c r="AC80" i="2"/>
  <c r="AD80" i="2"/>
  <c r="AE80" i="2"/>
  <c r="AF80" i="2"/>
  <c r="AG80" i="2"/>
  <c r="AH80" i="2"/>
  <c r="AI80" i="2"/>
  <c r="AJ80" i="2"/>
  <c r="AK80" i="2"/>
  <c r="AC81" i="2"/>
  <c r="AD81" i="2"/>
  <c r="AE81" i="2"/>
  <c r="AF81" i="2"/>
  <c r="AG81" i="2"/>
  <c r="AH81" i="2"/>
  <c r="AI81" i="2"/>
  <c r="AJ81" i="2"/>
  <c r="AK81" i="2"/>
  <c r="AC82" i="2"/>
  <c r="AD82" i="2"/>
  <c r="AE82" i="2"/>
  <c r="AF82" i="2"/>
  <c r="AG82" i="2"/>
  <c r="AH82" i="2"/>
  <c r="AI82" i="2"/>
  <c r="AJ82" i="2"/>
  <c r="AK82" i="2"/>
  <c r="AC83" i="2"/>
  <c r="AD83" i="2"/>
  <c r="AE83" i="2"/>
  <c r="AF83" i="2"/>
  <c r="AG83" i="2"/>
  <c r="AH83" i="2"/>
  <c r="AI83" i="2"/>
  <c r="AJ83" i="2"/>
  <c r="AK83" i="2"/>
  <c r="AC84" i="2"/>
  <c r="AD84" i="2"/>
  <c r="AE84" i="2"/>
  <c r="AF84" i="2"/>
  <c r="AG84" i="2"/>
  <c r="AH84" i="2"/>
  <c r="AI84" i="2"/>
  <c r="AJ84" i="2"/>
  <c r="AK84" i="2"/>
  <c r="AC85" i="2"/>
  <c r="AD85" i="2"/>
  <c r="AE85" i="2"/>
  <c r="AF85" i="2"/>
  <c r="AG85" i="2"/>
  <c r="AH85" i="2"/>
  <c r="AI85" i="2"/>
  <c r="AJ85" i="2"/>
  <c r="AK85" i="2"/>
  <c r="AC86" i="2"/>
  <c r="AD86" i="2"/>
  <c r="AE86" i="2"/>
  <c r="AF86" i="2"/>
  <c r="AG86" i="2"/>
  <c r="AH86" i="2"/>
  <c r="AI86" i="2"/>
  <c r="AJ86" i="2"/>
  <c r="AK86" i="2"/>
  <c r="AC87" i="2"/>
  <c r="AD87" i="2"/>
  <c r="AE87" i="2"/>
  <c r="AF87" i="2"/>
  <c r="AG87" i="2"/>
  <c r="AH87" i="2"/>
  <c r="AI87" i="2"/>
  <c r="AJ87" i="2"/>
  <c r="AK87" i="2"/>
  <c r="AC88" i="2"/>
  <c r="AD88" i="2"/>
  <c r="AE88" i="2"/>
  <c r="AF88" i="2"/>
  <c r="AG88" i="2"/>
  <c r="AH88" i="2"/>
  <c r="AI88" i="2"/>
  <c r="AJ88" i="2"/>
  <c r="AK88" i="2"/>
  <c r="AC89" i="2"/>
  <c r="AD89" i="2"/>
  <c r="AE89" i="2"/>
  <c r="AF89" i="2"/>
  <c r="AG89" i="2"/>
  <c r="AH89" i="2"/>
  <c r="AI89" i="2"/>
  <c r="AJ89" i="2"/>
  <c r="AK89" i="2"/>
  <c r="AC90" i="2"/>
  <c r="AD90" i="2"/>
  <c r="AE90" i="2"/>
  <c r="AF90" i="2"/>
  <c r="AG90" i="2"/>
  <c r="AH90" i="2"/>
  <c r="AI90" i="2"/>
  <c r="AJ90" i="2"/>
  <c r="AK90" i="2"/>
  <c r="AC91" i="2"/>
  <c r="AD91" i="2"/>
  <c r="AE91" i="2"/>
  <c r="AF91" i="2"/>
  <c r="AG91" i="2"/>
  <c r="AH91" i="2"/>
  <c r="AI91" i="2"/>
  <c r="AJ91" i="2"/>
  <c r="AK91" i="2"/>
  <c r="AC92" i="2"/>
  <c r="AD92" i="2"/>
  <c r="AE92" i="2"/>
  <c r="AF92" i="2"/>
  <c r="AG92" i="2"/>
  <c r="AH92" i="2"/>
  <c r="AI92" i="2"/>
  <c r="AJ92" i="2"/>
  <c r="AK92" i="2"/>
  <c r="AC93" i="2"/>
  <c r="AD93" i="2"/>
  <c r="AE93" i="2"/>
  <c r="AF93" i="2"/>
  <c r="AG93" i="2"/>
  <c r="AH93" i="2"/>
  <c r="AI93" i="2"/>
  <c r="AJ93" i="2"/>
  <c r="AK93" i="2"/>
  <c r="AC94" i="2"/>
  <c r="AD94" i="2"/>
  <c r="AE94" i="2"/>
  <c r="AF94" i="2"/>
  <c r="AG94" i="2"/>
  <c r="AH94" i="2"/>
  <c r="AI94" i="2"/>
  <c r="AJ94" i="2"/>
  <c r="AK94" i="2"/>
  <c r="AC95" i="2"/>
  <c r="AD95" i="2"/>
  <c r="AE95" i="2"/>
  <c r="AF95" i="2"/>
  <c r="AG95" i="2"/>
  <c r="AH95" i="2"/>
  <c r="AI95" i="2"/>
  <c r="AJ95" i="2"/>
  <c r="AK95" i="2"/>
  <c r="AC96" i="2"/>
  <c r="AD96" i="2"/>
  <c r="AE96" i="2"/>
  <c r="AF96" i="2"/>
  <c r="AG96" i="2"/>
  <c r="AH96" i="2"/>
  <c r="AI96" i="2"/>
  <c r="AJ96" i="2"/>
  <c r="AK96" i="2"/>
  <c r="AC97" i="2"/>
  <c r="AD97" i="2"/>
  <c r="AE97" i="2"/>
  <c r="AF97" i="2"/>
  <c r="AG97" i="2"/>
  <c r="AH97" i="2"/>
  <c r="AI97" i="2"/>
  <c r="AJ97" i="2"/>
  <c r="AK97" i="2"/>
  <c r="AC98" i="2"/>
  <c r="AD98" i="2"/>
  <c r="AE98" i="2"/>
  <c r="AF98" i="2"/>
  <c r="AG98" i="2"/>
  <c r="AH98" i="2"/>
  <c r="AI98" i="2"/>
  <c r="AJ98" i="2"/>
  <c r="AK98" i="2"/>
  <c r="AC99" i="2"/>
  <c r="AD99" i="2"/>
  <c r="AE99" i="2"/>
  <c r="AF99" i="2"/>
  <c r="AG99" i="2"/>
  <c r="AH99" i="2"/>
  <c r="AI99" i="2"/>
  <c r="AJ99" i="2"/>
  <c r="AK99" i="2"/>
  <c r="AC100" i="2"/>
  <c r="AD100" i="2"/>
  <c r="AE100" i="2"/>
  <c r="AF100" i="2"/>
  <c r="AG100" i="2"/>
  <c r="AH100" i="2"/>
  <c r="AI100" i="2"/>
  <c r="AJ100" i="2"/>
  <c r="AK100" i="2"/>
  <c r="AC101" i="2"/>
  <c r="AD101" i="2"/>
  <c r="AE101" i="2"/>
  <c r="AF101" i="2"/>
  <c r="AG101" i="2"/>
  <c r="AH101" i="2"/>
  <c r="AI101" i="2"/>
  <c r="AJ101" i="2"/>
  <c r="AK101" i="2"/>
  <c r="AC102" i="2"/>
  <c r="AD102" i="2"/>
  <c r="AE102" i="2"/>
  <c r="AF102" i="2"/>
  <c r="AG102" i="2"/>
  <c r="AH102" i="2"/>
  <c r="AI102" i="2"/>
  <c r="AJ102" i="2"/>
  <c r="AK102" i="2"/>
  <c r="AC103" i="2"/>
  <c r="AD103" i="2"/>
  <c r="AE103" i="2"/>
  <c r="AF103" i="2"/>
  <c r="AG103" i="2"/>
  <c r="AH103" i="2"/>
  <c r="AI103" i="2"/>
  <c r="AJ103" i="2"/>
  <c r="AK103" i="2"/>
  <c r="AC104" i="2"/>
  <c r="AD104" i="2"/>
  <c r="AE104" i="2"/>
  <c r="AF104" i="2"/>
  <c r="AG104" i="2"/>
  <c r="AH104" i="2"/>
  <c r="AI104" i="2"/>
  <c r="AJ104" i="2"/>
  <c r="AK104" i="2"/>
  <c r="AC105" i="2"/>
  <c r="AD105" i="2"/>
  <c r="AE105" i="2"/>
  <c r="AF105" i="2"/>
  <c r="AG105" i="2"/>
  <c r="AH105" i="2"/>
  <c r="AI105" i="2"/>
  <c r="AJ105" i="2"/>
  <c r="AK105" i="2"/>
  <c r="AC106" i="2"/>
  <c r="AD106" i="2"/>
  <c r="AE106" i="2"/>
  <c r="AF106" i="2"/>
  <c r="AG106" i="2"/>
  <c r="AH106" i="2"/>
  <c r="AI106" i="2"/>
  <c r="AJ106" i="2"/>
  <c r="AK106" i="2"/>
  <c r="AC107" i="2"/>
  <c r="AD107" i="2"/>
  <c r="AE107" i="2"/>
  <c r="AF107" i="2"/>
  <c r="AG107" i="2"/>
  <c r="AH107" i="2"/>
  <c r="AI107" i="2"/>
  <c r="AJ107" i="2"/>
  <c r="AK107" i="2"/>
  <c r="AC108" i="2"/>
  <c r="AD108" i="2"/>
  <c r="AE108" i="2"/>
  <c r="AF108" i="2"/>
  <c r="AG108" i="2"/>
  <c r="AH108" i="2"/>
  <c r="AI108" i="2"/>
  <c r="AJ108" i="2"/>
  <c r="AK108" i="2"/>
  <c r="AC109" i="2"/>
  <c r="AD109" i="2"/>
  <c r="AE109" i="2"/>
  <c r="AF109" i="2"/>
  <c r="AG109" i="2"/>
  <c r="AH109" i="2"/>
  <c r="AI109" i="2"/>
  <c r="AJ109" i="2"/>
  <c r="AK109" i="2"/>
  <c r="AC110" i="2"/>
  <c r="AD110" i="2"/>
  <c r="AE110" i="2"/>
  <c r="AF110" i="2"/>
  <c r="AG110" i="2"/>
  <c r="AH110" i="2"/>
  <c r="AI110" i="2"/>
  <c r="AJ110" i="2"/>
  <c r="AK110" i="2"/>
  <c r="AC111" i="2"/>
  <c r="AD111" i="2"/>
  <c r="AE111" i="2"/>
  <c r="AF111" i="2"/>
  <c r="AG111" i="2"/>
  <c r="AH111" i="2"/>
  <c r="AI111" i="2"/>
  <c r="AJ111" i="2"/>
  <c r="AK111" i="2"/>
  <c r="AC112" i="2"/>
  <c r="AD112" i="2"/>
  <c r="AE112" i="2"/>
  <c r="AF112" i="2"/>
  <c r="AG112" i="2"/>
  <c r="AH112" i="2"/>
  <c r="AI112" i="2"/>
  <c r="AJ112" i="2"/>
  <c r="AK112" i="2"/>
  <c r="AC113" i="2"/>
  <c r="AD113" i="2"/>
  <c r="AE113" i="2"/>
  <c r="AF113" i="2"/>
  <c r="AG113" i="2"/>
  <c r="AH113" i="2"/>
  <c r="AI113" i="2"/>
  <c r="AJ113" i="2"/>
  <c r="AK113" i="2"/>
  <c r="AC114" i="2"/>
  <c r="AD114" i="2"/>
  <c r="AE114" i="2"/>
  <c r="AF114" i="2"/>
  <c r="AG114" i="2"/>
  <c r="AH114" i="2"/>
  <c r="AI114" i="2"/>
  <c r="AJ114" i="2"/>
  <c r="AK114" i="2"/>
  <c r="AC115" i="2"/>
  <c r="AD115" i="2"/>
  <c r="AE115" i="2"/>
  <c r="AF115" i="2"/>
  <c r="AG115" i="2"/>
  <c r="AH115" i="2"/>
  <c r="AI115" i="2"/>
  <c r="AJ115" i="2"/>
  <c r="AK115" i="2"/>
  <c r="AC116" i="2"/>
  <c r="AD116" i="2"/>
  <c r="AE116" i="2"/>
  <c r="AF116" i="2"/>
  <c r="AG116" i="2"/>
  <c r="AH116" i="2"/>
  <c r="AI116" i="2"/>
  <c r="AJ116" i="2"/>
  <c r="AK116" i="2"/>
  <c r="AC117" i="2"/>
  <c r="AD117" i="2"/>
  <c r="AE117" i="2"/>
  <c r="AF117" i="2"/>
  <c r="AG117" i="2"/>
  <c r="AH117" i="2"/>
  <c r="AI117" i="2"/>
  <c r="AJ117" i="2"/>
  <c r="AK117" i="2"/>
  <c r="AC118" i="2"/>
  <c r="AD118" i="2"/>
  <c r="AE118" i="2"/>
  <c r="AF118" i="2"/>
  <c r="AG118" i="2"/>
  <c r="AH118" i="2"/>
  <c r="AI118" i="2"/>
  <c r="AJ118" i="2"/>
  <c r="AK118" i="2"/>
  <c r="AC119" i="2"/>
  <c r="AD119" i="2"/>
  <c r="AE119" i="2"/>
  <c r="AF119" i="2"/>
  <c r="AG119" i="2"/>
  <c r="AH119" i="2"/>
  <c r="AI119" i="2"/>
  <c r="AJ119" i="2"/>
  <c r="AK119" i="2"/>
  <c r="AC120" i="2"/>
  <c r="AD120" i="2"/>
  <c r="AE120" i="2"/>
  <c r="AF120" i="2"/>
  <c r="AG120" i="2"/>
  <c r="AH120" i="2"/>
  <c r="AI120" i="2"/>
  <c r="AJ120" i="2"/>
  <c r="AK120" i="2"/>
  <c r="AC121" i="2"/>
  <c r="AD121" i="2"/>
  <c r="AE121" i="2"/>
  <c r="AF121" i="2"/>
  <c r="AG121" i="2"/>
  <c r="AH121" i="2"/>
  <c r="AI121" i="2"/>
  <c r="AJ121" i="2"/>
  <c r="AK121" i="2"/>
  <c r="AC122" i="2"/>
  <c r="AD122" i="2"/>
  <c r="AE122" i="2"/>
  <c r="AF122" i="2"/>
  <c r="AG122" i="2"/>
  <c r="AH122" i="2"/>
  <c r="AI122" i="2"/>
  <c r="AJ122" i="2"/>
  <c r="AK122" i="2"/>
  <c r="AC123" i="2"/>
  <c r="AD123" i="2"/>
  <c r="AE123" i="2"/>
  <c r="AF123" i="2"/>
  <c r="AG123" i="2"/>
  <c r="AH123" i="2"/>
  <c r="AI123" i="2"/>
  <c r="AJ123" i="2"/>
  <c r="AK123" i="2"/>
  <c r="AC124" i="2"/>
  <c r="AD124" i="2"/>
  <c r="AE124" i="2"/>
  <c r="AF124" i="2"/>
  <c r="AG124" i="2"/>
  <c r="AH124" i="2"/>
  <c r="AI124" i="2"/>
  <c r="AJ124" i="2"/>
  <c r="AK124" i="2"/>
  <c r="AC125" i="2"/>
  <c r="AD125" i="2"/>
  <c r="AE125" i="2"/>
  <c r="AF125" i="2"/>
  <c r="AG125" i="2"/>
  <c r="AH125" i="2"/>
  <c r="AI125" i="2"/>
  <c r="AJ125" i="2"/>
  <c r="AK125" i="2"/>
  <c r="AC126" i="2"/>
  <c r="AD126" i="2"/>
  <c r="AE126" i="2"/>
  <c r="AF126" i="2"/>
  <c r="AG126" i="2"/>
  <c r="AH126" i="2"/>
  <c r="AI126" i="2"/>
  <c r="AJ126" i="2"/>
  <c r="AK126" i="2"/>
  <c r="AC127" i="2"/>
  <c r="AD127" i="2"/>
  <c r="AE127" i="2"/>
  <c r="AF127" i="2"/>
  <c r="AG127" i="2"/>
  <c r="AH127" i="2"/>
  <c r="AI127" i="2"/>
  <c r="AJ127" i="2"/>
  <c r="AK127" i="2"/>
  <c r="AC128" i="2"/>
  <c r="AD128" i="2"/>
  <c r="AE128" i="2"/>
  <c r="AF128" i="2"/>
  <c r="AG128" i="2"/>
  <c r="AH128" i="2"/>
  <c r="AI128" i="2"/>
  <c r="AJ128" i="2"/>
  <c r="AK128" i="2"/>
  <c r="AC129" i="2"/>
  <c r="AD129" i="2"/>
  <c r="AE129" i="2"/>
  <c r="AF129" i="2"/>
  <c r="AG129" i="2"/>
  <c r="AH129" i="2"/>
  <c r="AI129" i="2"/>
  <c r="AJ129" i="2"/>
  <c r="AK129" i="2"/>
  <c r="AC130" i="2"/>
  <c r="AD130" i="2"/>
  <c r="AE130" i="2"/>
  <c r="AF130" i="2"/>
  <c r="AG130" i="2"/>
  <c r="AH130" i="2"/>
  <c r="AI130" i="2"/>
  <c r="AJ130" i="2"/>
  <c r="AK130" i="2"/>
  <c r="AC131" i="2"/>
  <c r="AD131" i="2"/>
  <c r="AE131" i="2"/>
  <c r="AF131" i="2"/>
  <c r="AG131" i="2"/>
  <c r="AH131" i="2"/>
  <c r="AI131" i="2"/>
  <c r="AJ131" i="2"/>
  <c r="AK131" i="2"/>
  <c r="AC132" i="2"/>
  <c r="AD132" i="2"/>
  <c r="AE132" i="2"/>
  <c r="AF132" i="2"/>
  <c r="AG132" i="2"/>
  <c r="AH132" i="2"/>
  <c r="AI132" i="2"/>
  <c r="AJ132" i="2"/>
  <c r="AK132" i="2"/>
  <c r="AC133" i="2"/>
  <c r="AD133" i="2"/>
  <c r="AE133" i="2"/>
  <c r="AF133" i="2"/>
  <c r="AG133" i="2"/>
  <c r="AH133" i="2"/>
  <c r="AI133" i="2"/>
  <c r="AJ133" i="2"/>
  <c r="AK133" i="2"/>
  <c r="AC134" i="2"/>
  <c r="AD134" i="2"/>
  <c r="AE134" i="2"/>
  <c r="AF134" i="2"/>
  <c r="AG134" i="2"/>
  <c r="AH134" i="2"/>
  <c r="AI134" i="2"/>
  <c r="AJ134" i="2"/>
  <c r="AK134" i="2"/>
  <c r="AC135" i="2"/>
  <c r="AD135" i="2"/>
  <c r="AE135" i="2"/>
  <c r="AF135" i="2"/>
  <c r="AG135" i="2"/>
  <c r="AH135" i="2"/>
  <c r="AI135" i="2"/>
  <c r="AJ135" i="2"/>
  <c r="AK135" i="2"/>
  <c r="AC136" i="2"/>
  <c r="AD136" i="2"/>
  <c r="AE136" i="2"/>
  <c r="AF136" i="2"/>
  <c r="AG136" i="2"/>
  <c r="AH136" i="2"/>
  <c r="AI136" i="2"/>
  <c r="AJ136" i="2"/>
  <c r="AK136" i="2"/>
  <c r="AC137" i="2"/>
  <c r="AD137" i="2"/>
  <c r="AE137" i="2"/>
  <c r="AF137" i="2"/>
  <c r="AG137" i="2"/>
  <c r="AH137" i="2"/>
  <c r="AI137" i="2"/>
  <c r="AJ137" i="2"/>
  <c r="AK137" i="2"/>
  <c r="AC138" i="2"/>
  <c r="AD138" i="2"/>
  <c r="AE138" i="2"/>
  <c r="AF138" i="2"/>
  <c r="AG138" i="2"/>
  <c r="AH138" i="2"/>
  <c r="AI138" i="2"/>
  <c r="AJ138" i="2"/>
  <c r="AK138" i="2"/>
  <c r="AC139" i="2"/>
  <c r="AD139" i="2"/>
  <c r="AE139" i="2"/>
  <c r="AF139" i="2"/>
  <c r="AG139" i="2"/>
  <c r="AH139" i="2"/>
  <c r="AI139" i="2"/>
  <c r="AJ139" i="2"/>
  <c r="AK139" i="2"/>
  <c r="AC140" i="2"/>
  <c r="AD140" i="2"/>
  <c r="AE140" i="2"/>
  <c r="AF140" i="2"/>
  <c r="AG140" i="2"/>
  <c r="AH140" i="2"/>
  <c r="AI140" i="2"/>
  <c r="AJ140" i="2"/>
  <c r="AK140" i="2"/>
  <c r="AC141" i="2"/>
  <c r="AD141" i="2"/>
  <c r="AE141" i="2"/>
  <c r="AF141" i="2"/>
  <c r="AG141" i="2"/>
  <c r="AH141" i="2"/>
  <c r="AI141" i="2"/>
  <c r="AJ141" i="2"/>
  <c r="AK141" i="2"/>
  <c r="AC142" i="2"/>
  <c r="AD142" i="2"/>
  <c r="AE142" i="2"/>
  <c r="AF142" i="2"/>
  <c r="AG142" i="2"/>
  <c r="AH142" i="2"/>
  <c r="AI142" i="2"/>
  <c r="AJ142" i="2"/>
  <c r="AK142" i="2"/>
  <c r="AC143" i="2"/>
  <c r="AD143" i="2"/>
  <c r="AE143" i="2"/>
  <c r="AF143" i="2"/>
  <c r="AG143" i="2"/>
  <c r="AH143" i="2"/>
  <c r="AI143" i="2"/>
  <c r="AJ143" i="2"/>
  <c r="AK143" i="2"/>
  <c r="AC144" i="2"/>
  <c r="AD144" i="2"/>
  <c r="AE144" i="2"/>
  <c r="AF144" i="2"/>
  <c r="AG144" i="2"/>
  <c r="AH144" i="2"/>
  <c r="AI144" i="2"/>
  <c r="AJ144" i="2"/>
  <c r="AK144" i="2"/>
  <c r="AC145" i="2"/>
  <c r="AD145" i="2"/>
  <c r="AE145" i="2"/>
  <c r="AF145" i="2"/>
  <c r="AG145" i="2"/>
  <c r="AH145" i="2"/>
  <c r="AI145" i="2"/>
  <c r="AJ145" i="2"/>
  <c r="AK145" i="2"/>
  <c r="AC146" i="2"/>
  <c r="AD146" i="2"/>
  <c r="AE146" i="2"/>
  <c r="AF146" i="2"/>
  <c r="AG146" i="2"/>
  <c r="AH146" i="2"/>
  <c r="AI146" i="2"/>
  <c r="AJ146" i="2"/>
  <c r="AK146" i="2"/>
  <c r="AC147" i="2"/>
  <c r="AD147" i="2"/>
  <c r="AE147" i="2"/>
  <c r="AF147" i="2"/>
  <c r="AG147" i="2"/>
  <c r="AH147" i="2"/>
  <c r="AI147" i="2"/>
  <c r="AJ147" i="2"/>
  <c r="AK147" i="2"/>
  <c r="AC148" i="2"/>
  <c r="AD148" i="2"/>
  <c r="AE148" i="2"/>
  <c r="AF148" i="2"/>
  <c r="AG148" i="2"/>
  <c r="AH148" i="2"/>
  <c r="AI148" i="2"/>
  <c r="AJ148" i="2"/>
  <c r="AK148" i="2"/>
  <c r="AC149" i="2"/>
  <c r="AD149" i="2"/>
  <c r="AE149" i="2"/>
  <c r="AF149" i="2"/>
  <c r="AG149" i="2"/>
  <c r="AH149" i="2"/>
  <c r="AI149" i="2"/>
  <c r="AJ149" i="2"/>
  <c r="AK149" i="2"/>
  <c r="AC150" i="2"/>
  <c r="AD150" i="2"/>
  <c r="AE150" i="2"/>
  <c r="AF150" i="2"/>
  <c r="AG150" i="2"/>
  <c r="AH150" i="2"/>
  <c r="AI150" i="2"/>
  <c r="AJ150" i="2"/>
  <c r="AK150" i="2"/>
  <c r="AC151" i="2"/>
  <c r="AD151" i="2"/>
  <c r="AE151" i="2"/>
  <c r="AF151" i="2"/>
  <c r="AG151" i="2"/>
  <c r="AH151" i="2"/>
  <c r="AI151" i="2"/>
  <c r="AJ151" i="2"/>
  <c r="AK151" i="2"/>
  <c r="AC152" i="2"/>
  <c r="AD152" i="2"/>
  <c r="AE152" i="2"/>
  <c r="AF152" i="2"/>
  <c r="AG152" i="2"/>
  <c r="AH152" i="2"/>
  <c r="AI152" i="2"/>
  <c r="AJ152" i="2"/>
  <c r="AK152" i="2"/>
  <c r="AC153" i="2"/>
  <c r="AD153" i="2"/>
  <c r="AE153" i="2"/>
  <c r="AF153" i="2"/>
  <c r="AG153" i="2"/>
  <c r="AH153" i="2"/>
  <c r="AI153" i="2"/>
  <c r="AJ153" i="2"/>
  <c r="AK153" i="2"/>
  <c r="AC154" i="2"/>
  <c r="AD154" i="2"/>
  <c r="AE154" i="2"/>
  <c r="AF154" i="2"/>
  <c r="AG154" i="2"/>
  <c r="AH154" i="2"/>
  <c r="AI154" i="2"/>
  <c r="AJ154" i="2"/>
  <c r="AK154" i="2"/>
  <c r="AC155" i="2"/>
  <c r="AD155" i="2"/>
  <c r="AE155" i="2"/>
  <c r="AF155" i="2"/>
  <c r="AG155" i="2"/>
  <c r="AH155" i="2"/>
  <c r="AI155" i="2"/>
  <c r="AJ155" i="2"/>
  <c r="AK155" i="2"/>
  <c r="AC156" i="2"/>
  <c r="AD156" i="2"/>
  <c r="AE156" i="2"/>
  <c r="AF156" i="2"/>
  <c r="AG156" i="2"/>
  <c r="AH156" i="2"/>
  <c r="AI156" i="2"/>
  <c r="AJ156" i="2"/>
  <c r="AK156" i="2"/>
  <c r="AC157" i="2"/>
  <c r="AD157" i="2"/>
  <c r="AE157" i="2"/>
  <c r="AF157" i="2"/>
  <c r="AG157" i="2"/>
  <c r="AH157" i="2"/>
  <c r="AI157" i="2"/>
  <c r="AJ157" i="2"/>
  <c r="AK157" i="2"/>
  <c r="AC158" i="2"/>
  <c r="AD158" i="2"/>
  <c r="AE158" i="2"/>
  <c r="AF158" i="2"/>
  <c r="AG158" i="2"/>
  <c r="AH158" i="2"/>
  <c r="AI158" i="2"/>
  <c r="AJ158" i="2"/>
  <c r="AK158" i="2"/>
  <c r="AC159" i="2"/>
  <c r="AD159" i="2"/>
  <c r="AE159" i="2"/>
  <c r="AF159" i="2"/>
  <c r="AG159" i="2"/>
  <c r="AH159" i="2"/>
  <c r="AI159" i="2"/>
  <c r="AJ159" i="2"/>
  <c r="AK159" i="2"/>
  <c r="AC160" i="2"/>
  <c r="AD160" i="2"/>
  <c r="AE160" i="2"/>
  <c r="AF160" i="2"/>
  <c r="AG160" i="2"/>
  <c r="AH160" i="2"/>
  <c r="AI160" i="2"/>
  <c r="AJ160" i="2"/>
  <c r="AK160" i="2"/>
  <c r="AC161" i="2"/>
  <c r="AD161" i="2"/>
  <c r="AE161" i="2"/>
  <c r="AF161" i="2"/>
  <c r="AG161" i="2"/>
  <c r="AH161" i="2"/>
  <c r="AI161" i="2"/>
  <c r="AJ161" i="2"/>
  <c r="AK161" i="2"/>
  <c r="AC162" i="2"/>
  <c r="AD162" i="2"/>
  <c r="AE162" i="2"/>
  <c r="AF162" i="2"/>
  <c r="AG162" i="2"/>
  <c r="AH162" i="2"/>
  <c r="AI162" i="2"/>
  <c r="AJ162" i="2"/>
  <c r="AK162" i="2"/>
  <c r="AC163" i="2"/>
  <c r="AD163" i="2"/>
  <c r="AE163" i="2"/>
  <c r="AF163" i="2"/>
  <c r="AG163" i="2"/>
  <c r="AH163" i="2"/>
  <c r="AI163" i="2"/>
  <c r="AJ163" i="2"/>
  <c r="AK163" i="2"/>
  <c r="AC164" i="2"/>
  <c r="AD164" i="2"/>
  <c r="AE164" i="2"/>
  <c r="AF164" i="2"/>
  <c r="AG164" i="2"/>
  <c r="AH164" i="2"/>
  <c r="AI164" i="2"/>
  <c r="AJ164" i="2"/>
  <c r="AK164" i="2"/>
  <c r="AC165" i="2"/>
  <c r="AD165" i="2"/>
  <c r="AE165" i="2"/>
  <c r="AF165" i="2"/>
  <c r="AG165" i="2"/>
  <c r="AH165" i="2"/>
  <c r="AI165" i="2"/>
  <c r="AJ165" i="2"/>
  <c r="AK165" i="2"/>
  <c r="AC166" i="2"/>
  <c r="AD166" i="2"/>
  <c r="AE166" i="2"/>
  <c r="AF166" i="2"/>
  <c r="AG166" i="2"/>
  <c r="AH166" i="2"/>
  <c r="AI166" i="2"/>
  <c r="AJ166" i="2"/>
  <c r="AK166" i="2"/>
  <c r="AC167" i="2"/>
  <c r="AD167" i="2"/>
  <c r="AE167" i="2"/>
  <c r="AF167" i="2"/>
  <c r="AG167" i="2"/>
  <c r="AH167" i="2"/>
  <c r="AI167" i="2"/>
  <c r="AJ167" i="2"/>
  <c r="AK167" i="2"/>
  <c r="AC168" i="2"/>
  <c r="AD168" i="2"/>
  <c r="AE168" i="2"/>
  <c r="AF168" i="2"/>
  <c r="AG168" i="2"/>
  <c r="AH168" i="2"/>
  <c r="AI168" i="2"/>
  <c r="AJ168" i="2"/>
  <c r="AK168" i="2"/>
  <c r="AC169" i="2"/>
  <c r="AD169" i="2"/>
  <c r="AE169" i="2"/>
  <c r="AF169" i="2"/>
  <c r="AG169" i="2"/>
  <c r="AH169" i="2"/>
  <c r="AI169" i="2"/>
  <c r="AJ169" i="2"/>
  <c r="AK169" i="2"/>
  <c r="AC170" i="2"/>
  <c r="AD170" i="2"/>
  <c r="AE170" i="2"/>
  <c r="AF170" i="2"/>
  <c r="AG170" i="2"/>
  <c r="AH170" i="2"/>
  <c r="AI170" i="2"/>
  <c r="AJ170" i="2"/>
  <c r="AK170" i="2"/>
  <c r="AC171" i="2"/>
  <c r="AD171" i="2"/>
  <c r="AE171" i="2"/>
  <c r="AF171" i="2"/>
  <c r="AG171" i="2"/>
  <c r="AH171" i="2"/>
  <c r="AI171" i="2"/>
  <c r="AJ171" i="2"/>
  <c r="AK171" i="2"/>
  <c r="AC172" i="2"/>
  <c r="AD172" i="2"/>
  <c r="AE172" i="2"/>
  <c r="AF172" i="2"/>
  <c r="AG172" i="2"/>
  <c r="AH172" i="2"/>
  <c r="AI172" i="2"/>
  <c r="AJ172" i="2"/>
  <c r="AK172" i="2"/>
  <c r="AC173" i="2"/>
  <c r="AD173" i="2"/>
  <c r="AE173" i="2"/>
  <c r="AF173" i="2"/>
  <c r="AG173" i="2"/>
  <c r="AH173" i="2"/>
  <c r="AI173" i="2"/>
  <c r="AJ173" i="2"/>
  <c r="AK173" i="2"/>
  <c r="AC174" i="2"/>
  <c r="AD174" i="2"/>
  <c r="AE174" i="2"/>
  <c r="AF174" i="2"/>
  <c r="AG174" i="2"/>
  <c r="AH174" i="2"/>
  <c r="AI174" i="2"/>
  <c r="AJ174" i="2"/>
  <c r="AK174" i="2"/>
  <c r="AC175" i="2"/>
  <c r="AD175" i="2"/>
  <c r="AE175" i="2"/>
  <c r="AF175" i="2"/>
  <c r="AG175" i="2"/>
  <c r="AH175" i="2"/>
  <c r="AI175" i="2"/>
  <c r="AJ175" i="2"/>
  <c r="AK175" i="2"/>
  <c r="AC176" i="2"/>
  <c r="AD176" i="2"/>
  <c r="AE176" i="2"/>
  <c r="AF176" i="2"/>
  <c r="AG176" i="2"/>
  <c r="AH176" i="2"/>
  <c r="AI176" i="2"/>
  <c r="AJ176" i="2"/>
  <c r="AK176" i="2"/>
  <c r="AC177" i="2"/>
  <c r="AD177" i="2"/>
  <c r="AE177" i="2"/>
  <c r="AF177" i="2"/>
  <c r="AG177" i="2"/>
  <c r="AH177" i="2"/>
  <c r="AI177" i="2"/>
  <c r="AJ177" i="2"/>
  <c r="AK177" i="2"/>
  <c r="AC178" i="2"/>
  <c r="AD178" i="2"/>
  <c r="AE178" i="2"/>
  <c r="AF178" i="2"/>
  <c r="AG178" i="2"/>
  <c r="AH178" i="2"/>
  <c r="AI178" i="2"/>
  <c r="AJ178" i="2"/>
  <c r="AK178" i="2"/>
  <c r="AC179" i="2"/>
  <c r="AD179" i="2"/>
  <c r="AE179" i="2"/>
  <c r="AF179" i="2"/>
  <c r="AG179" i="2"/>
  <c r="AH179" i="2"/>
  <c r="AI179" i="2"/>
  <c r="AJ179" i="2"/>
  <c r="AK179" i="2"/>
  <c r="AC180" i="2"/>
  <c r="AD180" i="2"/>
  <c r="AE180" i="2"/>
  <c r="AF180" i="2"/>
  <c r="AG180" i="2"/>
  <c r="AH180" i="2"/>
  <c r="AI180" i="2"/>
  <c r="AJ180" i="2"/>
  <c r="AK180" i="2"/>
  <c r="AC181" i="2"/>
  <c r="AD181" i="2"/>
  <c r="AE181" i="2"/>
  <c r="AF181" i="2"/>
  <c r="AG181" i="2"/>
  <c r="AH181" i="2"/>
  <c r="AI181" i="2"/>
  <c r="AJ181" i="2"/>
  <c r="AK181" i="2"/>
  <c r="AC182" i="2"/>
  <c r="AD182" i="2"/>
  <c r="AE182" i="2"/>
  <c r="AF182" i="2"/>
  <c r="AG182" i="2"/>
  <c r="AH182" i="2"/>
  <c r="AI182" i="2"/>
  <c r="AJ182" i="2"/>
  <c r="AK182" i="2"/>
  <c r="AC183" i="2"/>
  <c r="AD183" i="2"/>
  <c r="AE183" i="2"/>
  <c r="AF183" i="2"/>
  <c r="AG183" i="2"/>
  <c r="AH183" i="2"/>
  <c r="AI183" i="2"/>
  <c r="AJ183" i="2"/>
  <c r="AK183" i="2"/>
  <c r="AC184" i="2"/>
  <c r="AD184" i="2"/>
  <c r="AE184" i="2"/>
  <c r="AF184" i="2"/>
  <c r="AG184" i="2"/>
  <c r="AH184" i="2"/>
  <c r="AI184" i="2"/>
  <c r="AJ184" i="2"/>
  <c r="AK184" i="2"/>
  <c r="AC185" i="2"/>
  <c r="AD185" i="2"/>
  <c r="AE185" i="2"/>
  <c r="AF185" i="2"/>
  <c r="AG185" i="2"/>
  <c r="AH185" i="2"/>
  <c r="AI185" i="2"/>
  <c r="AJ185" i="2"/>
  <c r="AK185" i="2"/>
  <c r="AC186" i="2"/>
  <c r="AD186" i="2"/>
  <c r="AE186" i="2"/>
  <c r="AF186" i="2"/>
  <c r="AG186" i="2"/>
  <c r="AH186" i="2"/>
  <c r="AI186" i="2"/>
  <c r="AJ186" i="2"/>
  <c r="AK186" i="2"/>
  <c r="AC187" i="2"/>
  <c r="AD187" i="2"/>
  <c r="AE187" i="2"/>
  <c r="AF187" i="2"/>
  <c r="AG187" i="2"/>
  <c r="AH187" i="2"/>
  <c r="AI187" i="2"/>
  <c r="AJ187" i="2"/>
  <c r="AK187" i="2"/>
  <c r="AC188" i="2"/>
  <c r="AD188" i="2"/>
  <c r="AE188" i="2"/>
  <c r="AF188" i="2"/>
  <c r="AG188" i="2"/>
  <c r="AH188" i="2"/>
  <c r="AI188" i="2"/>
  <c r="AJ188" i="2"/>
  <c r="AK188" i="2"/>
  <c r="AC189" i="2"/>
  <c r="AD189" i="2"/>
  <c r="AE189" i="2"/>
  <c r="AF189" i="2"/>
  <c r="AG189" i="2"/>
  <c r="AH189" i="2"/>
  <c r="AI189" i="2"/>
  <c r="AJ189" i="2"/>
  <c r="AK189" i="2"/>
  <c r="AC190" i="2"/>
  <c r="AD190" i="2"/>
  <c r="AE190" i="2"/>
  <c r="AF190" i="2"/>
  <c r="AG190" i="2"/>
  <c r="AH190" i="2"/>
  <c r="AI190" i="2"/>
  <c r="AJ190" i="2"/>
  <c r="AK190" i="2"/>
  <c r="AC191" i="2"/>
  <c r="AD191" i="2"/>
  <c r="AE191" i="2"/>
  <c r="AF191" i="2"/>
  <c r="AG191" i="2"/>
  <c r="AH191" i="2"/>
  <c r="AI191" i="2"/>
  <c r="AJ191" i="2"/>
  <c r="AK191" i="2"/>
  <c r="AC192" i="2"/>
  <c r="AD192" i="2"/>
  <c r="AE192" i="2"/>
  <c r="AF192" i="2"/>
  <c r="AG192" i="2"/>
  <c r="AH192" i="2"/>
  <c r="AI192" i="2"/>
  <c r="AJ192" i="2"/>
  <c r="AK192" i="2"/>
  <c r="AC193" i="2"/>
  <c r="AD193" i="2"/>
  <c r="AE193" i="2"/>
  <c r="AF193" i="2"/>
  <c r="AG193" i="2"/>
  <c r="AH193" i="2"/>
  <c r="AI193" i="2"/>
  <c r="AJ193" i="2"/>
  <c r="AK193" i="2"/>
  <c r="AC194" i="2"/>
  <c r="AD194" i="2"/>
  <c r="AE194" i="2"/>
  <c r="AF194" i="2"/>
  <c r="AG194" i="2"/>
  <c r="AH194" i="2"/>
  <c r="AI194" i="2"/>
  <c r="AJ194" i="2"/>
  <c r="AK194" i="2"/>
  <c r="AC195" i="2"/>
  <c r="AD195" i="2"/>
  <c r="AE195" i="2"/>
  <c r="AF195" i="2"/>
  <c r="AG195" i="2"/>
  <c r="AH195" i="2"/>
  <c r="AI195" i="2"/>
  <c r="AJ195" i="2"/>
  <c r="AK195" i="2"/>
  <c r="AC196" i="2"/>
  <c r="AD196" i="2"/>
  <c r="AE196" i="2"/>
  <c r="AF196" i="2"/>
  <c r="AG196" i="2"/>
  <c r="AH196" i="2"/>
  <c r="AI196" i="2"/>
  <c r="AJ196" i="2"/>
  <c r="AK196" i="2"/>
  <c r="AC197" i="2"/>
  <c r="AD197" i="2"/>
  <c r="AE197" i="2"/>
  <c r="AF197" i="2"/>
  <c r="AG197" i="2"/>
  <c r="AH197" i="2"/>
  <c r="AI197" i="2"/>
  <c r="AJ197" i="2"/>
  <c r="AK197" i="2"/>
  <c r="AC198" i="2"/>
  <c r="AD198" i="2"/>
  <c r="AE198" i="2"/>
  <c r="AF198" i="2"/>
  <c r="AG198" i="2"/>
  <c r="AH198" i="2"/>
  <c r="AI198" i="2"/>
  <c r="AJ198" i="2"/>
  <c r="AK198" i="2"/>
  <c r="AC199" i="2"/>
  <c r="AD199" i="2"/>
  <c r="AE199" i="2"/>
  <c r="AF199" i="2"/>
  <c r="AG199" i="2"/>
  <c r="AH199" i="2"/>
  <c r="AI199" i="2"/>
  <c r="AJ199" i="2"/>
  <c r="AK199" i="2"/>
  <c r="AC200" i="2"/>
  <c r="AD200" i="2"/>
  <c r="AE200" i="2"/>
  <c r="AF200" i="2"/>
  <c r="AG200" i="2"/>
  <c r="AH200" i="2"/>
  <c r="AI200" i="2"/>
  <c r="AJ200" i="2"/>
  <c r="AK200" i="2"/>
  <c r="AC201" i="2"/>
  <c r="AD201" i="2"/>
  <c r="AE201" i="2"/>
  <c r="AF201" i="2"/>
  <c r="AG201" i="2"/>
  <c r="AH201" i="2"/>
  <c r="AI201" i="2"/>
  <c r="AJ201" i="2"/>
  <c r="AK201" i="2"/>
  <c r="AC202" i="2"/>
  <c r="AD202" i="2"/>
  <c r="AE202" i="2"/>
  <c r="AF202" i="2"/>
  <c r="AG202" i="2"/>
  <c r="AH202" i="2"/>
  <c r="AI202" i="2"/>
  <c r="AJ202" i="2"/>
  <c r="AK202" i="2"/>
  <c r="AC203" i="2"/>
  <c r="AD203" i="2"/>
  <c r="AE203" i="2"/>
  <c r="AF203" i="2"/>
  <c r="AG203" i="2"/>
  <c r="AH203" i="2"/>
  <c r="AI203" i="2"/>
  <c r="AJ203" i="2"/>
  <c r="AK203" i="2"/>
  <c r="AC204" i="2"/>
  <c r="AD204" i="2"/>
  <c r="AE204" i="2"/>
  <c r="AF204" i="2"/>
  <c r="AG204" i="2"/>
  <c r="AH204" i="2"/>
  <c r="AI204" i="2"/>
  <c r="AJ204" i="2"/>
  <c r="AK204" i="2"/>
  <c r="AC205" i="2"/>
  <c r="AD205" i="2"/>
  <c r="AE205" i="2"/>
  <c r="AF205" i="2"/>
  <c r="AG205" i="2"/>
  <c r="AH205" i="2"/>
  <c r="AI205" i="2"/>
  <c r="AJ205" i="2"/>
  <c r="AK205" i="2"/>
  <c r="AC206" i="2"/>
  <c r="AD206" i="2"/>
  <c r="AE206" i="2"/>
  <c r="AF206" i="2"/>
  <c r="AG206" i="2"/>
  <c r="AH206" i="2"/>
  <c r="AI206" i="2"/>
  <c r="AJ206" i="2"/>
  <c r="AK206" i="2"/>
  <c r="AC207" i="2"/>
  <c r="AD207" i="2"/>
  <c r="AE207" i="2"/>
  <c r="AF207" i="2"/>
  <c r="AG207" i="2"/>
  <c r="AH207" i="2"/>
  <c r="AI207" i="2"/>
  <c r="AJ207" i="2"/>
  <c r="AK207" i="2"/>
  <c r="AC208" i="2"/>
  <c r="AD208" i="2"/>
  <c r="AE208" i="2"/>
  <c r="AF208" i="2"/>
  <c r="AG208" i="2"/>
  <c r="AH208" i="2"/>
  <c r="AI208" i="2"/>
  <c r="AJ208" i="2"/>
  <c r="AK208" i="2"/>
  <c r="AC209" i="2"/>
  <c r="AD209" i="2"/>
  <c r="AE209" i="2"/>
  <c r="AF209" i="2"/>
  <c r="AG209" i="2"/>
  <c r="AH209" i="2"/>
  <c r="AI209" i="2"/>
  <c r="AJ209" i="2"/>
  <c r="AK209" i="2"/>
  <c r="AC210" i="2"/>
  <c r="AD210" i="2"/>
  <c r="AE210" i="2"/>
  <c r="AF210" i="2"/>
  <c r="AG210" i="2"/>
  <c r="AH210" i="2"/>
  <c r="AI210" i="2"/>
  <c r="AJ210" i="2"/>
  <c r="AK210" i="2"/>
  <c r="AC211" i="2"/>
  <c r="AD211" i="2"/>
  <c r="AE211" i="2"/>
  <c r="AF211" i="2"/>
  <c r="AG211" i="2"/>
  <c r="AH211" i="2"/>
  <c r="AI211" i="2"/>
  <c r="AJ211" i="2"/>
  <c r="AK211" i="2"/>
  <c r="AC212" i="2"/>
  <c r="AD212" i="2"/>
  <c r="AE212" i="2"/>
  <c r="AF212" i="2"/>
  <c r="AG212" i="2"/>
  <c r="AH212" i="2"/>
  <c r="AI212" i="2"/>
  <c r="AJ212" i="2"/>
  <c r="AK212" i="2"/>
  <c r="AC213" i="2"/>
  <c r="AD213" i="2"/>
  <c r="AE213" i="2"/>
  <c r="AF213" i="2"/>
  <c r="AG213" i="2"/>
  <c r="AH213" i="2"/>
  <c r="AI213" i="2"/>
  <c r="AJ213" i="2"/>
  <c r="AK213" i="2"/>
  <c r="AC214" i="2"/>
  <c r="AD214" i="2"/>
  <c r="AE214" i="2"/>
  <c r="AF214" i="2"/>
  <c r="AG214" i="2"/>
  <c r="AH214" i="2"/>
  <c r="AI214" i="2"/>
  <c r="AJ214" i="2"/>
  <c r="AK214" i="2"/>
  <c r="AC215" i="2"/>
  <c r="AD215" i="2"/>
  <c r="AE215" i="2"/>
  <c r="AF215" i="2"/>
  <c r="AG215" i="2"/>
  <c r="AH215" i="2"/>
  <c r="AI215" i="2"/>
  <c r="AJ215" i="2"/>
  <c r="AK215" i="2"/>
  <c r="AC216" i="2"/>
  <c r="AD216" i="2"/>
  <c r="AE216" i="2"/>
  <c r="AF216" i="2"/>
  <c r="AG216" i="2"/>
  <c r="AH216" i="2"/>
  <c r="AI216" i="2"/>
  <c r="AJ216" i="2"/>
  <c r="AK216" i="2"/>
  <c r="AC217" i="2"/>
  <c r="AD217" i="2"/>
  <c r="AE217" i="2"/>
  <c r="AF217" i="2"/>
  <c r="AG217" i="2"/>
  <c r="AH217" i="2"/>
  <c r="AI217" i="2"/>
  <c r="AJ217" i="2"/>
  <c r="AK217" i="2"/>
  <c r="AC218" i="2"/>
  <c r="AD218" i="2"/>
  <c r="AE218" i="2"/>
  <c r="AF218" i="2"/>
  <c r="AG218" i="2"/>
  <c r="AH218" i="2"/>
  <c r="AI218" i="2"/>
  <c r="AJ218" i="2"/>
  <c r="AK218" i="2"/>
  <c r="AC219" i="2"/>
  <c r="AD219" i="2"/>
  <c r="AE219" i="2"/>
  <c r="AF219" i="2"/>
  <c r="AG219" i="2"/>
  <c r="AH219" i="2"/>
  <c r="AI219" i="2"/>
  <c r="AJ219" i="2"/>
  <c r="AK219" i="2"/>
  <c r="AC220" i="2"/>
  <c r="AD220" i="2"/>
  <c r="AE220" i="2"/>
  <c r="AF220" i="2"/>
  <c r="AG220" i="2"/>
  <c r="AH220" i="2"/>
  <c r="AI220" i="2"/>
  <c r="AJ220" i="2"/>
  <c r="AK220" i="2"/>
  <c r="AC221" i="2"/>
  <c r="AD221" i="2"/>
  <c r="AE221" i="2"/>
  <c r="AF221" i="2"/>
  <c r="AG221" i="2"/>
  <c r="AH221" i="2"/>
  <c r="AI221" i="2"/>
  <c r="AJ221" i="2"/>
  <c r="AK221" i="2"/>
  <c r="AC222" i="2"/>
  <c r="AD222" i="2"/>
  <c r="AE222" i="2"/>
  <c r="AF222" i="2"/>
  <c r="AG222" i="2"/>
  <c r="AH222" i="2"/>
  <c r="AI222" i="2"/>
  <c r="AJ222" i="2"/>
  <c r="AK222" i="2"/>
  <c r="AC223" i="2"/>
  <c r="AD223" i="2"/>
  <c r="AE223" i="2"/>
  <c r="AF223" i="2"/>
  <c r="AG223" i="2"/>
  <c r="AH223" i="2"/>
  <c r="AI223" i="2"/>
  <c r="AJ223" i="2"/>
  <c r="AK223" i="2"/>
  <c r="AC224" i="2"/>
  <c r="AD224" i="2"/>
  <c r="AE224" i="2"/>
  <c r="AF224" i="2"/>
  <c r="AG224" i="2"/>
  <c r="AH224" i="2"/>
  <c r="AI224" i="2"/>
  <c r="AJ224" i="2"/>
  <c r="AK224" i="2"/>
  <c r="AC225" i="2"/>
  <c r="AD225" i="2"/>
  <c r="AE225" i="2"/>
  <c r="AF225" i="2"/>
  <c r="AG225" i="2"/>
  <c r="AH225" i="2"/>
  <c r="AI225" i="2"/>
  <c r="AJ225" i="2"/>
  <c r="AK225" i="2"/>
  <c r="AC226" i="2"/>
  <c r="AD226" i="2"/>
  <c r="AE226" i="2"/>
  <c r="AF226" i="2"/>
  <c r="AG226" i="2"/>
  <c r="AH226" i="2"/>
  <c r="AI226" i="2"/>
  <c r="AJ226" i="2"/>
  <c r="AK226" i="2"/>
  <c r="AC227" i="2"/>
  <c r="AD227" i="2"/>
  <c r="AE227" i="2"/>
  <c r="AF227" i="2"/>
  <c r="AG227" i="2"/>
  <c r="AH227" i="2"/>
  <c r="AI227" i="2"/>
  <c r="AJ227" i="2"/>
  <c r="AK227" i="2"/>
  <c r="AC228" i="2"/>
  <c r="AD228" i="2"/>
  <c r="AE228" i="2"/>
  <c r="AF228" i="2"/>
  <c r="AG228" i="2"/>
  <c r="AH228" i="2"/>
  <c r="AI228" i="2"/>
  <c r="AJ228" i="2"/>
  <c r="AK228" i="2"/>
  <c r="AC229" i="2"/>
  <c r="AD229" i="2"/>
  <c r="AE229" i="2"/>
  <c r="AF229" i="2"/>
  <c r="AG229" i="2"/>
  <c r="AH229" i="2"/>
  <c r="AI229" i="2"/>
  <c r="AJ229" i="2"/>
  <c r="AK229" i="2"/>
  <c r="AC230" i="2"/>
  <c r="AD230" i="2"/>
  <c r="AE230" i="2"/>
  <c r="AF230" i="2"/>
  <c r="AG230" i="2"/>
  <c r="AH230" i="2"/>
  <c r="AI230" i="2"/>
  <c r="AJ230" i="2"/>
  <c r="AK230" i="2"/>
  <c r="AC231" i="2"/>
  <c r="AD231" i="2"/>
  <c r="AE231" i="2"/>
  <c r="AF231" i="2"/>
  <c r="AG231" i="2"/>
  <c r="AH231" i="2"/>
  <c r="AI231" i="2"/>
  <c r="AJ231" i="2"/>
  <c r="AK231" i="2"/>
  <c r="AC232" i="2"/>
  <c r="AD232" i="2"/>
  <c r="AE232" i="2"/>
  <c r="AF232" i="2"/>
  <c r="AG232" i="2"/>
  <c r="AH232" i="2"/>
  <c r="AI232" i="2"/>
  <c r="AJ232" i="2"/>
  <c r="AK232" i="2"/>
  <c r="AC233" i="2"/>
  <c r="AD233" i="2"/>
  <c r="AE233" i="2"/>
  <c r="AF233" i="2"/>
  <c r="AG233" i="2"/>
  <c r="AH233" i="2"/>
  <c r="AI233" i="2"/>
  <c r="AJ233" i="2"/>
  <c r="AK233" i="2"/>
  <c r="AC234" i="2"/>
  <c r="AD234" i="2"/>
  <c r="AE234" i="2"/>
  <c r="AF234" i="2"/>
  <c r="AG234" i="2"/>
  <c r="AH234" i="2"/>
  <c r="AI234" i="2"/>
  <c r="AJ234" i="2"/>
  <c r="AK234" i="2"/>
  <c r="AC235" i="2"/>
  <c r="AD235" i="2"/>
  <c r="AE235" i="2"/>
  <c r="AF235" i="2"/>
  <c r="AG235" i="2"/>
  <c r="AH235" i="2"/>
  <c r="AI235" i="2"/>
  <c r="AJ235" i="2"/>
  <c r="AK235" i="2"/>
  <c r="AC236" i="2"/>
  <c r="AD236" i="2"/>
  <c r="AE236" i="2"/>
  <c r="AF236" i="2"/>
  <c r="AG236" i="2"/>
  <c r="AH236" i="2"/>
  <c r="AI236" i="2"/>
  <c r="AJ236" i="2"/>
  <c r="AK236" i="2"/>
  <c r="AC237" i="2"/>
  <c r="AD237" i="2"/>
  <c r="AE237" i="2"/>
  <c r="AF237" i="2"/>
  <c r="AG237" i="2"/>
  <c r="AH237" i="2"/>
  <c r="AI237" i="2"/>
  <c r="AJ237" i="2"/>
  <c r="AK237" i="2"/>
  <c r="AC238" i="2"/>
  <c r="AD238" i="2"/>
  <c r="AE238" i="2"/>
  <c r="AF238" i="2"/>
  <c r="AG238" i="2"/>
  <c r="AH238" i="2"/>
  <c r="AI238" i="2"/>
  <c r="AJ238" i="2"/>
  <c r="AK238" i="2"/>
  <c r="AC239" i="2"/>
  <c r="AD239" i="2"/>
  <c r="AE239" i="2"/>
  <c r="AF239" i="2"/>
  <c r="AG239" i="2"/>
  <c r="AH239" i="2"/>
  <c r="AI239" i="2"/>
  <c r="AJ239" i="2"/>
  <c r="AK239" i="2"/>
  <c r="AC240" i="2"/>
  <c r="AD240" i="2"/>
  <c r="AE240" i="2"/>
  <c r="AF240" i="2"/>
  <c r="AG240" i="2"/>
  <c r="AH240" i="2"/>
  <c r="AI240" i="2"/>
  <c r="AJ240" i="2"/>
  <c r="AK240" i="2"/>
  <c r="AC241" i="2"/>
  <c r="AD241" i="2"/>
  <c r="AE241" i="2"/>
  <c r="AF241" i="2"/>
  <c r="AG241" i="2"/>
  <c r="AH241" i="2"/>
  <c r="AI241" i="2"/>
  <c r="AJ241" i="2"/>
  <c r="AK241" i="2"/>
  <c r="AC242" i="2"/>
  <c r="AD242" i="2"/>
  <c r="AE242" i="2"/>
  <c r="AF242" i="2"/>
  <c r="AG242" i="2"/>
  <c r="AH242" i="2"/>
  <c r="AI242" i="2"/>
  <c r="AJ242" i="2"/>
  <c r="AK242" i="2"/>
  <c r="AC243" i="2"/>
  <c r="AD243" i="2"/>
  <c r="AE243" i="2"/>
  <c r="AF243" i="2"/>
  <c r="AG243" i="2"/>
  <c r="AH243" i="2"/>
  <c r="AI243" i="2"/>
  <c r="AJ243" i="2"/>
  <c r="AK243" i="2"/>
  <c r="AC244" i="2"/>
  <c r="AD244" i="2"/>
  <c r="AE244" i="2"/>
  <c r="AF244" i="2"/>
  <c r="AG244" i="2"/>
  <c r="AH244" i="2"/>
  <c r="AI244" i="2"/>
  <c r="AJ244" i="2"/>
  <c r="AK244" i="2"/>
  <c r="AC245" i="2"/>
  <c r="AD245" i="2"/>
  <c r="AE245" i="2"/>
  <c r="AF245" i="2"/>
  <c r="AG245" i="2"/>
  <c r="AH245" i="2"/>
  <c r="AI245" i="2"/>
  <c r="AJ245" i="2"/>
  <c r="AK245" i="2"/>
  <c r="AC246" i="2"/>
  <c r="AD246" i="2"/>
  <c r="AE246" i="2"/>
  <c r="AF246" i="2"/>
  <c r="AG246" i="2"/>
  <c r="AH246" i="2"/>
  <c r="AI246" i="2"/>
  <c r="AJ246" i="2"/>
  <c r="AK246" i="2"/>
  <c r="AC247" i="2"/>
  <c r="AD247" i="2"/>
  <c r="AE247" i="2"/>
  <c r="AF247" i="2"/>
  <c r="AG247" i="2"/>
  <c r="AH247" i="2"/>
  <c r="AI247" i="2"/>
  <c r="AJ247" i="2"/>
  <c r="AK247" i="2"/>
  <c r="AC248" i="2"/>
  <c r="AD248" i="2"/>
  <c r="AE248" i="2"/>
  <c r="AF248" i="2"/>
  <c r="AG248" i="2"/>
  <c r="AH248" i="2"/>
  <c r="AI248" i="2"/>
  <c r="AJ248" i="2"/>
  <c r="AK248" i="2"/>
  <c r="AC249" i="2"/>
  <c r="AD249" i="2"/>
  <c r="AE249" i="2"/>
  <c r="AF249" i="2"/>
  <c r="AG249" i="2"/>
  <c r="AH249" i="2"/>
  <c r="AI249" i="2"/>
  <c r="AJ249" i="2"/>
  <c r="AK249" i="2"/>
  <c r="AC250" i="2"/>
  <c r="AD250" i="2"/>
  <c r="AE250" i="2"/>
  <c r="AF250" i="2"/>
  <c r="AG250" i="2"/>
  <c r="AH250" i="2"/>
  <c r="AI250" i="2"/>
  <c r="AJ250" i="2"/>
  <c r="AK250" i="2"/>
  <c r="AC251" i="2"/>
  <c r="AD251" i="2"/>
  <c r="AE251" i="2"/>
  <c r="AF251" i="2"/>
  <c r="AG251" i="2"/>
  <c r="AH251" i="2"/>
  <c r="AI251" i="2"/>
  <c r="AJ251" i="2"/>
  <c r="AK251" i="2"/>
  <c r="AC252" i="2"/>
  <c r="AD252" i="2"/>
  <c r="AE252" i="2"/>
  <c r="AF252" i="2"/>
  <c r="AG252" i="2"/>
  <c r="AH252" i="2"/>
  <c r="AI252" i="2"/>
  <c r="AJ252" i="2"/>
  <c r="AK252" i="2"/>
  <c r="AC253" i="2"/>
  <c r="AD253" i="2"/>
  <c r="AE253" i="2"/>
  <c r="AF253" i="2"/>
  <c r="AG253" i="2"/>
  <c r="AH253" i="2"/>
  <c r="AI253" i="2"/>
  <c r="AJ253" i="2"/>
  <c r="AK253" i="2"/>
  <c r="AC254" i="2"/>
  <c r="AD254" i="2"/>
  <c r="AE254" i="2"/>
  <c r="AF254" i="2"/>
  <c r="AG254" i="2"/>
  <c r="AH254" i="2"/>
  <c r="AI254" i="2"/>
  <c r="AJ254" i="2"/>
  <c r="AK254" i="2"/>
  <c r="AC255" i="2"/>
  <c r="AD255" i="2"/>
  <c r="AE255" i="2"/>
  <c r="AF255" i="2"/>
  <c r="AG255" i="2"/>
  <c r="AH255" i="2"/>
  <c r="AI255" i="2"/>
  <c r="AJ255" i="2"/>
  <c r="AK255" i="2"/>
  <c r="AC256" i="2"/>
  <c r="AD256" i="2"/>
  <c r="AE256" i="2"/>
  <c r="AF256" i="2"/>
  <c r="AG256" i="2"/>
  <c r="AH256" i="2"/>
  <c r="AI256" i="2"/>
  <c r="AJ256" i="2"/>
  <c r="AK256" i="2"/>
  <c r="AC257" i="2"/>
  <c r="AD257" i="2"/>
  <c r="AE257" i="2"/>
  <c r="AF257" i="2"/>
  <c r="AG257" i="2"/>
  <c r="AH257" i="2"/>
  <c r="AI257" i="2"/>
  <c r="AJ257" i="2"/>
  <c r="AK257" i="2"/>
  <c r="AC258" i="2"/>
  <c r="AD258" i="2"/>
  <c r="AE258" i="2"/>
  <c r="AF258" i="2"/>
  <c r="AG258" i="2"/>
  <c r="AH258" i="2"/>
  <c r="AI258" i="2"/>
  <c r="AJ258" i="2"/>
  <c r="AK258" i="2"/>
  <c r="AC259" i="2"/>
  <c r="AD259" i="2"/>
  <c r="AE259" i="2"/>
  <c r="AF259" i="2"/>
  <c r="AG259" i="2"/>
  <c r="AH259" i="2"/>
  <c r="AI259" i="2"/>
  <c r="AJ259" i="2"/>
  <c r="AK259" i="2"/>
  <c r="AC260" i="2"/>
  <c r="AD260" i="2"/>
  <c r="AE260" i="2"/>
  <c r="AF260" i="2"/>
  <c r="AG260" i="2"/>
  <c r="AH260" i="2"/>
  <c r="AI260" i="2"/>
  <c r="AJ260" i="2"/>
  <c r="AK260" i="2"/>
  <c r="AC261" i="2"/>
  <c r="AD261" i="2"/>
  <c r="AE261" i="2"/>
  <c r="AF261" i="2"/>
  <c r="AG261" i="2"/>
  <c r="AH261" i="2"/>
  <c r="AI261" i="2"/>
  <c r="AJ261" i="2"/>
  <c r="AK261" i="2"/>
  <c r="AC262" i="2"/>
  <c r="AD262" i="2"/>
  <c r="AE262" i="2"/>
  <c r="AF262" i="2"/>
  <c r="AG262" i="2"/>
  <c r="AH262" i="2"/>
  <c r="AI262" i="2"/>
  <c r="AJ262" i="2"/>
  <c r="AK262" i="2"/>
  <c r="AC263" i="2"/>
  <c r="AD263" i="2"/>
  <c r="AE263" i="2"/>
  <c r="AF263" i="2"/>
  <c r="AG263" i="2"/>
  <c r="AH263" i="2"/>
  <c r="AI263" i="2"/>
  <c r="AJ263" i="2"/>
  <c r="AK263" i="2"/>
  <c r="AC264" i="2"/>
  <c r="AD264" i="2"/>
  <c r="AE264" i="2"/>
  <c r="AF264" i="2"/>
  <c r="AG264" i="2"/>
  <c r="AH264" i="2"/>
  <c r="AI264" i="2"/>
  <c r="AJ264" i="2"/>
  <c r="AK264" i="2"/>
  <c r="AC265" i="2"/>
  <c r="AD265" i="2"/>
  <c r="AE265" i="2"/>
  <c r="AF265" i="2"/>
  <c r="AG265" i="2"/>
  <c r="AH265" i="2"/>
  <c r="AI265" i="2"/>
  <c r="AJ265" i="2"/>
  <c r="AK265" i="2"/>
  <c r="AC266" i="2"/>
  <c r="AD266" i="2"/>
  <c r="AE266" i="2"/>
  <c r="AF266" i="2"/>
  <c r="AG266" i="2"/>
  <c r="AH266" i="2"/>
  <c r="AI266" i="2"/>
  <c r="AJ266" i="2"/>
  <c r="AK266" i="2"/>
  <c r="AC267" i="2"/>
  <c r="AD267" i="2"/>
  <c r="AE267" i="2"/>
  <c r="AF267" i="2"/>
  <c r="AG267" i="2"/>
  <c r="AH267" i="2"/>
  <c r="AI267" i="2"/>
  <c r="AJ267" i="2"/>
  <c r="AK267" i="2"/>
  <c r="AC268" i="2"/>
  <c r="AD268" i="2"/>
  <c r="AE268" i="2"/>
  <c r="AF268" i="2"/>
  <c r="AG268" i="2"/>
  <c r="AH268" i="2"/>
  <c r="AI268" i="2"/>
  <c r="AJ268" i="2"/>
  <c r="AK268" i="2"/>
  <c r="AC269" i="2"/>
  <c r="AD269" i="2"/>
  <c r="AE269" i="2"/>
  <c r="AF269" i="2"/>
  <c r="AG269" i="2"/>
  <c r="AH269" i="2"/>
  <c r="AI269" i="2"/>
  <c r="AJ269" i="2"/>
  <c r="AK269" i="2"/>
  <c r="AC270" i="2"/>
  <c r="AD270" i="2"/>
  <c r="AE270" i="2"/>
  <c r="AF270" i="2"/>
  <c r="AG270" i="2"/>
  <c r="AH270" i="2"/>
  <c r="AI270" i="2"/>
  <c r="AJ270" i="2"/>
  <c r="AK270" i="2"/>
  <c r="AC271" i="2"/>
  <c r="AD271" i="2"/>
  <c r="AE271" i="2"/>
  <c r="AF271" i="2"/>
  <c r="AG271" i="2"/>
  <c r="AH271" i="2"/>
  <c r="AI271" i="2"/>
  <c r="AJ271" i="2"/>
  <c r="AK271" i="2"/>
  <c r="AC272" i="2"/>
  <c r="AD272" i="2"/>
  <c r="AE272" i="2"/>
  <c r="AF272" i="2"/>
  <c r="AG272" i="2"/>
  <c r="AH272" i="2"/>
  <c r="AI272" i="2"/>
  <c r="AJ272" i="2"/>
  <c r="AK272" i="2"/>
  <c r="AC273" i="2"/>
  <c r="AD273" i="2"/>
  <c r="AE273" i="2"/>
  <c r="AF273" i="2"/>
  <c r="AG273" i="2"/>
  <c r="AH273" i="2"/>
  <c r="AI273" i="2"/>
  <c r="AJ273" i="2"/>
  <c r="AK273" i="2"/>
  <c r="AC274" i="2"/>
  <c r="AD274" i="2"/>
  <c r="AE274" i="2"/>
  <c r="AF274" i="2"/>
  <c r="AG274" i="2"/>
  <c r="AH274" i="2"/>
  <c r="AI274" i="2"/>
  <c r="AJ274" i="2"/>
  <c r="AK274" i="2"/>
  <c r="AC275" i="2"/>
  <c r="AD275" i="2"/>
  <c r="AE275" i="2"/>
  <c r="AF275" i="2"/>
  <c r="AG275" i="2"/>
  <c r="AH275" i="2"/>
  <c r="AI275" i="2"/>
  <c r="AJ275" i="2"/>
  <c r="AK275" i="2"/>
  <c r="AC276" i="2"/>
  <c r="AD276" i="2"/>
  <c r="AE276" i="2"/>
  <c r="AF276" i="2"/>
  <c r="AG276" i="2"/>
  <c r="AH276" i="2"/>
  <c r="AI276" i="2"/>
  <c r="AJ276" i="2"/>
  <c r="AK276" i="2"/>
  <c r="AC277" i="2"/>
  <c r="AD277" i="2"/>
  <c r="AE277" i="2"/>
  <c r="AF277" i="2"/>
  <c r="AG277" i="2"/>
  <c r="AH277" i="2"/>
  <c r="AI277" i="2"/>
  <c r="AJ277" i="2"/>
  <c r="AK277" i="2"/>
  <c r="AC278" i="2"/>
  <c r="AD278" i="2"/>
  <c r="AE278" i="2"/>
  <c r="AF278" i="2"/>
  <c r="AG278" i="2"/>
  <c r="AH278" i="2"/>
  <c r="AI278" i="2"/>
  <c r="AJ278" i="2"/>
  <c r="AK278" i="2"/>
  <c r="AC279" i="2"/>
  <c r="AD279" i="2"/>
  <c r="AE279" i="2"/>
  <c r="AF279" i="2"/>
  <c r="AG279" i="2"/>
  <c r="AH279" i="2"/>
  <c r="AI279" i="2"/>
  <c r="AJ279" i="2"/>
  <c r="AK279" i="2"/>
  <c r="AC280" i="2"/>
  <c r="AD280" i="2"/>
  <c r="AE280" i="2"/>
  <c r="AF280" i="2"/>
  <c r="AG280" i="2"/>
  <c r="AH280" i="2"/>
  <c r="AI280" i="2"/>
  <c r="AJ280" i="2"/>
  <c r="AK280" i="2"/>
  <c r="AC281" i="2"/>
  <c r="AD281" i="2"/>
  <c r="AE281" i="2"/>
  <c r="AF281" i="2"/>
  <c r="AG281" i="2"/>
  <c r="AH281" i="2"/>
  <c r="AI281" i="2"/>
  <c r="AJ281" i="2"/>
  <c r="AK281" i="2"/>
  <c r="AC282" i="2"/>
  <c r="AD282" i="2"/>
  <c r="AE282" i="2"/>
  <c r="AF282" i="2"/>
  <c r="AG282" i="2"/>
  <c r="AH282" i="2"/>
  <c r="AI282" i="2"/>
  <c r="AJ282" i="2"/>
  <c r="AK282" i="2"/>
  <c r="AC283" i="2"/>
  <c r="AD283" i="2"/>
  <c r="AE283" i="2"/>
  <c r="AF283" i="2"/>
  <c r="AG283" i="2"/>
  <c r="AH283" i="2"/>
  <c r="AI283" i="2"/>
  <c r="AJ283" i="2"/>
  <c r="AK283" i="2"/>
  <c r="AC284" i="2"/>
  <c r="AD284" i="2"/>
  <c r="AE284" i="2"/>
  <c r="AF284" i="2"/>
  <c r="AG284" i="2"/>
  <c r="AH284" i="2"/>
  <c r="AI284" i="2"/>
  <c r="AJ284" i="2"/>
  <c r="AK284" i="2"/>
  <c r="AC285" i="2"/>
  <c r="AD285" i="2"/>
  <c r="AE285" i="2"/>
  <c r="AF285" i="2"/>
  <c r="AG285" i="2"/>
  <c r="AH285" i="2"/>
  <c r="AI285" i="2"/>
  <c r="AJ285" i="2"/>
  <c r="AK285" i="2"/>
  <c r="AC286" i="2"/>
  <c r="AD286" i="2"/>
  <c r="AE286" i="2"/>
  <c r="AF286" i="2"/>
  <c r="AG286" i="2"/>
  <c r="AH286" i="2"/>
  <c r="AI286" i="2"/>
  <c r="AJ286" i="2"/>
  <c r="AK286" i="2"/>
  <c r="AC287" i="2"/>
  <c r="AD287" i="2"/>
  <c r="AE287" i="2"/>
  <c r="AF287" i="2"/>
  <c r="AG287" i="2"/>
  <c r="AH287" i="2"/>
  <c r="AI287" i="2"/>
  <c r="AJ287" i="2"/>
  <c r="AK287" i="2"/>
  <c r="AC288" i="2"/>
  <c r="AD288" i="2"/>
  <c r="AE288" i="2"/>
  <c r="AF288" i="2"/>
  <c r="AG288" i="2"/>
  <c r="AH288" i="2"/>
  <c r="AI288" i="2"/>
  <c r="AJ288" i="2"/>
  <c r="AK288" i="2"/>
  <c r="AC289" i="2"/>
  <c r="AD289" i="2"/>
  <c r="AE289" i="2"/>
  <c r="AF289" i="2"/>
  <c r="AG289" i="2"/>
  <c r="AH289" i="2"/>
  <c r="AI289" i="2"/>
  <c r="AJ289" i="2"/>
  <c r="AK289" i="2"/>
  <c r="AC290" i="2"/>
  <c r="AD290" i="2"/>
  <c r="AE290" i="2"/>
  <c r="AF290" i="2"/>
  <c r="AG290" i="2"/>
  <c r="AH290" i="2"/>
  <c r="AI290" i="2"/>
  <c r="AJ290" i="2"/>
  <c r="AK290" i="2"/>
  <c r="AC291" i="2"/>
  <c r="AD291" i="2"/>
  <c r="AE291" i="2"/>
  <c r="AF291" i="2"/>
  <c r="AG291" i="2"/>
  <c r="AH291" i="2"/>
  <c r="AI291" i="2"/>
  <c r="AJ291" i="2"/>
  <c r="AK291" i="2"/>
  <c r="AC292" i="2"/>
  <c r="AD292" i="2"/>
  <c r="AE292" i="2"/>
  <c r="AF292" i="2"/>
  <c r="AG292" i="2"/>
  <c r="AH292" i="2"/>
  <c r="AI292" i="2"/>
  <c r="AJ292" i="2"/>
  <c r="AK292" i="2"/>
  <c r="AC293" i="2"/>
  <c r="AD293" i="2"/>
  <c r="AE293" i="2"/>
  <c r="AF293" i="2"/>
  <c r="AG293" i="2"/>
  <c r="AH293" i="2"/>
  <c r="AI293" i="2"/>
  <c r="AJ293" i="2"/>
  <c r="AK293" i="2"/>
  <c r="AC294" i="2"/>
  <c r="AD294" i="2"/>
  <c r="AE294" i="2"/>
  <c r="AF294" i="2"/>
  <c r="AG294" i="2"/>
  <c r="AH294" i="2"/>
  <c r="AI294" i="2"/>
  <c r="AJ294" i="2"/>
  <c r="AK294" i="2"/>
  <c r="AC295" i="2"/>
  <c r="AD295" i="2"/>
  <c r="AE295" i="2"/>
  <c r="AF295" i="2"/>
  <c r="AG295" i="2"/>
  <c r="AH295" i="2"/>
  <c r="AI295" i="2"/>
  <c r="AJ295" i="2"/>
  <c r="AK295" i="2"/>
  <c r="AC296" i="2"/>
  <c r="AD296" i="2"/>
  <c r="AE296" i="2"/>
  <c r="AF296" i="2"/>
  <c r="AG296" i="2"/>
  <c r="AH296" i="2"/>
  <c r="AI296" i="2"/>
  <c r="AJ296" i="2"/>
  <c r="AK296" i="2"/>
  <c r="AC297" i="2"/>
  <c r="AD297" i="2"/>
  <c r="AE297" i="2"/>
  <c r="AF297" i="2"/>
  <c r="AG297" i="2"/>
  <c r="AH297" i="2"/>
  <c r="AI297" i="2"/>
  <c r="AJ297" i="2"/>
  <c r="AK297" i="2"/>
  <c r="AC298" i="2"/>
  <c r="AD298" i="2"/>
  <c r="AE298" i="2"/>
  <c r="AF298" i="2"/>
  <c r="AG298" i="2"/>
  <c r="AH298" i="2"/>
  <c r="AI298" i="2"/>
  <c r="AJ298" i="2"/>
  <c r="AK298" i="2"/>
  <c r="AC299" i="2"/>
  <c r="AD299" i="2"/>
  <c r="AE299" i="2"/>
  <c r="AF299" i="2"/>
  <c r="AG299" i="2"/>
  <c r="AH299" i="2"/>
  <c r="AI299" i="2"/>
  <c r="AJ299" i="2"/>
  <c r="AK299" i="2"/>
  <c r="AC300" i="2"/>
  <c r="AD300" i="2"/>
  <c r="AE300" i="2"/>
  <c r="AF300" i="2"/>
  <c r="AG300" i="2"/>
  <c r="AH300" i="2"/>
  <c r="AI300" i="2"/>
  <c r="AJ300" i="2"/>
  <c r="AK300" i="2"/>
  <c r="AC301" i="2"/>
  <c r="AD301" i="2"/>
  <c r="AE301" i="2"/>
  <c r="AF301" i="2"/>
  <c r="AG301" i="2"/>
  <c r="AH301" i="2"/>
  <c r="AI301" i="2"/>
  <c r="AJ301" i="2"/>
  <c r="AK301" i="2"/>
  <c r="AC302" i="2"/>
  <c r="AD302" i="2"/>
  <c r="AE302" i="2"/>
  <c r="AF302" i="2"/>
  <c r="AG302" i="2"/>
  <c r="AH302" i="2"/>
  <c r="AI302" i="2"/>
  <c r="AJ302" i="2"/>
  <c r="AK302" i="2"/>
  <c r="AC303" i="2"/>
  <c r="AD303" i="2"/>
  <c r="AE303" i="2"/>
  <c r="AF303" i="2"/>
  <c r="AG303" i="2"/>
  <c r="AH303" i="2"/>
  <c r="AI303" i="2"/>
  <c r="AJ303" i="2"/>
  <c r="AK303" i="2"/>
  <c r="AC304" i="2"/>
  <c r="AD304" i="2"/>
  <c r="AE304" i="2"/>
  <c r="AF304" i="2"/>
  <c r="AG304" i="2"/>
  <c r="AH304" i="2"/>
  <c r="AI304" i="2"/>
  <c r="AJ304" i="2"/>
  <c r="AK304" i="2"/>
  <c r="AC305" i="2"/>
  <c r="AD305" i="2"/>
  <c r="AE305" i="2"/>
  <c r="AF305" i="2"/>
  <c r="AG305" i="2"/>
  <c r="AH305" i="2"/>
  <c r="AI305" i="2"/>
  <c r="AJ305" i="2"/>
  <c r="AK305" i="2"/>
  <c r="AC306" i="2"/>
  <c r="AD306" i="2"/>
  <c r="AE306" i="2"/>
  <c r="AF306" i="2"/>
  <c r="AG306" i="2"/>
  <c r="AH306" i="2"/>
  <c r="AI306" i="2"/>
  <c r="AJ306" i="2"/>
  <c r="AK306" i="2"/>
  <c r="AC307" i="2"/>
  <c r="AD307" i="2"/>
  <c r="AE307" i="2"/>
  <c r="AF307" i="2"/>
  <c r="AG307" i="2"/>
  <c r="AH307" i="2"/>
  <c r="AI307" i="2"/>
  <c r="AJ307" i="2"/>
  <c r="AK307" i="2"/>
  <c r="AC308" i="2"/>
  <c r="AD308" i="2"/>
  <c r="AE308" i="2"/>
  <c r="AF308" i="2"/>
  <c r="AG308" i="2"/>
  <c r="AH308" i="2"/>
  <c r="AI308" i="2"/>
  <c r="AJ308" i="2"/>
  <c r="AK308" i="2"/>
  <c r="AC309" i="2"/>
  <c r="AD309" i="2"/>
  <c r="AE309" i="2"/>
  <c r="AF309" i="2"/>
  <c r="AG309" i="2"/>
  <c r="AH309" i="2"/>
  <c r="AI309" i="2"/>
  <c r="AJ309" i="2"/>
  <c r="AK309" i="2"/>
  <c r="AC310" i="2"/>
  <c r="AD310" i="2"/>
  <c r="AE310" i="2"/>
  <c r="AF310" i="2"/>
  <c r="AG310" i="2"/>
  <c r="AH310" i="2"/>
  <c r="AI310" i="2"/>
  <c r="AJ310" i="2"/>
  <c r="AK310" i="2"/>
  <c r="AC311" i="2"/>
  <c r="AD311" i="2"/>
  <c r="AE311" i="2"/>
  <c r="AF311" i="2"/>
  <c r="AG311" i="2"/>
  <c r="AH311" i="2"/>
  <c r="AI311" i="2"/>
  <c r="AJ311" i="2"/>
  <c r="AK311" i="2"/>
  <c r="AC312" i="2"/>
  <c r="AD312" i="2"/>
  <c r="AE312" i="2"/>
  <c r="AF312" i="2"/>
  <c r="AG312" i="2"/>
  <c r="AH312" i="2"/>
  <c r="AI312" i="2"/>
  <c r="AJ312" i="2"/>
  <c r="AK312" i="2"/>
  <c r="AC313" i="2"/>
  <c r="AD313" i="2"/>
  <c r="AE313" i="2"/>
  <c r="AF313" i="2"/>
  <c r="AG313" i="2"/>
  <c r="AH313" i="2"/>
  <c r="AI313" i="2"/>
  <c r="AJ313" i="2"/>
  <c r="AK313" i="2"/>
  <c r="AC314" i="2"/>
  <c r="AD314" i="2"/>
  <c r="AE314" i="2"/>
  <c r="AF314" i="2"/>
  <c r="AG314" i="2"/>
  <c r="AH314" i="2"/>
  <c r="AI314" i="2"/>
  <c r="AJ314" i="2"/>
  <c r="AK314" i="2"/>
  <c r="AC315" i="2"/>
  <c r="AD315" i="2"/>
  <c r="AE315" i="2"/>
  <c r="AF315" i="2"/>
  <c r="AG315" i="2"/>
  <c r="AH315" i="2"/>
  <c r="AI315" i="2"/>
  <c r="AJ315" i="2"/>
  <c r="AK315" i="2"/>
  <c r="AC316" i="2"/>
  <c r="AD316" i="2"/>
  <c r="AE316" i="2"/>
  <c r="AF316" i="2"/>
  <c r="AG316" i="2"/>
  <c r="AH316" i="2"/>
  <c r="AI316" i="2"/>
  <c r="AJ316" i="2"/>
  <c r="AK316" i="2"/>
  <c r="AC317" i="2"/>
  <c r="AD317" i="2"/>
  <c r="AE317" i="2"/>
  <c r="AF317" i="2"/>
  <c r="AG317" i="2"/>
  <c r="AH317" i="2"/>
  <c r="AI317" i="2"/>
  <c r="AJ317" i="2"/>
  <c r="AK317" i="2"/>
  <c r="AC318" i="2"/>
  <c r="AD318" i="2"/>
  <c r="AE318" i="2"/>
  <c r="AF318" i="2"/>
  <c r="AG318" i="2"/>
  <c r="AH318" i="2"/>
  <c r="AI318" i="2"/>
  <c r="AJ318" i="2"/>
  <c r="AK318" i="2"/>
  <c r="AC319" i="2"/>
  <c r="AD319" i="2"/>
  <c r="AE319" i="2"/>
  <c r="AF319" i="2"/>
  <c r="AG319" i="2"/>
  <c r="AH319" i="2"/>
  <c r="AI319" i="2"/>
  <c r="AJ319" i="2"/>
  <c r="AK319" i="2"/>
  <c r="AC320" i="2"/>
  <c r="AD320" i="2"/>
  <c r="AE320" i="2"/>
  <c r="AF320" i="2"/>
  <c r="AG320" i="2"/>
  <c r="AH320" i="2"/>
  <c r="AI320" i="2"/>
  <c r="AJ320" i="2"/>
  <c r="AK320" i="2"/>
  <c r="AC321" i="2"/>
  <c r="AD321" i="2"/>
  <c r="AE321" i="2"/>
  <c r="AF321" i="2"/>
  <c r="AG321" i="2"/>
  <c r="AH321" i="2"/>
  <c r="AI321" i="2"/>
  <c r="AJ321" i="2"/>
  <c r="AK321" i="2"/>
  <c r="AC322" i="2"/>
  <c r="AD322" i="2"/>
  <c r="AE322" i="2"/>
  <c r="AF322" i="2"/>
  <c r="AG322" i="2"/>
  <c r="AH322" i="2"/>
  <c r="AI322" i="2"/>
  <c r="AJ322" i="2"/>
  <c r="AK322" i="2"/>
  <c r="AC323" i="2"/>
  <c r="AD323" i="2"/>
  <c r="AE323" i="2"/>
  <c r="AF323" i="2"/>
  <c r="AG323" i="2"/>
  <c r="AH323" i="2"/>
  <c r="AI323" i="2"/>
  <c r="AJ323" i="2"/>
  <c r="AK323" i="2"/>
  <c r="AC324" i="2"/>
  <c r="AD324" i="2"/>
  <c r="AE324" i="2"/>
  <c r="AF324" i="2"/>
  <c r="AG324" i="2"/>
  <c r="AH324" i="2"/>
  <c r="AI324" i="2"/>
  <c r="AJ324" i="2"/>
  <c r="AK324" i="2"/>
  <c r="AC325" i="2"/>
  <c r="AD325" i="2"/>
  <c r="AE325" i="2"/>
  <c r="AF325" i="2"/>
  <c r="AG325" i="2"/>
  <c r="AH325" i="2"/>
  <c r="AI325" i="2"/>
  <c r="AJ325" i="2"/>
  <c r="AK325" i="2"/>
  <c r="AC326" i="2"/>
  <c r="AD326" i="2"/>
  <c r="AE326" i="2"/>
  <c r="AF326" i="2"/>
  <c r="AG326" i="2"/>
  <c r="AH326" i="2"/>
  <c r="AI326" i="2"/>
  <c r="AJ326" i="2"/>
  <c r="AK326" i="2"/>
  <c r="AC327" i="2"/>
  <c r="AD327" i="2"/>
  <c r="AE327" i="2"/>
  <c r="AF327" i="2"/>
  <c r="AG327" i="2"/>
  <c r="AH327" i="2"/>
  <c r="AI327" i="2"/>
  <c r="AJ327" i="2"/>
  <c r="AK327" i="2"/>
  <c r="AC328" i="2"/>
  <c r="AD328" i="2"/>
  <c r="AE328" i="2"/>
  <c r="AF328" i="2"/>
  <c r="AG328" i="2"/>
  <c r="AH328" i="2"/>
  <c r="AI328" i="2"/>
  <c r="AJ328" i="2"/>
  <c r="AK328" i="2"/>
  <c r="AC329" i="2"/>
  <c r="AD329" i="2"/>
  <c r="AE329" i="2"/>
  <c r="AF329" i="2"/>
  <c r="AG329" i="2"/>
  <c r="AH329" i="2"/>
  <c r="AI329" i="2"/>
  <c r="AJ329" i="2"/>
  <c r="AK329" i="2"/>
  <c r="AC330" i="2"/>
  <c r="AD330" i="2"/>
  <c r="AE330" i="2"/>
  <c r="AF330" i="2"/>
  <c r="AG330" i="2"/>
  <c r="AH330" i="2"/>
  <c r="AI330" i="2"/>
  <c r="AJ330" i="2"/>
  <c r="AK330" i="2"/>
  <c r="AC331" i="2"/>
  <c r="AD331" i="2"/>
  <c r="AE331" i="2"/>
  <c r="AF331" i="2"/>
  <c r="AG331" i="2"/>
  <c r="AH331" i="2"/>
  <c r="AI331" i="2"/>
  <c r="AJ331" i="2"/>
  <c r="AK331" i="2"/>
  <c r="AC332" i="2"/>
  <c r="AD332" i="2"/>
  <c r="AE332" i="2"/>
  <c r="AF332" i="2"/>
  <c r="AG332" i="2"/>
  <c r="AH332" i="2"/>
  <c r="AI332" i="2"/>
  <c r="AJ332" i="2"/>
  <c r="AK332" i="2"/>
  <c r="AC333" i="2"/>
  <c r="AD333" i="2"/>
  <c r="AE333" i="2"/>
  <c r="AF333" i="2"/>
  <c r="AG333" i="2"/>
  <c r="AH333" i="2"/>
  <c r="AI333" i="2"/>
  <c r="AJ333" i="2"/>
  <c r="AK333" i="2"/>
  <c r="AC334" i="2"/>
  <c r="AD334" i="2"/>
  <c r="AE334" i="2"/>
  <c r="AF334" i="2"/>
  <c r="AG334" i="2"/>
  <c r="AH334" i="2"/>
  <c r="AI334" i="2"/>
  <c r="AJ334" i="2"/>
  <c r="AK334" i="2"/>
  <c r="AC335" i="2"/>
  <c r="AD335" i="2"/>
  <c r="AE335" i="2"/>
  <c r="AF335" i="2"/>
  <c r="AG335" i="2"/>
  <c r="AH335" i="2"/>
  <c r="AI335" i="2"/>
  <c r="AJ335" i="2"/>
  <c r="AK335" i="2"/>
  <c r="AC336" i="2"/>
  <c r="AD336" i="2"/>
  <c r="AE336" i="2"/>
  <c r="AF336" i="2"/>
  <c r="AG336" i="2"/>
  <c r="AH336" i="2"/>
  <c r="AI336" i="2"/>
  <c r="AJ336" i="2"/>
  <c r="AK336" i="2"/>
  <c r="AC337" i="2"/>
  <c r="AD337" i="2"/>
  <c r="AE337" i="2"/>
  <c r="AF337" i="2"/>
  <c r="AG337" i="2"/>
  <c r="AH337" i="2"/>
  <c r="AI337" i="2"/>
  <c r="AJ337" i="2"/>
  <c r="AK337" i="2"/>
  <c r="AC338" i="2"/>
  <c r="AD338" i="2"/>
  <c r="AE338" i="2"/>
  <c r="AF338" i="2"/>
  <c r="AG338" i="2"/>
  <c r="AH338" i="2"/>
  <c r="AI338" i="2"/>
  <c r="AJ338" i="2"/>
  <c r="AK338" i="2"/>
  <c r="AC339" i="2"/>
  <c r="AD339" i="2"/>
  <c r="AE339" i="2"/>
  <c r="AF339" i="2"/>
  <c r="AG339" i="2"/>
  <c r="AH339" i="2"/>
  <c r="AI339" i="2"/>
  <c r="AJ339" i="2"/>
  <c r="AK339" i="2"/>
  <c r="AC340" i="2"/>
  <c r="AD340" i="2"/>
  <c r="AE340" i="2"/>
  <c r="AF340" i="2"/>
  <c r="AG340" i="2"/>
  <c r="AH340" i="2"/>
  <c r="AI340" i="2"/>
  <c r="AJ340" i="2"/>
  <c r="AK340" i="2"/>
  <c r="AC341" i="2"/>
  <c r="AD341" i="2"/>
  <c r="AE341" i="2"/>
  <c r="AF341" i="2"/>
  <c r="AG341" i="2"/>
  <c r="AH341" i="2"/>
  <c r="AI341" i="2"/>
  <c r="AJ341" i="2"/>
  <c r="AK341" i="2"/>
  <c r="AC342" i="2"/>
  <c r="AD342" i="2"/>
  <c r="AE342" i="2"/>
  <c r="AF342" i="2"/>
  <c r="AG342" i="2"/>
  <c r="AH342" i="2"/>
  <c r="AI342" i="2"/>
  <c r="AJ342" i="2"/>
  <c r="AK342" i="2"/>
  <c r="AC343" i="2"/>
  <c r="AD343" i="2"/>
  <c r="AE343" i="2"/>
  <c r="AF343" i="2"/>
  <c r="AG343" i="2"/>
  <c r="AH343" i="2"/>
  <c r="AI343" i="2"/>
  <c r="AJ343" i="2"/>
  <c r="AK343" i="2"/>
  <c r="AC344" i="2"/>
  <c r="AD344" i="2"/>
  <c r="AE344" i="2"/>
  <c r="AF344" i="2"/>
  <c r="AG344" i="2"/>
  <c r="AH344" i="2"/>
  <c r="AI344" i="2"/>
  <c r="AJ344" i="2"/>
  <c r="AK344" i="2"/>
  <c r="AC345" i="2"/>
  <c r="AD345" i="2"/>
  <c r="AE345" i="2"/>
  <c r="AF345" i="2"/>
  <c r="AG345" i="2"/>
  <c r="AH345" i="2"/>
  <c r="AI345" i="2"/>
  <c r="AJ345" i="2"/>
  <c r="AK345" i="2"/>
  <c r="AC346" i="2"/>
  <c r="AD346" i="2"/>
  <c r="AE346" i="2"/>
  <c r="AF346" i="2"/>
  <c r="AG346" i="2"/>
  <c r="AH346" i="2"/>
  <c r="AI346" i="2"/>
  <c r="AJ346" i="2"/>
  <c r="AK346" i="2"/>
  <c r="AC347" i="2"/>
  <c r="AD347" i="2"/>
  <c r="AE347" i="2"/>
  <c r="AF347" i="2"/>
  <c r="AG347" i="2"/>
  <c r="AH347" i="2"/>
  <c r="AI347" i="2"/>
  <c r="AJ347" i="2"/>
  <c r="AK347" i="2"/>
  <c r="AC348" i="2"/>
  <c r="AD348" i="2"/>
  <c r="AE348" i="2"/>
  <c r="AF348" i="2"/>
  <c r="AG348" i="2"/>
  <c r="AH348" i="2"/>
  <c r="AI348" i="2"/>
  <c r="AJ348" i="2"/>
  <c r="AK348" i="2"/>
  <c r="AC349" i="2"/>
  <c r="AD349" i="2"/>
  <c r="AE349" i="2"/>
  <c r="AF349" i="2"/>
  <c r="AG349" i="2"/>
  <c r="AH349" i="2"/>
  <c r="AI349" i="2"/>
  <c r="AJ349" i="2"/>
  <c r="AK349" i="2"/>
  <c r="AC350" i="2"/>
  <c r="AD350" i="2"/>
  <c r="AE350" i="2"/>
  <c r="AF350" i="2"/>
  <c r="AG350" i="2"/>
  <c r="AH350" i="2"/>
  <c r="AI350" i="2"/>
  <c r="AJ350" i="2"/>
  <c r="AK350" i="2"/>
  <c r="AC351" i="2"/>
  <c r="AD351" i="2"/>
  <c r="AE351" i="2"/>
  <c r="AF351" i="2"/>
  <c r="AG351" i="2"/>
  <c r="AH351" i="2"/>
  <c r="AI351" i="2"/>
  <c r="AJ351" i="2"/>
  <c r="AK351" i="2"/>
  <c r="AC352" i="2"/>
  <c r="AD352" i="2"/>
  <c r="AE352" i="2"/>
  <c r="AF352" i="2"/>
  <c r="AG352" i="2"/>
  <c r="AH352" i="2"/>
  <c r="AI352" i="2"/>
  <c r="AJ352" i="2"/>
  <c r="AK352" i="2"/>
  <c r="AC353" i="2"/>
  <c r="AD353" i="2"/>
  <c r="AE353" i="2"/>
  <c r="AF353" i="2"/>
  <c r="AG353" i="2"/>
  <c r="AH353" i="2"/>
  <c r="AI353" i="2"/>
  <c r="AJ353" i="2"/>
  <c r="AK353" i="2"/>
  <c r="AC354" i="2"/>
  <c r="AD354" i="2"/>
  <c r="AE354" i="2"/>
  <c r="AF354" i="2"/>
  <c r="AG354" i="2"/>
  <c r="AH354" i="2"/>
  <c r="AI354" i="2"/>
  <c r="AJ354" i="2"/>
  <c r="AK354" i="2"/>
  <c r="AC355" i="2"/>
  <c r="AD355" i="2"/>
  <c r="AE355" i="2"/>
  <c r="AF355" i="2"/>
  <c r="AG355" i="2"/>
  <c r="AH355" i="2"/>
  <c r="AI355" i="2"/>
  <c r="AJ355" i="2"/>
  <c r="AK355" i="2"/>
  <c r="AC356" i="2"/>
  <c r="AD356" i="2"/>
  <c r="AE356" i="2"/>
  <c r="AF356" i="2"/>
  <c r="AG356" i="2"/>
  <c r="AH356" i="2"/>
  <c r="AI356" i="2"/>
  <c r="AJ356" i="2"/>
  <c r="AK356" i="2"/>
  <c r="AC357" i="2"/>
  <c r="AD357" i="2"/>
  <c r="AE357" i="2"/>
  <c r="AF357" i="2"/>
  <c r="AG357" i="2"/>
  <c r="AH357" i="2"/>
  <c r="AI357" i="2"/>
  <c r="AJ357" i="2"/>
  <c r="AK357" i="2"/>
  <c r="AC358" i="2"/>
  <c r="AD358" i="2"/>
  <c r="AE358" i="2"/>
  <c r="AF358" i="2"/>
  <c r="AG358" i="2"/>
  <c r="AH358" i="2"/>
  <c r="AI358" i="2"/>
  <c r="AJ358" i="2"/>
  <c r="AK358" i="2"/>
  <c r="AC359" i="2"/>
  <c r="AD359" i="2"/>
  <c r="AE359" i="2"/>
  <c r="AF359" i="2"/>
  <c r="AG359" i="2"/>
  <c r="AH359" i="2"/>
  <c r="AI359" i="2"/>
  <c r="AJ359" i="2"/>
  <c r="AK359" i="2"/>
  <c r="AC360" i="2"/>
  <c r="AD360" i="2"/>
  <c r="AE360" i="2"/>
  <c r="AF360" i="2"/>
  <c r="AG360" i="2"/>
  <c r="AH360" i="2"/>
  <c r="AI360" i="2"/>
  <c r="AJ360" i="2"/>
  <c r="AK360" i="2"/>
  <c r="AC361" i="2"/>
  <c r="AD361" i="2"/>
  <c r="AE361" i="2"/>
  <c r="AF361" i="2"/>
  <c r="AG361" i="2"/>
  <c r="AH361" i="2"/>
  <c r="AI361" i="2"/>
  <c r="AJ361" i="2"/>
  <c r="AK361" i="2"/>
  <c r="AC362" i="2"/>
  <c r="AD362" i="2"/>
  <c r="AE362" i="2"/>
  <c r="AF362" i="2"/>
  <c r="AG362" i="2"/>
  <c r="AH362" i="2"/>
  <c r="AI362" i="2"/>
  <c r="AJ362" i="2"/>
  <c r="AK362" i="2"/>
  <c r="AC363" i="2"/>
  <c r="AD363" i="2"/>
  <c r="AE363" i="2"/>
  <c r="AF363" i="2"/>
  <c r="AG363" i="2"/>
  <c r="AH363" i="2"/>
  <c r="AI363" i="2"/>
  <c r="AJ363" i="2"/>
  <c r="AK363" i="2"/>
  <c r="AC364" i="2"/>
  <c r="AD364" i="2"/>
  <c r="AE364" i="2"/>
  <c r="AF364" i="2"/>
  <c r="AG364" i="2"/>
  <c r="AH364" i="2"/>
  <c r="AI364" i="2"/>
  <c r="AJ364" i="2"/>
  <c r="AK364" i="2"/>
  <c r="AC365" i="2"/>
  <c r="AD365" i="2"/>
  <c r="AE365" i="2"/>
  <c r="AF365" i="2"/>
  <c r="AG365" i="2"/>
  <c r="AH365" i="2"/>
  <c r="AI365" i="2"/>
  <c r="AJ365" i="2"/>
  <c r="AK365" i="2"/>
  <c r="AC366" i="2"/>
  <c r="AD366" i="2"/>
  <c r="AE366" i="2"/>
  <c r="AF366" i="2"/>
  <c r="AG366" i="2"/>
  <c r="AH366" i="2"/>
  <c r="AI366" i="2"/>
  <c r="AJ366" i="2"/>
  <c r="AK366" i="2"/>
  <c r="AC367" i="2"/>
  <c r="AD367" i="2"/>
  <c r="AE367" i="2"/>
  <c r="AF367" i="2"/>
  <c r="AG367" i="2"/>
  <c r="AH367" i="2"/>
  <c r="AI367" i="2"/>
  <c r="AJ367" i="2"/>
  <c r="AK367" i="2"/>
  <c r="AC368" i="2"/>
  <c r="AD368" i="2"/>
  <c r="AE368" i="2"/>
  <c r="AF368" i="2"/>
  <c r="AG368" i="2"/>
  <c r="AH368" i="2"/>
  <c r="AI368" i="2"/>
  <c r="AJ368" i="2"/>
  <c r="AK368" i="2"/>
  <c r="AC369" i="2"/>
  <c r="AD369" i="2"/>
  <c r="AE369" i="2"/>
  <c r="AF369" i="2"/>
  <c r="AG369" i="2"/>
  <c r="AH369" i="2"/>
  <c r="AI369" i="2"/>
  <c r="AJ369" i="2"/>
  <c r="AK369" i="2"/>
  <c r="AC370" i="2"/>
  <c r="AD370" i="2"/>
  <c r="AE370" i="2"/>
  <c r="AF370" i="2"/>
  <c r="AG370" i="2"/>
  <c r="AH370" i="2"/>
  <c r="AI370" i="2"/>
  <c r="AJ370" i="2"/>
  <c r="AK370" i="2"/>
  <c r="AC371" i="2"/>
  <c r="AD371" i="2"/>
  <c r="AE371" i="2"/>
  <c r="AF371" i="2"/>
  <c r="AG371" i="2"/>
  <c r="AH371" i="2"/>
  <c r="AI371" i="2"/>
  <c r="AJ371" i="2"/>
  <c r="AK371" i="2"/>
  <c r="AC372" i="2"/>
  <c r="AD372" i="2"/>
  <c r="AE372" i="2"/>
  <c r="AF372" i="2"/>
  <c r="AG372" i="2"/>
  <c r="AH372" i="2"/>
  <c r="AI372" i="2"/>
  <c r="AJ372" i="2"/>
  <c r="AK372" i="2"/>
  <c r="AC373" i="2"/>
  <c r="AD373" i="2"/>
  <c r="AE373" i="2"/>
  <c r="AF373" i="2"/>
  <c r="AG373" i="2"/>
  <c r="AH373" i="2"/>
  <c r="AI373" i="2"/>
  <c r="AJ373" i="2"/>
  <c r="AK373" i="2"/>
  <c r="AC374" i="2"/>
  <c r="AD374" i="2"/>
  <c r="AE374" i="2"/>
  <c r="AF374" i="2"/>
  <c r="AG374" i="2"/>
  <c r="AH374" i="2"/>
  <c r="AI374" i="2"/>
  <c r="AJ374" i="2"/>
  <c r="AK374" i="2"/>
  <c r="AC375" i="2"/>
  <c r="AD375" i="2"/>
  <c r="AE375" i="2"/>
  <c r="AF375" i="2"/>
  <c r="AG375" i="2"/>
  <c r="AH375" i="2"/>
  <c r="AI375" i="2"/>
  <c r="AJ375" i="2"/>
  <c r="AK375" i="2"/>
  <c r="AC376" i="2"/>
  <c r="AD376" i="2"/>
  <c r="AE376" i="2"/>
  <c r="AF376" i="2"/>
  <c r="AG376" i="2"/>
  <c r="AH376" i="2"/>
  <c r="AI376" i="2"/>
  <c r="AJ376" i="2"/>
  <c r="AK376" i="2"/>
  <c r="AC377" i="2"/>
  <c r="AD377" i="2"/>
  <c r="AE377" i="2"/>
  <c r="AF377" i="2"/>
  <c r="AG377" i="2"/>
  <c r="AH377" i="2"/>
  <c r="AI377" i="2"/>
  <c r="AJ377" i="2"/>
  <c r="AK377" i="2"/>
  <c r="AC378" i="2"/>
  <c r="AD378" i="2"/>
  <c r="AE378" i="2"/>
  <c r="AF378" i="2"/>
  <c r="AG378" i="2"/>
  <c r="AH378" i="2"/>
  <c r="AI378" i="2"/>
  <c r="AJ378" i="2"/>
  <c r="AK378" i="2"/>
  <c r="AC379" i="2"/>
  <c r="AD379" i="2"/>
  <c r="AE379" i="2"/>
  <c r="AF379" i="2"/>
  <c r="AG379" i="2"/>
  <c r="AH379" i="2"/>
  <c r="AI379" i="2"/>
  <c r="AJ379" i="2"/>
  <c r="AK379" i="2"/>
  <c r="AC380" i="2"/>
  <c r="AD380" i="2"/>
  <c r="AE380" i="2"/>
  <c r="AF380" i="2"/>
  <c r="AG380" i="2"/>
  <c r="AH380" i="2"/>
  <c r="AI380" i="2"/>
  <c r="AJ380" i="2"/>
  <c r="AK380" i="2"/>
  <c r="AC381" i="2"/>
  <c r="AD381" i="2"/>
  <c r="AE381" i="2"/>
  <c r="AF381" i="2"/>
  <c r="AG381" i="2"/>
  <c r="AH381" i="2"/>
  <c r="AI381" i="2"/>
  <c r="AJ381" i="2"/>
  <c r="AK381" i="2"/>
  <c r="AC382" i="2"/>
  <c r="AD382" i="2"/>
  <c r="AE382" i="2"/>
  <c r="AF382" i="2"/>
  <c r="AG382" i="2"/>
  <c r="AH382" i="2"/>
  <c r="AI382" i="2"/>
  <c r="AJ382" i="2"/>
  <c r="AK382" i="2"/>
  <c r="AC383" i="2"/>
  <c r="AD383" i="2"/>
  <c r="AE383" i="2"/>
  <c r="AF383" i="2"/>
  <c r="AG383" i="2"/>
  <c r="AH383" i="2"/>
  <c r="AI383" i="2"/>
  <c r="AJ383" i="2"/>
  <c r="AK383" i="2"/>
  <c r="AC384" i="2"/>
  <c r="AD384" i="2"/>
  <c r="AE384" i="2"/>
  <c r="AF384" i="2"/>
  <c r="AG384" i="2"/>
  <c r="AH384" i="2"/>
  <c r="AI384" i="2"/>
  <c r="AJ384" i="2"/>
  <c r="AK384" i="2"/>
  <c r="AC385" i="2"/>
  <c r="AD385" i="2"/>
  <c r="AE385" i="2"/>
  <c r="AF385" i="2"/>
  <c r="AG385" i="2"/>
  <c r="AH385" i="2"/>
  <c r="AI385" i="2"/>
  <c r="AJ385" i="2"/>
  <c r="AK385" i="2"/>
  <c r="AC386" i="2"/>
  <c r="AD386" i="2"/>
  <c r="AE386" i="2"/>
  <c r="AF386" i="2"/>
  <c r="AG386" i="2"/>
  <c r="AH386" i="2"/>
  <c r="AI386" i="2"/>
  <c r="AJ386" i="2"/>
  <c r="AK386" i="2"/>
  <c r="AC387" i="2"/>
  <c r="AD387" i="2"/>
  <c r="AE387" i="2"/>
  <c r="AF387" i="2"/>
  <c r="AG387" i="2"/>
  <c r="AH387" i="2"/>
  <c r="AI387" i="2"/>
  <c r="AJ387" i="2"/>
  <c r="AK387" i="2"/>
  <c r="AC388" i="2"/>
  <c r="AD388" i="2"/>
  <c r="AE388" i="2"/>
  <c r="AF388" i="2"/>
  <c r="AG388" i="2"/>
  <c r="AH388" i="2"/>
  <c r="AI388" i="2"/>
  <c r="AJ388" i="2"/>
  <c r="AK388" i="2"/>
  <c r="AC389" i="2"/>
  <c r="AD389" i="2"/>
  <c r="AE389" i="2"/>
  <c r="AF389" i="2"/>
  <c r="AG389" i="2"/>
  <c r="AH389" i="2"/>
  <c r="AI389" i="2"/>
  <c r="AJ389" i="2"/>
  <c r="AK389" i="2"/>
  <c r="AC390" i="2"/>
  <c r="AD390" i="2"/>
  <c r="AE390" i="2"/>
  <c r="AF390" i="2"/>
  <c r="AG390" i="2"/>
  <c r="AH390" i="2"/>
  <c r="AI390" i="2"/>
  <c r="AJ390" i="2"/>
  <c r="AK390" i="2"/>
  <c r="AC391" i="2"/>
  <c r="AD391" i="2"/>
  <c r="AE391" i="2"/>
  <c r="AF391" i="2"/>
  <c r="AG391" i="2"/>
  <c r="AH391" i="2"/>
  <c r="AI391" i="2"/>
  <c r="AJ391" i="2"/>
  <c r="AK391" i="2"/>
  <c r="AC392" i="2"/>
  <c r="AD392" i="2"/>
  <c r="AE392" i="2"/>
  <c r="AF392" i="2"/>
  <c r="AG392" i="2"/>
  <c r="AH392" i="2"/>
  <c r="AI392" i="2"/>
  <c r="AJ392" i="2"/>
  <c r="AK392" i="2"/>
  <c r="AC393" i="2"/>
  <c r="AD393" i="2"/>
  <c r="AE393" i="2"/>
  <c r="AF393" i="2"/>
  <c r="AG393" i="2"/>
  <c r="AH393" i="2"/>
  <c r="AI393" i="2"/>
  <c r="AJ393" i="2"/>
  <c r="AK393" i="2"/>
  <c r="AC394" i="2"/>
  <c r="AD394" i="2"/>
  <c r="AE394" i="2"/>
  <c r="AF394" i="2"/>
  <c r="AG394" i="2"/>
  <c r="AH394" i="2"/>
  <c r="AI394" i="2"/>
  <c r="AJ394" i="2"/>
  <c r="AK394" i="2"/>
  <c r="AC395" i="2"/>
  <c r="AD395" i="2"/>
  <c r="AE395" i="2"/>
  <c r="AF395" i="2"/>
  <c r="AG395" i="2"/>
  <c r="AH395" i="2"/>
  <c r="AI395" i="2"/>
  <c r="AJ395" i="2"/>
  <c r="AK395" i="2"/>
  <c r="AC396" i="2"/>
  <c r="AD396" i="2"/>
  <c r="AE396" i="2"/>
  <c r="AF396" i="2"/>
  <c r="AG396" i="2"/>
  <c r="AH396" i="2"/>
  <c r="AI396" i="2"/>
  <c r="AJ396" i="2"/>
  <c r="AK396" i="2"/>
  <c r="AC397" i="2"/>
  <c r="AD397" i="2"/>
  <c r="AE397" i="2"/>
  <c r="AF397" i="2"/>
  <c r="AG397" i="2"/>
  <c r="AH397" i="2"/>
  <c r="AI397" i="2"/>
  <c r="AJ397" i="2"/>
  <c r="AK397" i="2"/>
  <c r="AC398" i="2"/>
  <c r="AD398" i="2"/>
  <c r="AE398" i="2"/>
  <c r="AF398" i="2"/>
  <c r="AG398" i="2"/>
  <c r="AH398" i="2"/>
  <c r="AI398" i="2"/>
  <c r="AJ398" i="2"/>
  <c r="AK398" i="2"/>
  <c r="AC399" i="2"/>
  <c r="AD399" i="2"/>
  <c r="AE399" i="2"/>
  <c r="AF399" i="2"/>
  <c r="AG399" i="2"/>
  <c r="AH399" i="2"/>
  <c r="AI399" i="2"/>
  <c r="AJ399" i="2"/>
  <c r="AK399" i="2"/>
  <c r="AC400" i="2"/>
  <c r="AD400" i="2"/>
  <c r="AE400" i="2"/>
  <c r="AF400" i="2"/>
  <c r="AG400" i="2"/>
  <c r="AH400" i="2"/>
  <c r="AI400" i="2"/>
  <c r="AJ400" i="2"/>
  <c r="AK400" i="2"/>
  <c r="AC401" i="2"/>
  <c r="AD401" i="2"/>
  <c r="AE401" i="2"/>
  <c r="AF401" i="2"/>
  <c r="AG401" i="2"/>
  <c r="AH401" i="2"/>
  <c r="AI401" i="2"/>
  <c r="AJ401" i="2"/>
  <c r="AK401" i="2"/>
  <c r="AC402" i="2"/>
  <c r="AD402" i="2"/>
  <c r="AE402" i="2"/>
  <c r="AF402" i="2"/>
  <c r="AG402" i="2"/>
  <c r="AH402" i="2"/>
  <c r="AI402" i="2"/>
  <c r="AJ402" i="2"/>
  <c r="AK402" i="2"/>
  <c r="AC403" i="2"/>
  <c r="AD403" i="2"/>
  <c r="AE403" i="2"/>
  <c r="AF403" i="2"/>
  <c r="AG403" i="2"/>
  <c r="AH403" i="2"/>
  <c r="AI403" i="2"/>
  <c r="AJ403" i="2"/>
  <c r="AK403" i="2"/>
  <c r="AC404" i="2"/>
  <c r="AD404" i="2"/>
  <c r="AE404" i="2"/>
  <c r="AF404" i="2"/>
  <c r="AG404" i="2"/>
  <c r="AH404" i="2"/>
  <c r="AI404" i="2"/>
  <c r="AJ404" i="2"/>
  <c r="AK404" i="2"/>
  <c r="AC405" i="2"/>
  <c r="AD405" i="2"/>
  <c r="AE405" i="2"/>
  <c r="AF405" i="2"/>
  <c r="AG405" i="2"/>
  <c r="AH405" i="2"/>
  <c r="AI405" i="2"/>
  <c r="AJ405" i="2"/>
  <c r="AK405" i="2"/>
  <c r="AC406" i="2"/>
  <c r="AD406" i="2"/>
  <c r="AE406" i="2"/>
  <c r="AF406" i="2"/>
  <c r="AG406" i="2"/>
  <c r="AH406" i="2"/>
  <c r="AI406" i="2"/>
  <c r="AJ406" i="2"/>
  <c r="AK406" i="2"/>
  <c r="AC407" i="2"/>
  <c r="AD407" i="2"/>
  <c r="AE407" i="2"/>
  <c r="AF407" i="2"/>
  <c r="AG407" i="2"/>
  <c r="AH407" i="2"/>
  <c r="AI407" i="2"/>
  <c r="AJ407" i="2"/>
  <c r="AK407" i="2"/>
  <c r="AC408" i="2"/>
  <c r="AD408" i="2"/>
  <c r="AE408" i="2"/>
  <c r="AF408" i="2"/>
  <c r="AG408" i="2"/>
  <c r="AH408" i="2"/>
  <c r="AI408" i="2"/>
  <c r="AJ408" i="2"/>
  <c r="AK408" i="2"/>
  <c r="AC409" i="2"/>
  <c r="AD409" i="2"/>
  <c r="AE409" i="2"/>
  <c r="AF409" i="2"/>
  <c r="AG409" i="2"/>
  <c r="AH409" i="2"/>
  <c r="AI409" i="2"/>
  <c r="AJ409" i="2"/>
  <c r="AK409" i="2"/>
  <c r="AC410" i="2"/>
  <c r="AD410" i="2"/>
  <c r="AE410" i="2"/>
  <c r="AF410" i="2"/>
  <c r="AG410" i="2"/>
  <c r="AH410" i="2"/>
  <c r="AI410" i="2"/>
  <c r="AJ410" i="2"/>
  <c r="AK410" i="2"/>
  <c r="AC411" i="2"/>
  <c r="AD411" i="2"/>
  <c r="AE411" i="2"/>
  <c r="AF411" i="2"/>
  <c r="AG411" i="2"/>
  <c r="AH411" i="2"/>
  <c r="AI411" i="2"/>
  <c r="AJ411" i="2"/>
  <c r="AK411" i="2"/>
  <c r="AC412" i="2"/>
  <c r="AD412" i="2"/>
  <c r="AE412" i="2"/>
  <c r="AF412" i="2"/>
  <c r="AG412" i="2"/>
  <c r="AH412" i="2"/>
  <c r="AI412" i="2"/>
  <c r="AJ412" i="2"/>
  <c r="AK412" i="2"/>
  <c r="AC413" i="2"/>
  <c r="AD413" i="2"/>
  <c r="AE413" i="2"/>
  <c r="AF413" i="2"/>
  <c r="AG413" i="2"/>
  <c r="AH413" i="2"/>
  <c r="AI413" i="2"/>
  <c r="AJ413" i="2"/>
  <c r="AK413" i="2"/>
  <c r="AC414" i="2"/>
  <c r="AD414" i="2"/>
  <c r="AE414" i="2"/>
  <c r="AF414" i="2"/>
  <c r="AG414" i="2"/>
  <c r="AH414" i="2"/>
  <c r="AI414" i="2"/>
  <c r="AJ414" i="2"/>
  <c r="AK414" i="2"/>
  <c r="AC415" i="2"/>
  <c r="AD415" i="2"/>
  <c r="AE415" i="2"/>
  <c r="AF415" i="2"/>
  <c r="AG415" i="2"/>
  <c r="AH415" i="2"/>
  <c r="AI415" i="2"/>
  <c r="AJ415" i="2"/>
  <c r="AK415" i="2"/>
  <c r="AC416" i="2"/>
  <c r="AD416" i="2"/>
  <c r="AE416" i="2"/>
  <c r="AF416" i="2"/>
  <c r="AG416" i="2"/>
  <c r="AH416" i="2"/>
  <c r="AI416" i="2"/>
  <c r="AJ416" i="2"/>
  <c r="AK416" i="2"/>
  <c r="AC417" i="2"/>
  <c r="AD417" i="2"/>
  <c r="AE417" i="2"/>
  <c r="AF417" i="2"/>
  <c r="AG417" i="2"/>
  <c r="AH417" i="2"/>
  <c r="AI417" i="2"/>
  <c r="AJ417" i="2"/>
  <c r="AK417" i="2"/>
  <c r="AC418" i="2"/>
  <c r="AD418" i="2"/>
  <c r="AE418" i="2"/>
  <c r="AF418" i="2"/>
  <c r="AG418" i="2"/>
  <c r="AH418" i="2"/>
  <c r="AI418" i="2"/>
  <c r="AJ418" i="2"/>
  <c r="AK418" i="2"/>
  <c r="AC419" i="2"/>
  <c r="AD419" i="2"/>
  <c r="AE419" i="2"/>
  <c r="AF419" i="2"/>
  <c r="AG419" i="2"/>
  <c r="AH419" i="2"/>
  <c r="AI419" i="2"/>
  <c r="AJ419" i="2"/>
  <c r="AK419" i="2"/>
  <c r="AC420" i="2"/>
  <c r="AD420" i="2"/>
  <c r="AE420" i="2"/>
  <c r="AF420" i="2"/>
  <c r="AG420" i="2"/>
  <c r="AH420" i="2"/>
  <c r="AI420" i="2"/>
  <c r="AJ420" i="2"/>
  <c r="AK420" i="2"/>
  <c r="AC421" i="2"/>
  <c r="AD421" i="2"/>
  <c r="AE421" i="2"/>
  <c r="AF421" i="2"/>
  <c r="AG421" i="2"/>
  <c r="AH421" i="2"/>
  <c r="AI421" i="2"/>
  <c r="AJ421" i="2"/>
  <c r="AK421" i="2"/>
  <c r="AC422" i="2"/>
  <c r="AD422" i="2"/>
  <c r="AE422" i="2"/>
  <c r="AF422" i="2"/>
  <c r="AG422" i="2"/>
  <c r="AH422" i="2"/>
  <c r="AI422" i="2"/>
  <c r="AJ422" i="2"/>
  <c r="AK422" i="2"/>
  <c r="AC423" i="2"/>
  <c r="AD423" i="2"/>
  <c r="AE423" i="2"/>
  <c r="AF423" i="2"/>
  <c r="AG423" i="2"/>
  <c r="AH423" i="2"/>
  <c r="AI423" i="2"/>
  <c r="AJ423" i="2"/>
  <c r="AK423" i="2"/>
  <c r="AC424" i="2"/>
  <c r="AD424" i="2"/>
  <c r="AE424" i="2"/>
  <c r="AF424" i="2"/>
  <c r="AG424" i="2"/>
  <c r="AH424" i="2"/>
  <c r="AI424" i="2"/>
  <c r="AJ424" i="2"/>
  <c r="AK424" i="2"/>
  <c r="AC425" i="2"/>
  <c r="AD425" i="2"/>
  <c r="AE425" i="2"/>
  <c r="AF425" i="2"/>
  <c r="AG425" i="2"/>
  <c r="AH425" i="2"/>
  <c r="AI425" i="2"/>
  <c r="AJ425" i="2"/>
  <c r="AK425" i="2"/>
  <c r="AC426" i="2"/>
  <c r="AD426" i="2"/>
  <c r="AE426" i="2"/>
  <c r="AF426" i="2"/>
  <c r="AG426" i="2"/>
  <c r="AH426" i="2"/>
  <c r="AI426" i="2"/>
  <c r="AJ426" i="2"/>
  <c r="AK426" i="2"/>
  <c r="AC427" i="2"/>
  <c r="AD427" i="2"/>
  <c r="AE427" i="2"/>
  <c r="AF427" i="2"/>
  <c r="AG427" i="2"/>
  <c r="AH427" i="2"/>
  <c r="AI427" i="2"/>
  <c r="AJ427" i="2"/>
  <c r="AK427" i="2"/>
  <c r="AC428" i="2"/>
  <c r="AD428" i="2"/>
  <c r="AE428" i="2"/>
  <c r="AF428" i="2"/>
  <c r="AG428" i="2"/>
  <c r="AH428" i="2"/>
  <c r="AI428" i="2"/>
  <c r="AJ428" i="2"/>
  <c r="AK428" i="2"/>
  <c r="AC429" i="2"/>
  <c r="AD429" i="2"/>
  <c r="AE429" i="2"/>
  <c r="AF429" i="2"/>
  <c r="AG429" i="2"/>
  <c r="AH429" i="2"/>
  <c r="AI429" i="2"/>
  <c r="AJ429" i="2"/>
  <c r="AK429" i="2"/>
  <c r="AC430" i="2"/>
  <c r="AD430" i="2"/>
  <c r="AE430" i="2"/>
  <c r="AF430" i="2"/>
  <c r="AG430" i="2"/>
  <c r="AH430" i="2"/>
  <c r="AI430" i="2"/>
  <c r="AJ430" i="2"/>
  <c r="AK430" i="2"/>
  <c r="AC431" i="2"/>
  <c r="AD431" i="2"/>
  <c r="AE431" i="2"/>
  <c r="AF431" i="2"/>
  <c r="AG431" i="2"/>
  <c r="AH431" i="2"/>
  <c r="AI431" i="2"/>
  <c r="AJ431" i="2"/>
  <c r="AK431" i="2"/>
  <c r="AC432" i="2"/>
  <c r="AD432" i="2"/>
  <c r="AE432" i="2"/>
  <c r="AF432" i="2"/>
  <c r="AG432" i="2"/>
  <c r="AH432" i="2"/>
  <c r="AI432" i="2"/>
  <c r="AJ432" i="2"/>
  <c r="AK432" i="2"/>
  <c r="AC433" i="2"/>
  <c r="AD433" i="2"/>
  <c r="AE433" i="2"/>
  <c r="AF433" i="2"/>
  <c r="AG433" i="2"/>
  <c r="AH433" i="2"/>
  <c r="AI433" i="2"/>
  <c r="AJ433" i="2"/>
  <c r="AK433" i="2"/>
  <c r="AC434" i="2"/>
  <c r="AD434" i="2"/>
  <c r="AE434" i="2"/>
  <c r="AF434" i="2"/>
  <c r="AG434" i="2"/>
  <c r="AH434" i="2"/>
  <c r="AI434" i="2"/>
  <c r="AJ434" i="2"/>
  <c r="AK434" i="2"/>
  <c r="AC435" i="2"/>
  <c r="AD435" i="2"/>
  <c r="AE435" i="2"/>
  <c r="AF435" i="2"/>
  <c r="AG435" i="2"/>
  <c r="AH435" i="2"/>
  <c r="AI435" i="2"/>
  <c r="AJ435" i="2"/>
  <c r="AK435" i="2"/>
  <c r="AC436" i="2"/>
  <c r="AD436" i="2"/>
  <c r="AE436" i="2"/>
  <c r="AF436" i="2"/>
  <c r="AG436" i="2"/>
  <c r="AH436" i="2"/>
  <c r="AI436" i="2"/>
  <c r="AJ436" i="2"/>
  <c r="AK436" i="2"/>
  <c r="AC437" i="2"/>
  <c r="AD437" i="2"/>
  <c r="AE437" i="2"/>
  <c r="AF437" i="2"/>
  <c r="AG437" i="2"/>
  <c r="AH437" i="2"/>
  <c r="AI437" i="2"/>
  <c r="AJ437" i="2"/>
  <c r="AK437" i="2"/>
  <c r="AC438" i="2"/>
  <c r="AD438" i="2"/>
  <c r="AE438" i="2"/>
  <c r="AF438" i="2"/>
  <c r="AG438" i="2"/>
  <c r="AH438" i="2"/>
  <c r="AI438" i="2"/>
  <c r="AJ438" i="2"/>
  <c r="AK438" i="2"/>
  <c r="AC439" i="2"/>
  <c r="AD439" i="2"/>
  <c r="AE439" i="2"/>
  <c r="AF439" i="2"/>
  <c r="AG439" i="2"/>
  <c r="AH439" i="2"/>
  <c r="AI439" i="2"/>
  <c r="AJ439" i="2"/>
  <c r="AK439" i="2"/>
  <c r="AC440" i="2"/>
  <c r="AD440" i="2"/>
  <c r="AE440" i="2"/>
  <c r="AF440" i="2"/>
  <c r="AG440" i="2"/>
  <c r="AH440" i="2"/>
  <c r="AI440" i="2"/>
  <c r="AJ440" i="2"/>
  <c r="AK440" i="2"/>
  <c r="AC441" i="2"/>
  <c r="AD441" i="2"/>
  <c r="AE441" i="2"/>
  <c r="AF441" i="2"/>
  <c r="AG441" i="2"/>
  <c r="AH441" i="2"/>
  <c r="AI441" i="2"/>
  <c r="AJ441" i="2"/>
  <c r="AK441" i="2"/>
  <c r="AC442" i="2"/>
  <c r="AD442" i="2"/>
  <c r="AE442" i="2"/>
  <c r="AF442" i="2"/>
  <c r="AG442" i="2"/>
  <c r="AH442" i="2"/>
  <c r="AI442" i="2"/>
  <c r="AJ442" i="2"/>
  <c r="AK442" i="2"/>
  <c r="AC443" i="2"/>
  <c r="AD443" i="2"/>
  <c r="AE443" i="2"/>
  <c r="AF443" i="2"/>
  <c r="AG443" i="2"/>
  <c r="AH443" i="2"/>
  <c r="AI443" i="2"/>
  <c r="AJ443" i="2"/>
  <c r="AK443" i="2"/>
  <c r="AC444" i="2"/>
  <c r="AD444" i="2"/>
  <c r="AE444" i="2"/>
  <c r="AF444" i="2"/>
  <c r="AG444" i="2"/>
  <c r="AH444" i="2"/>
  <c r="AI444" i="2"/>
  <c r="AJ444" i="2"/>
  <c r="AK444" i="2"/>
  <c r="AC445" i="2"/>
  <c r="AD445" i="2"/>
  <c r="AE445" i="2"/>
  <c r="AF445" i="2"/>
  <c r="AG445" i="2"/>
  <c r="AH445" i="2"/>
  <c r="AI445" i="2"/>
  <c r="AJ445" i="2"/>
  <c r="AK445" i="2"/>
  <c r="AC446" i="2"/>
  <c r="AD446" i="2"/>
  <c r="AE446" i="2"/>
  <c r="AF446" i="2"/>
  <c r="AG446" i="2"/>
  <c r="AH446" i="2"/>
  <c r="AI446" i="2"/>
  <c r="AJ446" i="2"/>
  <c r="AK446" i="2"/>
  <c r="AC447" i="2"/>
  <c r="AD447" i="2"/>
  <c r="AE447" i="2"/>
  <c r="AF447" i="2"/>
  <c r="AG447" i="2"/>
  <c r="AH447" i="2"/>
  <c r="AI447" i="2"/>
  <c r="AJ447" i="2"/>
  <c r="AK447" i="2"/>
  <c r="AC448" i="2"/>
  <c r="AD448" i="2"/>
  <c r="AE448" i="2"/>
  <c r="AF448" i="2"/>
  <c r="AG448" i="2"/>
  <c r="AH448" i="2"/>
  <c r="AI448" i="2"/>
  <c r="AJ448" i="2"/>
  <c r="AK448" i="2"/>
  <c r="AC449" i="2"/>
  <c r="AD449" i="2"/>
  <c r="AE449" i="2"/>
  <c r="AF449" i="2"/>
  <c r="AG449" i="2"/>
  <c r="AH449" i="2"/>
  <c r="AI449" i="2"/>
  <c r="AJ449" i="2"/>
  <c r="AK449" i="2"/>
  <c r="AC450" i="2"/>
  <c r="AD450" i="2"/>
  <c r="AE450" i="2"/>
  <c r="AF450" i="2"/>
  <c r="AG450" i="2"/>
  <c r="AH450" i="2"/>
  <c r="AI450" i="2"/>
  <c r="AJ450" i="2"/>
  <c r="AK450" i="2"/>
  <c r="AC451" i="2"/>
  <c r="AD451" i="2"/>
  <c r="AE451" i="2"/>
  <c r="AF451" i="2"/>
  <c r="AG451" i="2"/>
  <c r="AH451" i="2"/>
  <c r="AI451" i="2"/>
  <c r="AJ451" i="2"/>
  <c r="AK451" i="2"/>
  <c r="AC452" i="2"/>
  <c r="AD452" i="2"/>
  <c r="AE452" i="2"/>
  <c r="AF452" i="2"/>
  <c r="AG452" i="2"/>
  <c r="AH452" i="2"/>
  <c r="AI452" i="2"/>
  <c r="AJ452" i="2"/>
  <c r="AK452" i="2"/>
  <c r="AC453" i="2"/>
  <c r="AD453" i="2"/>
  <c r="AE453" i="2"/>
  <c r="AF453" i="2"/>
  <c r="AG453" i="2"/>
  <c r="AH453" i="2"/>
  <c r="AI453" i="2"/>
  <c r="AJ453" i="2"/>
  <c r="AK453" i="2"/>
  <c r="AC454" i="2"/>
  <c r="AD454" i="2"/>
  <c r="AE454" i="2"/>
  <c r="AF454" i="2"/>
  <c r="AG454" i="2"/>
  <c r="AH454" i="2"/>
  <c r="AI454" i="2"/>
  <c r="AJ454" i="2"/>
  <c r="AK454" i="2"/>
  <c r="AC455" i="2"/>
  <c r="AD455" i="2"/>
  <c r="AE455" i="2"/>
  <c r="AF455" i="2"/>
  <c r="AG455" i="2"/>
  <c r="AH455" i="2"/>
  <c r="AI455" i="2"/>
  <c r="AJ455" i="2"/>
  <c r="AK455" i="2"/>
  <c r="AC456" i="2"/>
  <c r="AD456" i="2"/>
  <c r="AE456" i="2"/>
  <c r="AF456" i="2"/>
  <c r="AG456" i="2"/>
  <c r="AH456" i="2"/>
  <c r="AI456" i="2"/>
  <c r="AJ456" i="2"/>
  <c r="AK456" i="2"/>
  <c r="AC457" i="2"/>
  <c r="AD457" i="2"/>
  <c r="AE457" i="2"/>
  <c r="AF457" i="2"/>
  <c r="AG457" i="2"/>
  <c r="AH457" i="2"/>
  <c r="AI457" i="2"/>
  <c r="AJ457" i="2"/>
  <c r="AK457" i="2"/>
  <c r="AC458" i="2"/>
  <c r="AD458" i="2"/>
  <c r="AE458" i="2"/>
  <c r="AF458" i="2"/>
  <c r="AG458" i="2"/>
  <c r="AH458" i="2"/>
  <c r="AI458" i="2"/>
  <c r="AJ458" i="2"/>
  <c r="AK458" i="2"/>
  <c r="AC459" i="2"/>
  <c r="AD459" i="2"/>
  <c r="AE459" i="2"/>
  <c r="AF459" i="2"/>
  <c r="AG459" i="2"/>
  <c r="AH459" i="2"/>
  <c r="AI459" i="2"/>
  <c r="AJ459" i="2"/>
  <c r="AK459" i="2"/>
  <c r="AC460" i="2"/>
  <c r="AD460" i="2"/>
  <c r="AE460" i="2"/>
  <c r="AF460" i="2"/>
  <c r="AG460" i="2"/>
  <c r="AH460" i="2"/>
  <c r="AI460" i="2"/>
  <c r="AJ460" i="2"/>
  <c r="AK460" i="2"/>
  <c r="AC461" i="2"/>
  <c r="AD461" i="2"/>
  <c r="AE461" i="2"/>
  <c r="AF461" i="2"/>
  <c r="AG461" i="2"/>
  <c r="AH461" i="2"/>
  <c r="AI461" i="2"/>
  <c r="AJ461" i="2"/>
  <c r="AK461" i="2"/>
  <c r="AC462" i="2"/>
  <c r="AD462" i="2"/>
  <c r="AE462" i="2"/>
  <c r="AF462" i="2"/>
  <c r="AG462" i="2"/>
  <c r="AH462" i="2"/>
  <c r="AI462" i="2"/>
  <c r="AJ462" i="2"/>
  <c r="AK462" i="2"/>
  <c r="AC463" i="2"/>
  <c r="AD463" i="2"/>
  <c r="AE463" i="2"/>
  <c r="AF463" i="2"/>
  <c r="AG463" i="2"/>
  <c r="AH463" i="2"/>
  <c r="AI463" i="2"/>
  <c r="AJ463" i="2"/>
  <c r="AK463" i="2"/>
  <c r="AC464" i="2"/>
  <c r="AD464" i="2"/>
  <c r="AE464" i="2"/>
  <c r="AF464" i="2"/>
  <c r="AG464" i="2"/>
  <c r="AH464" i="2"/>
  <c r="AI464" i="2"/>
  <c r="AJ464" i="2"/>
  <c r="AK464" i="2"/>
  <c r="AC465" i="2"/>
  <c r="AD465" i="2"/>
  <c r="AE465" i="2"/>
  <c r="AF465" i="2"/>
  <c r="AG465" i="2"/>
  <c r="AH465" i="2"/>
  <c r="AI465" i="2"/>
  <c r="AJ465" i="2"/>
  <c r="AK465" i="2"/>
  <c r="AC466" i="2"/>
  <c r="AD466" i="2"/>
  <c r="AE466" i="2"/>
  <c r="AF466" i="2"/>
  <c r="AG466" i="2"/>
  <c r="AH466" i="2"/>
  <c r="AI466" i="2"/>
  <c r="AJ466" i="2"/>
  <c r="AK466" i="2"/>
  <c r="AC467" i="2"/>
  <c r="AD467" i="2"/>
  <c r="AE467" i="2"/>
  <c r="AF467" i="2"/>
  <c r="AG467" i="2"/>
  <c r="AH467" i="2"/>
  <c r="AI467" i="2"/>
  <c r="AJ467" i="2"/>
  <c r="AK467" i="2"/>
  <c r="AC468" i="2"/>
  <c r="AD468" i="2"/>
  <c r="AE468" i="2"/>
  <c r="AF468" i="2"/>
  <c r="AG468" i="2"/>
  <c r="AH468" i="2"/>
  <c r="AI468" i="2"/>
  <c r="AJ468" i="2"/>
  <c r="AK468" i="2"/>
  <c r="AC469" i="2"/>
  <c r="AD469" i="2"/>
  <c r="AE469" i="2"/>
  <c r="AF469" i="2"/>
  <c r="AG469" i="2"/>
  <c r="AH469" i="2"/>
  <c r="AI469" i="2"/>
  <c r="AJ469" i="2"/>
  <c r="AK469" i="2"/>
  <c r="AC470" i="2"/>
  <c r="AD470" i="2"/>
  <c r="AE470" i="2"/>
  <c r="AF470" i="2"/>
  <c r="AG470" i="2"/>
  <c r="AH470" i="2"/>
  <c r="AI470" i="2"/>
  <c r="AJ470" i="2"/>
  <c r="AK470" i="2"/>
  <c r="AC471" i="2"/>
  <c r="AD471" i="2"/>
  <c r="AE471" i="2"/>
  <c r="AF471" i="2"/>
  <c r="AG471" i="2"/>
  <c r="AH471" i="2"/>
  <c r="AI471" i="2"/>
  <c r="AJ471" i="2"/>
  <c r="AK471" i="2"/>
  <c r="AC472" i="2"/>
  <c r="AD472" i="2"/>
  <c r="AE472" i="2"/>
  <c r="AF472" i="2"/>
  <c r="AG472" i="2"/>
  <c r="AH472" i="2"/>
  <c r="AI472" i="2"/>
  <c r="AJ472" i="2"/>
  <c r="AK472" i="2"/>
  <c r="AC473" i="2"/>
  <c r="AD473" i="2"/>
  <c r="AE473" i="2"/>
  <c r="AF473" i="2"/>
  <c r="AG473" i="2"/>
  <c r="AH473" i="2"/>
  <c r="AI473" i="2"/>
  <c r="AJ473" i="2"/>
  <c r="AK473" i="2"/>
  <c r="AC474" i="2"/>
  <c r="AD474" i="2"/>
  <c r="AE474" i="2"/>
  <c r="AF474" i="2"/>
  <c r="AG474" i="2"/>
  <c r="AH474" i="2"/>
  <c r="AI474" i="2"/>
  <c r="AJ474" i="2"/>
  <c r="AK474" i="2"/>
  <c r="AC475" i="2"/>
  <c r="AD475" i="2"/>
  <c r="AE475" i="2"/>
  <c r="AF475" i="2"/>
  <c r="AG475" i="2"/>
  <c r="AH475" i="2"/>
  <c r="AI475" i="2"/>
  <c r="AJ475" i="2"/>
  <c r="AK475" i="2"/>
  <c r="AC476" i="2"/>
  <c r="AD476" i="2"/>
  <c r="AE476" i="2"/>
  <c r="AF476" i="2"/>
  <c r="AG476" i="2"/>
  <c r="AH476" i="2"/>
  <c r="AI476" i="2"/>
  <c r="AJ476" i="2"/>
  <c r="AK476" i="2"/>
  <c r="AC477" i="2"/>
  <c r="AD477" i="2"/>
  <c r="AE477" i="2"/>
  <c r="AF477" i="2"/>
  <c r="AG477" i="2"/>
  <c r="AH477" i="2"/>
  <c r="AI477" i="2"/>
  <c r="AJ477" i="2"/>
  <c r="AK477" i="2"/>
  <c r="AC478" i="2"/>
  <c r="AD478" i="2"/>
  <c r="AE478" i="2"/>
  <c r="AF478" i="2"/>
  <c r="AG478" i="2"/>
  <c r="AH478" i="2"/>
  <c r="AI478" i="2"/>
  <c r="AJ478" i="2"/>
  <c r="AK478" i="2"/>
  <c r="AC479" i="2"/>
  <c r="AD479" i="2"/>
  <c r="AE479" i="2"/>
  <c r="AF479" i="2"/>
  <c r="AG479" i="2"/>
  <c r="AH479" i="2"/>
  <c r="AI479" i="2"/>
  <c r="AJ479" i="2"/>
  <c r="AK479" i="2"/>
  <c r="AC480" i="2"/>
  <c r="AD480" i="2"/>
  <c r="AE480" i="2"/>
  <c r="AF480" i="2"/>
  <c r="AG480" i="2"/>
  <c r="AH480" i="2"/>
  <c r="AI480" i="2"/>
  <c r="AJ480" i="2"/>
  <c r="AK480" i="2"/>
  <c r="AC481" i="2"/>
  <c r="AD481" i="2"/>
  <c r="AE481" i="2"/>
  <c r="AF481" i="2"/>
  <c r="AG481" i="2"/>
  <c r="AH481" i="2"/>
  <c r="AI481" i="2"/>
  <c r="AJ481" i="2"/>
  <c r="AK481" i="2"/>
  <c r="AC482" i="2"/>
  <c r="AD482" i="2"/>
  <c r="AE482" i="2"/>
  <c r="AF482" i="2"/>
  <c r="AG482" i="2"/>
  <c r="AH482" i="2"/>
  <c r="AI482" i="2"/>
  <c r="AJ482" i="2"/>
  <c r="AK482" i="2"/>
  <c r="AC483" i="2"/>
  <c r="AD483" i="2"/>
  <c r="AE483" i="2"/>
  <c r="AF483" i="2"/>
  <c r="AG483" i="2"/>
  <c r="AH483" i="2"/>
  <c r="AI483" i="2"/>
  <c r="AJ483" i="2"/>
  <c r="AK483" i="2"/>
  <c r="AC484" i="2"/>
  <c r="AD484" i="2"/>
  <c r="AE484" i="2"/>
  <c r="AF484" i="2"/>
  <c r="AG484" i="2"/>
  <c r="AH484" i="2"/>
  <c r="AI484" i="2"/>
  <c r="AJ484" i="2"/>
  <c r="AK484" i="2"/>
  <c r="AC485" i="2"/>
  <c r="AD485" i="2"/>
  <c r="AE485" i="2"/>
  <c r="AF485" i="2"/>
  <c r="AG485" i="2"/>
  <c r="AH485" i="2"/>
  <c r="AI485" i="2"/>
  <c r="AJ485" i="2"/>
  <c r="AK485" i="2"/>
  <c r="AC486" i="2"/>
  <c r="AD486" i="2"/>
  <c r="AE486" i="2"/>
  <c r="AF486" i="2"/>
  <c r="AG486" i="2"/>
  <c r="AH486" i="2"/>
  <c r="AI486" i="2"/>
  <c r="AJ486" i="2"/>
  <c r="AK486" i="2"/>
  <c r="AC487" i="2"/>
  <c r="AD487" i="2"/>
  <c r="AE487" i="2"/>
  <c r="AF487" i="2"/>
  <c r="AG487" i="2"/>
  <c r="AH487" i="2"/>
  <c r="AI487" i="2"/>
  <c r="AJ487" i="2"/>
  <c r="AK487" i="2"/>
  <c r="AC488" i="2"/>
  <c r="AD488" i="2"/>
  <c r="AE488" i="2"/>
  <c r="AF488" i="2"/>
  <c r="AG488" i="2"/>
  <c r="AH488" i="2"/>
  <c r="AI488" i="2"/>
  <c r="AJ488" i="2"/>
  <c r="AK488" i="2"/>
  <c r="AC489" i="2"/>
  <c r="AD489" i="2"/>
  <c r="AE489" i="2"/>
  <c r="AF489" i="2"/>
  <c r="AG489" i="2"/>
  <c r="AH489" i="2"/>
  <c r="AI489" i="2"/>
  <c r="AJ489" i="2"/>
  <c r="AK489" i="2"/>
  <c r="AC490" i="2"/>
  <c r="AD490" i="2"/>
  <c r="AE490" i="2"/>
  <c r="AF490" i="2"/>
  <c r="AG490" i="2"/>
  <c r="AH490" i="2"/>
  <c r="AI490" i="2"/>
  <c r="AJ490" i="2"/>
  <c r="AK490" i="2"/>
  <c r="AC491" i="2"/>
  <c r="AD491" i="2"/>
  <c r="AE491" i="2"/>
  <c r="AF491" i="2"/>
  <c r="AG491" i="2"/>
  <c r="AH491" i="2"/>
  <c r="AI491" i="2"/>
  <c r="AJ491" i="2"/>
  <c r="AK491" i="2"/>
  <c r="AC492" i="2"/>
  <c r="AD492" i="2"/>
  <c r="AE492" i="2"/>
  <c r="AF492" i="2"/>
  <c r="AG492" i="2"/>
  <c r="AH492" i="2"/>
  <c r="AI492" i="2"/>
  <c r="AJ492" i="2"/>
  <c r="AK492" i="2"/>
  <c r="AC493" i="2"/>
  <c r="AD493" i="2"/>
  <c r="AE493" i="2"/>
  <c r="AF493" i="2"/>
  <c r="AG493" i="2"/>
  <c r="AH493" i="2"/>
  <c r="AI493" i="2"/>
  <c r="AJ493" i="2"/>
  <c r="AK493" i="2"/>
  <c r="AC494" i="2"/>
  <c r="AD494" i="2"/>
  <c r="AE494" i="2"/>
  <c r="AF494" i="2"/>
  <c r="AG494" i="2"/>
  <c r="AH494" i="2"/>
  <c r="AI494" i="2"/>
  <c r="AJ494" i="2"/>
  <c r="AK494" i="2"/>
  <c r="AC495" i="2"/>
  <c r="AD495" i="2"/>
  <c r="AE495" i="2"/>
  <c r="AF495" i="2"/>
  <c r="AG495" i="2"/>
  <c r="AH495" i="2"/>
  <c r="AI495" i="2"/>
  <c r="AJ495" i="2"/>
  <c r="AK495" i="2"/>
  <c r="AC496" i="2"/>
  <c r="AD496" i="2"/>
  <c r="AE496" i="2"/>
  <c r="AF496" i="2"/>
  <c r="AG496" i="2"/>
  <c r="AH496" i="2"/>
  <c r="AI496" i="2"/>
  <c r="AJ496" i="2"/>
  <c r="AK496" i="2"/>
  <c r="AC497" i="2"/>
  <c r="AD497" i="2"/>
  <c r="AE497" i="2"/>
  <c r="AF497" i="2"/>
  <c r="AG497" i="2"/>
  <c r="AH497" i="2"/>
  <c r="AI497" i="2"/>
  <c r="AJ497" i="2"/>
  <c r="AK497" i="2"/>
  <c r="AC498" i="2"/>
  <c r="AD498" i="2"/>
  <c r="AE498" i="2"/>
  <c r="AF498" i="2"/>
  <c r="AG498" i="2"/>
  <c r="AH498" i="2"/>
  <c r="AI498" i="2"/>
  <c r="AJ498" i="2"/>
  <c r="AK498" i="2"/>
  <c r="AC499" i="2"/>
  <c r="AD499" i="2"/>
  <c r="AE499" i="2"/>
  <c r="AF499" i="2"/>
  <c r="AG499" i="2"/>
  <c r="AH499" i="2"/>
  <c r="AI499" i="2"/>
  <c r="AJ499" i="2"/>
  <c r="AK499" i="2"/>
  <c r="AC500" i="2"/>
  <c r="AD500" i="2"/>
  <c r="AE500" i="2"/>
  <c r="AF500" i="2"/>
  <c r="AG500" i="2"/>
  <c r="AH500" i="2"/>
  <c r="AI500" i="2"/>
  <c r="AJ500" i="2"/>
  <c r="AK500" i="2"/>
  <c r="AC501" i="2"/>
  <c r="AD501" i="2"/>
  <c r="AE501" i="2"/>
  <c r="AF501" i="2"/>
  <c r="AG501" i="2"/>
  <c r="AH501" i="2"/>
  <c r="AI501" i="2"/>
  <c r="AJ501" i="2"/>
  <c r="AK501" i="2"/>
  <c r="AC502" i="2"/>
  <c r="AD502" i="2"/>
  <c r="AE502" i="2"/>
  <c r="AF502" i="2"/>
  <c r="AG502" i="2"/>
  <c r="AH502" i="2"/>
  <c r="AI502" i="2"/>
  <c r="AJ502" i="2"/>
  <c r="AK502" i="2"/>
  <c r="AC503" i="2"/>
  <c r="AD503" i="2"/>
  <c r="AE503" i="2"/>
  <c r="AF503" i="2"/>
  <c r="AG503" i="2"/>
  <c r="AH503" i="2"/>
  <c r="AI503" i="2"/>
  <c r="AJ503" i="2"/>
  <c r="AK503" i="2"/>
  <c r="AC504" i="2"/>
  <c r="AD504" i="2"/>
  <c r="AE504" i="2"/>
  <c r="AF504" i="2"/>
  <c r="AG504" i="2"/>
  <c r="AH504" i="2"/>
  <c r="AI504" i="2"/>
  <c r="AJ504" i="2"/>
  <c r="AK504" i="2"/>
  <c r="AC505" i="2"/>
  <c r="AD505" i="2"/>
  <c r="AE505" i="2"/>
  <c r="AF505" i="2"/>
  <c r="AG505" i="2"/>
  <c r="AH505" i="2"/>
  <c r="AI505" i="2"/>
  <c r="AJ505" i="2"/>
  <c r="AK505" i="2"/>
  <c r="AC506" i="2"/>
  <c r="AD506" i="2"/>
  <c r="AE506" i="2"/>
  <c r="AF506" i="2"/>
  <c r="AG506" i="2"/>
  <c r="AH506" i="2"/>
  <c r="AI506" i="2"/>
  <c r="AJ506" i="2"/>
  <c r="AK506" i="2"/>
  <c r="AC507" i="2"/>
  <c r="AD507" i="2"/>
  <c r="AE507" i="2"/>
  <c r="AF507" i="2"/>
  <c r="AG507" i="2"/>
  <c r="AH507" i="2"/>
  <c r="AI507" i="2"/>
  <c r="AJ507" i="2"/>
  <c r="AK507" i="2"/>
  <c r="AC508" i="2"/>
  <c r="AD508" i="2"/>
  <c r="AE508" i="2"/>
  <c r="AF508" i="2"/>
  <c r="AG508" i="2"/>
  <c r="AH508" i="2"/>
  <c r="AI508" i="2"/>
  <c r="AJ508" i="2"/>
  <c r="AK508" i="2"/>
  <c r="AC509" i="2"/>
  <c r="AD509" i="2"/>
  <c r="AE509" i="2"/>
  <c r="AF509" i="2"/>
  <c r="AG509" i="2"/>
  <c r="AH509" i="2"/>
  <c r="AI509" i="2"/>
  <c r="AJ509" i="2"/>
  <c r="AK509" i="2"/>
  <c r="AC510" i="2"/>
  <c r="AD510" i="2"/>
  <c r="AE510" i="2"/>
  <c r="AF510" i="2"/>
  <c r="AG510" i="2"/>
  <c r="AH510" i="2"/>
  <c r="AI510" i="2"/>
  <c r="AJ510" i="2"/>
  <c r="AK510" i="2"/>
  <c r="AC511" i="2"/>
  <c r="AD511" i="2"/>
  <c r="AE511" i="2"/>
  <c r="AF511" i="2"/>
  <c r="AG511" i="2"/>
  <c r="AH511" i="2"/>
  <c r="AI511" i="2"/>
  <c r="AJ511" i="2"/>
  <c r="AK511" i="2"/>
  <c r="AC512" i="2"/>
  <c r="AD512" i="2"/>
  <c r="AE512" i="2"/>
  <c r="AF512" i="2"/>
  <c r="AG512" i="2"/>
  <c r="AH512" i="2"/>
  <c r="AI512" i="2"/>
  <c r="AJ512" i="2"/>
  <c r="AK512" i="2"/>
  <c r="AC513" i="2"/>
  <c r="AD513" i="2"/>
  <c r="AE513" i="2"/>
  <c r="AF513" i="2"/>
  <c r="AG513" i="2"/>
  <c r="AH513" i="2"/>
  <c r="AI513" i="2"/>
  <c r="AJ513" i="2"/>
  <c r="AK513" i="2"/>
  <c r="AC514" i="2"/>
  <c r="AD514" i="2"/>
  <c r="AE514" i="2"/>
  <c r="AF514" i="2"/>
  <c r="AG514" i="2"/>
  <c r="AH514" i="2"/>
  <c r="AI514" i="2"/>
  <c r="AJ514" i="2"/>
  <c r="AK514" i="2"/>
  <c r="AC515" i="2"/>
  <c r="AD515" i="2"/>
  <c r="AE515" i="2"/>
  <c r="AF515" i="2"/>
  <c r="AG515" i="2"/>
  <c r="AH515" i="2"/>
  <c r="AI515" i="2"/>
  <c r="AJ515" i="2"/>
  <c r="AK515" i="2"/>
  <c r="AC516" i="2"/>
  <c r="AD516" i="2"/>
  <c r="AE516" i="2"/>
  <c r="AF516" i="2"/>
  <c r="AG516" i="2"/>
  <c r="AH516" i="2"/>
  <c r="AI516" i="2"/>
  <c r="AJ516" i="2"/>
  <c r="AK516" i="2"/>
  <c r="AC517" i="2"/>
  <c r="AD517" i="2"/>
  <c r="AE517" i="2"/>
  <c r="AF517" i="2"/>
  <c r="AG517" i="2"/>
  <c r="AH517" i="2"/>
  <c r="AI517" i="2"/>
  <c r="AJ517" i="2"/>
  <c r="AK517" i="2"/>
  <c r="AC518" i="2"/>
  <c r="AD518" i="2"/>
  <c r="AE518" i="2"/>
  <c r="AF518" i="2"/>
  <c r="AG518" i="2"/>
  <c r="AH518" i="2"/>
  <c r="AI518" i="2"/>
  <c r="AJ518" i="2"/>
  <c r="AK518" i="2"/>
  <c r="AC519" i="2"/>
  <c r="AD519" i="2"/>
  <c r="AE519" i="2"/>
  <c r="AF519" i="2"/>
  <c r="AG519" i="2"/>
  <c r="AH519" i="2"/>
  <c r="AI519" i="2"/>
  <c r="AJ519" i="2"/>
  <c r="AK519" i="2"/>
  <c r="AC520" i="2"/>
  <c r="AD520" i="2"/>
  <c r="AE520" i="2"/>
  <c r="AF520" i="2"/>
  <c r="AG520" i="2"/>
  <c r="AH520" i="2"/>
  <c r="AI520" i="2"/>
  <c r="AJ520" i="2"/>
  <c r="AK520" i="2"/>
  <c r="AC20" i="2"/>
  <c r="AF20" i="2" s="1"/>
  <c r="AI20" i="2" s="1"/>
  <c r="AE20" i="2"/>
  <c r="AH20" i="2" s="1"/>
  <c r="AD20" i="2"/>
  <c r="AG20" i="2" s="1"/>
  <c r="AJ20" i="2" s="1"/>
  <c r="AK20" i="2" l="1"/>
  <c r="CN23" i="2"/>
  <c r="CN22" i="2"/>
  <c r="B1" i="6" l="1"/>
  <c r="CS20" i="2" l="1"/>
  <c r="CT20" i="2" s="1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J784" i="7"/>
  <c r="J785" i="7"/>
  <c r="J786" i="7"/>
  <c r="J787" i="7"/>
  <c r="J788" i="7"/>
  <c r="J789" i="7"/>
  <c r="J790" i="7"/>
  <c r="J791" i="7"/>
  <c r="J792" i="7"/>
  <c r="J793" i="7"/>
  <c r="J794" i="7"/>
  <c r="J795" i="7"/>
  <c r="J796" i="7"/>
  <c r="J797" i="7"/>
  <c r="J798" i="7"/>
  <c r="J799" i="7"/>
  <c r="J800" i="7"/>
  <c r="J801" i="7"/>
  <c r="J802" i="7"/>
  <c r="J803" i="7"/>
  <c r="J804" i="7"/>
  <c r="J805" i="7"/>
  <c r="J806" i="7"/>
  <c r="J807" i="7"/>
  <c r="J808" i="7"/>
  <c r="J809" i="7"/>
  <c r="J810" i="7"/>
  <c r="J811" i="7"/>
  <c r="J812" i="7"/>
  <c r="J813" i="7"/>
  <c r="J814" i="7"/>
  <c r="J815" i="7"/>
  <c r="J816" i="7"/>
  <c r="J817" i="7"/>
  <c r="J818" i="7"/>
  <c r="J819" i="7"/>
  <c r="J820" i="7"/>
  <c r="J821" i="7"/>
  <c r="J822" i="7"/>
  <c r="J823" i="7"/>
  <c r="J824" i="7"/>
  <c r="J825" i="7"/>
  <c r="J826" i="7"/>
  <c r="J827" i="7"/>
  <c r="J828" i="7"/>
  <c r="J829" i="7"/>
  <c r="J830" i="7"/>
  <c r="J831" i="7"/>
  <c r="J832" i="7"/>
  <c r="J833" i="7"/>
  <c r="J834" i="7"/>
  <c r="J835" i="7"/>
  <c r="J836" i="7"/>
  <c r="J837" i="7"/>
  <c r="J838" i="7"/>
  <c r="E4" i="2" s="1"/>
  <c r="J839" i="7"/>
  <c r="J840" i="7"/>
  <c r="J841" i="7"/>
  <c r="J842" i="7"/>
  <c r="J843" i="7"/>
  <c r="J844" i="7"/>
  <c r="J845" i="7"/>
  <c r="J846" i="7"/>
  <c r="J847" i="7"/>
  <c r="J848" i="7"/>
  <c r="J849" i="7"/>
  <c r="J850" i="7"/>
  <c r="J851" i="7"/>
  <c r="J852" i="7"/>
  <c r="J853" i="7"/>
  <c r="J854" i="7"/>
  <c r="J855" i="7"/>
  <c r="J856" i="7"/>
  <c r="J857" i="7"/>
  <c r="J858" i="7"/>
  <c r="J859" i="7"/>
  <c r="J860" i="7"/>
  <c r="J861" i="7"/>
  <c r="J862" i="7"/>
  <c r="J863" i="7"/>
  <c r="J864" i="7"/>
  <c r="J865" i="7"/>
  <c r="J866" i="7"/>
  <c r="J867" i="7"/>
  <c r="J868" i="7"/>
  <c r="J869" i="7"/>
  <c r="J870" i="7"/>
  <c r="J871" i="7"/>
  <c r="J872" i="7"/>
  <c r="J873" i="7"/>
  <c r="J874" i="7"/>
  <c r="J875" i="7"/>
  <c r="J876" i="7"/>
  <c r="J877" i="7"/>
  <c r="J878" i="7"/>
  <c r="J879" i="7"/>
  <c r="J880" i="7"/>
  <c r="J881" i="7"/>
  <c r="J882" i="7"/>
  <c r="J883" i="7"/>
  <c r="J884" i="7"/>
  <c r="J885" i="7"/>
  <c r="J886" i="7"/>
  <c r="J887" i="7"/>
  <c r="J888" i="7"/>
  <c r="J889" i="7"/>
  <c r="J890" i="7"/>
  <c r="J891" i="7"/>
  <c r="J892" i="7"/>
  <c r="J893" i="7"/>
  <c r="J894" i="7"/>
  <c r="J895" i="7"/>
  <c r="J896" i="7"/>
  <c r="J897" i="7"/>
  <c r="J898" i="7"/>
  <c r="J899" i="7"/>
  <c r="J900" i="7"/>
  <c r="J901" i="7"/>
  <c r="J902" i="7"/>
  <c r="J903" i="7"/>
  <c r="J904" i="7"/>
  <c r="J905" i="7"/>
  <c r="J906" i="7"/>
  <c r="J907" i="7"/>
  <c r="J908" i="7"/>
  <c r="J909" i="7"/>
  <c r="J910" i="7"/>
  <c r="J911" i="7"/>
  <c r="J912" i="7"/>
  <c r="J913" i="7"/>
  <c r="J914" i="7"/>
  <c r="J915" i="7"/>
  <c r="J916" i="7"/>
  <c r="J917" i="7"/>
  <c r="J918" i="7"/>
  <c r="J919" i="7"/>
  <c r="J920" i="7"/>
  <c r="J921" i="7"/>
  <c r="J922" i="7"/>
  <c r="J923" i="7"/>
  <c r="J924" i="7"/>
  <c r="J925" i="7"/>
  <c r="J926" i="7"/>
  <c r="J927" i="7"/>
  <c r="J928" i="7"/>
  <c r="J929" i="7"/>
  <c r="J930" i="7"/>
  <c r="J931" i="7"/>
  <c r="J932" i="7"/>
  <c r="J933" i="7"/>
  <c r="J934" i="7"/>
  <c r="J935" i="7"/>
  <c r="J936" i="7"/>
  <c r="J937" i="7"/>
  <c r="J938" i="7"/>
  <c r="J939" i="7"/>
  <c r="J940" i="7"/>
  <c r="J941" i="7"/>
  <c r="J942" i="7"/>
  <c r="J943" i="7"/>
  <c r="J944" i="7"/>
  <c r="J945" i="7"/>
  <c r="J946" i="7"/>
  <c r="J947" i="7"/>
  <c r="J948" i="7"/>
  <c r="J949" i="7"/>
  <c r="J950" i="7"/>
  <c r="J951" i="7"/>
  <c r="J952" i="7"/>
  <c r="J953" i="7"/>
  <c r="J954" i="7"/>
  <c r="J955" i="7"/>
  <c r="J956" i="7"/>
  <c r="J957" i="7"/>
  <c r="J958" i="7"/>
  <c r="J959" i="7"/>
  <c r="J960" i="7"/>
  <c r="J961" i="7"/>
  <c r="J962" i="7"/>
  <c r="J963" i="7"/>
  <c r="J964" i="7"/>
  <c r="J965" i="7"/>
  <c r="J966" i="7"/>
  <c r="J967" i="7"/>
  <c r="J968" i="7"/>
  <c r="J969" i="7"/>
  <c r="J970" i="7"/>
  <c r="J971" i="7"/>
  <c r="J972" i="7"/>
  <c r="J973" i="7"/>
  <c r="J974" i="7"/>
  <c r="J975" i="7"/>
  <c r="J976" i="7"/>
  <c r="J977" i="7"/>
  <c r="J978" i="7"/>
  <c r="J979" i="7"/>
  <c r="J980" i="7"/>
  <c r="J981" i="7"/>
  <c r="J982" i="7"/>
  <c r="J983" i="7"/>
  <c r="J984" i="7"/>
  <c r="J985" i="7"/>
  <c r="J986" i="7"/>
  <c r="J987" i="7"/>
  <c r="J988" i="7"/>
  <c r="J989" i="7"/>
  <c r="J990" i="7"/>
  <c r="J991" i="7"/>
  <c r="J992" i="7"/>
  <c r="J993" i="7"/>
  <c r="J994" i="7"/>
  <c r="J995" i="7"/>
  <c r="J996" i="7"/>
  <c r="J997" i="7"/>
  <c r="J998" i="7"/>
  <c r="J999" i="7"/>
  <c r="J1000" i="7"/>
  <c r="J1001" i="7"/>
  <c r="J1002" i="7"/>
  <c r="J1003" i="7"/>
  <c r="J1004" i="7"/>
  <c r="J1005" i="7"/>
  <c r="J1006" i="7"/>
  <c r="J1007" i="7"/>
  <c r="J1008" i="7"/>
  <c r="J1009" i="7"/>
  <c r="J1010" i="7"/>
  <c r="J1011" i="7"/>
  <c r="J1012" i="7"/>
  <c r="J1013" i="7"/>
  <c r="J1014" i="7"/>
  <c r="J1015" i="7"/>
  <c r="J1016" i="7"/>
  <c r="J1017" i="7"/>
  <c r="J1018" i="7"/>
  <c r="J1019" i="7"/>
  <c r="J1020" i="7"/>
  <c r="J1021" i="7"/>
  <c r="J1022" i="7"/>
  <c r="J1023" i="7"/>
  <c r="J1024" i="7"/>
  <c r="J1025" i="7"/>
  <c r="J1026" i="7"/>
  <c r="J1027" i="7"/>
  <c r="J1028" i="7"/>
  <c r="J1029" i="7"/>
  <c r="J1030" i="7"/>
  <c r="J1031" i="7"/>
  <c r="J1032" i="7"/>
  <c r="J1033" i="7"/>
  <c r="J1034" i="7"/>
  <c r="J1035" i="7"/>
  <c r="J1036" i="7"/>
  <c r="J1037" i="7"/>
  <c r="J1038" i="7"/>
  <c r="J1039" i="7"/>
  <c r="J1040" i="7"/>
  <c r="J1041" i="7"/>
  <c r="J1042" i="7"/>
  <c r="J1043" i="7"/>
  <c r="J1044" i="7"/>
  <c r="J1045" i="7"/>
  <c r="J1046" i="7"/>
  <c r="J1047" i="7"/>
  <c r="J1048" i="7"/>
  <c r="J1049" i="7"/>
  <c r="J1050" i="7"/>
  <c r="J1051" i="7"/>
  <c r="J1052" i="7"/>
  <c r="J1053" i="7"/>
  <c r="J1054" i="7"/>
  <c r="J1055" i="7"/>
  <c r="J1056" i="7"/>
  <c r="J1057" i="7"/>
  <c r="J1058" i="7"/>
  <c r="J1059" i="7"/>
  <c r="J1060" i="7"/>
  <c r="J1061" i="7"/>
  <c r="J1062" i="7"/>
  <c r="J1063" i="7"/>
  <c r="J1064" i="7"/>
  <c r="J1065" i="7"/>
  <c r="J1066" i="7"/>
  <c r="J1067" i="7"/>
  <c r="J1068" i="7"/>
  <c r="J1069" i="7"/>
  <c r="J1070" i="7"/>
  <c r="J1071" i="7"/>
  <c r="J1072" i="7"/>
  <c r="J1073" i="7"/>
  <c r="J1074" i="7"/>
  <c r="J1075" i="7"/>
  <c r="J1076" i="7"/>
  <c r="J1077" i="7"/>
  <c r="J1078" i="7"/>
  <c r="J1079" i="7"/>
  <c r="J1080" i="7"/>
  <c r="J1081" i="7"/>
  <c r="J1082" i="7"/>
  <c r="J1083" i="7"/>
  <c r="J1084" i="7"/>
  <c r="J1085" i="7"/>
  <c r="J1086" i="7"/>
  <c r="J1087" i="7"/>
  <c r="J1088" i="7"/>
  <c r="J1089" i="7"/>
  <c r="J1090" i="7"/>
  <c r="J1091" i="7"/>
  <c r="J1092" i="7"/>
  <c r="J1093" i="7"/>
  <c r="J1094" i="7"/>
  <c r="J1095" i="7"/>
  <c r="J1096" i="7"/>
  <c r="J1097" i="7"/>
  <c r="J1098" i="7"/>
  <c r="J1099" i="7"/>
  <c r="J1100" i="7"/>
  <c r="J1101" i="7"/>
  <c r="J1102" i="7"/>
  <c r="J1103" i="7"/>
  <c r="J1104" i="7"/>
  <c r="J1105" i="7"/>
  <c r="J1106" i="7"/>
  <c r="J1107" i="7"/>
  <c r="J1108" i="7"/>
  <c r="J1109" i="7"/>
  <c r="J1110" i="7"/>
  <c r="J1111" i="7"/>
  <c r="J1112" i="7"/>
  <c r="J1113" i="7"/>
  <c r="J1114" i="7"/>
  <c r="J1115" i="7"/>
  <c r="J1116" i="7"/>
  <c r="J1117" i="7"/>
  <c r="J1118" i="7"/>
  <c r="J1119" i="7"/>
  <c r="J1120" i="7"/>
  <c r="J1121" i="7"/>
  <c r="J1122" i="7"/>
  <c r="J1123" i="7"/>
  <c r="J1124" i="7"/>
  <c r="J1125" i="7"/>
  <c r="J1126" i="7"/>
  <c r="J1127" i="7"/>
  <c r="J1128" i="7"/>
  <c r="J1129" i="7"/>
  <c r="J1130" i="7"/>
  <c r="J1131" i="7"/>
  <c r="J1132" i="7"/>
  <c r="J1133" i="7"/>
  <c r="J1134" i="7"/>
  <c r="J1135" i="7"/>
  <c r="J1136" i="7"/>
  <c r="J1137" i="7"/>
  <c r="J1138" i="7"/>
  <c r="J1139" i="7"/>
  <c r="J1140" i="7"/>
  <c r="J1141" i="7"/>
  <c r="J1142" i="7"/>
  <c r="J1143" i="7"/>
  <c r="J1144" i="7"/>
  <c r="J1145" i="7"/>
  <c r="J1146" i="7"/>
  <c r="J1147" i="7"/>
  <c r="J1148" i="7"/>
  <c r="J1149" i="7"/>
  <c r="J1150" i="7"/>
  <c r="J1151" i="7"/>
  <c r="J1152" i="7"/>
  <c r="J1153" i="7"/>
  <c r="J1154" i="7"/>
  <c r="J1155" i="7"/>
  <c r="J1156" i="7"/>
  <c r="J1157" i="7"/>
  <c r="J1158" i="7"/>
  <c r="J1159" i="7"/>
  <c r="J1160" i="7"/>
  <c r="J1161" i="7"/>
  <c r="J1162" i="7"/>
  <c r="J1163" i="7"/>
  <c r="J1164" i="7"/>
  <c r="J1165" i="7"/>
  <c r="J1166" i="7"/>
  <c r="J1167" i="7"/>
  <c r="J1168" i="7"/>
  <c r="J1169" i="7"/>
  <c r="J1170" i="7"/>
  <c r="J1171" i="7"/>
  <c r="J1172" i="7"/>
  <c r="J1173" i="7"/>
  <c r="J1174" i="7"/>
  <c r="J1175" i="7"/>
  <c r="J1176" i="7"/>
  <c r="J1177" i="7"/>
  <c r="J1178" i="7"/>
  <c r="J1179" i="7"/>
  <c r="J1180" i="7"/>
  <c r="J1181" i="7"/>
  <c r="J1182" i="7"/>
  <c r="J1183" i="7"/>
  <c r="J1184" i="7"/>
  <c r="J1185" i="7"/>
  <c r="J1186" i="7"/>
  <c r="J1187" i="7"/>
  <c r="J1188" i="7"/>
  <c r="J1189" i="7"/>
  <c r="J1190" i="7"/>
  <c r="J1191" i="7"/>
  <c r="J1192" i="7"/>
  <c r="J1193" i="7"/>
  <c r="J1194" i="7"/>
  <c r="J1195" i="7"/>
  <c r="J1196" i="7"/>
  <c r="J1197" i="7"/>
  <c r="J1198" i="7"/>
  <c r="J1199" i="7"/>
  <c r="J1200" i="7"/>
  <c r="J1201" i="7"/>
  <c r="J1202" i="7"/>
  <c r="J1203" i="7"/>
  <c r="J1204" i="7"/>
  <c r="J1205" i="7"/>
  <c r="J1206" i="7"/>
  <c r="J1207" i="7"/>
  <c r="J1208" i="7"/>
  <c r="J1209" i="7"/>
  <c r="J1210" i="7"/>
  <c r="J1211" i="7"/>
  <c r="J1212" i="7"/>
  <c r="J1213" i="7"/>
  <c r="J1214" i="7"/>
  <c r="J1215" i="7"/>
  <c r="J1216" i="7"/>
  <c r="J1217" i="7"/>
  <c r="J1218" i="7"/>
  <c r="J1219" i="7"/>
  <c r="J1220" i="7"/>
  <c r="J1221" i="7"/>
  <c r="J1222" i="7"/>
  <c r="J1223" i="7"/>
  <c r="J1224" i="7"/>
  <c r="J1225" i="7"/>
  <c r="J1226" i="7"/>
  <c r="J1227" i="7"/>
  <c r="J1228" i="7"/>
  <c r="J1229" i="7"/>
  <c r="J1230" i="7"/>
  <c r="J1231" i="7"/>
  <c r="J1232" i="7"/>
  <c r="J1233" i="7"/>
  <c r="J1234" i="7"/>
  <c r="J1235" i="7"/>
  <c r="J1236" i="7"/>
  <c r="J1237" i="7"/>
  <c r="J1238" i="7"/>
  <c r="J1239" i="7"/>
  <c r="J1240" i="7"/>
  <c r="J1241" i="7"/>
  <c r="J1242" i="7"/>
  <c r="J1243" i="7"/>
  <c r="J1244" i="7"/>
  <c r="J1245" i="7"/>
  <c r="J1246" i="7"/>
  <c r="J1247" i="7"/>
  <c r="J1248" i="7"/>
  <c r="J1249" i="7"/>
  <c r="J1250" i="7"/>
  <c r="J1251" i="7"/>
  <c r="J1252" i="7"/>
  <c r="J1253" i="7"/>
  <c r="J1254" i="7"/>
  <c r="J1255" i="7"/>
  <c r="J1256" i="7"/>
  <c r="J1257" i="7"/>
  <c r="J1258" i="7"/>
  <c r="J1259" i="7"/>
  <c r="J1260" i="7"/>
  <c r="J1261" i="7"/>
  <c r="J1262" i="7"/>
  <c r="J1263" i="7"/>
  <c r="J1264" i="7"/>
  <c r="J1265" i="7"/>
  <c r="J1266" i="7"/>
  <c r="J1267" i="7"/>
  <c r="J1268" i="7"/>
  <c r="J1269" i="7"/>
  <c r="J1270" i="7"/>
  <c r="J1271" i="7"/>
  <c r="J1272" i="7"/>
  <c r="J1273" i="7"/>
  <c r="J1274" i="7"/>
  <c r="J1275" i="7"/>
  <c r="J1276" i="7"/>
  <c r="J1277" i="7"/>
  <c r="J1278" i="7"/>
  <c r="J1279" i="7"/>
  <c r="J1280" i="7"/>
  <c r="J1281" i="7"/>
  <c r="J1282" i="7"/>
  <c r="J1283" i="7"/>
  <c r="J1284" i="7"/>
  <c r="J1285" i="7"/>
  <c r="J1286" i="7"/>
  <c r="J1287" i="7"/>
  <c r="J1288" i="7"/>
  <c r="J1289" i="7"/>
  <c r="J1290" i="7"/>
  <c r="J1291" i="7"/>
  <c r="J1292" i="7"/>
  <c r="J1293" i="7"/>
  <c r="J1294" i="7"/>
  <c r="J1295" i="7"/>
  <c r="J1296" i="7"/>
  <c r="J1297" i="7"/>
  <c r="J1298" i="7"/>
  <c r="J1299" i="7"/>
  <c r="J1300" i="7"/>
  <c r="J1301" i="7"/>
  <c r="J1302" i="7"/>
  <c r="J1303" i="7"/>
  <c r="J1304" i="7"/>
  <c r="J1305" i="7"/>
  <c r="J1306" i="7"/>
  <c r="J1307" i="7"/>
  <c r="J1308" i="7"/>
  <c r="J1309" i="7"/>
  <c r="J1310" i="7"/>
  <c r="J1311" i="7"/>
  <c r="J1312" i="7"/>
  <c r="J1313" i="7"/>
  <c r="J1314" i="7"/>
  <c r="J1315" i="7"/>
  <c r="J1316" i="7"/>
  <c r="J1317" i="7"/>
  <c r="J1318" i="7"/>
  <c r="J1319" i="7"/>
  <c r="J1320" i="7"/>
  <c r="J1321" i="7"/>
  <c r="J1322" i="7"/>
  <c r="J1323" i="7"/>
  <c r="J1324" i="7"/>
  <c r="J1325" i="7"/>
  <c r="J1326" i="7"/>
  <c r="J1327" i="7"/>
  <c r="J1328" i="7"/>
  <c r="J1329" i="7"/>
  <c r="J1330" i="7"/>
  <c r="J1331" i="7"/>
  <c r="J1332" i="7"/>
  <c r="J1333" i="7"/>
  <c r="J1334" i="7"/>
  <c r="J1335" i="7"/>
  <c r="J1336" i="7"/>
  <c r="J1337" i="7"/>
  <c r="J1338" i="7"/>
  <c r="J1339" i="7"/>
  <c r="J1340" i="7"/>
  <c r="J1341" i="7"/>
  <c r="J1342" i="7"/>
  <c r="J1343" i="7"/>
  <c r="J1344" i="7"/>
  <c r="J1345" i="7"/>
  <c r="J1346" i="7"/>
  <c r="J1347" i="7"/>
  <c r="J1348" i="7"/>
  <c r="J1349" i="7"/>
  <c r="J1350" i="7"/>
  <c r="J1351" i="7"/>
  <c r="J1352" i="7"/>
  <c r="J1353" i="7"/>
  <c r="J1354" i="7"/>
  <c r="J1355" i="7"/>
  <c r="J1356" i="7"/>
  <c r="J1357" i="7"/>
  <c r="J1358" i="7"/>
  <c r="J1359" i="7"/>
  <c r="J1360" i="7"/>
  <c r="J1361" i="7"/>
  <c r="J1362" i="7"/>
  <c r="J1363" i="7"/>
  <c r="J1364" i="7"/>
  <c r="J1365" i="7"/>
  <c r="J1366" i="7"/>
  <c r="J1367" i="7"/>
  <c r="J1368" i="7"/>
  <c r="J1369" i="7"/>
  <c r="J1370" i="7"/>
  <c r="J1371" i="7"/>
  <c r="J1372" i="7"/>
  <c r="J1373" i="7"/>
  <c r="J1374" i="7"/>
  <c r="J1375" i="7"/>
  <c r="J1376" i="7"/>
  <c r="J1377" i="7"/>
  <c r="J1378" i="7"/>
  <c r="J1379" i="7"/>
  <c r="J1380" i="7"/>
  <c r="J1381" i="7"/>
  <c r="J1382" i="7"/>
  <c r="J1383" i="7"/>
  <c r="J1384" i="7"/>
  <c r="J1385" i="7"/>
  <c r="J1386" i="7"/>
  <c r="J1387" i="7"/>
  <c r="J1388" i="7"/>
  <c r="J1389" i="7"/>
  <c r="J1390" i="7"/>
  <c r="J1391" i="7"/>
  <c r="J1392" i="7"/>
  <c r="J1393" i="7"/>
  <c r="J1394" i="7"/>
  <c r="J1395" i="7"/>
  <c r="J1396" i="7"/>
  <c r="J1397" i="7"/>
  <c r="J1398" i="7"/>
  <c r="J1399" i="7"/>
  <c r="J1400" i="7"/>
  <c r="J1401" i="7"/>
  <c r="J1402" i="7"/>
  <c r="J1403" i="7"/>
  <c r="J1404" i="7"/>
  <c r="J1405" i="7"/>
  <c r="J1406" i="7"/>
  <c r="J1407" i="7"/>
  <c r="J1408" i="7"/>
  <c r="J1409" i="7"/>
  <c r="J1410" i="7"/>
  <c r="J1411" i="7"/>
  <c r="J1412" i="7"/>
  <c r="J1413" i="7"/>
  <c r="J1414" i="7"/>
  <c r="J1415" i="7"/>
  <c r="J1416" i="7"/>
  <c r="J1417" i="7"/>
  <c r="J1418" i="7"/>
  <c r="J1419" i="7"/>
  <c r="J1420" i="7"/>
  <c r="J1421" i="7"/>
  <c r="J1422" i="7"/>
  <c r="J1423" i="7"/>
  <c r="J1424" i="7"/>
  <c r="J1425" i="7"/>
  <c r="J1426" i="7"/>
  <c r="J1427" i="7"/>
  <c r="J1428" i="7"/>
  <c r="J1429" i="7"/>
  <c r="J1430" i="7"/>
  <c r="J1431" i="7"/>
  <c r="J1432" i="7"/>
  <c r="J1433" i="7"/>
  <c r="J1434" i="7"/>
  <c r="J1435" i="7"/>
  <c r="J1436" i="7"/>
  <c r="J1437" i="7"/>
  <c r="J1438" i="7"/>
  <c r="J1439" i="7"/>
  <c r="J1440" i="7"/>
  <c r="J1441" i="7"/>
  <c r="J1442" i="7"/>
  <c r="J1443" i="7"/>
  <c r="J1444" i="7"/>
  <c r="J1445" i="7"/>
  <c r="J1446" i="7"/>
  <c r="J1447" i="7"/>
  <c r="J1448" i="7"/>
  <c r="J1449" i="7"/>
  <c r="J1450" i="7"/>
  <c r="J1451" i="7"/>
  <c r="J1452" i="7"/>
  <c r="J1453" i="7"/>
  <c r="J1454" i="7"/>
  <c r="J1455" i="7"/>
  <c r="J1456" i="7"/>
  <c r="J1457" i="7"/>
  <c r="J1458" i="7"/>
  <c r="J1459" i="7"/>
  <c r="J1460" i="7"/>
  <c r="J1461" i="7"/>
  <c r="J1462" i="7"/>
  <c r="J1463" i="7"/>
  <c r="J1464" i="7"/>
  <c r="J1465" i="7"/>
  <c r="J1466" i="7"/>
  <c r="J1467" i="7"/>
  <c r="J1468" i="7"/>
  <c r="J1469" i="7"/>
  <c r="J1470" i="7"/>
  <c r="J1471" i="7"/>
  <c r="J1472" i="7"/>
  <c r="J1473" i="7"/>
  <c r="J1474" i="7"/>
  <c r="J1475" i="7"/>
  <c r="J1476" i="7"/>
  <c r="J1477" i="7"/>
  <c r="J1478" i="7"/>
  <c r="J1479" i="7"/>
  <c r="J1480" i="7"/>
  <c r="J1481" i="7"/>
  <c r="J1482" i="7"/>
  <c r="J1483" i="7"/>
  <c r="J1484" i="7"/>
  <c r="J1485" i="7"/>
  <c r="J1486" i="7"/>
  <c r="J1487" i="7"/>
  <c r="J1488" i="7"/>
  <c r="J1489" i="7"/>
  <c r="J1490" i="7"/>
  <c r="J1491" i="7"/>
  <c r="J1492" i="7"/>
  <c r="J1493" i="7"/>
  <c r="J1494" i="7"/>
  <c r="J1495" i="7"/>
  <c r="J1496" i="7"/>
  <c r="J1497" i="7"/>
  <c r="J1498" i="7"/>
  <c r="J1499" i="7"/>
  <c r="J1500" i="7"/>
  <c r="J1501" i="7"/>
  <c r="J1502" i="7"/>
  <c r="J1503" i="7"/>
  <c r="J1504" i="7"/>
  <c r="J1505" i="7"/>
  <c r="J1506" i="7"/>
  <c r="J1507" i="7"/>
  <c r="J1508" i="7"/>
  <c r="J1509" i="7"/>
  <c r="J1510" i="7"/>
  <c r="J1511" i="7"/>
  <c r="J1512" i="7"/>
  <c r="J1513" i="7"/>
  <c r="J1514" i="7"/>
  <c r="J1515" i="7"/>
  <c r="J1516" i="7"/>
  <c r="J1517" i="7"/>
  <c r="J1518" i="7"/>
  <c r="J1519" i="7"/>
  <c r="J1520" i="7"/>
  <c r="J1521" i="7"/>
  <c r="J1522" i="7"/>
  <c r="J1523" i="7"/>
  <c r="J1524" i="7"/>
  <c r="J1525" i="7"/>
  <c r="J1526" i="7"/>
  <c r="J1527" i="7"/>
  <c r="J1528" i="7"/>
  <c r="J1529" i="7"/>
  <c r="J1530" i="7"/>
  <c r="J1531" i="7"/>
  <c r="J1532" i="7"/>
  <c r="J1533" i="7"/>
  <c r="J1534" i="7"/>
  <c r="J1535" i="7"/>
  <c r="J1536" i="7"/>
  <c r="J1537" i="7"/>
  <c r="J1538" i="7"/>
  <c r="J1539" i="7"/>
  <c r="J1540" i="7"/>
  <c r="J1541" i="7"/>
  <c r="J1542" i="7"/>
  <c r="J1543" i="7"/>
  <c r="J1544" i="7"/>
  <c r="J1545" i="7"/>
  <c r="J1546" i="7"/>
  <c r="J1547" i="7"/>
  <c r="J1548" i="7"/>
  <c r="J1549" i="7"/>
  <c r="J1550" i="7"/>
  <c r="J1551" i="7"/>
  <c r="J1552" i="7"/>
  <c r="J1553" i="7"/>
  <c r="J1554" i="7"/>
  <c r="J1555" i="7"/>
  <c r="J1556" i="7"/>
  <c r="J1557" i="7"/>
  <c r="J1558" i="7"/>
  <c r="J1559" i="7"/>
  <c r="J1560" i="7"/>
  <c r="J1561" i="7"/>
  <c r="J1562" i="7"/>
  <c r="J1563" i="7"/>
  <c r="J1564" i="7"/>
  <c r="J1565" i="7"/>
  <c r="J1566" i="7"/>
  <c r="J1567" i="7"/>
  <c r="J1568" i="7"/>
  <c r="J1569" i="7"/>
  <c r="J1570" i="7"/>
  <c r="J1571" i="7"/>
  <c r="J1572" i="7"/>
  <c r="J1573" i="7"/>
  <c r="J1574" i="7"/>
  <c r="J1575" i="7"/>
  <c r="J1576" i="7"/>
  <c r="J1577" i="7"/>
  <c r="J1578" i="7"/>
  <c r="J1579" i="7"/>
  <c r="J1580" i="7"/>
  <c r="J1581" i="7"/>
  <c r="J1582" i="7"/>
  <c r="J1583" i="7"/>
  <c r="J1584" i="7"/>
  <c r="J1585" i="7"/>
  <c r="J1586" i="7"/>
  <c r="J1587" i="7"/>
  <c r="J1588" i="7"/>
  <c r="J1589" i="7"/>
  <c r="J1590" i="7"/>
  <c r="J1591" i="7"/>
  <c r="J1592" i="7"/>
  <c r="J1593" i="7"/>
  <c r="J1594" i="7"/>
  <c r="J1595" i="7"/>
  <c r="J1596" i="7"/>
  <c r="J1597" i="7"/>
  <c r="J1598" i="7"/>
  <c r="J1599" i="7"/>
  <c r="J1600" i="7"/>
  <c r="J1601" i="7"/>
  <c r="J1602" i="7"/>
  <c r="J1603" i="7"/>
  <c r="J1604" i="7"/>
  <c r="J1605" i="7"/>
  <c r="J1606" i="7"/>
  <c r="J1607" i="7"/>
  <c r="J1608" i="7"/>
  <c r="J1609" i="7"/>
  <c r="J1610" i="7"/>
  <c r="J1611" i="7"/>
  <c r="J1612" i="7"/>
  <c r="J1613" i="7"/>
  <c r="J1614" i="7"/>
  <c r="J1615" i="7"/>
  <c r="J1616" i="7"/>
  <c r="J1617" i="7"/>
  <c r="J1618" i="7"/>
  <c r="J1619" i="7"/>
  <c r="J1620" i="7"/>
  <c r="J1621" i="7"/>
  <c r="J1622" i="7"/>
  <c r="J1623" i="7"/>
  <c r="J1624" i="7"/>
  <c r="J1625" i="7"/>
  <c r="J1626" i="7"/>
  <c r="J1627" i="7"/>
  <c r="J1628" i="7"/>
  <c r="J1629" i="7"/>
  <c r="J1630" i="7"/>
  <c r="J1631" i="7"/>
  <c r="J1632" i="7"/>
  <c r="J1633" i="7"/>
  <c r="J1634" i="7"/>
  <c r="J1635" i="7"/>
  <c r="J1636" i="7"/>
  <c r="J1637" i="7"/>
  <c r="J1638" i="7"/>
  <c r="J1639" i="7"/>
  <c r="J1640" i="7"/>
  <c r="J1641" i="7"/>
  <c r="J1642" i="7"/>
  <c r="J1643" i="7"/>
  <c r="J1644" i="7"/>
  <c r="J1645" i="7"/>
  <c r="J1646" i="7"/>
  <c r="J1647" i="7"/>
  <c r="J1648" i="7"/>
  <c r="J1649" i="7"/>
  <c r="J1650" i="7"/>
  <c r="J1651" i="7"/>
  <c r="J1652" i="7"/>
  <c r="J1653" i="7"/>
  <c r="J1654" i="7"/>
  <c r="J1655" i="7"/>
  <c r="J1656" i="7"/>
  <c r="J1657" i="7"/>
  <c r="J1658" i="7"/>
  <c r="J1659" i="7"/>
  <c r="J1660" i="7"/>
  <c r="J1661" i="7"/>
  <c r="J1662" i="7"/>
  <c r="J1663" i="7"/>
  <c r="J1664" i="7"/>
  <c r="J1665" i="7"/>
  <c r="J1666" i="7"/>
  <c r="J1667" i="7"/>
  <c r="J1668" i="7"/>
  <c r="J1669" i="7"/>
  <c r="J1670" i="7"/>
  <c r="J1671" i="7"/>
  <c r="J1672" i="7"/>
  <c r="J1673" i="7"/>
  <c r="J1674" i="7"/>
  <c r="J1675" i="7"/>
  <c r="J1676" i="7"/>
  <c r="J1677" i="7"/>
  <c r="J1678" i="7"/>
  <c r="J1679" i="7"/>
  <c r="J1680" i="7"/>
  <c r="J1681" i="7"/>
  <c r="J1682" i="7"/>
  <c r="J1683" i="7"/>
  <c r="J1684" i="7"/>
  <c r="J1685" i="7"/>
  <c r="J1686" i="7"/>
  <c r="J1687" i="7"/>
  <c r="J1688" i="7"/>
  <c r="J1689" i="7"/>
  <c r="J1690" i="7"/>
  <c r="J1691" i="7"/>
  <c r="J1692" i="7"/>
  <c r="J1693" i="7"/>
  <c r="J1694" i="7"/>
  <c r="J1695" i="7"/>
  <c r="J1696" i="7"/>
  <c r="J1697" i="7"/>
  <c r="J1698" i="7"/>
  <c r="J1699" i="7"/>
  <c r="J1700" i="7"/>
  <c r="J1701" i="7"/>
  <c r="J1702" i="7"/>
  <c r="J1703" i="7"/>
  <c r="J1704" i="7"/>
  <c r="J1705" i="7"/>
  <c r="J1706" i="7"/>
  <c r="J1707" i="7"/>
  <c r="J1708" i="7"/>
  <c r="J1709" i="7"/>
  <c r="J1710" i="7"/>
  <c r="J1711" i="7"/>
  <c r="J1712" i="7"/>
  <c r="J1713" i="7"/>
  <c r="J1714" i="7"/>
  <c r="J1715" i="7"/>
  <c r="J1716" i="7"/>
  <c r="J1717" i="7"/>
  <c r="J1718" i="7"/>
  <c r="J1719" i="7"/>
  <c r="J1720" i="7"/>
  <c r="J1721" i="7"/>
  <c r="J1722" i="7"/>
  <c r="J1723" i="7"/>
  <c r="J1724" i="7"/>
  <c r="J1725" i="7"/>
  <c r="J1726" i="7"/>
  <c r="J1727" i="7"/>
  <c r="J1728" i="7"/>
  <c r="J1729" i="7"/>
  <c r="J1730" i="7"/>
  <c r="J1731" i="7"/>
  <c r="J1732" i="7"/>
  <c r="J1733" i="7"/>
  <c r="J1734" i="7"/>
  <c r="J1735" i="7"/>
  <c r="J1736" i="7"/>
  <c r="J1737" i="7"/>
  <c r="J1738" i="7"/>
  <c r="J1739" i="7"/>
  <c r="J1740" i="7"/>
  <c r="J1741" i="7"/>
  <c r="J1742" i="7"/>
  <c r="J1743" i="7"/>
  <c r="J1744" i="7"/>
  <c r="J1745" i="7"/>
  <c r="J1746" i="7"/>
  <c r="J1747" i="7"/>
  <c r="J1748" i="7"/>
  <c r="J1749" i="7"/>
  <c r="J1750" i="7"/>
  <c r="J1751" i="7"/>
  <c r="J1752" i="7"/>
  <c r="J1753" i="7"/>
  <c r="J1754" i="7"/>
  <c r="J1755" i="7"/>
  <c r="J1756" i="7"/>
  <c r="J1757" i="7"/>
  <c r="J1758" i="7"/>
  <c r="J1759" i="7"/>
  <c r="J1760" i="7"/>
  <c r="J1761" i="7"/>
  <c r="J1762" i="7"/>
  <c r="J1763" i="7"/>
  <c r="J1764" i="7"/>
  <c r="J1765" i="7"/>
  <c r="J1766" i="7"/>
  <c r="J1767" i="7"/>
  <c r="J1768" i="7"/>
  <c r="J1769" i="7"/>
  <c r="J1770" i="7"/>
  <c r="J1771" i="7"/>
  <c r="J1772" i="7"/>
  <c r="J1773" i="7"/>
  <c r="J1774" i="7"/>
  <c r="J1775" i="7"/>
  <c r="J1776" i="7"/>
  <c r="J1777" i="7"/>
  <c r="J1778" i="7"/>
  <c r="J1779" i="7"/>
  <c r="J1780" i="7"/>
  <c r="J1781" i="7"/>
  <c r="J1782" i="7"/>
  <c r="J1783" i="7"/>
  <c r="J1784" i="7"/>
  <c r="J1785" i="7"/>
  <c r="J1786" i="7"/>
  <c r="J1787" i="7"/>
  <c r="J1788" i="7"/>
  <c r="J1789" i="7"/>
  <c r="J1790" i="7"/>
  <c r="J1791" i="7"/>
  <c r="J1792" i="7"/>
  <c r="J1793" i="7"/>
  <c r="J1794" i="7"/>
  <c r="J1795" i="7"/>
  <c r="J1796" i="7"/>
  <c r="J1797" i="7"/>
  <c r="J1798" i="7"/>
  <c r="J1799" i="7"/>
  <c r="J1800" i="7"/>
  <c r="J1801" i="7"/>
  <c r="J1802" i="7"/>
  <c r="J1803" i="7"/>
  <c r="J1804" i="7"/>
  <c r="J1805" i="7"/>
  <c r="J1806" i="7"/>
  <c r="J1807" i="7"/>
  <c r="J1808" i="7"/>
  <c r="J1809" i="7"/>
  <c r="J1810" i="7"/>
  <c r="J1811" i="7"/>
  <c r="J1812" i="7"/>
  <c r="J1813" i="7"/>
  <c r="J1814" i="7"/>
  <c r="J1815" i="7"/>
  <c r="J1816" i="7"/>
  <c r="J1817" i="7"/>
  <c r="J1818" i="7"/>
  <c r="J1819" i="7"/>
  <c r="J1820" i="7"/>
  <c r="J1821" i="7"/>
  <c r="J1822" i="7"/>
  <c r="J1823" i="7"/>
  <c r="J1824" i="7"/>
  <c r="J1825" i="7"/>
  <c r="J1826" i="7"/>
  <c r="J1827" i="7"/>
  <c r="J1828" i="7"/>
  <c r="J1829" i="7"/>
  <c r="J1830" i="7"/>
  <c r="J1831" i="7"/>
  <c r="J1832" i="7"/>
  <c r="J1833" i="7"/>
  <c r="J1834" i="7"/>
  <c r="J1835" i="7"/>
  <c r="J1836" i="7"/>
  <c r="J1837" i="7"/>
  <c r="J1838" i="7"/>
  <c r="J1839" i="7"/>
  <c r="J1840" i="7"/>
  <c r="J1841" i="7"/>
  <c r="J1842" i="7"/>
  <c r="J1843" i="7"/>
  <c r="J1844" i="7"/>
  <c r="J1845" i="7"/>
  <c r="J1846" i="7"/>
  <c r="J1847" i="7"/>
  <c r="J1848" i="7"/>
  <c r="J1849" i="7"/>
  <c r="J1850" i="7"/>
  <c r="J1851" i="7"/>
  <c r="J1852" i="7"/>
  <c r="J1853" i="7"/>
  <c r="J1854" i="7"/>
  <c r="J1855" i="7"/>
  <c r="J1856" i="7"/>
  <c r="J1857" i="7"/>
  <c r="J1858" i="7"/>
  <c r="J1859" i="7"/>
  <c r="J1860" i="7"/>
  <c r="J1861" i="7"/>
  <c r="J1862" i="7"/>
  <c r="J1863" i="7"/>
  <c r="J1864" i="7"/>
  <c r="J1865" i="7"/>
  <c r="J1866" i="7"/>
  <c r="J1867" i="7"/>
  <c r="J1868" i="7"/>
  <c r="J1869" i="7"/>
  <c r="J1870" i="7"/>
  <c r="J1871" i="7"/>
  <c r="J1872" i="7"/>
  <c r="J1873" i="7"/>
  <c r="J1874" i="7"/>
  <c r="J1875" i="7"/>
  <c r="J1876" i="7"/>
  <c r="J1877" i="7"/>
  <c r="J1878" i="7"/>
  <c r="J1879" i="7"/>
  <c r="J1880" i="7"/>
  <c r="J1881" i="7"/>
  <c r="J1882" i="7"/>
  <c r="J1883" i="7"/>
  <c r="J1884" i="7"/>
  <c r="J1885" i="7"/>
  <c r="J1886" i="7"/>
  <c r="J1887" i="7"/>
  <c r="J1888" i="7"/>
  <c r="J1889" i="7"/>
  <c r="J1890" i="7"/>
  <c r="J1891" i="7"/>
  <c r="J1892" i="7"/>
  <c r="J1893" i="7"/>
  <c r="J1894" i="7"/>
  <c r="J1895" i="7"/>
  <c r="J1896" i="7"/>
  <c r="J1897" i="7"/>
  <c r="J1898" i="7"/>
  <c r="J1899" i="7"/>
  <c r="J1900" i="7"/>
  <c r="J1901" i="7"/>
  <c r="J1902" i="7"/>
  <c r="J1903" i="7"/>
  <c r="J1904" i="7"/>
  <c r="J1905" i="7"/>
  <c r="J1906" i="7"/>
  <c r="J1907" i="7"/>
  <c r="J1908" i="7"/>
  <c r="J1909" i="7"/>
  <c r="J1910" i="7"/>
  <c r="J1911" i="7"/>
  <c r="J1912" i="7"/>
  <c r="J1913" i="7"/>
  <c r="J1914" i="7"/>
  <c r="J1915" i="7"/>
  <c r="J1916" i="7"/>
  <c r="J1917" i="7"/>
  <c r="J1918" i="7"/>
  <c r="J1919" i="7"/>
  <c r="J1920" i="7"/>
  <c r="J1921" i="7"/>
  <c r="J1922" i="7"/>
  <c r="J1923" i="7"/>
  <c r="J1924" i="7"/>
  <c r="J1925" i="7"/>
  <c r="J1926" i="7"/>
  <c r="J1927" i="7"/>
  <c r="J1928" i="7"/>
  <c r="J1929" i="7"/>
  <c r="J1930" i="7"/>
  <c r="J1931" i="7"/>
  <c r="J1932" i="7"/>
  <c r="J1933" i="7"/>
  <c r="J1934" i="7"/>
  <c r="J1935" i="7"/>
  <c r="J1936" i="7"/>
  <c r="J1937" i="7"/>
  <c r="J1938" i="7"/>
  <c r="J1939" i="7"/>
  <c r="J1940" i="7"/>
  <c r="J1941" i="7"/>
  <c r="J1942" i="7"/>
  <c r="J1943" i="7"/>
  <c r="J1944" i="7"/>
  <c r="J1945" i="7"/>
  <c r="J1946" i="7"/>
  <c r="J1947" i="7"/>
  <c r="J1948" i="7"/>
  <c r="J1949" i="7"/>
  <c r="J1950" i="7"/>
  <c r="J1951" i="7"/>
  <c r="J1952" i="7"/>
  <c r="J1953" i="7"/>
  <c r="J1954" i="7"/>
  <c r="J1955" i="7"/>
  <c r="J1956" i="7"/>
  <c r="J1957" i="7"/>
  <c r="J1958" i="7"/>
  <c r="J1959" i="7"/>
  <c r="J1960" i="7"/>
  <c r="J1961" i="7"/>
  <c r="J1962" i="7"/>
  <c r="J1963" i="7"/>
  <c r="J1964" i="7"/>
  <c r="J1965" i="7"/>
  <c r="J1966" i="7"/>
  <c r="J1967" i="7"/>
  <c r="J1968" i="7"/>
  <c r="J1969" i="7"/>
  <c r="J1970" i="7"/>
  <c r="J1971" i="7"/>
  <c r="J1972" i="7"/>
  <c r="J1973" i="7"/>
  <c r="J1974" i="7"/>
  <c r="J1975" i="7"/>
  <c r="J1976" i="7"/>
  <c r="J1977" i="7"/>
  <c r="J1978" i="7"/>
  <c r="J1979" i="7"/>
  <c r="J1980" i="7"/>
  <c r="J1981" i="7"/>
  <c r="J1982" i="7"/>
  <c r="J1983" i="7"/>
  <c r="J1984" i="7"/>
  <c r="J1985" i="7"/>
  <c r="J1986" i="7"/>
  <c r="J1987" i="7"/>
  <c r="J1988" i="7"/>
  <c r="J1989" i="7"/>
  <c r="J1990" i="7"/>
  <c r="J1991" i="7"/>
  <c r="J1992" i="7"/>
  <c r="J1993" i="7"/>
  <c r="J1994" i="7"/>
  <c r="J1995" i="7"/>
  <c r="J1996" i="7"/>
  <c r="J1997" i="7"/>
  <c r="J1998" i="7"/>
  <c r="J1999" i="7"/>
  <c r="J2000" i="7"/>
  <c r="J2001" i="7"/>
  <c r="J2002" i="7"/>
  <c r="J2003" i="7"/>
  <c r="J2004" i="7"/>
  <c r="J2005" i="7"/>
  <c r="J2006" i="7"/>
  <c r="J2007" i="7"/>
  <c r="J2008" i="7"/>
  <c r="J2009" i="7"/>
  <c r="J2010" i="7"/>
  <c r="J2011" i="7"/>
  <c r="J2012" i="7"/>
  <c r="J2013" i="7"/>
  <c r="J2014" i="7"/>
  <c r="J2015" i="7"/>
  <c r="J2016" i="7"/>
  <c r="J2017" i="7"/>
  <c r="J2018" i="7"/>
  <c r="J2019" i="7"/>
  <c r="J2020" i="7"/>
  <c r="J2021" i="7"/>
  <c r="J2022" i="7"/>
  <c r="J2023" i="7"/>
  <c r="J2024" i="7"/>
  <c r="J2025" i="7"/>
  <c r="J2026" i="7"/>
  <c r="J2027" i="7"/>
  <c r="J2028" i="7"/>
  <c r="J2029" i="7"/>
  <c r="J2030" i="7"/>
  <c r="J2031" i="7"/>
  <c r="J2032" i="7"/>
  <c r="J2033" i="7"/>
  <c r="J2034" i="7"/>
  <c r="J2035" i="7"/>
  <c r="J2036" i="7"/>
  <c r="J2037" i="7"/>
  <c r="J2038" i="7"/>
  <c r="J2039" i="7"/>
  <c r="J2040" i="7"/>
  <c r="J2041" i="7"/>
  <c r="J2042" i="7"/>
  <c r="J2043" i="7"/>
  <c r="J2044" i="7"/>
  <c r="J2045" i="7"/>
  <c r="J2046" i="7"/>
  <c r="J2047" i="7"/>
  <c r="J2048" i="7"/>
  <c r="J2049" i="7"/>
  <c r="J2050" i="7"/>
  <c r="J2051" i="7"/>
  <c r="J2052" i="7"/>
  <c r="J2053" i="7"/>
  <c r="J2054" i="7"/>
  <c r="J2055" i="7"/>
  <c r="J2056" i="7"/>
  <c r="J2057" i="7"/>
  <c r="J2058" i="7"/>
  <c r="J2059" i="7"/>
  <c r="J2060" i="7"/>
  <c r="J2061" i="7"/>
  <c r="J2062" i="7"/>
  <c r="J2063" i="7"/>
  <c r="J2064" i="7"/>
  <c r="J2065" i="7"/>
  <c r="J2066" i="7"/>
  <c r="J2067" i="7"/>
  <c r="J2068" i="7"/>
  <c r="J2069" i="7"/>
  <c r="J2070" i="7"/>
  <c r="J2071" i="7"/>
  <c r="J2072" i="7"/>
  <c r="J2073" i="7"/>
  <c r="J2074" i="7"/>
  <c r="J2075" i="7"/>
  <c r="J2076" i="7"/>
  <c r="J2077" i="7"/>
  <c r="J2078" i="7"/>
  <c r="J2079" i="7"/>
  <c r="J2080" i="7"/>
  <c r="J2081" i="7"/>
  <c r="J2082" i="7"/>
  <c r="J2083" i="7"/>
  <c r="J2084" i="7"/>
  <c r="J2085" i="7"/>
  <c r="J2086" i="7"/>
  <c r="J2087" i="7"/>
  <c r="J2088" i="7"/>
  <c r="J2089" i="7"/>
  <c r="J2090" i="7"/>
  <c r="J2091" i="7"/>
  <c r="J2092" i="7"/>
  <c r="J2093" i="7"/>
  <c r="J2094" i="7"/>
  <c r="J2095" i="7"/>
  <c r="J2096" i="7"/>
  <c r="J2097" i="7"/>
  <c r="J2098" i="7"/>
  <c r="J2099" i="7"/>
  <c r="J2100" i="7"/>
  <c r="J2101" i="7"/>
  <c r="J2102" i="7"/>
  <c r="J2103" i="7"/>
  <c r="J2104" i="7"/>
  <c r="J2105" i="7"/>
  <c r="J2106" i="7"/>
  <c r="J2107" i="7"/>
  <c r="J2108" i="7"/>
  <c r="J2109" i="7"/>
  <c r="J2110" i="7"/>
  <c r="J2111" i="7"/>
  <c r="J2112" i="7"/>
  <c r="J2113" i="7"/>
  <c r="J2114" i="7"/>
  <c r="J2115" i="7"/>
  <c r="J2116" i="7"/>
  <c r="J2117" i="7"/>
  <c r="J2118" i="7"/>
  <c r="J2119" i="7"/>
  <c r="J2120" i="7"/>
  <c r="J2121" i="7"/>
  <c r="J2122" i="7"/>
  <c r="J2123" i="7"/>
  <c r="J2124" i="7"/>
  <c r="J2125" i="7"/>
  <c r="J2126" i="7"/>
  <c r="J2127" i="7"/>
  <c r="J2128" i="7"/>
  <c r="J2129" i="7"/>
  <c r="J2130" i="7"/>
  <c r="J2131" i="7"/>
  <c r="J2132" i="7"/>
  <c r="J2133" i="7"/>
  <c r="J2134" i="7"/>
  <c r="J2135" i="7"/>
  <c r="J2136" i="7"/>
  <c r="J2137" i="7"/>
  <c r="J2138" i="7"/>
  <c r="J2139" i="7"/>
  <c r="J2140" i="7"/>
  <c r="J2141" i="7"/>
  <c r="J2142" i="7"/>
  <c r="J2143" i="7"/>
  <c r="J2144" i="7"/>
  <c r="J2145" i="7"/>
  <c r="J2146" i="7"/>
  <c r="J2147" i="7"/>
  <c r="J2148" i="7"/>
  <c r="J2149" i="7"/>
  <c r="J2150" i="7"/>
  <c r="J2151" i="7"/>
  <c r="J2152" i="7"/>
  <c r="J2153" i="7"/>
  <c r="J2154" i="7"/>
  <c r="J2155" i="7"/>
  <c r="J2156" i="7"/>
  <c r="J2157" i="7"/>
  <c r="J2158" i="7"/>
  <c r="J2159" i="7"/>
  <c r="J2160" i="7"/>
  <c r="J2161" i="7"/>
  <c r="J2162" i="7"/>
  <c r="J2163" i="7"/>
  <c r="J2164" i="7"/>
  <c r="J2165" i="7"/>
  <c r="J2166" i="7"/>
  <c r="J2167" i="7"/>
  <c r="J2168" i="7"/>
  <c r="J2169" i="7"/>
  <c r="J2170" i="7"/>
  <c r="J2171" i="7"/>
  <c r="J2172" i="7"/>
  <c r="J2173" i="7"/>
  <c r="J2174" i="7"/>
  <c r="J2175" i="7"/>
  <c r="J2176" i="7"/>
  <c r="J2177" i="7"/>
  <c r="J2178" i="7"/>
  <c r="J2179" i="7"/>
  <c r="J2180" i="7"/>
  <c r="J2181" i="7"/>
  <c r="J2182" i="7"/>
  <c r="J2183" i="7"/>
  <c r="J2184" i="7"/>
  <c r="J2185" i="7"/>
  <c r="J2186" i="7"/>
  <c r="J2187" i="7"/>
  <c r="J2188" i="7"/>
  <c r="J2189" i="7"/>
  <c r="J2190" i="7"/>
  <c r="J2191" i="7"/>
  <c r="J2192" i="7"/>
  <c r="J2193" i="7"/>
  <c r="J2194" i="7"/>
  <c r="J2195" i="7"/>
  <c r="J2196" i="7"/>
  <c r="J2197" i="7"/>
  <c r="J2198" i="7"/>
  <c r="J2199" i="7"/>
  <c r="J2200" i="7"/>
  <c r="J2201" i="7"/>
  <c r="J2202" i="7"/>
  <c r="J2203" i="7"/>
  <c r="J2204" i="7"/>
  <c r="J2205" i="7"/>
  <c r="J2206" i="7"/>
  <c r="J2207" i="7"/>
  <c r="J2208" i="7"/>
  <c r="J2209" i="7"/>
  <c r="J2210" i="7"/>
  <c r="J2211" i="7"/>
  <c r="J2212" i="7"/>
  <c r="J2213" i="7"/>
  <c r="J2214" i="7"/>
  <c r="J2215" i="7"/>
  <c r="J2216" i="7"/>
  <c r="J2217" i="7"/>
  <c r="J2218" i="7"/>
  <c r="J2219" i="7"/>
  <c r="J2220" i="7"/>
  <c r="J2221" i="7"/>
  <c r="J2222" i="7"/>
  <c r="J2223" i="7"/>
  <c r="J2224" i="7"/>
  <c r="J2225" i="7"/>
  <c r="J2226" i="7"/>
  <c r="J2227" i="7"/>
  <c r="J2228" i="7"/>
  <c r="J2229" i="7"/>
  <c r="J2230" i="7"/>
  <c r="J2231" i="7"/>
  <c r="J2232" i="7"/>
  <c r="J2233" i="7"/>
  <c r="J2234" i="7"/>
  <c r="J2235" i="7"/>
  <c r="J2236" i="7"/>
  <c r="J2237" i="7"/>
  <c r="J2238" i="7"/>
  <c r="J2239" i="7"/>
  <c r="J2240" i="7"/>
  <c r="J2241" i="7"/>
  <c r="J2242" i="7"/>
  <c r="J2243" i="7"/>
  <c r="J2244" i="7"/>
  <c r="J2245" i="7"/>
  <c r="J2246" i="7"/>
  <c r="J2247" i="7"/>
  <c r="J2248" i="7"/>
  <c r="J2249" i="7"/>
  <c r="J2250" i="7"/>
  <c r="J2251" i="7"/>
  <c r="J2252" i="7"/>
  <c r="J2253" i="7"/>
  <c r="J2254" i="7"/>
  <c r="J2255" i="7"/>
  <c r="J2256" i="7"/>
  <c r="J2257" i="7"/>
  <c r="J2258" i="7"/>
  <c r="J2259" i="7"/>
  <c r="J2260" i="7"/>
  <c r="J2261" i="7"/>
  <c r="J2262" i="7"/>
  <c r="J2263" i="7"/>
  <c r="J2264" i="7"/>
  <c r="J2265" i="7"/>
  <c r="J2266" i="7"/>
  <c r="J2267" i="7"/>
  <c r="J2268" i="7"/>
  <c r="J2269" i="7"/>
  <c r="J2270" i="7"/>
  <c r="J2271" i="7"/>
  <c r="J2272" i="7"/>
  <c r="J2273" i="7"/>
  <c r="J2274" i="7"/>
  <c r="J2275" i="7"/>
  <c r="J2276" i="7"/>
  <c r="J2277" i="7"/>
  <c r="J2278" i="7"/>
  <c r="J2279" i="7"/>
  <c r="J2280" i="7"/>
  <c r="J2281" i="7"/>
  <c r="J2282" i="7"/>
  <c r="J2283" i="7"/>
  <c r="J2284" i="7"/>
  <c r="J2285" i="7"/>
  <c r="J2286" i="7"/>
  <c r="J2287" i="7"/>
  <c r="J2288" i="7"/>
  <c r="J2289" i="7"/>
  <c r="J2290" i="7"/>
  <c r="J2291" i="7"/>
  <c r="J2292" i="7"/>
  <c r="J2293" i="7"/>
  <c r="J2294" i="7"/>
  <c r="J2295" i="7"/>
  <c r="J2296" i="7"/>
  <c r="J2297" i="7"/>
  <c r="J2298" i="7"/>
  <c r="J2299" i="7"/>
  <c r="J2300" i="7"/>
  <c r="J2301" i="7"/>
  <c r="J2302" i="7"/>
  <c r="J2303" i="7"/>
  <c r="J2304" i="7"/>
  <c r="J2305" i="7"/>
  <c r="J2306" i="7"/>
  <c r="J2307" i="7"/>
  <c r="J2308" i="7"/>
  <c r="J2309" i="7"/>
  <c r="J2310" i="7"/>
  <c r="J2311" i="7"/>
  <c r="J2312" i="7"/>
  <c r="J2313" i="7"/>
  <c r="J2314" i="7"/>
  <c r="J2315" i="7"/>
  <c r="J2316" i="7"/>
  <c r="J2317" i="7"/>
  <c r="J2318" i="7"/>
  <c r="J2319" i="7"/>
  <c r="J2320" i="7"/>
  <c r="J2321" i="7"/>
  <c r="J2322" i="7"/>
  <c r="J2323" i="7"/>
  <c r="J2324" i="7"/>
  <c r="J2325" i="7"/>
  <c r="J2326" i="7"/>
  <c r="J2327" i="7"/>
  <c r="J2328" i="7"/>
  <c r="J2329" i="7"/>
  <c r="J2330" i="7"/>
  <c r="J2331" i="7"/>
  <c r="J2332" i="7"/>
  <c r="J2333" i="7"/>
  <c r="J2334" i="7"/>
  <c r="J2335" i="7"/>
  <c r="J2336" i="7"/>
  <c r="J2337" i="7"/>
  <c r="J2338" i="7"/>
  <c r="J2339" i="7"/>
  <c r="J2340" i="7"/>
  <c r="J2341" i="7"/>
  <c r="J2342" i="7"/>
  <c r="J2343" i="7"/>
  <c r="J2344" i="7"/>
  <c r="J2345" i="7"/>
  <c r="J2346" i="7"/>
  <c r="J2347" i="7"/>
  <c r="J2348" i="7"/>
  <c r="J2349" i="7"/>
  <c r="J2350" i="7"/>
  <c r="J2351" i="7"/>
  <c r="J2352" i="7"/>
  <c r="J2353" i="7"/>
  <c r="J2354" i="7"/>
  <c r="J2355" i="7"/>
  <c r="J2356" i="7"/>
  <c r="J2357" i="7"/>
  <c r="J2358" i="7"/>
  <c r="J2359" i="7"/>
  <c r="J2360" i="7"/>
  <c r="J2361" i="7"/>
  <c r="J2362" i="7"/>
  <c r="J2363" i="7"/>
  <c r="J2364" i="7"/>
  <c r="J2365" i="7"/>
  <c r="J2366" i="7"/>
  <c r="J2367" i="7"/>
  <c r="J2368" i="7"/>
  <c r="J2369" i="7"/>
  <c r="J2370" i="7"/>
  <c r="J2371" i="7"/>
  <c r="J2372" i="7"/>
  <c r="J2373" i="7"/>
  <c r="J2374" i="7"/>
  <c r="J2375" i="7"/>
  <c r="J2376" i="7"/>
  <c r="J2377" i="7"/>
  <c r="J2378" i="7"/>
  <c r="J2379" i="7"/>
  <c r="J2380" i="7"/>
  <c r="J2381" i="7"/>
  <c r="J2382" i="7"/>
  <c r="J2383" i="7"/>
  <c r="J2384" i="7"/>
  <c r="J2385" i="7"/>
  <c r="J2386" i="7"/>
  <c r="J2387" i="7"/>
  <c r="J2388" i="7"/>
  <c r="J2389" i="7"/>
  <c r="J2390" i="7"/>
  <c r="J2391" i="7"/>
  <c r="J2392" i="7"/>
  <c r="J2393" i="7"/>
  <c r="J2394" i="7"/>
  <c r="J2395" i="7"/>
  <c r="J2396" i="7"/>
  <c r="J2397" i="7"/>
  <c r="J2398" i="7"/>
  <c r="J2399" i="7"/>
  <c r="J2400" i="7"/>
  <c r="J2401" i="7"/>
  <c r="J2402" i="7"/>
  <c r="J2403" i="7"/>
  <c r="J2404" i="7"/>
  <c r="J2405" i="7"/>
  <c r="J2406" i="7"/>
  <c r="J2407" i="7"/>
  <c r="J2408" i="7"/>
  <c r="J2409" i="7"/>
  <c r="J2410" i="7"/>
  <c r="J2411" i="7"/>
  <c r="J2412" i="7"/>
  <c r="J2413" i="7"/>
  <c r="J2414" i="7"/>
  <c r="J2415" i="7"/>
  <c r="J2416" i="7"/>
  <c r="J2417" i="7"/>
  <c r="J2418" i="7"/>
  <c r="J2419" i="7"/>
  <c r="J2420" i="7"/>
  <c r="J2421" i="7"/>
  <c r="J2422" i="7"/>
  <c r="J2423" i="7"/>
  <c r="J2424" i="7"/>
  <c r="J2425" i="7"/>
  <c r="J2426" i="7"/>
  <c r="J2427" i="7"/>
  <c r="J2428" i="7"/>
  <c r="J2429" i="7"/>
  <c r="J2430" i="7"/>
  <c r="J2431" i="7"/>
  <c r="J2432" i="7"/>
  <c r="J2433" i="7"/>
  <c r="J2434" i="7"/>
  <c r="J2435" i="7"/>
  <c r="J2436" i="7"/>
  <c r="J2437" i="7"/>
  <c r="J2438" i="7"/>
  <c r="J2439" i="7"/>
  <c r="J2440" i="7"/>
  <c r="J2441" i="7"/>
  <c r="J2442" i="7"/>
  <c r="J2443" i="7"/>
  <c r="J2444" i="7"/>
  <c r="J2445" i="7"/>
  <c r="J2446" i="7"/>
  <c r="J2447" i="7"/>
  <c r="J2448" i="7"/>
  <c r="J2449" i="7"/>
  <c r="J2450" i="7"/>
  <c r="J2451" i="7"/>
  <c r="J2452" i="7"/>
  <c r="J2453" i="7"/>
  <c r="J2454" i="7"/>
  <c r="J2455" i="7"/>
  <c r="J2456" i="7"/>
  <c r="J2457" i="7"/>
  <c r="J2458" i="7"/>
  <c r="J2459" i="7"/>
  <c r="J2460" i="7"/>
  <c r="J2461" i="7"/>
  <c r="J2462" i="7"/>
  <c r="J2463" i="7"/>
  <c r="J2464" i="7"/>
  <c r="J2465" i="7"/>
  <c r="J2466" i="7"/>
  <c r="J2467" i="7"/>
  <c r="J2468" i="7"/>
  <c r="J2469" i="7"/>
  <c r="J2470" i="7"/>
  <c r="J2471" i="7"/>
  <c r="J2472" i="7"/>
  <c r="J2473" i="7"/>
  <c r="J2474" i="7"/>
  <c r="J2475" i="7"/>
  <c r="J2476" i="7"/>
  <c r="J2477" i="7"/>
  <c r="J2478" i="7"/>
  <c r="J2479" i="7"/>
  <c r="J2480" i="7"/>
  <c r="J2481" i="7"/>
  <c r="J2482" i="7"/>
  <c r="J2483" i="7"/>
  <c r="J2484" i="7"/>
  <c r="J2485" i="7"/>
  <c r="J2486" i="7"/>
  <c r="J2487" i="7"/>
  <c r="J2488" i="7"/>
  <c r="J2489" i="7"/>
  <c r="J2490" i="7"/>
  <c r="J2491" i="7"/>
  <c r="J2492" i="7"/>
  <c r="J2493" i="7"/>
  <c r="J2494" i="7"/>
  <c r="J2495" i="7"/>
  <c r="J2496" i="7"/>
  <c r="J2497" i="7"/>
  <c r="J2498" i="7"/>
  <c r="J2499" i="7"/>
  <c r="J2500" i="7"/>
  <c r="J2501" i="7"/>
  <c r="J2502" i="7"/>
  <c r="J2503" i="7"/>
  <c r="J2504" i="7"/>
  <c r="J2505" i="7"/>
  <c r="J2506" i="7"/>
  <c r="J2507" i="7"/>
  <c r="J2508" i="7"/>
  <c r="J2509" i="7"/>
  <c r="J2510" i="7"/>
  <c r="J2511" i="7"/>
  <c r="J2512" i="7"/>
  <c r="J2513" i="7"/>
  <c r="J2514" i="7"/>
  <c r="J2515" i="7"/>
  <c r="J2516" i="7"/>
  <c r="J2517" i="7"/>
  <c r="J2518" i="7"/>
  <c r="J2519" i="7"/>
  <c r="J2520" i="7"/>
  <c r="J2521" i="7"/>
  <c r="J2522" i="7"/>
  <c r="J2523" i="7"/>
  <c r="J2524" i="7"/>
  <c r="J2525" i="7"/>
  <c r="J2526" i="7"/>
  <c r="J2527" i="7"/>
  <c r="J2528" i="7"/>
  <c r="J2529" i="7"/>
  <c r="J2530" i="7"/>
  <c r="J2531" i="7"/>
  <c r="J2532" i="7"/>
  <c r="J2533" i="7"/>
  <c r="J2534" i="7"/>
  <c r="J2535" i="7"/>
  <c r="J2536" i="7"/>
  <c r="J2537" i="7"/>
  <c r="J2538" i="7"/>
  <c r="J2539" i="7"/>
  <c r="J2540" i="7"/>
  <c r="J2541" i="7"/>
  <c r="J2542" i="7"/>
  <c r="J2543" i="7"/>
  <c r="J2544" i="7"/>
  <c r="J2545" i="7"/>
  <c r="J2546" i="7"/>
  <c r="J2547" i="7"/>
  <c r="J2548" i="7"/>
  <c r="J2549" i="7"/>
  <c r="J2550" i="7"/>
  <c r="J2551" i="7"/>
  <c r="J2552" i="7"/>
  <c r="J2553" i="7"/>
  <c r="J2554" i="7"/>
  <c r="J2555" i="7"/>
  <c r="J2556" i="7"/>
  <c r="J2557" i="7"/>
  <c r="J2558" i="7"/>
  <c r="J2559" i="7"/>
  <c r="J2560" i="7"/>
  <c r="J2561" i="7"/>
  <c r="J2562" i="7"/>
  <c r="J2563" i="7"/>
  <c r="J2564" i="7"/>
  <c r="J2565" i="7"/>
  <c r="J2566" i="7"/>
  <c r="J2567" i="7"/>
  <c r="J2568" i="7"/>
  <c r="J2569" i="7"/>
  <c r="J2570" i="7"/>
  <c r="J2571" i="7"/>
  <c r="J2572" i="7"/>
  <c r="J2573" i="7"/>
  <c r="J2574" i="7"/>
  <c r="J2575" i="7"/>
  <c r="J2576" i="7"/>
  <c r="J2577" i="7"/>
  <c r="J2578" i="7"/>
  <c r="J2579" i="7"/>
  <c r="J2580" i="7"/>
  <c r="J2581" i="7"/>
  <c r="J2582" i="7"/>
  <c r="J2583" i="7"/>
  <c r="J2584" i="7"/>
  <c r="J2585" i="7"/>
  <c r="J2586" i="7"/>
  <c r="J2587" i="7"/>
  <c r="J2588" i="7"/>
  <c r="J2589" i="7"/>
  <c r="J2590" i="7"/>
  <c r="J2591" i="7"/>
  <c r="J2592" i="7"/>
  <c r="J2593" i="7"/>
  <c r="J2594" i="7"/>
  <c r="J2595" i="7"/>
  <c r="J2596" i="7"/>
  <c r="J2597" i="7"/>
  <c r="J2598" i="7"/>
  <c r="J2599" i="7"/>
  <c r="J2600" i="7"/>
  <c r="J2601" i="7"/>
  <c r="J2602" i="7"/>
  <c r="J2603" i="7"/>
  <c r="J2604" i="7"/>
  <c r="J2605" i="7"/>
  <c r="J2606" i="7"/>
  <c r="J2607" i="7"/>
  <c r="J2608" i="7"/>
  <c r="J2609" i="7"/>
  <c r="J2610" i="7"/>
  <c r="J2611" i="7"/>
  <c r="J2612" i="7"/>
  <c r="J2613" i="7"/>
  <c r="J2614" i="7"/>
  <c r="J2615" i="7"/>
  <c r="J2616" i="7"/>
  <c r="J2617" i="7"/>
  <c r="J2618" i="7"/>
  <c r="J2619" i="7"/>
  <c r="J2620" i="7"/>
  <c r="J2621" i="7"/>
  <c r="J2622" i="7"/>
  <c r="J2623" i="7"/>
  <c r="J2624" i="7"/>
  <c r="J2625" i="7"/>
  <c r="J2626" i="7"/>
  <c r="J2627" i="7"/>
  <c r="J2628" i="7"/>
  <c r="J2629" i="7"/>
  <c r="J2630" i="7"/>
  <c r="J2631" i="7"/>
  <c r="J2632" i="7"/>
  <c r="J2633" i="7"/>
  <c r="J2634" i="7"/>
  <c r="J2635" i="7"/>
  <c r="J2636" i="7"/>
  <c r="J2637" i="7"/>
  <c r="J2638" i="7"/>
  <c r="J2639" i="7"/>
  <c r="J2640" i="7"/>
  <c r="J2641" i="7"/>
  <c r="J2642" i="7"/>
  <c r="J2643" i="7"/>
  <c r="J2644" i="7"/>
  <c r="J2645" i="7"/>
  <c r="J2646" i="7"/>
  <c r="J2647" i="7"/>
  <c r="J2648" i="7"/>
  <c r="J2649" i="7"/>
  <c r="J2650" i="7"/>
  <c r="J2651" i="7"/>
  <c r="J2652" i="7"/>
  <c r="J2653" i="7"/>
  <c r="J2654" i="7"/>
  <c r="J2655" i="7"/>
  <c r="J2656" i="7"/>
  <c r="J2657" i="7"/>
  <c r="J2658" i="7"/>
  <c r="J2659" i="7"/>
  <c r="J2660" i="7"/>
  <c r="J2661" i="7"/>
  <c r="J2662" i="7"/>
  <c r="J2663" i="7"/>
  <c r="J2664" i="7"/>
  <c r="J2665" i="7"/>
  <c r="J2666" i="7"/>
  <c r="J2667" i="7"/>
  <c r="J2668" i="7"/>
  <c r="J2669" i="7"/>
  <c r="J2670" i="7"/>
  <c r="J2671" i="7"/>
  <c r="J2672" i="7"/>
  <c r="J2673" i="7"/>
  <c r="J2674" i="7"/>
  <c r="J2675" i="7"/>
  <c r="J2676" i="7"/>
  <c r="J2677" i="7"/>
  <c r="J2678" i="7"/>
  <c r="J2679" i="7"/>
  <c r="J2680" i="7"/>
  <c r="J2681" i="7"/>
  <c r="J2682" i="7"/>
  <c r="J2683" i="7"/>
  <c r="J2684" i="7"/>
  <c r="J2685" i="7"/>
  <c r="J2686" i="7"/>
  <c r="J2687" i="7"/>
  <c r="J2688" i="7"/>
  <c r="J2689" i="7"/>
  <c r="J2690" i="7"/>
  <c r="J2691" i="7"/>
  <c r="J2692" i="7"/>
  <c r="J2693" i="7"/>
  <c r="J2694" i="7"/>
  <c r="J2695" i="7"/>
  <c r="J2696" i="7"/>
  <c r="J2697" i="7"/>
  <c r="J2698" i="7"/>
  <c r="J2699" i="7"/>
  <c r="J2700" i="7"/>
  <c r="J2701" i="7"/>
  <c r="J2702" i="7"/>
  <c r="J2703" i="7"/>
  <c r="J2704" i="7"/>
  <c r="J2705" i="7"/>
  <c r="J2706" i="7"/>
  <c r="J2707" i="7"/>
  <c r="J2708" i="7"/>
  <c r="J2709" i="7"/>
  <c r="J2710" i="7"/>
  <c r="J2711" i="7"/>
  <c r="J2712" i="7"/>
  <c r="J2713" i="7"/>
  <c r="J2714" i="7"/>
  <c r="J2715" i="7"/>
  <c r="J2716" i="7"/>
  <c r="J2717" i="7"/>
  <c r="J2718" i="7"/>
  <c r="J2719" i="7"/>
  <c r="J2720" i="7"/>
  <c r="J2721" i="7"/>
  <c r="J2722" i="7"/>
  <c r="J2723" i="7"/>
  <c r="J2724" i="7"/>
  <c r="J2725" i="7"/>
  <c r="J2726" i="7"/>
  <c r="J2727" i="7"/>
  <c r="J2728" i="7"/>
  <c r="J2729" i="7"/>
  <c r="J2730" i="7"/>
  <c r="J2731" i="7"/>
  <c r="J2732" i="7"/>
  <c r="J2733" i="7"/>
  <c r="J2734" i="7"/>
  <c r="J2735" i="7"/>
  <c r="J2736" i="7"/>
  <c r="J2737" i="7"/>
  <c r="J2738" i="7"/>
  <c r="J2739" i="7"/>
  <c r="J2740" i="7"/>
  <c r="J2741" i="7"/>
  <c r="J2742" i="7"/>
  <c r="J2743" i="7"/>
  <c r="J2744" i="7"/>
  <c r="J2745" i="7"/>
  <c r="J2746" i="7"/>
  <c r="J2747" i="7"/>
  <c r="J2748" i="7"/>
  <c r="J2749" i="7"/>
  <c r="J2750" i="7"/>
  <c r="J2751" i="7"/>
  <c r="J2752" i="7"/>
  <c r="J2753" i="7"/>
  <c r="J2754" i="7"/>
  <c r="J2755" i="7"/>
  <c r="J2756" i="7"/>
  <c r="J2757" i="7"/>
  <c r="J2758" i="7"/>
  <c r="J2759" i="7"/>
  <c r="J2760" i="7"/>
  <c r="J2761" i="7"/>
  <c r="J2762" i="7"/>
  <c r="J2763" i="7"/>
  <c r="J2764" i="7"/>
  <c r="J2765" i="7"/>
  <c r="J2766" i="7"/>
  <c r="J2767" i="7"/>
  <c r="J2768" i="7"/>
  <c r="J2769" i="7"/>
  <c r="J2770" i="7"/>
  <c r="J2771" i="7"/>
  <c r="J2772" i="7"/>
  <c r="J2773" i="7"/>
  <c r="J2774" i="7"/>
  <c r="J2775" i="7"/>
  <c r="J2776" i="7"/>
  <c r="J2777" i="7"/>
  <c r="J2778" i="7"/>
  <c r="J2779" i="7"/>
  <c r="J2780" i="7"/>
  <c r="J2781" i="7"/>
  <c r="J2782" i="7"/>
  <c r="J2783" i="7"/>
  <c r="J2784" i="7"/>
  <c r="J2785" i="7"/>
  <c r="J2786" i="7"/>
  <c r="J2787" i="7"/>
  <c r="J2788" i="7"/>
  <c r="J2789" i="7"/>
  <c r="J2790" i="7"/>
  <c r="J2791" i="7"/>
  <c r="J2792" i="7"/>
  <c r="J2793" i="7"/>
  <c r="J2794" i="7"/>
  <c r="J2795" i="7"/>
  <c r="J2796" i="7"/>
  <c r="J2797" i="7"/>
  <c r="J2798" i="7"/>
  <c r="J2799" i="7"/>
  <c r="J2800" i="7"/>
  <c r="J2801" i="7"/>
  <c r="J2802" i="7"/>
  <c r="J2803" i="7"/>
  <c r="J2804" i="7"/>
  <c r="J2805" i="7"/>
  <c r="J2806" i="7"/>
  <c r="J2807" i="7"/>
  <c r="J2808" i="7"/>
  <c r="J2809" i="7"/>
  <c r="J2810" i="7"/>
  <c r="J2811" i="7"/>
  <c r="J2812" i="7"/>
  <c r="J2813" i="7"/>
  <c r="J2814" i="7"/>
  <c r="J2815" i="7"/>
  <c r="J2816" i="7"/>
  <c r="J2817" i="7"/>
  <c r="J2818" i="7"/>
  <c r="J2819" i="7"/>
  <c r="J2820" i="7"/>
  <c r="J2821" i="7"/>
  <c r="J2822" i="7"/>
  <c r="J2823" i="7"/>
  <c r="J2824" i="7"/>
  <c r="J2825" i="7"/>
  <c r="J2826" i="7"/>
  <c r="J2827" i="7"/>
  <c r="J2828" i="7"/>
  <c r="J2829" i="7"/>
  <c r="J2830" i="7"/>
  <c r="J2831" i="7"/>
  <c r="J2832" i="7"/>
  <c r="J2833" i="7"/>
  <c r="J2834" i="7"/>
  <c r="J2835" i="7"/>
  <c r="J2836" i="7"/>
  <c r="J2837" i="7"/>
  <c r="J2838" i="7"/>
  <c r="J2839" i="7"/>
  <c r="J2840" i="7"/>
  <c r="J2841" i="7"/>
  <c r="J2842" i="7"/>
  <c r="J2843" i="7"/>
  <c r="J2844" i="7"/>
  <c r="J2845" i="7"/>
  <c r="J2846" i="7"/>
  <c r="J2847" i="7"/>
  <c r="J2848" i="7"/>
  <c r="J2849" i="7"/>
  <c r="J2850" i="7"/>
  <c r="J2851" i="7"/>
  <c r="J2852" i="7"/>
  <c r="J2853" i="7"/>
  <c r="J2854" i="7"/>
  <c r="J2855" i="7"/>
  <c r="J2856" i="7"/>
  <c r="J2857" i="7"/>
  <c r="J2858" i="7"/>
  <c r="J2859" i="7"/>
  <c r="J2860" i="7"/>
  <c r="J2861" i="7"/>
  <c r="J2862" i="7"/>
  <c r="J2863" i="7"/>
  <c r="J2864" i="7"/>
  <c r="J2865" i="7"/>
  <c r="J2866" i="7"/>
  <c r="J2867" i="7"/>
  <c r="J2868" i="7"/>
  <c r="J2869" i="7"/>
  <c r="J2870" i="7"/>
  <c r="J2871" i="7"/>
  <c r="J2872" i="7"/>
  <c r="J2873" i="7"/>
  <c r="J2874" i="7"/>
  <c r="J2875" i="7"/>
  <c r="J2876" i="7"/>
  <c r="J2877" i="7"/>
  <c r="J2878" i="7"/>
  <c r="J2879" i="7"/>
  <c r="J2880" i="7"/>
  <c r="J2881" i="7"/>
  <c r="J2882" i="7"/>
  <c r="J2883" i="7"/>
  <c r="J2884" i="7"/>
  <c r="J2885" i="7"/>
  <c r="J2886" i="7"/>
  <c r="J2887" i="7"/>
  <c r="J2888" i="7"/>
  <c r="J2889" i="7"/>
  <c r="J2890" i="7"/>
  <c r="J2891" i="7"/>
  <c r="J2892" i="7"/>
  <c r="J2893" i="7"/>
  <c r="J2894" i="7"/>
  <c r="J2895" i="7"/>
  <c r="J2896" i="7"/>
  <c r="J2897" i="7"/>
  <c r="J2898" i="7"/>
  <c r="J2899" i="7"/>
  <c r="J2900" i="7"/>
  <c r="J2901" i="7"/>
  <c r="J2902" i="7"/>
  <c r="J2903" i="7"/>
  <c r="J2904" i="7"/>
  <c r="J2905" i="7"/>
  <c r="J2906" i="7"/>
  <c r="J2907" i="7"/>
  <c r="J2908" i="7"/>
  <c r="J2909" i="7"/>
  <c r="J2910" i="7"/>
  <c r="J2911" i="7"/>
  <c r="J2912" i="7"/>
  <c r="J2913" i="7"/>
  <c r="J2914" i="7"/>
  <c r="J2915" i="7"/>
  <c r="J2916" i="7"/>
  <c r="J2917" i="7"/>
  <c r="J2918" i="7"/>
  <c r="J2919" i="7"/>
  <c r="J2920" i="7"/>
  <c r="J2921" i="7"/>
  <c r="J2922" i="7"/>
  <c r="J2923" i="7"/>
  <c r="J2924" i="7"/>
  <c r="J2925" i="7"/>
  <c r="J2926" i="7"/>
  <c r="J2927" i="7"/>
  <c r="J2928" i="7"/>
  <c r="J2929" i="7"/>
  <c r="J2930" i="7"/>
  <c r="J2931" i="7"/>
  <c r="J2932" i="7"/>
  <c r="J2933" i="7"/>
  <c r="J2934" i="7"/>
  <c r="J2935" i="7"/>
  <c r="J2936" i="7"/>
  <c r="J2937" i="7"/>
  <c r="J2938" i="7"/>
  <c r="J2939" i="7"/>
  <c r="J2940" i="7"/>
  <c r="J2941" i="7"/>
  <c r="J2942" i="7"/>
  <c r="J2943" i="7"/>
  <c r="J2944" i="7"/>
  <c r="J2945" i="7"/>
  <c r="J2946" i="7"/>
  <c r="J2947" i="7"/>
  <c r="J2948" i="7"/>
  <c r="J2949" i="7"/>
  <c r="J2950" i="7"/>
  <c r="J2951" i="7"/>
  <c r="J2952" i="7"/>
  <c r="J2953" i="7"/>
  <c r="J2954" i="7"/>
  <c r="J2955" i="7"/>
  <c r="J2956" i="7"/>
  <c r="J2957" i="7"/>
  <c r="J2958" i="7"/>
  <c r="J2959" i="7"/>
  <c r="J2960" i="7"/>
  <c r="J2961" i="7"/>
  <c r="J2962" i="7"/>
  <c r="J2963" i="7"/>
  <c r="J2964" i="7"/>
  <c r="J2965" i="7"/>
  <c r="J2966" i="7"/>
  <c r="J2967" i="7"/>
  <c r="J2968" i="7"/>
  <c r="J2969" i="7"/>
  <c r="J91" i="7"/>
  <c r="J92" i="7"/>
  <c r="J93" i="7"/>
  <c r="J94" i="7"/>
  <c r="J95" i="7"/>
  <c r="J96" i="7"/>
  <c r="J97" i="7"/>
  <c r="J98" i="7"/>
  <c r="J99" i="7"/>
  <c r="J100" i="7"/>
  <c r="J101" i="7"/>
  <c r="J102" i="7"/>
  <c r="J103" i="7"/>
  <c r="J104" i="7"/>
  <c r="J105" i="7"/>
  <c r="J106" i="7"/>
  <c r="J107" i="7"/>
  <c r="J108" i="7"/>
  <c r="J109" i="7"/>
  <c r="J110" i="7"/>
  <c r="J111" i="7"/>
  <c r="J112" i="7"/>
  <c r="J113" i="7"/>
  <c r="J114" i="7"/>
  <c r="J115" i="7"/>
  <c r="J116" i="7"/>
  <c r="J117" i="7"/>
  <c r="J118" i="7"/>
  <c r="J119" i="7"/>
  <c r="J120" i="7"/>
  <c r="J121" i="7"/>
  <c r="J122" i="7"/>
  <c r="J123" i="7"/>
  <c r="J124" i="7"/>
  <c r="J125" i="7"/>
  <c r="J126" i="7"/>
  <c r="J127" i="7"/>
  <c r="J128" i="7"/>
  <c r="J129" i="7"/>
  <c r="J130" i="7"/>
  <c r="J131" i="7"/>
  <c r="J132" i="7"/>
  <c r="J133" i="7"/>
  <c r="J134" i="7"/>
  <c r="J135" i="7"/>
  <c r="J136" i="7"/>
  <c r="J137" i="7"/>
  <c r="J138" i="7"/>
  <c r="J139" i="7"/>
  <c r="J140" i="7"/>
  <c r="J141" i="7"/>
  <c r="J142" i="7"/>
  <c r="J143" i="7"/>
  <c r="J144" i="7"/>
  <c r="J145" i="7"/>
  <c r="J146" i="7"/>
  <c r="J147" i="7"/>
  <c r="J148" i="7"/>
  <c r="J149" i="7"/>
  <c r="J150" i="7"/>
  <c r="J151" i="7"/>
  <c r="J152" i="7"/>
  <c r="J153" i="7"/>
  <c r="J154" i="7"/>
  <c r="J155" i="7"/>
  <c r="J156" i="7"/>
  <c r="J157" i="7"/>
  <c r="J158" i="7"/>
  <c r="J159" i="7"/>
  <c r="J160" i="7"/>
  <c r="J161" i="7"/>
  <c r="J162" i="7"/>
  <c r="J163" i="7"/>
  <c r="J164" i="7"/>
  <c r="J165" i="7"/>
  <c r="J166" i="7"/>
  <c r="J167" i="7"/>
  <c r="J168" i="7"/>
  <c r="J169" i="7"/>
  <c r="J170" i="7"/>
  <c r="J171" i="7"/>
  <c r="J172" i="7"/>
  <c r="J173" i="7"/>
  <c r="J174" i="7"/>
  <c r="J175" i="7"/>
  <c r="J176" i="7"/>
  <c r="J177" i="7"/>
  <c r="J178" i="7"/>
  <c r="J179" i="7"/>
  <c r="J180" i="7"/>
  <c r="J181" i="7"/>
  <c r="J182" i="7"/>
  <c r="J183" i="7"/>
  <c r="J184" i="7"/>
  <c r="J185" i="7"/>
  <c r="J186" i="7"/>
  <c r="J187" i="7"/>
  <c r="J188" i="7"/>
  <c r="J189" i="7"/>
  <c r="J190" i="7"/>
  <c r="J191" i="7"/>
  <c r="J192" i="7"/>
  <c r="J193" i="7"/>
  <c r="J194" i="7"/>
  <c r="J195" i="7"/>
  <c r="J196" i="7"/>
  <c r="J197" i="7"/>
  <c r="J198" i="7"/>
  <c r="J199" i="7"/>
  <c r="J200" i="7"/>
  <c r="J201" i="7"/>
  <c r="J202" i="7"/>
  <c r="J203" i="7"/>
  <c r="J204" i="7"/>
  <c r="J205" i="7"/>
  <c r="J206" i="7"/>
  <c r="J207" i="7"/>
  <c r="J208" i="7"/>
  <c r="J209" i="7"/>
  <c r="J210" i="7"/>
  <c r="J211" i="7"/>
  <c r="J212" i="7"/>
  <c r="J213" i="7"/>
  <c r="J214" i="7"/>
  <c r="J215" i="7"/>
  <c r="J216" i="7"/>
  <c r="J217" i="7"/>
  <c r="J218" i="7"/>
  <c r="J219" i="7"/>
  <c r="J220" i="7"/>
  <c r="J221" i="7"/>
  <c r="J222" i="7"/>
  <c r="J223" i="7"/>
  <c r="J224" i="7"/>
  <c r="J225" i="7"/>
  <c r="J226" i="7"/>
  <c r="J227" i="7"/>
  <c r="J228" i="7"/>
  <c r="J229" i="7"/>
  <c r="J230" i="7"/>
  <c r="J231" i="7"/>
  <c r="J232" i="7"/>
  <c r="J233" i="7"/>
  <c r="J234" i="7"/>
  <c r="J235" i="7"/>
  <c r="J236" i="7"/>
  <c r="J237" i="7"/>
  <c r="J238" i="7"/>
  <c r="J239" i="7"/>
  <c r="J240" i="7"/>
  <c r="J241" i="7"/>
  <c r="J242" i="7"/>
  <c r="J243" i="7"/>
  <c r="J244" i="7"/>
  <c r="J245" i="7"/>
  <c r="J246" i="7"/>
  <c r="J247" i="7"/>
  <c r="J248" i="7"/>
  <c r="J249" i="7"/>
  <c r="J250" i="7"/>
  <c r="J251" i="7"/>
  <c r="J252" i="7"/>
  <c r="J253" i="7"/>
  <c r="J254" i="7"/>
  <c r="J255" i="7"/>
  <c r="J256" i="7"/>
  <c r="J257" i="7"/>
  <c r="J258" i="7"/>
  <c r="J259" i="7"/>
  <c r="J260" i="7"/>
  <c r="J261" i="7"/>
  <c r="J262" i="7"/>
  <c r="J263" i="7"/>
  <c r="J264" i="7"/>
  <c r="J265" i="7"/>
  <c r="J266" i="7"/>
  <c r="J267" i="7"/>
  <c r="J268" i="7"/>
  <c r="J269" i="7"/>
  <c r="J270" i="7"/>
  <c r="J271" i="7"/>
  <c r="J272" i="7"/>
  <c r="J273" i="7"/>
  <c r="J274" i="7"/>
  <c r="J275" i="7"/>
  <c r="J276" i="7"/>
  <c r="J277" i="7"/>
  <c r="J278" i="7"/>
  <c r="J279" i="7"/>
  <c r="J280" i="7"/>
  <c r="J281" i="7"/>
  <c r="J282" i="7"/>
  <c r="J283" i="7"/>
  <c r="J284" i="7"/>
  <c r="J285" i="7"/>
  <c r="J286" i="7"/>
  <c r="J287" i="7"/>
  <c r="J288" i="7"/>
  <c r="J289" i="7"/>
  <c r="J290" i="7"/>
  <c r="J291" i="7"/>
  <c r="J292" i="7"/>
  <c r="J293" i="7"/>
  <c r="J294" i="7"/>
  <c r="J295" i="7"/>
  <c r="J296" i="7"/>
  <c r="J297" i="7"/>
  <c r="J298" i="7"/>
  <c r="J299" i="7"/>
  <c r="J300" i="7"/>
  <c r="J301" i="7"/>
  <c r="J302" i="7"/>
  <c r="J303" i="7"/>
  <c r="J304" i="7"/>
  <c r="J305" i="7"/>
  <c r="J306" i="7"/>
  <c r="J307" i="7"/>
  <c r="J308" i="7"/>
  <c r="J309" i="7"/>
  <c r="J310" i="7"/>
  <c r="J311" i="7"/>
  <c r="J312" i="7"/>
  <c r="J313" i="7"/>
  <c r="J314" i="7"/>
  <c r="J315" i="7"/>
  <c r="J316" i="7"/>
  <c r="J317" i="7"/>
  <c r="J318" i="7"/>
  <c r="J319" i="7"/>
  <c r="J320" i="7"/>
  <c r="J321" i="7"/>
  <c r="J322" i="7"/>
  <c r="J323" i="7"/>
  <c r="J324" i="7"/>
  <c r="J325" i="7"/>
  <c r="J326" i="7"/>
  <c r="J327" i="7"/>
  <c r="J328" i="7"/>
  <c r="J329" i="7"/>
  <c r="J330" i="7"/>
  <c r="J331" i="7"/>
  <c r="J332" i="7"/>
  <c r="J333" i="7"/>
  <c r="J334" i="7"/>
  <c r="J335" i="7"/>
  <c r="J336" i="7"/>
  <c r="J337" i="7"/>
  <c r="J338" i="7"/>
  <c r="J339" i="7"/>
  <c r="J340" i="7"/>
  <c r="J341" i="7"/>
  <c r="J342" i="7"/>
  <c r="J343" i="7"/>
  <c r="J344" i="7"/>
  <c r="J345" i="7"/>
  <c r="J346" i="7"/>
  <c r="J347" i="7"/>
  <c r="J348" i="7"/>
  <c r="J349" i="7"/>
  <c r="J350" i="7"/>
  <c r="J351" i="7"/>
  <c r="J352" i="7"/>
  <c r="J353" i="7"/>
  <c r="J354" i="7"/>
  <c r="J355" i="7"/>
  <c r="J356" i="7"/>
  <c r="J357" i="7"/>
  <c r="J358" i="7"/>
  <c r="J359" i="7"/>
  <c r="J360" i="7"/>
  <c r="J361" i="7"/>
  <c r="J362" i="7"/>
  <c r="J363" i="7"/>
  <c r="J364" i="7"/>
  <c r="J365" i="7"/>
  <c r="J366" i="7"/>
  <c r="J367" i="7"/>
  <c r="J368" i="7"/>
  <c r="J369" i="7"/>
  <c r="J370" i="7"/>
  <c r="J371" i="7"/>
  <c r="J372" i="7"/>
  <c r="J373" i="7"/>
  <c r="J374" i="7"/>
  <c r="J375" i="7"/>
  <c r="J376" i="7"/>
  <c r="J377" i="7"/>
  <c r="J378" i="7"/>
  <c r="J379" i="7"/>
  <c r="J380" i="7"/>
  <c r="J381" i="7"/>
  <c r="J382" i="7"/>
  <c r="J383" i="7"/>
  <c r="J384" i="7"/>
  <c r="J385" i="7"/>
  <c r="J386" i="7"/>
  <c r="J387" i="7"/>
  <c r="J388" i="7"/>
  <c r="J389" i="7"/>
  <c r="J390" i="7"/>
  <c r="J391" i="7"/>
  <c r="J392" i="7"/>
  <c r="J393" i="7"/>
  <c r="J394" i="7"/>
  <c r="J395" i="7"/>
  <c r="J396" i="7"/>
  <c r="J397" i="7"/>
  <c r="J398" i="7"/>
  <c r="J399" i="7"/>
  <c r="J400" i="7"/>
  <c r="J401" i="7"/>
  <c r="J402" i="7"/>
  <c r="J403" i="7"/>
  <c r="J404" i="7"/>
  <c r="J405" i="7"/>
  <c r="J406" i="7"/>
  <c r="J407" i="7"/>
  <c r="J408" i="7"/>
  <c r="J409" i="7"/>
  <c r="J410" i="7"/>
  <c r="J411" i="7"/>
  <c r="J412" i="7"/>
  <c r="J413" i="7"/>
  <c r="J414" i="7"/>
  <c r="J415" i="7"/>
  <c r="J416" i="7"/>
  <c r="J417" i="7"/>
  <c r="J418" i="7"/>
  <c r="J419" i="7"/>
  <c r="J420" i="7"/>
  <c r="J421" i="7"/>
  <c r="J422" i="7"/>
  <c r="J423" i="7"/>
  <c r="J424" i="7"/>
  <c r="J425" i="7"/>
  <c r="J426" i="7"/>
  <c r="J427" i="7"/>
  <c r="J428" i="7"/>
  <c r="J429" i="7"/>
  <c r="J430" i="7"/>
  <c r="J431" i="7"/>
  <c r="J432" i="7"/>
  <c r="J433" i="7"/>
  <c r="J434" i="7"/>
  <c r="J435" i="7"/>
  <c r="J436" i="7"/>
  <c r="J437" i="7"/>
  <c r="J438" i="7"/>
  <c r="J439" i="7"/>
  <c r="J440" i="7"/>
  <c r="J441" i="7"/>
  <c r="J442" i="7"/>
  <c r="J443" i="7"/>
  <c r="J444" i="7"/>
  <c r="J445" i="7"/>
  <c r="J446" i="7"/>
  <c r="J447" i="7"/>
  <c r="J448" i="7"/>
  <c r="J449" i="7"/>
  <c r="J450" i="7"/>
  <c r="J451" i="7"/>
  <c r="J452" i="7"/>
  <c r="J453" i="7"/>
  <c r="J454" i="7"/>
  <c r="J455" i="7"/>
  <c r="J456" i="7"/>
  <c r="J457" i="7"/>
  <c r="J458" i="7"/>
  <c r="J459" i="7"/>
  <c r="J460" i="7"/>
  <c r="J461" i="7"/>
  <c r="J462" i="7"/>
  <c r="J463" i="7"/>
  <c r="J464" i="7"/>
  <c r="J465" i="7"/>
  <c r="J466" i="7"/>
  <c r="J467" i="7"/>
  <c r="J468" i="7"/>
  <c r="J469" i="7"/>
  <c r="J470" i="7"/>
  <c r="J471" i="7"/>
  <c r="J472" i="7"/>
  <c r="J473" i="7"/>
  <c r="J474" i="7"/>
  <c r="J475" i="7"/>
  <c r="J476" i="7"/>
  <c r="J477" i="7"/>
  <c r="J478" i="7"/>
  <c r="J479" i="7"/>
  <c r="J480" i="7"/>
  <c r="J481" i="7"/>
  <c r="J482" i="7"/>
  <c r="J483" i="7"/>
  <c r="J484" i="7"/>
  <c r="J485" i="7"/>
  <c r="J486" i="7"/>
  <c r="J487" i="7"/>
  <c r="J488" i="7"/>
  <c r="J489" i="7"/>
  <c r="J490" i="7"/>
  <c r="J491" i="7"/>
  <c r="J492" i="7"/>
  <c r="J493" i="7"/>
  <c r="J494" i="7"/>
  <c r="J495" i="7"/>
  <c r="J496" i="7"/>
  <c r="J497" i="7"/>
  <c r="J498" i="7"/>
  <c r="J499" i="7"/>
  <c r="J500" i="7"/>
  <c r="J501" i="7"/>
  <c r="J502" i="7"/>
  <c r="J503" i="7"/>
  <c r="J504" i="7"/>
  <c r="J505" i="7"/>
  <c r="J506" i="7"/>
  <c r="J507" i="7"/>
  <c r="J508" i="7"/>
  <c r="J509" i="7"/>
  <c r="J510" i="7"/>
  <c r="J511" i="7"/>
  <c r="J512" i="7"/>
  <c r="J513" i="7"/>
  <c r="J514" i="7"/>
  <c r="J515" i="7"/>
  <c r="J516" i="7"/>
  <c r="J517" i="7"/>
  <c r="J518" i="7"/>
  <c r="J519" i="7"/>
  <c r="J520" i="7"/>
  <c r="J521" i="7"/>
  <c r="J522" i="7"/>
  <c r="J523" i="7"/>
  <c r="J524" i="7"/>
  <c r="J525" i="7"/>
  <c r="J526" i="7"/>
  <c r="J527" i="7"/>
  <c r="J528" i="7"/>
  <c r="J529" i="7"/>
  <c r="J530" i="7"/>
  <c r="J531" i="7"/>
  <c r="J532" i="7"/>
  <c r="J533" i="7"/>
  <c r="J534" i="7"/>
  <c r="J535" i="7"/>
  <c r="J536" i="7"/>
  <c r="J537" i="7"/>
  <c r="J538" i="7"/>
  <c r="J539" i="7"/>
  <c r="J540" i="7"/>
  <c r="J541" i="7"/>
  <c r="J542" i="7"/>
  <c r="J543" i="7"/>
  <c r="J544" i="7"/>
  <c r="J545" i="7"/>
  <c r="J546" i="7"/>
  <c r="J547" i="7"/>
  <c r="J548" i="7"/>
  <c r="J549" i="7"/>
  <c r="J550" i="7"/>
  <c r="J551" i="7"/>
  <c r="J552" i="7"/>
  <c r="J553" i="7"/>
  <c r="J554" i="7"/>
  <c r="J555" i="7"/>
  <c r="J556" i="7"/>
  <c r="J557" i="7"/>
  <c r="J558" i="7"/>
  <c r="J559" i="7"/>
  <c r="J560" i="7"/>
  <c r="J561" i="7"/>
  <c r="J562" i="7"/>
  <c r="J563" i="7"/>
  <c r="J564" i="7"/>
  <c r="J565" i="7"/>
  <c r="J566" i="7"/>
  <c r="J567" i="7"/>
  <c r="J568" i="7"/>
  <c r="J569" i="7"/>
  <c r="J570" i="7"/>
  <c r="J571" i="7"/>
  <c r="J572" i="7"/>
  <c r="J573" i="7"/>
  <c r="J574" i="7"/>
  <c r="J575" i="7"/>
  <c r="J576" i="7"/>
  <c r="J577" i="7"/>
  <c r="J578" i="7"/>
  <c r="J579" i="7"/>
  <c r="J580" i="7"/>
  <c r="J581" i="7"/>
  <c r="J582" i="7"/>
  <c r="J583" i="7"/>
  <c r="J584" i="7"/>
  <c r="J585" i="7"/>
  <c r="J586" i="7"/>
  <c r="J587" i="7"/>
  <c r="J588" i="7"/>
  <c r="J589" i="7"/>
  <c r="J590" i="7"/>
  <c r="J591" i="7"/>
  <c r="J592" i="7"/>
  <c r="J593" i="7"/>
  <c r="J594" i="7"/>
  <c r="J595" i="7"/>
  <c r="J596" i="7"/>
  <c r="J597" i="7"/>
  <c r="J598" i="7"/>
  <c r="J599" i="7"/>
  <c r="J600" i="7"/>
  <c r="J601" i="7"/>
  <c r="J602" i="7"/>
  <c r="J603" i="7"/>
  <c r="J604" i="7"/>
  <c r="J605" i="7"/>
  <c r="J606" i="7"/>
  <c r="J607" i="7"/>
  <c r="J608" i="7"/>
  <c r="J609" i="7"/>
  <c r="J610" i="7"/>
  <c r="J611" i="7"/>
  <c r="J612" i="7"/>
  <c r="J613" i="7"/>
  <c r="J614" i="7"/>
  <c r="J615" i="7"/>
  <c r="J616" i="7"/>
  <c r="J617" i="7"/>
  <c r="J618" i="7"/>
  <c r="J619" i="7"/>
  <c r="J620" i="7"/>
  <c r="J621" i="7"/>
  <c r="J622" i="7"/>
  <c r="J623" i="7"/>
  <c r="J624" i="7"/>
  <c r="J625" i="7"/>
  <c r="J626" i="7"/>
  <c r="J627" i="7"/>
  <c r="J628" i="7"/>
  <c r="J629" i="7"/>
  <c r="J630" i="7"/>
  <c r="J631" i="7"/>
  <c r="J632" i="7"/>
  <c r="J633" i="7"/>
  <c r="J634" i="7"/>
  <c r="J635" i="7"/>
  <c r="J636" i="7"/>
  <c r="J637" i="7"/>
  <c r="J638" i="7"/>
  <c r="J639" i="7"/>
  <c r="J640" i="7"/>
  <c r="J641" i="7"/>
  <c r="J642" i="7"/>
  <c r="J643" i="7"/>
  <c r="J644" i="7"/>
  <c r="J645" i="7"/>
  <c r="J646" i="7"/>
  <c r="J647" i="7"/>
  <c r="J648" i="7"/>
  <c r="J649" i="7"/>
  <c r="J650" i="7"/>
  <c r="J651" i="7"/>
  <c r="J652" i="7"/>
  <c r="J653" i="7"/>
  <c r="J654" i="7"/>
  <c r="J655" i="7"/>
  <c r="J656" i="7"/>
  <c r="J657" i="7"/>
  <c r="J658" i="7"/>
  <c r="J659" i="7"/>
  <c r="J660" i="7"/>
  <c r="J661" i="7"/>
  <c r="J662" i="7"/>
  <c r="J663" i="7"/>
  <c r="J664" i="7"/>
  <c r="J665" i="7"/>
  <c r="J666" i="7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CS22" i="2" l="1"/>
  <c r="CT22" i="2" s="1"/>
  <c r="CS23" i="2"/>
  <c r="CT23" i="2" s="1"/>
  <c r="CS24" i="2"/>
  <c r="CT24" i="2" s="1"/>
  <c r="CS25" i="2"/>
  <c r="CT25" i="2" s="1"/>
  <c r="CS26" i="2"/>
  <c r="CT26" i="2" s="1"/>
  <c r="CS21" i="2"/>
  <c r="CT21" i="2" l="1"/>
  <c r="W36" i="2"/>
  <c r="C2" i="2"/>
  <c r="B17" i="2"/>
  <c r="CJ6" i="2"/>
  <c r="Y14" i="2" l="1"/>
  <c r="Y12" i="2"/>
  <c r="K5" i="6" s="1"/>
  <c r="CE27" i="2"/>
  <c r="CK23" i="2"/>
  <c r="CK24" i="2"/>
  <c r="CK25" i="2"/>
  <c r="CK26" i="2"/>
  <c r="CK22" i="2"/>
  <c r="BE29" i="2"/>
  <c r="BE30" i="2"/>
  <c r="BE31" i="2"/>
  <c r="BE32" i="2"/>
  <c r="BE33" i="2"/>
  <c r="BE34" i="2"/>
  <c r="BE35" i="2"/>
  <c r="BE36" i="2"/>
  <c r="BE37" i="2"/>
  <c r="BE38" i="2"/>
  <c r="BE39" i="2"/>
  <c r="BE40" i="2"/>
  <c r="BE41" i="2"/>
  <c r="BE42" i="2"/>
  <c r="BE43" i="2"/>
  <c r="BE44" i="2"/>
  <c r="BE45" i="2"/>
  <c r="BE46" i="2"/>
  <c r="BE47" i="2"/>
  <c r="BE48" i="2"/>
  <c r="BE49" i="2"/>
  <c r="BE50" i="2"/>
  <c r="BE51" i="2"/>
  <c r="BE52" i="2"/>
  <c r="BE53" i="2"/>
  <c r="BE54" i="2"/>
  <c r="BE55" i="2"/>
  <c r="BE56" i="2"/>
  <c r="BE57" i="2"/>
  <c r="BE58" i="2"/>
  <c r="BE59" i="2"/>
  <c r="BE60" i="2"/>
  <c r="BE61" i="2"/>
  <c r="BE62" i="2"/>
  <c r="BE63" i="2"/>
  <c r="BE64" i="2"/>
  <c r="BE65" i="2"/>
  <c r="BE66" i="2"/>
  <c r="BE67" i="2"/>
  <c r="BE68" i="2"/>
  <c r="BE69" i="2"/>
  <c r="BE70" i="2"/>
  <c r="BE71" i="2"/>
  <c r="BE72" i="2"/>
  <c r="BE73" i="2"/>
  <c r="BE74" i="2"/>
  <c r="BE75" i="2"/>
  <c r="BE76" i="2"/>
  <c r="BE77" i="2"/>
  <c r="BE78" i="2"/>
  <c r="BE79" i="2"/>
  <c r="BE80" i="2"/>
  <c r="BE81" i="2"/>
  <c r="BE82" i="2"/>
  <c r="BE83" i="2"/>
  <c r="BE84" i="2"/>
  <c r="BE85" i="2"/>
  <c r="BE86" i="2"/>
  <c r="BE87" i="2"/>
  <c r="BE88" i="2"/>
  <c r="BE89" i="2"/>
  <c r="BE90" i="2"/>
  <c r="BE91" i="2"/>
  <c r="BE92" i="2"/>
  <c r="BE93" i="2"/>
  <c r="BE94" i="2"/>
  <c r="BE95" i="2"/>
  <c r="BE96" i="2"/>
  <c r="BE97" i="2"/>
  <c r="BE98" i="2"/>
  <c r="BE99" i="2"/>
  <c r="BE100" i="2"/>
  <c r="BE101" i="2"/>
  <c r="BE102" i="2"/>
  <c r="BE103" i="2"/>
  <c r="BE104" i="2"/>
  <c r="BE105" i="2"/>
  <c r="BE106" i="2"/>
  <c r="BE107" i="2"/>
  <c r="BE108" i="2"/>
  <c r="BE109" i="2"/>
  <c r="BE110" i="2"/>
  <c r="BE111" i="2"/>
  <c r="BE112" i="2"/>
  <c r="BE113" i="2"/>
  <c r="BE114" i="2"/>
  <c r="BE115" i="2"/>
  <c r="BE116" i="2"/>
  <c r="BE117" i="2"/>
  <c r="BE118" i="2"/>
  <c r="BE119" i="2"/>
  <c r="BE120" i="2"/>
  <c r="BE121" i="2"/>
  <c r="BE122" i="2"/>
  <c r="BE123" i="2"/>
  <c r="BE124" i="2"/>
  <c r="BE125" i="2"/>
  <c r="BE126" i="2"/>
  <c r="BE127" i="2"/>
  <c r="BE128" i="2"/>
  <c r="BE129" i="2"/>
  <c r="BE130" i="2"/>
  <c r="BE131" i="2"/>
  <c r="BE132" i="2"/>
  <c r="BE133" i="2"/>
  <c r="BE134" i="2"/>
  <c r="BE135" i="2"/>
  <c r="BE136" i="2"/>
  <c r="BE137" i="2"/>
  <c r="BE138" i="2"/>
  <c r="BE139" i="2"/>
  <c r="BE140" i="2"/>
  <c r="BE141" i="2"/>
  <c r="BE142" i="2"/>
  <c r="BE143" i="2"/>
  <c r="BE144" i="2"/>
  <c r="BE145" i="2"/>
  <c r="BE146" i="2"/>
  <c r="BE147" i="2"/>
  <c r="BE148" i="2"/>
  <c r="BE149" i="2"/>
  <c r="BE150" i="2"/>
  <c r="BE151" i="2"/>
  <c r="BE152" i="2"/>
  <c r="BE153" i="2"/>
  <c r="BE154" i="2"/>
  <c r="BE155" i="2"/>
  <c r="BE156" i="2"/>
  <c r="BE157" i="2"/>
  <c r="BE158" i="2"/>
  <c r="BE159" i="2"/>
  <c r="BE160" i="2"/>
  <c r="BE161" i="2"/>
  <c r="BE162" i="2"/>
  <c r="BE163" i="2"/>
  <c r="BE164" i="2"/>
  <c r="BE165" i="2"/>
  <c r="BE166" i="2"/>
  <c r="BE167" i="2"/>
  <c r="BE168" i="2"/>
  <c r="BE169" i="2"/>
  <c r="BE170" i="2"/>
  <c r="BE171" i="2"/>
  <c r="BE172" i="2"/>
  <c r="BE173" i="2"/>
  <c r="BE174" i="2"/>
  <c r="BE175" i="2"/>
  <c r="BE176" i="2"/>
  <c r="BE177" i="2"/>
  <c r="BE178" i="2"/>
  <c r="BE179" i="2"/>
  <c r="BE180" i="2"/>
  <c r="BE181" i="2"/>
  <c r="BE182" i="2"/>
  <c r="BE183" i="2"/>
  <c r="BE184" i="2"/>
  <c r="BE185" i="2"/>
  <c r="BE186" i="2"/>
  <c r="BE187" i="2"/>
  <c r="BE188" i="2"/>
  <c r="BE189" i="2"/>
  <c r="BE190" i="2"/>
  <c r="BE191" i="2"/>
  <c r="BE192" i="2"/>
  <c r="BE193" i="2"/>
  <c r="BE194" i="2"/>
  <c r="BE195" i="2"/>
  <c r="BE196" i="2"/>
  <c r="BE197" i="2"/>
  <c r="BE198" i="2"/>
  <c r="BE199" i="2"/>
  <c r="BE200" i="2"/>
  <c r="BE201" i="2"/>
  <c r="BE202" i="2"/>
  <c r="BE203" i="2"/>
  <c r="BE204" i="2"/>
  <c r="BE205" i="2"/>
  <c r="BE206" i="2"/>
  <c r="BE207" i="2"/>
  <c r="BE208" i="2"/>
  <c r="BE209" i="2"/>
  <c r="BE210" i="2"/>
  <c r="BE211" i="2"/>
  <c r="BE212" i="2"/>
  <c r="BE213" i="2"/>
  <c r="BE214" i="2"/>
  <c r="BE215" i="2"/>
  <c r="BE216" i="2"/>
  <c r="BE217" i="2"/>
  <c r="BE218" i="2"/>
  <c r="BE219" i="2"/>
  <c r="BE220" i="2"/>
  <c r="BE221" i="2"/>
  <c r="BE222" i="2"/>
  <c r="BE223" i="2"/>
  <c r="BE224" i="2"/>
  <c r="BE225" i="2"/>
  <c r="BE226" i="2"/>
  <c r="BE227" i="2"/>
  <c r="BE228" i="2"/>
  <c r="BE229" i="2"/>
  <c r="BE230" i="2"/>
  <c r="BE231" i="2"/>
  <c r="BE232" i="2"/>
  <c r="BE233" i="2"/>
  <c r="BE234" i="2"/>
  <c r="BE235" i="2"/>
  <c r="BE236" i="2"/>
  <c r="BE237" i="2"/>
  <c r="BE238" i="2"/>
  <c r="BE239" i="2"/>
  <c r="BE240" i="2"/>
  <c r="BE241" i="2"/>
  <c r="BE242" i="2"/>
  <c r="BE243" i="2"/>
  <c r="BE244" i="2"/>
  <c r="BE245" i="2"/>
  <c r="BE246" i="2"/>
  <c r="BE247" i="2"/>
  <c r="BE248" i="2"/>
  <c r="BE249" i="2"/>
  <c r="BE250" i="2"/>
  <c r="BE251" i="2"/>
  <c r="BE252" i="2"/>
  <c r="BE253" i="2"/>
  <c r="BE254" i="2"/>
  <c r="BE255" i="2"/>
  <c r="BE256" i="2"/>
  <c r="BE257" i="2"/>
  <c r="BE258" i="2"/>
  <c r="BE259" i="2"/>
  <c r="BE260" i="2"/>
  <c r="BE261" i="2"/>
  <c r="BE262" i="2"/>
  <c r="BE263" i="2"/>
  <c r="BE264" i="2"/>
  <c r="BE265" i="2"/>
  <c r="BE266" i="2"/>
  <c r="BE267" i="2"/>
  <c r="BE268" i="2"/>
  <c r="BE269" i="2"/>
  <c r="BE270" i="2"/>
  <c r="BE271" i="2"/>
  <c r="BE272" i="2"/>
  <c r="BE273" i="2"/>
  <c r="BE274" i="2"/>
  <c r="BE275" i="2"/>
  <c r="BE276" i="2"/>
  <c r="BE277" i="2"/>
  <c r="BE278" i="2"/>
  <c r="BE279" i="2"/>
  <c r="BE280" i="2"/>
  <c r="BE281" i="2"/>
  <c r="BE282" i="2"/>
  <c r="BE283" i="2"/>
  <c r="BE284" i="2"/>
  <c r="BE285" i="2"/>
  <c r="BE286" i="2"/>
  <c r="BE287" i="2"/>
  <c r="BE288" i="2"/>
  <c r="BE289" i="2"/>
  <c r="BE290" i="2"/>
  <c r="BE291" i="2"/>
  <c r="BE292" i="2"/>
  <c r="BE293" i="2"/>
  <c r="BE294" i="2"/>
  <c r="BE295" i="2"/>
  <c r="BE296" i="2"/>
  <c r="BE297" i="2"/>
  <c r="BE298" i="2"/>
  <c r="BE299" i="2"/>
  <c r="BE300" i="2"/>
  <c r="BE301" i="2"/>
  <c r="BE302" i="2"/>
  <c r="BE303" i="2"/>
  <c r="BE304" i="2"/>
  <c r="BE305" i="2"/>
  <c r="BE306" i="2"/>
  <c r="BE307" i="2"/>
  <c r="BE308" i="2"/>
  <c r="BE309" i="2"/>
  <c r="BE310" i="2"/>
  <c r="BE311" i="2"/>
  <c r="BE312" i="2"/>
  <c r="BE313" i="2"/>
  <c r="BE314" i="2"/>
  <c r="BE315" i="2"/>
  <c r="BE316" i="2"/>
  <c r="BE317" i="2"/>
  <c r="BE318" i="2"/>
  <c r="BE319" i="2"/>
  <c r="BE320" i="2"/>
  <c r="BE321" i="2"/>
  <c r="BE322" i="2"/>
  <c r="BE323" i="2"/>
  <c r="BE324" i="2"/>
  <c r="BE325" i="2"/>
  <c r="BE326" i="2"/>
  <c r="BE327" i="2"/>
  <c r="BE328" i="2"/>
  <c r="BE329" i="2"/>
  <c r="BE330" i="2"/>
  <c r="BE331" i="2"/>
  <c r="BE332" i="2"/>
  <c r="BE333" i="2"/>
  <c r="BE334" i="2"/>
  <c r="BE335" i="2"/>
  <c r="BE336" i="2"/>
  <c r="BE337" i="2"/>
  <c r="BE338" i="2"/>
  <c r="BE339" i="2"/>
  <c r="BE340" i="2"/>
  <c r="BE341" i="2"/>
  <c r="BE342" i="2"/>
  <c r="BE343" i="2"/>
  <c r="BE344" i="2"/>
  <c r="BE345" i="2"/>
  <c r="BE346" i="2"/>
  <c r="BE347" i="2"/>
  <c r="BE348" i="2"/>
  <c r="BE349" i="2"/>
  <c r="BE350" i="2"/>
  <c r="BE351" i="2"/>
  <c r="BE352" i="2"/>
  <c r="BE353" i="2"/>
  <c r="BE354" i="2"/>
  <c r="BE355" i="2"/>
  <c r="BE356" i="2"/>
  <c r="BE357" i="2"/>
  <c r="BE358" i="2"/>
  <c r="BE359" i="2"/>
  <c r="BE360" i="2"/>
  <c r="BE361" i="2"/>
  <c r="BE362" i="2"/>
  <c r="BE363" i="2"/>
  <c r="BE364" i="2"/>
  <c r="BE365" i="2"/>
  <c r="BE366" i="2"/>
  <c r="BE367" i="2"/>
  <c r="BE368" i="2"/>
  <c r="BE369" i="2"/>
  <c r="BE370" i="2"/>
  <c r="BE371" i="2"/>
  <c r="BE372" i="2"/>
  <c r="BE373" i="2"/>
  <c r="BE374" i="2"/>
  <c r="BE375" i="2"/>
  <c r="BE376" i="2"/>
  <c r="BE377" i="2"/>
  <c r="BE378" i="2"/>
  <c r="BE379" i="2"/>
  <c r="BE380" i="2"/>
  <c r="BE381" i="2"/>
  <c r="BE382" i="2"/>
  <c r="BE383" i="2"/>
  <c r="BE384" i="2"/>
  <c r="BE385" i="2"/>
  <c r="BE386" i="2"/>
  <c r="BE387" i="2"/>
  <c r="BE388" i="2"/>
  <c r="BE389" i="2"/>
  <c r="BE390" i="2"/>
  <c r="BE391" i="2"/>
  <c r="BE392" i="2"/>
  <c r="BE393" i="2"/>
  <c r="BE394" i="2"/>
  <c r="BE395" i="2"/>
  <c r="BE396" i="2"/>
  <c r="BE397" i="2"/>
  <c r="BE398" i="2"/>
  <c r="BE399" i="2"/>
  <c r="BE400" i="2"/>
  <c r="BE401" i="2"/>
  <c r="BE402" i="2"/>
  <c r="BE403" i="2"/>
  <c r="BE404" i="2"/>
  <c r="BE405" i="2"/>
  <c r="BE406" i="2"/>
  <c r="BE407" i="2"/>
  <c r="BE408" i="2"/>
  <c r="BE409" i="2"/>
  <c r="BE410" i="2"/>
  <c r="BE411" i="2"/>
  <c r="BE412" i="2"/>
  <c r="BE413" i="2"/>
  <c r="BE414" i="2"/>
  <c r="BE415" i="2"/>
  <c r="BE416" i="2"/>
  <c r="BE417" i="2"/>
  <c r="BE418" i="2"/>
  <c r="BE419" i="2"/>
  <c r="BE420" i="2"/>
  <c r="BE421" i="2"/>
  <c r="BE422" i="2"/>
  <c r="BE423" i="2"/>
  <c r="BE424" i="2"/>
  <c r="BE425" i="2"/>
  <c r="BE426" i="2"/>
  <c r="BE427" i="2"/>
  <c r="BE428" i="2"/>
  <c r="BE429" i="2"/>
  <c r="BE430" i="2"/>
  <c r="BE431" i="2"/>
  <c r="BE432" i="2"/>
  <c r="BE433" i="2"/>
  <c r="BE434" i="2"/>
  <c r="BE435" i="2"/>
  <c r="BE436" i="2"/>
  <c r="BE437" i="2"/>
  <c r="BE438" i="2"/>
  <c r="BE439" i="2"/>
  <c r="BE440" i="2"/>
  <c r="BE441" i="2"/>
  <c r="BE442" i="2"/>
  <c r="BE443" i="2"/>
  <c r="BE444" i="2"/>
  <c r="BE445" i="2"/>
  <c r="BE446" i="2"/>
  <c r="BE447" i="2"/>
  <c r="BE448" i="2"/>
  <c r="BE449" i="2"/>
  <c r="BE450" i="2"/>
  <c r="BE451" i="2"/>
  <c r="BE452" i="2"/>
  <c r="BE453" i="2"/>
  <c r="BE454" i="2"/>
  <c r="BE455" i="2"/>
  <c r="BE456" i="2"/>
  <c r="BE457" i="2"/>
  <c r="BE458" i="2"/>
  <c r="BE459" i="2"/>
  <c r="BE460" i="2"/>
  <c r="BE461" i="2"/>
  <c r="BE462" i="2"/>
  <c r="BE463" i="2"/>
  <c r="BE464" i="2"/>
  <c r="BE465" i="2"/>
  <c r="BE466" i="2"/>
  <c r="BE467" i="2"/>
  <c r="BE468" i="2"/>
  <c r="BE469" i="2"/>
  <c r="BE470" i="2"/>
  <c r="BE471" i="2"/>
  <c r="BE472" i="2"/>
  <c r="BE473" i="2"/>
  <c r="BE474" i="2"/>
  <c r="BE475" i="2"/>
  <c r="BE476" i="2"/>
  <c r="BE477" i="2"/>
  <c r="BE478" i="2"/>
  <c r="BE479" i="2"/>
  <c r="BE480" i="2"/>
  <c r="BE481" i="2"/>
  <c r="BE482" i="2"/>
  <c r="BE483" i="2"/>
  <c r="BE484" i="2"/>
  <c r="BE485" i="2"/>
  <c r="BE486" i="2"/>
  <c r="BE487" i="2"/>
  <c r="BE488" i="2"/>
  <c r="BE489" i="2"/>
  <c r="BE490" i="2"/>
  <c r="BE491" i="2"/>
  <c r="BE492" i="2"/>
  <c r="BE493" i="2"/>
  <c r="BE494" i="2"/>
  <c r="BE495" i="2"/>
  <c r="BE496" i="2"/>
  <c r="BE497" i="2"/>
  <c r="BE498" i="2"/>
  <c r="BE499" i="2"/>
  <c r="BE500" i="2"/>
  <c r="BE501" i="2"/>
  <c r="BE502" i="2"/>
  <c r="BE503" i="2"/>
  <c r="BE504" i="2"/>
  <c r="BE505" i="2"/>
  <c r="BE506" i="2"/>
  <c r="BE507" i="2"/>
  <c r="BE508" i="2"/>
  <c r="BE509" i="2"/>
  <c r="BE510" i="2"/>
  <c r="BE511" i="2"/>
  <c r="BE512" i="2"/>
  <c r="BE513" i="2"/>
  <c r="BE514" i="2"/>
  <c r="BE515" i="2"/>
  <c r="BE516" i="2"/>
  <c r="BE517" i="2"/>
  <c r="BE518" i="2"/>
  <c r="BE519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20" i="2"/>
  <c r="L20" i="2" s="1"/>
  <c r="BP35" i="2"/>
  <c r="BP36" i="2"/>
  <c r="BP37" i="2"/>
  <c r="BP38" i="2"/>
  <c r="BP39" i="2"/>
  <c r="BP40" i="2"/>
  <c r="BP41" i="2"/>
  <c r="BP42" i="2"/>
  <c r="BP43" i="2"/>
  <c r="BP44" i="2"/>
  <c r="BP45" i="2"/>
  <c r="BP46" i="2"/>
  <c r="BP47" i="2"/>
  <c r="BP48" i="2"/>
  <c r="BP49" i="2"/>
  <c r="BP50" i="2"/>
  <c r="BP51" i="2"/>
  <c r="BP52" i="2"/>
  <c r="BP53" i="2"/>
  <c r="BP54" i="2"/>
  <c r="BP55" i="2"/>
  <c r="BP56" i="2"/>
  <c r="BP57" i="2"/>
  <c r="BP58" i="2"/>
  <c r="BP59" i="2"/>
  <c r="BP60" i="2"/>
  <c r="BP61" i="2"/>
  <c r="BP62" i="2"/>
  <c r="BP63" i="2"/>
  <c r="BP64" i="2"/>
  <c r="BP65" i="2"/>
  <c r="BP66" i="2"/>
  <c r="BP67" i="2"/>
  <c r="BP68" i="2"/>
  <c r="BP69" i="2"/>
  <c r="BP70" i="2"/>
  <c r="BP71" i="2"/>
  <c r="BP72" i="2"/>
  <c r="BP73" i="2"/>
  <c r="BP74" i="2"/>
  <c r="BP75" i="2"/>
  <c r="BP76" i="2"/>
  <c r="BP77" i="2"/>
  <c r="BP78" i="2"/>
  <c r="BP79" i="2"/>
  <c r="BP80" i="2"/>
  <c r="BP81" i="2"/>
  <c r="BP82" i="2"/>
  <c r="BP83" i="2"/>
  <c r="BP84" i="2"/>
  <c r="BP85" i="2"/>
  <c r="BP86" i="2"/>
  <c r="BP87" i="2"/>
  <c r="BP88" i="2"/>
  <c r="BP89" i="2"/>
  <c r="BP90" i="2"/>
  <c r="BP91" i="2"/>
  <c r="BP92" i="2"/>
  <c r="BP93" i="2"/>
  <c r="BP94" i="2"/>
  <c r="BP95" i="2"/>
  <c r="BP96" i="2"/>
  <c r="BP97" i="2"/>
  <c r="BP98" i="2"/>
  <c r="BP99" i="2"/>
  <c r="BP100" i="2"/>
  <c r="BP101" i="2"/>
  <c r="BP102" i="2"/>
  <c r="BP103" i="2"/>
  <c r="BP104" i="2"/>
  <c r="BP105" i="2"/>
  <c r="BP106" i="2"/>
  <c r="BP107" i="2"/>
  <c r="BP108" i="2"/>
  <c r="BP109" i="2"/>
  <c r="BP110" i="2"/>
  <c r="BP111" i="2"/>
  <c r="BP112" i="2"/>
  <c r="BP113" i="2"/>
  <c r="BP114" i="2"/>
  <c r="BP115" i="2"/>
  <c r="BP116" i="2"/>
  <c r="BP117" i="2"/>
  <c r="BP118" i="2"/>
  <c r="BP119" i="2"/>
  <c r="BP120" i="2"/>
  <c r="BP121" i="2"/>
  <c r="BP122" i="2"/>
  <c r="BP123" i="2"/>
  <c r="BP124" i="2"/>
  <c r="BP125" i="2"/>
  <c r="BP126" i="2"/>
  <c r="BP127" i="2"/>
  <c r="BP128" i="2"/>
  <c r="BP129" i="2"/>
  <c r="BP130" i="2"/>
  <c r="BP131" i="2"/>
  <c r="BP132" i="2"/>
  <c r="BP133" i="2"/>
  <c r="BP134" i="2"/>
  <c r="BP135" i="2"/>
  <c r="BP136" i="2"/>
  <c r="BP137" i="2"/>
  <c r="BP138" i="2"/>
  <c r="BP139" i="2"/>
  <c r="BP140" i="2"/>
  <c r="BP141" i="2"/>
  <c r="BP142" i="2"/>
  <c r="BP143" i="2"/>
  <c r="BP144" i="2"/>
  <c r="BP145" i="2"/>
  <c r="BP146" i="2"/>
  <c r="BP147" i="2"/>
  <c r="BP148" i="2"/>
  <c r="BP149" i="2"/>
  <c r="BP150" i="2"/>
  <c r="BP151" i="2"/>
  <c r="BP152" i="2"/>
  <c r="BP153" i="2"/>
  <c r="BP154" i="2"/>
  <c r="BP155" i="2"/>
  <c r="BP156" i="2"/>
  <c r="BP157" i="2"/>
  <c r="BP158" i="2"/>
  <c r="BP159" i="2"/>
  <c r="BP160" i="2"/>
  <c r="BP161" i="2"/>
  <c r="BP162" i="2"/>
  <c r="BP163" i="2"/>
  <c r="BP164" i="2"/>
  <c r="BP165" i="2"/>
  <c r="BP166" i="2"/>
  <c r="BP167" i="2"/>
  <c r="BP168" i="2"/>
  <c r="BP169" i="2"/>
  <c r="BP170" i="2"/>
  <c r="BP171" i="2"/>
  <c r="BP172" i="2"/>
  <c r="BP173" i="2"/>
  <c r="BP174" i="2"/>
  <c r="BP175" i="2"/>
  <c r="BP176" i="2"/>
  <c r="BP177" i="2"/>
  <c r="BP178" i="2"/>
  <c r="BP179" i="2"/>
  <c r="BP180" i="2"/>
  <c r="BP181" i="2"/>
  <c r="BP182" i="2"/>
  <c r="BP183" i="2"/>
  <c r="BP184" i="2"/>
  <c r="BP185" i="2"/>
  <c r="BP186" i="2"/>
  <c r="BP187" i="2"/>
  <c r="BP188" i="2"/>
  <c r="BP189" i="2"/>
  <c r="BP190" i="2"/>
  <c r="BP191" i="2"/>
  <c r="BP192" i="2"/>
  <c r="BP193" i="2"/>
  <c r="BP194" i="2"/>
  <c r="BP195" i="2"/>
  <c r="BP196" i="2"/>
  <c r="BP197" i="2"/>
  <c r="BP198" i="2"/>
  <c r="BP199" i="2"/>
  <c r="BP200" i="2"/>
  <c r="BP201" i="2"/>
  <c r="BP202" i="2"/>
  <c r="BP203" i="2"/>
  <c r="BP204" i="2"/>
  <c r="BP205" i="2"/>
  <c r="BP206" i="2"/>
  <c r="BP207" i="2"/>
  <c r="BP208" i="2"/>
  <c r="BP209" i="2"/>
  <c r="BP210" i="2"/>
  <c r="BP211" i="2"/>
  <c r="BP212" i="2"/>
  <c r="BP213" i="2"/>
  <c r="BP214" i="2"/>
  <c r="BP215" i="2"/>
  <c r="BP216" i="2"/>
  <c r="BP217" i="2"/>
  <c r="BP218" i="2"/>
  <c r="BP219" i="2"/>
  <c r="BP220" i="2"/>
  <c r="BP221" i="2"/>
  <c r="BP222" i="2"/>
  <c r="BP223" i="2"/>
  <c r="BP224" i="2"/>
  <c r="BP225" i="2"/>
  <c r="BP226" i="2"/>
  <c r="BP227" i="2"/>
  <c r="BP228" i="2"/>
  <c r="BP229" i="2"/>
  <c r="BP230" i="2"/>
  <c r="BP231" i="2"/>
  <c r="BP232" i="2"/>
  <c r="BP233" i="2"/>
  <c r="BP234" i="2"/>
  <c r="BP235" i="2"/>
  <c r="BP236" i="2"/>
  <c r="BP237" i="2"/>
  <c r="BP238" i="2"/>
  <c r="BP239" i="2"/>
  <c r="BP240" i="2"/>
  <c r="BP241" i="2"/>
  <c r="BP242" i="2"/>
  <c r="BP243" i="2"/>
  <c r="BP244" i="2"/>
  <c r="BP245" i="2"/>
  <c r="BP246" i="2"/>
  <c r="BP247" i="2"/>
  <c r="BP248" i="2"/>
  <c r="BP249" i="2"/>
  <c r="BP250" i="2"/>
  <c r="BP251" i="2"/>
  <c r="BP252" i="2"/>
  <c r="BP253" i="2"/>
  <c r="BP254" i="2"/>
  <c r="BP255" i="2"/>
  <c r="BP256" i="2"/>
  <c r="BP257" i="2"/>
  <c r="BP258" i="2"/>
  <c r="BP259" i="2"/>
  <c r="BP260" i="2"/>
  <c r="BP261" i="2"/>
  <c r="BP262" i="2"/>
  <c r="BP263" i="2"/>
  <c r="BP264" i="2"/>
  <c r="BP265" i="2"/>
  <c r="BP266" i="2"/>
  <c r="BP267" i="2"/>
  <c r="BP268" i="2"/>
  <c r="BP269" i="2"/>
  <c r="BP270" i="2"/>
  <c r="BP271" i="2"/>
  <c r="BP272" i="2"/>
  <c r="BP273" i="2"/>
  <c r="BP274" i="2"/>
  <c r="BP275" i="2"/>
  <c r="BP276" i="2"/>
  <c r="BP277" i="2"/>
  <c r="BP278" i="2"/>
  <c r="BP279" i="2"/>
  <c r="BP280" i="2"/>
  <c r="BP281" i="2"/>
  <c r="BP282" i="2"/>
  <c r="BP283" i="2"/>
  <c r="BP284" i="2"/>
  <c r="BP285" i="2"/>
  <c r="BP286" i="2"/>
  <c r="BP287" i="2"/>
  <c r="BP288" i="2"/>
  <c r="BP289" i="2"/>
  <c r="BP290" i="2"/>
  <c r="BP291" i="2"/>
  <c r="BP292" i="2"/>
  <c r="BP293" i="2"/>
  <c r="BP294" i="2"/>
  <c r="BP295" i="2"/>
  <c r="BP296" i="2"/>
  <c r="BP297" i="2"/>
  <c r="BP298" i="2"/>
  <c r="BP299" i="2"/>
  <c r="BP300" i="2"/>
  <c r="BP301" i="2"/>
  <c r="BP302" i="2"/>
  <c r="BP303" i="2"/>
  <c r="BP304" i="2"/>
  <c r="BP305" i="2"/>
  <c r="BP306" i="2"/>
  <c r="BP307" i="2"/>
  <c r="BP308" i="2"/>
  <c r="BP309" i="2"/>
  <c r="BP310" i="2"/>
  <c r="BP311" i="2"/>
  <c r="BP312" i="2"/>
  <c r="BP313" i="2"/>
  <c r="BP314" i="2"/>
  <c r="BP315" i="2"/>
  <c r="BP316" i="2"/>
  <c r="BP317" i="2"/>
  <c r="BP318" i="2"/>
  <c r="BP319" i="2"/>
  <c r="BP320" i="2"/>
  <c r="BP321" i="2"/>
  <c r="BP322" i="2"/>
  <c r="BP323" i="2"/>
  <c r="BP324" i="2"/>
  <c r="BP325" i="2"/>
  <c r="BP326" i="2"/>
  <c r="BP327" i="2"/>
  <c r="BP328" i="2"/>
  <c r="BP329" i="2"/>
  <c r="BP330" i="2"/>
  <c r="BP331" i="2"/>
  <c r="BP332" i="2"/>
  <c r="BP333" i="2"/>
  <c r="BP334" i="2"/>
  <c r="BP335" i="2"/>
  <c r="BP336" i="2"/>
  <c r="BP337" i="2"/>
  <c r="BP338" i="2"/>
  <c r="BP339" i="2"/>
  <c r="BP340" i="2"/>
  <c r="BP341" i="2"/>
  <c r="BP342" i="2"/>
  <c r="BP343" i="2"/>
  <c r="BP344" i="2"/>
  <c r="BP345" i="2"/>
  <c r="BP346" i="2"/>
  <c r="BP347" i="2"/>
  <c r="BP348" i="2"/>
  <c r="BP349" i="2"/>
  <c r="BP350" i="2"/>
  <c r="BP351" i="2"/>
  <c r="BP352" i="2"/>
  <c r="BP353" i="2"/>
  <c r="BP354" i="2"/>
  <c r="BP355" i="2"/>
  <c r="BP356" i="2"/>
  <c r="BP357" i="2"/>
  <c r="BP358" i="2"/>
  <c r="BP359" i="2"/>
  <c r="BP360" i="2"/>
  <c r="BP361" i="2"/>
  <c r="BP362" i="2"/>
  <c r="BP363" i="2"/>
  <c r="BP364" i="2"/>
  <c r="BP365" i="2"/>
  <c r="BP366" i="2"/>
  <c r="BP367" i="2"/>
  <c r="BP368" i="2"/>
  <c r="BP369" i="2"/>
  <c r="BP370" i="2"/>
  <c r="BP371" i="2"/>
  <c r="BP372" i="2"/>
  <c r="BP373" i="2"/>
  <c r="BP374" i="2"/>
  <c r="BP375" i="2"/>
  <c r="BP376" i="2"/>
  <c r="BP377" i="2"/>
  <c r="BP378" i="2"/>
  <c r="BP379" i="2"/>
  <c r="BP380" i="2"/>
  <c r="BP381" i="2"/>
  <c r="BP382" i="2"/>
  <c r="BP383" i="2"/>
  <c r="BP384" i="2"/>
  <c r="BP385" i="2"/>
  <c r="BP386" i="2"/>
  <c r="BP387" i="2"/>
  <c r="BP388" i="2"/>
  <c r="BP389" i="2"/>
  <c r="BP390" i="2"/>
  <c r="BP391" i="2"/>
  <c r="BP392" i="2"/>
  <c r="BP393" i="2"/>
  <c r="BP394" i="2"/>
  <c r="BP395" i="2"/>
  <c r="BP396" i="2"/>
  <c r="BP397" i="2"/>
  <c r="BP398" i="2"/>
  <c r="BP399" i="2"/>
  <c r="BP400" i="2"/>
  <c r="BP401" i="2"/>
  <c r="BP402" i="2"/>
  <c r="BP403" i="2"/>
  <c r="BP404" i="2"/>
  <c r="BP405" i="2"/>
  <c r="BP406" i="2"/>
  <c r="BP407" i="2"/>
  <c r="BP408" i="2"/>
  <c r="BP409" i="2"/>
  <c r="BP410" i="2"/>
  <c r="BP411" i="2"/>
  <c r="BP412" i="2"/>
  <c r="BP413" i="2"/>
  <c r="BP414" i="2"/>
  <c r="BP415" i="2"/>
  <c r="BP416" i="2"/>
  <c r="BP417" i="2"/>
  <c r="BP418" i="2"/>
  <c r="BP419" i="2"/>
  <c r="BP420" i="2"/>
  <c r="BP421" i="2"/>
  <c r="BP422" i="2"/>
  <c r="BP423" i="2"/>
  <c r="BP424" i="2"/>
  <c r="BP425" i="2"/>
  <c r="BP426" i="2"/>
  <c r="BP427" i="2"/>
  <c r="BP428" i="2"/>
  <c r="BP429" i="2"/>
  <c r="BP430" i="2"/>
  <c r="BP431" i="2"/>
  <c r="BP432" i="2"/>
  <c r="BP433" i="2"/>
  <c r="BP434" i="2"/>
  <c r="BP435" i="2"/>
  <c r="BP436" i="2"/>
  <c r="BP437" i="2"/>
  <c r="BP438" i="2"/>
  <c r="BP439" i="2"/>
  <c r="BP440" i="2"/>
  <c r="BP441" i="2"/>
  <c r="BP442" i="2"/>
  <c r="BP443" i="2"/>
  <c r="BP444" i="2"/>
  <c r="BP445" i="2"/>
  <c r="BP446" i="2"/>
  <c r="BP447" i="2"/>
  <c r="BP448" i="2"/>
  <c r="BP449" i="2"/>
  <c r="BP450" i="2"/>
  <c r="BP451" i="2"/>
  <c r="BP452" i="2"/>
  <c r="BP453" i="2"/>
  <c r="BP454" i="2"/>
  <c r="BP455" i="2"/>
  <c r="BP456" i="2"/>
  <c r="BP457" i="2"/>
  <c r="BP458" i="2"/>
  <c r="BP459" i="2"/>
  <c r="BP460" i="2"/>
  <c r="BP461" i="2"/>
  <c r="BP462" i="2"/>
  <c r="BP463" i="2"/>
  <c r="BP464" i="2"/>
  <c r="BP465" i="2"/>
  <c r="BP466" i="2"/>
  <c r="BP467" i="2"/>
  <c r="BP468" i="2"/>
  <c r="BP469" i="2"/>
  <c r="BP470" i="2"/>
  <c r="BP471" i="2"/>
  <c r="BP472" i="2"/>
  <c r="BP473" i="2"/>
  <c r="BP474" i="2"/>
  <c r="BP475" i="2"/>
  <c r="BP476" i="2"/>
  <c r="BP477" i="2"/>
  <c r="BP478" i="2"/>
  <c r="BP479" i="2"/>
  <c r="BP480" i="2"/>
  <c r="BP481" i="2"/>
  <c r="BP482" i="2"/>
  <c r="BP483" i="2"/>
  <c r="BP484" i="2"/>
  <c r="BP485" i="2"/>
  <c r="BP486" i="2"/>
  <c r="BP487" i="2"/>
  <c r="BP488" i="2"/>
  <c r="BP489" i="2"/>
  <c r="BP490" i="2"/>
  <c r="BP491" i="2"/>
  <c r="BP492" i="2"/>
  <c r="BP493" i="2"/>
  <c r="BP494" i="2"/>
  <c r="BP495" i="2"/>
  <c r="BP496" i="2"/>
  <c r="BP497" i="2"/>
  <c r="BP498" i="2"/>
  <c r="BP499" i="2"/>
  <c r="BP500" i="2"/>
  <c r="BP501" i="2"/>
  <c r="BP502" i="2"/>
  <c r="BP503" i="2"/>
  <c r="BP504" i="2"/>
  <c r="BP505" i="2"/>
  <c r="BP506" i="2"/>
  <c r="BP507" i="2"/>
  <c r="BP508" i="2"/>
  <c r="BP509" i="2"/>
  <c r="BP510" i="2"/>
  <c r="BP511" i="2"/>
  <c r="BP512" i="2"/>
  <c r="BP513" i="2"/>
  <c r="BP514" i="2"/>
  <c r="BP515" i="2"/>
  <c r="BP516" i="2"/>
  <c r="BP517" i="2"/>
  <c r="BP518" i="2"/>
  <c r="BP519" i="2"/>
  <c r="AL23" i="2"/>
  <c r="AM23" i="2"/>
  <c r="AP23" i="2" s="1"/>
  <c r="AN23" i="2"/>
  <c r="AQ23" i="2" s="1"/>
  <c r="AL24" i="2"/>
  <c r="AM24" i="2"/>
  <c r="AN24" i="2"/>
  <c r="AQ24" i="2" s="1"/>
  <c r="AL25" i="2"/>
  <c r="AM25" i="2"/>
  <c r="AP25" i="2" s="1"/>
  <c r="AN25" i="2"/>
  <c r="AQ25" i="2" s="1"/>
  <c r="AL26" i="2"/>
  <c r="AO26" i="2" s="1"/>
  <c r="AM26" i="2"/>
  <c r="AP26" i="2" s="1"/>
  <c r="AN26" i="2"/>
  <c r="AQ26" i="2" s="1"/>
  <c r="AL27" i="2"/>
  <c r="AO27" i="2" s="1"/>
  <c r="AM27" i="2"/>
  <c r="AN27" i="2"/>
  <c r="AL28" i="2"/>
  <c r="AM28" i="2"/>
  <c r="AN28" i="2"/>
  <c r="AQ28" i="2" s="1"/>
  <c r="AL29" i="2"/>
  <c r="AO29" i="2" s="1"/>
  <c r="AM29" i="2"/>
  <c r="AP29" i="2" s="1"/>
  <c r="AN29" i="2"/>
  <c r="AQ29" i="2" s="1"/>
  <c r="AR29" i="2"/>
  <c r="AS29" i="2"/>
  <c r="AT29" i="2"/>
  <c r="AL30" i="2"/>
  <c r="AM30" i="2"/>
  <c r="AN30" i="2"/>
  <c r="AR30" i="2"/>
  <c r="AS30" i="2"/>
  <c r="AT30" i="2"/>
  <c r="AL31" i="2"/>
  <c r="AN31" i="2"/>
  <c r="AQ31" i="2" s="1"/>
  <c r="AW31" i="2" s="1"/>
  <c r="AM31" i="2"/>
  <c r="AP31" i="2" s="1"/>
  <c r="AV31" i="2" s="1"/>
  <c r="AR31" i="2"/>
  <c r="AS31" i="2"/>
  <c r="AT31" i="2"/>
  <c r="Z32" i="2"/>
  <c r="AA32" i="2"/>
  <c r="AB32" i="2"/>
  <c r="AL32" i="2"/>
  <c r="AM32" i="2"/>
  <c r="AN32" i="2"/>
  <c r="AQ32" i="2"/>
  <c r="AW32" i="2" s="1"/>
  <c r="AZ32" i="2" s="1"/>
  <c r="AR32" i="2"/>
  <c r="AS32" i="2"/>
  <c r="AT32" i="2"/>
  <c r="Z33" i="2"/>
  <c r="AA33" i="2"/>
  <c r="AB33" i="2"/>
  <c r="AL33" i="2"/>
  <c r="AM33" i="2"/>
  <c r="AP33" i="2" s="1"/>
  <c r="AV33" i="2" s="1"/>
  <c r="AN33" i="2"/>
  <c r="AQ33" i="2" s="1"/>
  <c r="AO33" i="2"/>
  <c r="AR33" i="2"/>
  <c r="AS33" i="2"/>
  <c r="AT33" i="2"/>
  <c r="Z34" i="2"/>
  <c r="AA34" i="2"/>
  <c r="AB34" i="2"/>
  <c r="AM34" i="2"/>
  <c r="AN34" i="2"/>
  <c r="AL34" i="2"/>
  <c r="AO34" i="2" s="1"/>
  <c r="AR34" i="2"/>
  <c r="AS34" i="2"/>
  <c r="AT34" i="2"/>
  <c r="Z35" i="2"/>
  <c r="AA35" i="2"/>
  <c r="AB35" i="2"/>
  <c r="AL35" i="2"/>
  <c r="AM35" i="2"/>
  <c r="AN35" i="2"/>
  <c r="AO35" i="2"/>
  <c r="AP35" i="2"/>
  <c r="AQ35" i="2"/>
  <c r="AR35" i="2"/>
  <c r="AS35" i="2"/>
  <c r="AT35" i="2"/>
  <c r="AU35" i="2"/>
  <c r="AV35" i="2"/>
  <c r="AW35" i="2"/>
  <c r="AX35" i="2"/>
  <c r="AY35" i="2"/>
  <c r="AZ35" i="2"/>
  <c r="BA35" i="2"/>
  <c r="BB35" i="2"/>
  <c r="BC35" i="2"/>
  <c r="BF35" i="2"/>
  <c r="BG35" i="2"/>
  <c r="BH35" i="2"/>
  <c r="BI35" i="2"/>
  <c r="BJ35" i="2"/>
  <c r="BK35" i="2"/>
  <c r="BL35" i="2"/>
  <c r="BM35" i="2"/>
  <c r="BN35" i="2"/>
  <c r="BO35" i="2"/>
  <c r="BQ35" i="2"/>
  <c r="BR35" i="2"/>
  <c r="BS35" i="2"/>
  <c r="BT35" i="2"/>
  <c r="BU35" i="2"/>
  <c r="BV35" i="2"/>
  <c r="BW35" i="2"/>
  <c r="BX35" i="2"/>
  <c r="BY35" i="2"/>
  <c r="Z36" i="2"/>
  <c r="AA36" i="2"/>
  <c r="AB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F36" i="2"/>
  <c r="BG36" i="2"/>
  <c r="BH36" i="2"/>
  <c r="BI36" i="2"/>
  <c r="BJ36" i="2"/>
  <c r="BK36" i="2"/>
  <c r="BL36" i="2"/>
  <c r="BM36" i="2"/>
  <c r="BN36" i="2"/>
  <c r="BO36" i="2"/>
  <c r="BQ36" i="2"/>
  <c r="BR36" i="2"/>
  <c r="BS36" i="2"/>
  <c r="BT36" i="2"/>
  <c r="BU36" i="2"/>
  <c r="BV36" i="2"/>
  <c r="BW36" i="2"/>
  <c r="BX36" i="2"/>
  <c r="BY36" i="2"/>
  <c r="Z37" i="2"/>
  <c r="AA37" i="2"/>
  <c r="AB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F37" i="2"/>
  <c r="BG37" i="2"/>
  <c r="BH37" i="2"/>
  <c r="BI37" i="2"/>
  <c r="BJ37" i="2"/>
  <c r="BK37" i="2"/>
  <c r="BL37" i="2"/>
  <c r="BM37" i="2"/>
  <c r="BN37" i="2"/>
  <c r="BO37" i="2"/>
  <c r="BQ37" i="2"/>
  <c r="BR37" i="2"/>
  <c r="BS37" i="2"/>
  <c r="BT37" i="2"/>
  <c r="BU37" i="2"/>
  <c r="BV37" i="2"/>
  <c r="BW37" i="2"/>
  <c r="BX37" i="2"/>
  <c r="BY37" i="2"/>
  <c r="Z38" i="2"/>
  <c r="AA38" i="2"/>
  <c r="AB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F38" i="2"/>
  <c r="BG38" i="2"/>
  <c r="BH38" i="2"/>
  <c r="BI38" i="2"/>
  <c r="BJ38" i="2"/>
  <c r="BK38" i="2"/>
  <c r="BL38" i="2"/>
  <c r="BM38" i="2"/>
  <c r="BN38" i="2"/>
  <c r="BO38" i="2"/>
  <c r="BQ38" i="2"/>
  <c r="BR38" i="2"/>
  <c r="BS38" i="2"/>
  <c r="BT38" i="2"/>
  <c r="BU38" i="2"/>
  <c r="BV38" i="2"/>
  <c r="BW38" i="2"/>
  <c r="BX38" i="2"/>
  <c r="BY38" i="2"/>
  <c r="Z39" i="2"/>
  <c r="AA39" i="2"/>
  <c r="AB39" i="2"/>
  <c r="AL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F39" i="2"/>
  <c r="BG39" i="2"/>
  <c r="BH39" i="2"/>
  <c r="BI39" i="2"/>
  <c r="BJ39" i="2"/>
  <c r="BK39" i="2"/>
  <c r="BL39" i="2"/>
  <c r="BM39" i="2"/>
  <c r="BN39" i="2"/>
  <c r="BO39" i="2"/>
  <c r="BQ39" i="2"/>
  <c r="BR39" i="2"/>
  <c r="BS39" i="2"/>
  <c r="BT39" i="2"/>
  <c r="BU39" i="2"/>
  <c r="BV39" i="2"/>
  <c r="BW39" i="2"/>
  <c r="BX39" i="2"/>
  <c r="BY39" i="2"/>
  <c r="Z40" i="2"/>
  <c r="AA40" i="2"/>
  <c r="AB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F40" i="2"/>
  <c r="BG40" i="2"/>
  <c r="BH40" i="2"/>
  <c r="BI40" i="2"/>
  <c r="BJ40" i="2"/>
  <c r="BK40" i="2"/>
  <c r="BL40" i="2"/>
  <c r="BM40" i="2"/>
  <c r="BN40" i="2"/>
  <c r="BO40" i="2"/>
  <c r="BQ40" i="2"/>
  <c r="BR40" i="2"/>
  <c r="BS40" i="2"/>
  <c r="BT40" i="2"/>
  <c r="BU40" i="2"/>
  <c r="BV40" i="2"/>
  <c r="BW40" i="2"/>
  <c r="BX40" i="2"/>
  <c r="BY40" i="2"/>
  <c r="Z41" i="2"/>
  <c r="AA41" i="2"/>
  <c r="AB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F41" i="2"/>
  <c r="BG41" i="2"/>
  <c r="BH41" i="2"/>
  <c r="BI41" i="2"/>
  <c r="BJ41" i="2"/>
  <c r="BK41" i="2"/>
  <c r="BL41" i="2"/>
  <c r="BM41" i="2"/>
  <c r="BN41" i="2"/>
  <c r="BO41" i="2"/>
  <c r="BQ41" i="2"/>
  <c r="BR41" i="2"/>
  <c r="BS41" i="2"/>
  <c r="BT41" i="2"/>
  <c r="BU41" i="2"/>
  <c r="BV41" i="2"/>
  <c r="BW41" i="2"/>
  <c r="BX41" i="2"/>
  <c r="BY41" i="2"/>
  <c r="Z42" i="2"/>
  <c r="AA42" i="2"/>
  <c r="AB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F42" i="2"/>
  <c r="BG42" i="2"/>
  <c r="BH42" i="2"/>
  <c r="BI42" i="2"/>
  <c r="BJ42" i="2"/>
  <c r="BK42" i="2"/>
  <c r="BL42" i="2"/>
  <c r="BM42" i="2"/>
  <c r="BN42" i="2"/>
  <c r="BO42" i="2"/>
  <c r="BQ42" i="2"/>
  <c r="BR42" i="2"/>
  <c r="BS42" i="2"/>
  <c r="BT42" i="2"/>
  <c r="BU42" i="2"/>
  <c r="BV42" i="2"/>
  <c r="BW42" i="2"/>
  <c r="BX42" i="2"/>
  <c r="BY42" i="2"/>
  <c r="Z43" i="2"/>
  <c r="AA43" i="2"/>
  <c r="AB43" i="2"/>
  <c r="AL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F43" i="2"/>
  <c r="BG43" i="2"/>
  <c r="BH43" i="2"/>
  <c r="BI43" i="2"/>
  <c r="BJ43" i="2"/>
  <c r="BK43" i="2"/>
  <c r="BL43" i="2"/>
  <c r="BM43" i="2"/>
  <c r="BN43" i="2"/>
  <c r="BO43" i="2"/>
  <c r="BQ43" i="2"/>
  <c r="BR43" i="2"/>
  <c r="BS43" i="2"/>
  <c r="BT43" i="2"/>
  <c r="BU43" i="2"/>
  <c r="BV43" i="2"/>
  <c r="BW43" i="2"/>
  <c r="BX43" i="2"/>
  <c r="BY43" i="2"/>
  <c r="Z44" i="2"/>
  <c r="AA44" i="2"/>
  <c r="AB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F44" i="2"/>
  <c r="BG44" i="2"/>
  <c r="BH44" i="2"/>
  <c r="BI44" i="2"/>
  <c r="BJ44" i="2"/>
  <c r="BK44" i="2"/>
  <c r="BL44" i="2"/>
  <c r="BM44" i="2"/>
  <c r="BN44" i="2"/>
  <c r="BO44" i="2"/>
  <c r="BQ44" i="2"/>
  <c r="BR44" i="2"/>
  <c r="BS44" i="2"/>
  <c r="BT44" i="2"/>
  <c r="BU44" i="2"/>
  <c r="BV44" i="2"/>
  <c r="BW44" i="2"/>
  <c r="BX44" i="2"/>
  <c r="BY44" i="2"/>
  <c r="Z45" i="2"/>
  <c r="AA45" i="2"/>
  <c r="AB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F45" i="2"/>
  <c r="BG45" i="2"/>
  <c r="BH45" i="2"/>
  <c r="BI45" i="2"/>
  <c r="BJ45" i="2"/>
  <c r="BK45" i="2"/>
  <c r="BL45" i="2"/>
  <c r="BM45" i="2"/>
  <c r="BN45" i="2"/>
  <c r="BO45" i="2"/>
  <c r="BQ45" i="2"/>
  <c r="BR45" i="2"/>
  <c r="BS45" i="2"/>
  <c r="BT45" i="2"/>
  <c r="BU45" i="2"/>
  <c r="BV45" i="2"/>
  <c r="BW45" i="2"/>
  <c r="BX45" i="2"/>
  <c r="BY45" i="2"/>
  <c r="Z46" i="2"/>
  <c r="AA46" i="2"/>
  <c r="AB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F46" i="2"/>
  <c r="BG46" i="2"/>
  <c r="BH46" i="2"/>
  <c r="BI46" i="2"/>
  <c r="BJ46" i="2"/>
  <c r="BK46" i="2"/>
  <c r="BL46" i="2"/>
  <c r="BM46" i="2"/>
  <c r="BN46" i="2"/>
  <c r="BO46" i="2"/>
  <c r="BQ46" i="2"/>
  <c r="BR46" i="2"/>
  <c r="BS46" i="2"/>
  <c r="BT46" i="2"/>
  <c r="BU46" i="2"/>
  <c r="BV46" i="2"/>
  <c r="BW46" i="2"/>
  <c r="BX46" i="2"/>
  <c r="BY46" i="2"/>
  <c r="Z47" i="2"/>
  <c r="AA47" i="2"/>
  <c r="AB47" i="2"/>
  <c r="AL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F47" i="2"/>
  <c r="BG47" i="2"/>
  <c r="BH47" i="2"/>
  <c r="BI47" i="2"/>
  <c r="BJ47" i="2"/>
  <c r="BK47" i="2"/>
  <c r="BL47" i="2"/>
  <c r="BM47" i="2"/>
  <c r="BN47" i="2"/>
  <c r="BO47" i="2"/>
  <c r="BQ47" i="2"/>
  <c r="BR47" i="2"/>
  <c r="BS47" i="2"/>
  <c r="BT47" i="2"/>
  <c r="BU47" i="2"/>
  <c r="BV47" i="2"/>
  <c r="BW47" i="2"/>
  <c r="BX47" i="2"/>
  <c r="BY47" i="2"/>
  <c r="Z48" i="2"/>
  <c r="AA48" i="2"/>
  <c r="AB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F48" i="2"/>
  <c r="BG48" i="2"/>
  <c r="BH48" i="2"/>
  <c r="BI48" i="2"/>
  <c r="BJ48" i="2"/>
  <c r="BK48" i="2"/>
  <c r="BL48" i="2"/>
  <c r="BM48" i="2"/>
  <c r="BN48" i="2"/>
  <c r="BO48" i="2"/>
  <c r="BQ48" i="2"/>
  <c r="BR48" i="2"/>
  <c r="BS48" i="2"/>
  <c r="BT48" i="2"/>
  <c r="BU48" i="2"/>
  <c r="BV48" i="2"/>
  <c r="BW48" i="2"/>
  <c r="BX48" i="2"/>
  <c r="BY48" i="2"/>
  <c r="Z49" i="2"/>
  <c r="AA49" i="2"/>
  <c r="AB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F49" i="2"/>
  <c r="BG49" i="2"/>
  <c r="BH49" i="2"/>
  <c r="BI49" i="2"/>
  <c r="BJ49" i="2"/>
  <c r="BK49" i="2"/>
  <c r="BL49" i="2"/>
  <c r="BM49" i="2"/>
  <c r="BN49" i="2"/>
  <c r="BO49" i="2"/>
  <c r="BQ49" i="2"/>
  <c r="BR49" i="2"/>
  <c r="BS49" i="2"/>
  <c r="BT49" i="2"/>
  <c r="BU49" i="2"/>
  <c r="BV49" i="2"/>
  <c r="BW49" i="2"/>
  <c r="BX49" i="2"/>
  <c r="BY49" i="2"/>
  <c r="Z50" i="2"/>
  <c r="AA50" i="2"/>
  <c r="AB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F50" i="2"/>
  <c r="BG50" i="2"/>
  <c r="BH50" i="2"/>
  <c r="BI50" i="2"/>
  <c r="BJ50" i="2"/>
  <c r="BK50" i="2"/>
  <c r="BL50" i="2"/>
  <c r="BM50" i="2"/>
  <c r="BN50" i="2"/>
  <c r="BO50" i="2"/>
  <c r="BQ50" i="2"/>
  <c r="BR50" i="2"/>
  <c r="BS50" i="2"/>
  <c r="BT50" i="2"/>
  <c r="BU50" i="2"/>
  <c r="BV50" i="2"/>
  <c r="BW50" i="2"/>
  <c r="BX50" i="2"/>
  <c r="BY50" i="2"/>
  <c r="Z51" i="2"/>
  <c r="AA51" i="2"/>
  <c r="AB51" i="2"/>
  <c r="AL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F51" i="2"/>
  <c r="BG51" i="2"/>
  <c r="BH51" i="2"/>
  <c r="BI51" i="2"/>
  <c r="BJ51" i="2"/>
  <c r="BK51" i="2"/>
  <c r="BL51" i="2"/>
  <c r="BM51" i="2"/>
  <c r="BN51" i="2"/>
  <c r="BO51" i="2"/>
  <c r="BQ51" i="2"/>
  <c r="BR51" i="2"/>
  <c r="BS51" i="2"/>
  <c r="BT51" i="2"/>
  <c r="BU51" i="2"/>
  <c r="BV51" i="2"/>
  <c r="BW51" i="2"/>
  <c r="BX51" i="2"/>
  <c r="BY51" i="2"/>
  <c r="Z52" i="2"/>
  <c r="AA52" i="2"/>
  <c r="AB52" i="2"/>
  <c r="AL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F52" i="2"/>
  <c r="BG52" i="2"/>
  <c r="BH52" i="2"/>
  <c r="BI52" i="2"/>
  <c r="BJ52" i="2"/>
  <c r="BK52" i="2"/>
  <c r="BL52" i="2"/>
  <c r="BM52" i="2"/>
  <c r="BN52" i="2"/>
  <c r="BO52" i="2"/>
  <c r="BQ52" i="2"/>
  <c r="BR52" i="2"/>
  <c r="BS52" i="2"/>
  <c r="BT52" i="2"/>
  <c r="BU52" i="2"/>
  <c r="BV52" i="2"/>
  <c r="BW52" i="2"/>
  <c r="BX52" i="2"/>
  <c r="BY52" i="2"/>
  <c r="Z53" i="2"/>
  <c r="AA53" i="2"/>
  <c r="AB53" i="2"/>
  <c r="AL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F53" i="2"/>
  <c r="BG53" i="2"/>
  <c r="BH53" i="2"/>
  <c r="BI53" i="2"/>
  <c r="BJ53" i="2"/>
  <c r="BK53" i="2"/>
  <c r="BL53" i="2"/>
  <c r="BM53" i="2"/>
  <c r="BN53" i="2"/>
  <c r="BO53" i="2"/>
  <c r="BQ53" i="2"/>
  <c r="BR53" i="2"/>
  <c r="BS53" i="2"/>
  <c r="BT53" i="2"/>
  <c r="BU53" i="2"/>
  <c r="BV53" i="2"/>
  <c r="BW53" i="2"/>
  <c r="BX53" i="2"/>
  <c r="BY53" i="2"/>
  <c r="Z54" i="2"/>
  <c r="AA54" i="2"/>
  <c r="AB54" i="2"/>
  <c r="AL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F54" i="2"/>
  <c r="BG54" i="2"/>
  <c r="BH54" i="2"/>
  <c r="BI54" i="2"/>
  <c r="BJ54" i="2"/>
  <c r="BK54" i="2"/>
  <c r="BL54" i="2"/>
  <c r="BM54" i="2"/>
  <c r="BN54" i="2"/>
  <c r="BO54" i="2"/>
  <c r="BQ54" i="2"/>
  <c r="BR54" i="2"/>
  <c r="BS54" i="2"/>
  <c r="BT54" i="2"/>
  <c r="BU54" i="2"/>
  <c r="BV54" i="2"/>
  <c r="BW54" i="2"/>
  <c r="BX54" i="2"/>
  <c r="BY54" i="2"/>
  <c r="Z55" i="2"/>
  <c r="AA55" i="2"/>
  <c r="AB55" i="2"/>
  <c r="AL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F55" i="2"/>
  <c r="BG55" i="2"/>
  <c r="BH55" i="2"/>
  <c r="BI55" i="2"/>
  <c r="BJ55" i="2"/>
  <c r="BK55" i="2"/>
  <c r="BL55" i="2"/>
  <c r="BM55" i="2"/>
  <c r="BN55" i="2"/>
  <c r="BO55" i="2"/>
  <c r="BQ55" i="2"/>
  <c r="BR55" i="2"/>
  <c r="BS55" i="2"/>
  <c r="BT55" i="2"/>
  <c r="BU55" i="2"/>
  <c r="BV55" i="2"/>
  <c r="BW55" i="2"/>
  <c r="BX55" i="2"/>
  <c r="BY55" i="2"/>
  <c r="Z56" i="2"/>
  <c r="AA56" i="2"/>
  <c r="AB56" i="2"/>
  <c r="AL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F56" i="2"/>
  <c r="BG56" i="2"/>
  <c r="BH56" i="2"/>
  <c r="BI56" i="2"/>
  <c r="BJ56" i="2"/>
  <c r="BK56" i="2"/>
  <c r="BL56" i="2"/>
  <c r="BM56" i="2"/>
  <c r="BN56" i="2"/>
  <c r="BO56" i="2"/>
  <c r="BQ56" i="2"/>
  <c r="BR56" i="2"/>
  <c r="BS56" i="2"/>
  <c r="BT56" i="2"/>
  <c r="BU56" i="2"/>
  <c r="BV56" i="2"/>
  <c r="BW56" i="2"/>
  <c r="BX56" i="2"/>
  <c r="BY56" i="2"/>
  <c r="Z57" i="2"/>
  <c r="AA57" i="2"/>
  <c r="AB57" i="2"/>
  <c r="AL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F57" i="2"/>
  <c r="BG57" i="2"/>
  <c r="BH57" i="2"/>
  <c r="BI57" i="2"/>
  <c r="BJ57" i="2"/>
  <c r="BK57" i="2"/>
  <c r="BL57" i="2"/>
  <c r="BM57" i="2"/>
  <c r="BN57" i="2"/>
  <c r="BO57" i="2"/>
  <c r="BQ57" i="2"/>
  <c r="BR57" i="2"/>
  <c r="BS57" i="2"/>
  <c r="BT57" i="2"/>
  <c r="BU57" i="2"/>
  <c r="BV57" i="2"/>
  <c r="BW57" i="2"/>
  <c r="BX57" i="2"/>
  <c r="BY57" i="2"/>
  <c r="Z58" i="2"/>
  <c r="AA58" i="2"/>
  <c r="AB58" i="2"/>
  <c r="AL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F58" i="2"/>
  <c r="BG58" i="2"/>
  <c r="BH58" i="2"/>
  <c r="BI58" i="2"/>
  <c r="BJ58" i="2"/>
  <c r="BK58" i="2"/>
  <c r="BL58" i="2"/>
  <c r="BM58" i="2"/>
  <c r="BN58" i="2"/>
  <c r="BO58" i="2"/>
  <c r="BQ58" i="2"/>
  <c r="BR58" i="2"/>
  <c r="BS58" i="2"/>
  <c r="BT58" i="2"/>
  <c r="BU58" i="2"/>
  <c r="BV58" i="2"/>
  <c r="BW58" i="2"/>
  <c r="BX58" i="2"/>
  <c r="BY58" i="2"/>
  <c r="Z59" i="2"/>
  <c r="AA59" i="2"/>
  <c r="AB59" i="2"/>
  <c r="AL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F59" i="2"/>
  <c r="BG59" i="2"/>
  <c r="BH59" i="2"/>
  <c r="BI59" i="2"/>
  <c r="BJ59" i="2"/>
  <c r="BK59" i="2"/>
  <c r="BL59" i="2"/>
  <c r="BM59" i="2"/>
  <c r="BN59" i="2"/>
  <c r="BO59" i="2"/>
  <c r="BQ59" i="2"/>
  <c r="BR59" i="2"/>
  <c r="BS59" i="2"/>
  <c r="BT59" i="2"/>
  <c r="BU59" i="2"/>
  <c r="BV59" i="2"/>
  <c r="BW59" i="2"/>
  <c r="BX59" i="2"/>
  <c r="BY59" i="2"/>
  <c r="Z60" i="2"/>
  <c r="AA60" i="2"/>
  <c r="AB60" i="2"/>
  <c r="AL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F60" i="2"/>
  <c r="BG60" i="2"/>
  <c r="BH60" i="2"/>
  <c r="BI60" i="2"/>
  <c r="BJ60" i="2"/>
  <c r="BK60" i="2"/>
  <c r="BL60" i="2"/>
  <c r="BM60" i="2"/>
  <c r="BN60" i="2"/>
  <c r="BO60" i="2"/>
  <c r="BQ60" i="2"/>
  <c r="BR60" i="2"/>
  <c r="BS60" i="2"/>
  <c r="BT60" i="2"/>
  <c r="BU60" i="2"/>
  <c r="BV60" i="2"/>
  <c r="BW60" i="2"/>
  <c r="BX60" i="2"/>
  <c r="BY60" i="2"/>
  <c r="Z61" i="2"/>
  <c r="AA61" i="2"/>
  <c r="AB61" i="2"/>
  <c r="AL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F61" i="2"/>
  <c r="BG61" i="2"/>
  <c r="BH61" i="2"/>
  <c r="BI61" i="2"/>
  <c r="BJ61" i="2"/>
  <c r="BK61" i="2"/>
  <c r="BL61" i="2"/>
  <c r="BM61" i="2"/>
  <c r="BN61" i="2"/>
  <c r="BO61" i="2"/>
  <c r="BQ61" i="2"/>
  <c r="BR61" i="2"/>
  <c r="BS61" i="2"/>
  <c r="BT61" i="2"/>
  <c r="BU61" i="2"/>
  <c r="BV61" i="2"/>
  <c r="BW61" i="2"/>
  <c r="BX61" i="2"/>
  <c r="BY61" i="2"/>
  <c r="Z62" i="2"/>
  <c r="AA62" i="2"/>
  <c r="AB62" i="2"/>
  <c r="AL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F62" i="2"/>
  <c r="BG62" i="2"/>
  <c r="BH62" i="2"/>
  <c r="BI62" i="2"/>
  <c r="BJ62" i="2"/>
  <c r="BK62" i="2"/>
  <c r="BL62" i="2"/>
  <c r="BM62" i="2"/>
  <c r="BN62" i="2"/>
  <c r="BO62" i="2"/>
  <c r="BQ62" i="2"/>
  <c r="BR62" i="2"/>
  <c r="BS62" i="2"/>
  <c r="BT62" i="2"/>
  <c r="BU62" i="2"/>
  <c r="BV62" i="2"/>
  <c r="BW62" i="2"/>
  <c r="BX62" i="2"/>
  <c r="BY62" i="2"/>
  <c r="Z63" i="2"/>
  <c r="AA63" i="2"/>
  <c r="AB63" i="2"/>
  <c r="AL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F63" i="2"/>
  <c r="BG63" i="2"/>
  <c r="BH63" i="2"/>
  <c r="BI63" i="2"/>
  <c r="BJ63" i="2"/>
  <c r="BK63" i="2"/>
  <c r="BL63" i="2"/>
  <c r="BM63" i="2"/>
  <c r="BN63" i="2"/>
  <c r="BO63" i="2"/>
  <c r="BQ63" i="2"/>
  <c r="BR63" i="2"/>
  <c r="BS63" i="2"/>
  <c r="BT63" i="2"/>
  <c r="BU63" i="2"/>
  <c r="BV63" i="2"/>
  <c r="BW63" i="2"/>
  <c r="BX63" i="2"/>
  <c r="BY63" i="2"/>
  <c r="Z64" i="2"/>
  <c r="AA64" i="2"/>
  <c r="AB64" i="2"/>
  <c r="AL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F64" i="2"/>
  <c r="BG64" i="2"/>
  <c r="BH64" i="2"/>
  <c r="BI64" i="2"/>
  <c r="BJ64" i="2"/>
  <c r="BK64" i="2"/>
  <c r="BL64" i="2"/>
  <c r="BM64" i="2"/>
  <c r="BN64" i="2"/>
  <c r="BO64" i="2"/>
  <c r="BQ64" i="2"/>
  <c r="BR64" i="2"/>
  <c r="BS64" i="2"/>
  <c r="BT64" i="2"/>
  <c r="BU64" i="2"/>
  <c r="BV64" i="2"/>
  <c r="BW64" i="2"/>
  <c r="BX64" i="2"/>
  <c r="BY64" i="2"/>
  <c r="Z65" i="2"/>
  <c r="AA65" i="2"/>
  <c r="AB65" i="2"/>
  <c r="AL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F65" i="2"/>
  <c r="BG65" i="2"/>
  <c r="BH65" i="2"/>
  <c r="BI65" i="2"/>
  <c r="BJ65" i="2"/>
  <c r="BK65" i="2"/>
  <c r="BL65" i="2"/>
  <c r="BM65" i="2"/>
  <c r="BN65" i="2"/>
  <c r="BO65" i="2"/>
  <c r="BQ65" i="2"/>
  <c r="BR65" i="2"/>
  <c r="BS65" i="2"/>
  <c r="BT65" i="2"/>
  <c r="BU65" i="2"/>
  <c r="BV65" i="2"/>
  <c r="BW65" i="2"/>
  <c r="BX65" i="2"/>
  <c r="BY65" i="2"/>
  <c r="Z66" i="2"/>
  <c r="AA66" i="2"/>
  <c r="AB66" i="2"/>
  <c r="AL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F66" i="2"/>
  <c r="BG66" i="2"/>
  <c r="BH66" i="2"/>
  <c r="BI66" i="2"/>
  <c r="BJ66" i="2"/>
  <c r="BK66" i="2"/>
  <c r="BL66" i="2"/>
  <c r="BM66" i="2"/>
  <c r="BN66" i="2"/>
  <c r="BO66" i="2"/>
  <c r="BQ66" i="2"/>
  <c r="BR66" i="2"/>
  <c r="BS66" i="2"/>
  <c r="BT66" i="2"/>
  <c r="BU66" i="2"/>
  <c r="BV66" i="2"/>
  <c r="BW66" i="2"/>
  <c r="BX66" i="2"/>
  <c r="BY66" i="2"/>
  <c r="Z67" i="2"/>
  <c r="AA67" i="2"/>
  <c r="AB67" i="2"/>
  <c r="AL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F67" i="2"/>
  <c r="BG67" i="2"/>
  <c r="BH67" i="2"/>
  <c r="BI67" i="2"/>
  <c r="BJ67" i="2"/>
  <c r="BK67" i="2"/>
  <c r="BL67" i="2"/>
  <c r="BM67" i="2"/>
  <c r="BN67" i="2"/>
  <c r="BO67" i="2"/>
  <c r="BQ67" i="2"/>
  <c r="BR67" i="2"/>
  <c r="BS67" i="2"/>
  <c r="BT67" i="2"/>
  <c r="BU67" i="2"/>
  <c r="BV67" i="2"/>
  <c r="BW67" i="2"/>
  <c r="BX67" i="2"/>
  <c r="BY67" i="2"/>
  <c r="Z68" i="2"/>
  <c r="AA68" i="2"/>
  <c r="AB68" i="2"/>
  <c r="AL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F68" i="2"/>
  <c r="BG68" i="2"/>
  <c r="BH68" i="2"/>
  <c r="BI68" i="2"/>
  <c r="BJ68" i="2"/>
  <c r="BK68" i="2"/>
  <c r="BL68" i="2"/>
  <c r="BM68" i="2"/>
  <c r="BN68" i="2"/>
  <c r="BO68" i="2"/>
  <c r="BQ68" i="2"/>
  <c r="BR68" i="2"/>
  <c r="BS68" i="2"/>
  <c r="BT68" i="2"/>
  <c r="BU68" i="2"/>
  <c r="BV68" i="2"/>
  <c r="BW68" i="2"/>
  <c r="BX68" i="2"/>
  <c r="BY68" i="2"/>
  <c r="Z69" i="2"/>
  <c r="AA69" i="2"/>
  <c r="AB69" i="2"/>
  <c r="AL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F69" i="2"/>
  <c r="BG69" i="2"/>
  <c r="BH69" i="2"/>
  <c r="BI69" i="2"/>
  <c r="BJ69" i="2"/>
  <c r="BK69" i="2"/>
  <c r="BL69" i="2"/>
  <c r="BM69" i="2"/>
  <c r="BN69" i="2"/>
  <c r="BO69" i="2"/>
  <c r="BQ69" i="2"/>
  <c r="BR69" i="2"/>
  <c r="BS69" i="2"/>
  <c r="BT69" i="2"/>
  <c r="BU69" i="2"/>
  <c r="BV69" i="2"/>
  <c r="BW69" i="2"/>
  <c r="BX69" i="2"/>
  <c r="BY69" i="2"/>
  <c r="Z70" i="2"/>
  <c r="AA70" i="2"/>
  <c r="AB70" i="2"/>
  <c r="AL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F70" i="2"/>
  <c r="BG70" i="2"/>
  <c r="BH70" i="2"/>
  <c r="BI70" i="2"/>
  <c r="BJ70" i="2"/>
  <c r="BK70" i="2"/>
  <c r="BL70" i="2"/>
  <c r="BM70" i="2"/>
  <c r="BN70" i="2"/>
  <c r="BO70" i="2"/>
  <c r="BQ70" i="2"/>
  <c r="BR70" i="2"/>
  <c r="BS70" i="2"/>
  <c r="BT70" i="2"/>
  <c r="BU70" i="2"/>
  <c r="BV70" i="2"/>
  <c r="BW70" i="2"/>
  <c r="BX70" i="2"/>
  <c r="BY70" i="2"/>
  <c r="Z71" i="2"/>
  <c r="AA71" i="2"/>
  <c r="AB71" i="2"/>
  <c r="AL71" i="2"/>
  <c r="AM71" i="2"/>
  <c r="AN71" i="2"/>
  <c r="AO71" i="2"/>
  <c r="AP71" i="2"/>
  <c r="AQ71" i="2"/>
  <c r="AR71" i="2"/>
  <c r="AS71" i="2"/>
  <c r="AT71" i="2"/>
  <c r="AU71" i="2"/>
  <c r="AV71" i="2"/>
  <c r="AW71" i="2"/>
  <c r="AX71" i="2"/>
  <c r="AY71" i="2"/>
  <c r="AZ71" i="2"/>
  <c r="BA71" i="2"/>
  <c r="BB71" i="2"/>
  <c r="BC71" i="2"/>
  <c r="BF71" i="2"/>
  <c r="BG71" i="2"/>
  <c r="BH71" i="2"/>
  <c r="BI71" i="2"/>
  <c r="BJ71" i="2"/>
  <c r="BK71" i="2"/>
  <c r="BL71" i="2"/>
  <c r="BM71" i="2"/>
  <c r="BN71" i="2"/>
  <c r="BO71" i="2"/>
  <c r="BQ71" i="2"/>
  <c r="BR71" i="2"/>
  <c r="BS71" i="2"/>
  <c r="BT71" i="2"/>
  <c r="BU71" i="2"/>
  <c r="BV71" i="2"/>
  <c r="BW71" i="2"/>
  <c r="BX71" i="2"/>
  <c r="BY71" i="2"/>
  <c r="Z72" i="2"/>
  <c r="AA72" i="2"/>
  <c r="AB72" i="2"/>
  <c r="AL72" i="2"/>
  <c r="AM72" i="2"/>
  <c r="AN72" i="2"/>
  <c r="AO72" i="2"/>
  <c r="AP72" i="2"/>
  <c r="AQ72" i="2"/>
  <c r="AR72" i="2"/>
  <c r="AS72" i="2"/>
  <c r="AT72" i="2"/>
  <c r="AU72" i="2"/>
  <c r="AV72" i="2"/>
  <c r="AW72" i="2"/>
  <c r="AX72" i="2"/>
  <c r="AY72" i="2"/>
  <c r="AZ72" i="2"/>
  <c r="BA72" i="2"/>
  <c r="BB72" i="2"/>
  <c r="BC72" i="2"/>
  <c r="BF72" i="2"/>
  <c r="BG72" i="2"/>
  <c r="BH72" i="2"/>
  <c r="BI72" i="2"/>
  <c r="BJ72" i="2"/>
  <c r="BK72" i="2"/>
  <c r="BL72" i="2"/>
  <c r="BM72" i="2"/>
  <c r="BN72" i="2"/>
  <c r="BO72" i="2"/>
  <c r="BQ72" i="2"/>
  <c r="BR72" i="2"/>
  <c r="BS72" i="2"/>
  <c r="BT72" i="2"/>
  <c r="BU72" i="2"/>
  <c r="BV72" i="2"/>
  <c r="BW72" i="2"/>
  <c r="BX72" i="2"/>
  <c r="BY72" i="2"/>
  <c r="Z73" i="2"/>
  <c r="AA73" i="2"/>
  <c r="AB73" i="2"/>
  <c r="AL73" i="2"/>
  <c r="AM73" i="2"/>
  <c r="AN73" i="2"/>
  <c r="AO73" i="2"/>
  <c r="AP73" i="2"/>
  <c r="AQ73" i="2"/>
  <c r="AR73" i="2"/>
  <c r="AS73" i="2"/>
  <c r="AT73" i="2"/>
  <c r="AU73" i="2"/>
  <c r="AV73" i="2"/>
  <c r="AW73" i="2"/>
  <c r="AX73" i="2"/>
  <c r="AY73" i="2"/>
  <c r="AZ73" i="2"/>
  <c r="BA73" i="2"/>
  <c r="BB73" i="2"/>
  <c r="BC73" i="2"/>
  <c r="BF73" i="2"/>
  <c r="BG73" i="2"/>
  <c r="BH73" i="2"/>
  <c r="BI73" i="2"/>
  <c r="BJ73" i="2"/>
  <c r="BK73" i="2"/>
  <c r="BL73" i="2"/>
  <c r="BM73" i="2"/>
  <c r="BN73" i="2"/>
  <c r="BO73" i="2"/>
  <c r="BQ73" i="2"/>
  <c r="BR73" i="2"/>
  <c r="BS73" i="2"/>
  <c r="BT73" i="2"/>
  <c r="BU73" i="2"/>
  <c r="BV73" i="2"/>
  <c r="BW73" i="2"/>
  <c r="BX73" i="2"/>
  <c r="BY73" i="2"/>
  <c r="Z74" i="2"/>
  <c r="AA74" i="2"/>
  <c r="AB74" i="2"/>
  <c r="AL74" i="2"/>
  <c r="AM74" i="2"/>
  <c r="AN74" i="2"/>
  <c r="AO74" i="2"/>
  <c r="AP74" i="2"/>
  <c r="AQ74" i="2"/>
  <c r="AR74" i="2"/>
  <c r="AS74" i="2"/>
  <c r="AT74" i="2"/>
  <c r="AU74" i="2"/>
  <c r="AV74" i="2"/>
  <c r="AW74" i="2"/>
  <c r="AX74" i="2"/>
  <c r="AY74" i="2"/>
  <c r="AZ74" i="2"/>
  <c r="BA74" i="2"/>
  <c r="BB74" i="2"/>
  <c r="BC74" i="2"/>
  <c r="BF74" i="2"/>
  <c r="BG74" i="2"/>
  <c r="BH74" i="2"/>
  <c r="BI74" i="2"/>
  <c r="BJ74" i="2"/>
  <c r="BK74" i="2"/>
  <c r="BL74" i="2"/>
  <c r="BM74" i="2"/>
  <c r="BN74" i="2"/>
  <c r="BO74" i="2"/>
  <c r="BQ74" i="2"/>
  <c r="BR74" i="2"/>
  <c r="BS74" i="2"/>
  <c r="BT74" i="2"/>
  <c r="BU74" i="2"/>
  <c r="BV74" i="2"/>
  <c r="BW74" i="2"/>
  <c r="BX74" i="2"/>
  <c r="BY74" i="2"/>
  <c r="Z75" i="2"/>
  <c r="AA75" i="2"/>
  <c r="AB75" i="2"/>
  <c r="AL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F75" i="2"/>
  <c r="BG75" i="2"/>
  <c r="BH75" i="2"/>
  <c r="BI75" i="2"/>
  <c r="BJ75" i="2"/>
  <c r="BK75" i="2"/>
  <c r="BL75" i="2"/>
  <c r="BM75" i="2"/>
  <c r="BN75" i="2"/>
  <c r="BO75" i="2"/>
  <c r="BQ75" i="2"/>
  <c r="BR75" i="2"/>
  <c r="BS75" i="2"/>
  <c r="BT75" i="2"/>
  <c r="BU75" i="2"/>
  <c r="BV75" i="2"/>
  <c r="BW75" i="2"/>
  <c r="BX75" i="2"/>
  <c r="BY75" i="2"/>
  <c r="Z76" i="2"/>
  <c r="AA76" i="2"/>
  <c r="AB76" i="2"/>
  <c r="AL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F76" i="2"/>
  <c r="BG76" i="2"/>
  <c r="BH76" i="2"/>
  <c r="BI76" i="2"/>
  <c r="BJ76" i="2"/>
  <c r="BK76" i="2"/>
  <c r="BL76" i="2"/>
  <c r="BM76" i="2"/>
  <c r="BN76" i="2"/>
  <c r="BO76" i="2"/>
  <c r="BQ76" i="2"/>
  <c r="BR76" i="2"/>
  <c r="BS76" i="2"/>
  <c r="BT76" i="2"/>
  <c r="BU76" i="2"/>
  <c r="BV76" i="2"/>
  <c r="BW76" i="2"/>
  <c r="BX76" i="2"/>
  <c r="BY76" i="2"/>
  <c r="Z77" i="2"/>
  <c r="AA77" i="2"/>
  <c r="AB77" i="2"/>
  <c r="AL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F77" i="2"/>
  <c r="BG77" i="2"/>
  <c r="BH77" i="2"/>
  <c r="BI77" i="2"/>
  <c r="BJ77" i="2"/>
  <c r="BK77" i="2"/>
  <c r="BL77" i="2"/>
  <c r="BM77" i="2"/>
  <c r="BN77" i="2"/>
  <c r="BO77" i="2"/>
  <c r="BQ77" i="2"/>
  <c r="BR77" i="2"/>
  <c r="BS77" i="2"/>
  <c r="BT77" i="2"/>
  <c r="BU77" i="2"/>
  <c r="BV77" i="2"/>
  <c r="BW77" i="2"/>
  <c r="BX77" i="2"/>
  <c r="BY77" i="2"/>
  <c r="Z78" i="2"/>
  <c r="AA78" i="2"/>
  <c r="AB78" i="2"/>
  <c r="AL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F78" i="2"/>
  <c r="BG78" i="2"/>
  <c r="BH78" i="2"/>
  <c r="BI78" i="2"/>
  <c r="BJ78" i="2"/>
  <c r="BK78" i="2"/>
  <c r="BL78" i="2"/>
  <c r="BM78" i="2"/>
  <c r="BN78" i="2"/>
  <c r="BO78" i="2"/>
  <c r="BQ78" i="2"/>
  <c r="BR78" i="2"/>
  <c r="BS78" i="2"/>
  <c r="BT78" i="2"/>
  <c r="BU78" i="2"/>
  <c r="BV78" i="2"/>
  <c r="BW78" i="2"/>
  <c r="BX78" i="2"/>
  <c r="BY78" i="2"/>
  <c r="Z79" i="2"/>
  <c r="AA79" i="2"/>
  <c r="AB79" i="2"/>
  <c r="AL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F79" i="2"/>
  <c r="BG79" i="2"/>
  <c r="BH79" i="2"/>
  <c r="BI79" i="2"/>
  <c r="BJ79" i="2"/>
  <c r="BK79" i="2"/>
  <c r="BL79" i="2"/>
  <c r="BM79" i="2"/>
  <c r="BN79" i="2"/>
  <c r="BO79" i="2"/>
  <c r="BQ79" i="2"/>
  <c r="BR79" i="2"/>
  <c r="BS79" i="2"/>
  <c r="BT79" i="2"/>
  <c r="BU79" i="2"/>
  <c r="BV79" i="2"/>
  <c r="BW79" i="2"/>
  <c r="BX79" i="2"/>
  <c r="BY79" i="2"/>
  <c r="Z80" i="2"/>
  <c r="AA80" i="2"/>
  <c r="AB80" i="2"/>
  <c r="AL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F80" i="2"/>
  <c r="BG80" i="2"/>
  <c r="BH80" i="2"/>
  <c r="BI80" i="2"/>
  <c r="BJ80" i="2"/>
  <c r="BK80" i="2"/>
  <c r="BL80" i="2"/>
  <c r="BM80" i="2"/>
  <c r="BN80" i="2"/>
  <c r="BO80" i="2"/>
  <c r="BQ80" i="2"/>
  <c r="BR80" i="2"/>
  <c r="BS80" i="2"/>
  <c r="BT80" i="2"/>
  <c r="BU80" i="2"/>
  <c r="BV80" i="2"/>
  <c r="BW80" i="2"/>
  <c r="BX80" i="2"/>
  <c r="BY80" i="2"/>
  <c r="Z81" i="2"/>
  <c r="AA81" i="2"/>
  <c r="AB81" i="2"/>
  <c r="AL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F81" i="2"/>
  <c r="BG81" i="2"/>
  <c r="BH81" i="2"/>
  <c r="BI81" i="2"/>
  <c r="BJ81" i="2"/>
  <c r="BK81" i="2"/>
  <c r="BL81" i="2"/>
  <c r="BM81" i="2"/>
  <c r="BN81" i="2"/>
  <c r="BO81" i="2"/>
  <c r="BQ81" i="2"/>
  <c r="BR81" i="2"/>
  <c r="BS81" i="2"/>
  <c r="BT81" i="2"/>
  <c r="BU81" i="2"/>
  <c r="BV81" i="2"/>
  <c r="BW81" i="2"/>
  <c r="BX81" i="2"/>
  <c r="BY81" i="2"/>
  <c r="Z82" i="2"/>
  <c r="AA82" i="2"/>
  <c r="AB82" i="2"/>
  <c r="AL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F82" i="2"/>
  <c r="BG82" i="2"/>
  <c r="BH82" i="2"/>
  <c r="BI82" i="2"/>
  <c r="BJ82" i="2"/>
  <c r="BK82" i="2"/>
  <c r="BL82" i="2"/>
  <c r="BM82" i="2"/>
  <c r="BN82" i="2"/>
  <c r="BO82" i="2"/>
  <c r="BQ82" i="2"/>
  <c r="BR82" i="2"/>
  <c r="BS82" i="2"/>
  <c r="BT82" i="2"/>
  <c r="BU82" i="2"/>
  <c r="BV82" i="2"/>
  <c r="BW82" i="2"/>
  <c r="BX82" i="2"/>
  <c r="BY82" i="2"/>
  <c r="Z83" i="2"/>
  <c r="AA83" i="2"/>
  <c r="AB83" i="2"/>
  <c r="AL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F83" i="2"/>
  <c r="BG83" i="2"/>
  <c r="BH83" i="2"/>
  <c r="BI83" i="2"/>
  <c r="BJ83" i="2"/>
  <c r="BK83" i="2"/>
  <c r="BL83" i="2"/>
  <c r="BM83" i="2"/>
  <c r="BN83" i="2"/>
  <c r="BO83" i="2"/>
  <c r="BQ83" i="2"/>
  <c r="BR83" i="2"/>
  <c r="BS83" i="2"/>
  <c r="BT83" i="2"/>
  <c r="BU83" i="2"/>
  <c r="BV83" i="2"/>
  <c r="BW83" i="2"/>
  <c r="BX83" i="2"/>
  <c r="BY83" i="2"/>
  <c r="Z84" i="2"/>
  <c r="AA84" i="2"/>
  <c r="AB84" i="2"/>
  <c r="AL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F84" i="2"/>
  <c r="BG84" i="2"/>
  <c r="BH84" i="2"/>
  <c r="BI84" i="2"/>
  <c r="BJ84" i="2"/>
  <c r="BK84" i="2"/>
  <c r="BL84" i="2"/>
  <c r="BM84" i="2"/>
  <c r="BN84" i="2"/>
  <c r="BO84" i="2"/>
  <c r="BQ84" i="2"/>
  <c r="BR84" i="2"/>
  <c r="BS84" i="2"/>
  <c r="BT84" i="2"/>
  <c r="BU84" i="2"/>
  <c r="BV84" i="2"/>
  <c r="BW84" i="2"/>
  <c r="BX84" i="2"/>
  <c r="BY84" i="2"/>
  <c r="Z85" i="2"/>
  <c r="AA85" i="2"/>
  <c r="AB85" i="2"/>
  <c r="AL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F85" i="2"/>
  <c r="BG85" i="2"/>
  <c r="BH85" i="2"/>
  <c r="BI85" i="2"/>
  <c r="BJ85" i="2"/>
  <c r="BK85" i="2"/>
  <c r="BL85" i="2"/>
  <c r="BM85" i="2"/>
  <c r="BN85" i="2"/>
  <c r="BO85" i="2"/>
  <c r="BQ85" i="2"/>
  <c r="BR85" i="2"/>
  <c r="BS85" i="2"/>
  <c r="BT85" i="2"/>
  <c r="BU85" i="2"/>
  <c r="BV85" i="2"/>
  <c r="BW85" i="2"/>
  <c r="BX85" i="2"/>
  <c r="BY85" i="2"/>
  <c r="Z86" i="2"/>
  <c r="AA86" i="2"/>
  <c r="AB86" i="2"/>
  <c r="AL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F86" i="2"/>
  <c r="BG86" i="2"/>
  <c r="BH86" i="2"/>
  <c r="BI86" i="2"/>
  <c r="BJ86" i="2"/>
  <c r="BK86" i="2"/>
  <c r="BL86" i="2"/>
  <c r="BM86" i="2"/>
  <c r="BN86" i="2"/>
  <c r="BO86" i="2"/>
  <c r="BQ86" i="2"/>
  <c r="BR86" i="2"/>
  <c r="BS86" i="2"/>
  <c r="BT86" i="2"/>
  <c r="BU86" i="2"/>
  <c r="BV86" i="2"/>
  <c r="BW86" i="2"/>
  <c r="BX86" i="2"/>
  <c r="BY86" i="2"/>
  <c r="Z87" i="2"/>
  <c r="AA87" i="2"/>
  <c r="AB87" i="2"/>
  <c r="AL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F87" i="2"/>
  <c r="BG87" i="2"/>
  <c r="BH87" i="2"/>
  <c r="BI87" i="2"/>
  <c r="BJ87" i="2"/>
  <c r="BK87" i="2"/>
  <c r="BL87" i="2"/>
  <c r="BM87" i="2"/>
  <c r="BN87" i="2"/>
  <c r="BO87" i="2"/>
  <c r="BQ87" i="2"/>
  <c r="BR87" i="2"/>
  <c r="BS87" i="2"/>
  <c r="BT87" i="2"/>
  <c r="BU87" i="2"/>
  <c r="BV87" i="2"/>
  <c r="BW87" i="2"/>
  <c r="BX87" i="2"/>
  <c r="BY87" i="2"/>
  <c r="Z88" i="2"/>
  <c r="AA88" i="2"/>
  <c r="AB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F88" i="2"/>
  <c r="BG88" i="2"/>
  <c r="BH88" i="2"/>
  <c r="BI88" i="2"/>
  <c r="BJ88" i="2"/>
  <c r="BK88" i="2"/>
  <c r="BL88" i="2"/>
  <c r="BM88" i="2"/>
  <c r="BN88" i="2"/>
  <c r="BO88" i="2"/>
  <c r="BQ88" i="2"/>
  <c r="BR88" i="2"/>
  <c r="BS88" i="2"/>
  <c r="BT88" i="2"/>
  <c r="BU88" i="2"/>
  <c r="BV88" i="2"/>
  <c r="BW88" i="2"/>
  <c r="BX88" i="2"/>
  <c r="BY88" i="2"/>
  <c r="Z89" i="2"/>
  <c r="AA89" i="2"/>
  <c r="AB89" i="2"/>
  <c r="AL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F89" i="2"/>
  <c r="BG89" i="2"/>
  <c r="BH89" i="2"/>
  <c r="BI89" i="2"/>
  <c r="BJ89" i="2"/>
  <c r="BK89" i="2"/>
  <c r="BL89" i="2"/>
  <c r="BM89" i="2"/>
  <c r="BN89" i="2"/>
  <c r="BO89" i="2"/>
  <c r="BQ89" i="2"/>
  <c r="BR89" i="2"/>
  <c r="BS89" i="2"/>
  <c r="BT89" i="2"/>
  <c r="BU89" i="2"/>
  <c r="BV89" i="2"/>
  <c r="BW89" i="2"/>
  <c r="BX89" i="2"/>
  <c r="BY89" i="2"/>
  <c r="Z90" i="2"/>
  <c r="AA90" i="2"/>
  <c r="AB90" i="2"/>
  <c r="AL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F90" i="2"/>
  <c r="BG90" i="2"/>
  <c r="BH90" i="2"/>
  <c r="BI90" i="2"/>
  <c r="BJ90" i="2"/>
  <c r="BK90" i="2"/>
  <c r="BL90" i="2"/>
  <c r="BM90" i="2"/>
  <c r="BN90" i="2"/>
  <c r="BO90" i="2"/>
  <c r="BQ90" i="2"/>
  <c r="BR90" i="2"/>
  <c r="BS90" i="2"/>
  <c r="BT90" i="2"/>
  <c r="BU90" i="2"/>
  <c r="BV90" i="2"/>
  <c r="BW90" i="2"/>
  <c r="BX90" i="2"/>
  <c r="BY90" i="2"/>
  <c r="Z91" i="2"/>
  <c r="AA91" i="2"/>
  <c r="AB91" i="2"/>
  <c r="AL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F91" i="2"/>
  <c r="BG91" i="2"/>
  <c r="BH91" i="2"/>
  <c r="BI91" i="2"/>
  <c r="BJ91" i="2"/>
  <c r="BK91" i="2"/>
  <c r="BL91" i="2"/>
  <c r="BM91" i="2"/>
  <c r="BN91" i="2"/>
  <c r="BO91" i="2"/>
  <c r="BQ91" i="2"/>
  <c r="BR91" i="2"/>
  <c r="BS91" i="2"/>
  <c r="BT91" i="2"/>
  <c r="BU91" i="2"/>
  <c r="BV91" i="2"/>
  <c r="BW91" i="2"/>
  <c r="BX91" i="2"/>
  <c r="BY91" i="2"/>
  <c r="Z92" i="2"/>
  <c r="AA92" i="2"/>
  <c r="AB92" i="2"/>
  <c r="AL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F92" i="2"/>
  <c r="BG92" i="2"/>
  <c r="BH92" i="2"/>
  <c r="BI92" i="2"/>
  <c r="BJ92" i="2"/>
  <c r="BK92" i="2"/>
  <c r="BL92" i="2"/>
  <c r="BM92" i="2"/>
  <c r="BN92" i="2"/>
  <c r="BO92" i="2"/>
  <c r="BQ92" i="2"/>
  <c r="BR92" i="2"/>
  <c r="BS92" i="2"/>
  <c r="BT92" i="2"/>
  <c r="BU92" i="2"/>
  <c r="BV92" i="2"/>
  <c r="BW92" i="2"/>
  <c r="BX92" i="2"/>
  <c r="BY92" i="2"/>
  <c r="Z93" i="2"/>
  <c r="AA93" i="2"/>
  <c r="AB93" i="2"/>
  <c r="AL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F93" i="2"/>
  <c r="BG93" i="2"/>
  <c r="BH93" i="2"/>
  <c r="BI93" i="2"/>
  <c r="BJ93" i="2"/>
  <c r="BK93" i="2"/>
  <c r="BL93" i="2"/>
  <c r="BM93" i="2"/>
  <c r="BN93" i="2"/>
  <c r="BO93" i="2"/>
  <c r="BQ93" i="2"/>
  <c r="BR93" i="2"/>
  <c r="BS93" i="2"/>
  <c r="BT93" i="2"/>
  <c r="BU93" i="2"/>
  <c r="BV93" i="2"/>
  <c r="BW93" i="2"/>
  <c r="BX93" i="2"/>
  <c r="BY93" i="2"/>
  <c r="Z94" i="2"/>
  <c r="AA94" i="2"/>
  <c r="AB94" i="2"/>
  <c r="AL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F94" i="2"/>
  <c r="BG94" i="2"/>
  <c r="BH94" i="2"/>
  <c r="BI94" i="2"/>
  <c r="BJ94" i="2"/>
  <c r="BK94" i="2"/>
  <c r="BL94" i="2"/>
  <c r="BM94" i="2"/>
  <c r="BN94" i="2"/>
  <c r="BO94" i="2"/>
  <c r="BQ94" i="2"/>
  <c r="BR94" i="2"/>
  <c r="BS94" i="2"/>
  <c r="BT94" i="2"/>
  <c r="BU94" i="2"/>
  <c r="BV94" i="2"/>
  <c r="BW94" i="2"/>
  <c r="BX94" i="2"/>
  <c r="BY94" i="2"/>
  <c r="Z95" i="2"/>
  <c r="AA95" i="2"/>
  <c r="AB95" i="2"/>
  <c r="AL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F95" i="2"/>
  <c r="BG95" i="2"/>
  <c r="BH95" i="2"/>
  <c r="BI95" i="2"/>
  <c r="BJ95" i="2"/>
  <c r="BK95" i="2"/>
  <c r="BL95" i="2"/>
  <c r="BM95" i="2"/>
  <c r="BN95" i="2"/>
  <c r="BO95" i="2"/>
  <c r="BQ95" i="2"/>
  <c r="BR95" i="2"/>
  <c r="BS95" i="2"/>
  <c r="BT95" i="2"/>
  <c r="BU95" i="2"/>
  <c r="BV95" i="2"/>
  <c r="BW95" i="2"/>
  <c r="BX95" i="2"/>
  <c r="BY95" i="2"/>
  <c r="Z96" i="2"/>
  <c r="AA96" i="2"/>
  <c r="AB96" i="2"/>
  <c r="AL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F96" i="2"/>
  <c r="BG96" i="2"/>
  <c r="BH96" i="2"/>
  <c r="BI96" i="2"/>
  <c r="BJ96" i="2"/>
  <c r="BK96" i="2"/>
  <c r="BL96" i="2"/>
  <c r="BM96" i="2"/>
  <c r="BN96" i="2"/>
  <c r="BO96" i="2"/>
  <c r="BQ96" i="2"/>
  <c r="BR96" i="2"/>
  <c r="BS96" i="2"/>
  <c r="BT96" i="2"/>
  <c r="BU96" i="2"/>
  <c r="BV96" i="2"/>
  <c r="BW96" i="2"/>
  <c r="BX96" i="2"/>
  <c r="BY96" i="2"/>
  <c r="Z97" i="2"/>
  <c r="AA97" i="2"/>
  <c r="AB97" i="2"/>
  <c r="AL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F97" i="2"/>
  <c r="BG97" i="2"/>
  <c r="BH97" i="2"/>
  <c r="BI97" i="2"/>
  <c r="BJ97" i="2"/>
  <c r="BK97" i="2"/>
  <c r="BL97" i="2"/>
  <c r="BM97" i="2"/>
  <c r="BN97" i="2"/>
  <c r="BO97" i="2"/>
  <c r="BQ97" i="2"/>
  <c r="BR97" i="2"/>
  <c r="BS97" i="2"/>
  <c r="BT97" i="2"/>
  <c r="BU97" i="2"/>
  <c r="BV97" i="2"/>
  <c r="BW97" i="2"/>
  <c r="BX97" i="2"/>
  <c r="BY97" i="2"/>
  <c r="Z98" i="2"/>
  <c r="AA98" i="2"/>
  <c r="AB98" i="2"/>
  <c r="AL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F98" i="2"/>
  <c r="BG98" i="2"/>
  <c r="BH98" i="2"/>
  <c r="BI98" i="2"/>
  <c r="BJ98" i="2"/>
  <c r="BK98" i="2"/>
  <c r="BL98" i="2"/>
  <c r="BM98" i="2"/>
  <c r="BN98" i="2"/>
  <c r="BO98" i="2"/>
  <c r="BQ98" i="2"/>
  <c r="BR98" i="2"/>
  <c r="BS98" i="2"/>
  <c r="BT98" i="2"/>
  <c r="BU98" i="2"/>
  <c r="BV98" i="2"/>
  <c r="BW98" i="2"/>
  <c r="BX98" i="2"/>
  <c r="BY98" i="2"/>
  <c r="Z99" i="2"/>
  <c r="AA99" i="2"/>
  <c r="AB99" i="2"/>
  <c r="AL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F99" i="2"/>
  <c r="BG99" i="2"/>
  <c r="BH99" i="2"/>
  <c r="BI99" i="2"/>
  <c r="BJ99" i="2"/>
  <c r="BK99" i="2"/>
  <c r="BL99" i="2"/>
  <c r="BM99" i="2"/>
  <c r="BN99" i="2"/>
  <c r="BO99" i="2"/>
  <c r="BQ99" i="2"/>
  <c r="BR99" i="2"/>
  <c r="BS99" i="2"/>
  <c r="BT99" i="2"/>
  <c r="BU99" i="2"/>
  <c r="BV99" i="2"/>
  <c r="BW99" i="2"/>
  <c r="BX99" i="2"/>
  <c r="BY99" i="2"/>
  <c r="Z100" i="2"/>
  <c r="AA100" i="2"/>
  <c r="AB100" i="2"/>
  <c r="AL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F100" i="2"/>
  <c r="BG100" i="2"/>
  <c r="BH100" i="2"/>
  <c r="BI100" i="2"/>
  <c r="BJ100" i="2"/>
  <c r="BK100" i="2"/>
  <c r="BL100" i="2"/>
  <c r="BM100" i="2"/>
  <c r="BN100" i="2"/>
  <c r="BO100" i="2"/>
  <c r="BQ100" i="2"/>
  <c r="BR100" i="2"/>
  <c r="BS100" i="2"/>
  <c r="BT100" i="2"/>
  <c r="BU100" i="2"/>
  <c r="BV100" i="2"/>
  <c r="BW100" i="2"/>
  <c r="BX100" i="2"/>
  <c r="BY100" i="2"/>
  <c r="Z101" i="2"/>
  <c r="AA101" i="2"/>
  <c r="AB101" i="2"/>
  <c r="AL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F101" i="2"/>
  <c r="BG101" i="2"/>
  <c r="BH101" i="2"/>
  <c r="BI101" i="2"/>
  <c r="BJ101" i="2"/>
  <c r="BK101" i="2"/>
  <c r="BL101" i="2"/>
  <c r="BM101" i="2"/>
  <c r="BN101" i="2"/>
  <c r="BO101" i="2"/>
  <c r="BQ101" i="2"/>
  <c r="BR101" i="2"/>
  <c r="BS101" i="2"/>
  <c r="BT101" i="2"/>
  <c r="BU101" i="2"/>
  <c r="BV101" i="2"/>
  <c r="BW101" i="2"/>
  <c r="BX101" i="2"/>
  <c r="BY101" i="2"/>
  <c r="Z102" i="2"/>
  <c r="AA102" i="2"/>
  <c r="AB102" i="2"/>
  <c r="AL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F102" i="2"/>
  <c r="BG102" i="2"/>
  <c r="BH102" i="2"/>
  <c r="BI102" i="2"/>
  <c r="BJ102" i="2"/>
  <c r="BK102" i="2"/>
  <c r="BL102" i="2"/>
  <c r="BM102" i="2"/>
  <c r="BN102" i="2"/>
  <c r="BO102" i="2"/>
  <c r="BQ102" i="2"/>
  <c r="BR102" i="2"/>
  <c r="BS102" i="2"/>
  <c r="BT102" i="2"/>
  <c r="BU102" i="2"/>
  <c r="BV102" i="2"/>
  <c r="BW102" i="2"/>
  <c r="BX102" i="2"/>
  <c r="BY102" i="2"/>
  <c r="Z103" i="2"/>
  <c r="AA103" i="2"/>
  <c r="AB103" i="2"/>
  <c r="AL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F103" i="2"/>
  <c r="BG103" i="2"/>
  <c r="BH103" i="2"/>
  <c r="BI103" i="2"/>
  <c r="BJ103" i="2"/>
  <c r="BK103" i="2"/>
  <c r="BL103" i="2"/>
  <c r="BM103" i="2"/>
  <c r="BN103" i="2"/>
  <c r="BO103" i="2"/>
  <c r="BQ103" i="2"/>
  <c r="BR103" i="2"/>
  <c r="BS103" i="2"/>
  <c r="BT103" i="2"/>
  <c r="BU103" i="2"/>
  <c r="BV103" i="2"/>
  <c r="BW103" i="2"/>
  <c r="BX103" i="2"/>
  <c r="BY103" i="2"/>
  <c r="Z104" i="2"/>
  <c r="AA104" i="2"/>
  <c r="AB104" i="2"/>
  <c r="AL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F104" i="2"/>
  <c r="BG104" i="2"/>
  <c r="BH104" i="2"/>
  <c r="BI104" i="2"/>
  <c r="BJ104" i="2"/>
  <c r="BK104" i="2"/>
  <c r="BL104" i="2"/>
  <c r="BM104" i="2"/>
  <c r="BN104" i="2"/>
  <c r="BO104" i="2"/>
  <c r="BQ104" i="2"/>
  <c r="BR104" i="2"/>
  <c r="BS104" i="2"/>
  <c r="BT104" i="2"/>
  <c r="BU104" i="2"/>
  <c r="BV104" i="2"/>
  <c r="BW104" i="2"/>
  <c r="BX104" i="2"/>
  <c r="BY104" i="2"/>
  <c r="Z105" i="2"/>
  <c r="AA105" i="2"/>
  <c r="AB105" i="2"/>
  <c r="AL105" i="2"/>
  <c r="AM105" i="2"/>
  <c r="AN105" i="2"/>
  <c r="AO105" i="2"/>
  <c r="AP105" i="2"/>
  <c r="AQ105" i="2"/>
  <c r="AR105" i="2"/>
  <c r="AS105" i="2"/>
  <c r="AT105" i="2"/>
  <c r="AU105" i="2"/>
  <c r="AV105" i="2"/>
  <c r="AW105" i="2"/>
  <c r="AX105" i="2"/>
  <c r="AY105" i="2"/>
  <c r="AZ105" i="2"/>
  <c r="BA105" i="2"/>
  <c r="BB105" i="2"/>
  <c r="BC105" i="2"/>
  <c r="BF105" i="2"/>
  <c r="BG105" i="2"/>
  <c r="BH105" i="2"/>
  <c r="BI105" i="2"/>
  <c r="BJ105" i="2"/>
  <c r="BK105" i="2"/>
  <c r="BL105" i="2"/>
  <c r="BM105" i="2"/>
  <c r="BN105" i="2"/>
  <c r="BO105" i="2"/>
  <c r="BQ105" i="2"/>
  <c r="BR105" i="2"/>
  <c r="BS105" i="2"/>
  <c r="BT105" i="2"/>
  <c r="BU105" i="2"/>
  <c r="BV105" i="2"/>
  <c r="BW105" i="2"/>
  <c r="BX105" i="2"/>
  <c r="BY105" i="2"/>
  <c r="Z106" i="2"/>
  <c r="AA106" i="2"/>
  <c r="AB106" i="2"/>
  <c r="AL106" i="2"/>
  <c r="AM106" i="2"/>
  <c r="AN106" i="2"/>
  <c r="AO106" i="2"/>
  <c r="AP106" i="2"/>
  <c r="AQ106" i="2"/>
  <c r="AR106" i="2"/>
  <c r="AS106" i="2"/>
  <c r="AT106" i="2"/>
  <c r="AU106" i="2"/>
  <c r="AV106" i="2"/>
  <c r="AW106" i="2"/>
  <c r="AX106" i="2"/>
  <c r="AY106" i="2"/>
  <c r="AZ106" i="2"/>
  <c r="BA106" i="2"/>
  <c r="BB106" i="2"/>
  <c r="BC106" i="2"/>
  <c r="BF106" i="2"/>
  <c r="BG106" i="2"/>
  <c r="BH106" i="2"/>
  <c r="BI106" i="2"/>
  <c r="BJ106" i="2"/>
  <c r="BK106" i="2"/>
  <c r="BL106" i="2"/>
  <c r="BM106" i="2"/>
  <c r="BN106" i="2"/>
  <c r="BO106" i="2"/>
  <c r="BQ106" i="2"/>
  <c r="BR106" i="2"/>
  <c r="BS106" i="2"/>
  <c r="BT106" i="2"/>
  <c r="BU106" i="2"/>
  <c r="BV106" i="2"/>
  <c r="BW106" i="2"/>
  <c r="BX106" i="2"/>
  <c r="BY106" i="2"/>
  <c r="Z107" i="2"/>
  <c r="AA107" i="2"/>
  <c r="AB107" i="2"/>
  <c r="AL107" i="2"/>
  <c r="AM107" i="2"/>
  <c r="AN107" i="2"/>
  <c r="AO107" i="2"/>
  <c r="AP107" i="2"/>
  <c r="AQ107" i="2"/>
  <c r="AR107" i="2"/>
  <c r="AS107" i="2"/>
  <c r="AT107" i="2"/>
  <c r="AU107" i="2"/>
  <c r="AV107" i="2"/>
  <c r="AW107" i="2"/>
  <c r="AX107" i="2"/>
  <c r="AY107" i="2"/>
  <c r="AZ107" i="2"/>
  <c r="BA107" i="2"/>
  <c r="BB107" i="2"/>
  <c r="BC107" i="2"/>
  <c r="BF107" i="2"/>
  <c r="BG107" i="2"/>
  <c r="BH107" i="2"/>
  <c r="BI107" i="2"/>
  <c r="BJ107" i="2"/>
  <c r="BK107" i="2"/>
  <c r="BL107" i="2"/>
  <c r="BM107" i="2"/>
  <c r="BN107" i="2"/>
  <c r="BO107" i="2"/>
  <c r="BQ107" i="2"/>
  <c r="BR107" i="2"/>
  <c r="BS107" i="2"/>
  <c r="BT107" i="2"/>
  <c r="BU107" i="2"/>
  <c r="BV107" i="2"/>
  <c r="BW107" i="2"/>
  <c r="BX107" i="2"/>
  <c r="BY107" i="2"/>
  <c r="Z108" i="2"/>
  <c r="AA108" i="2"/>
  <c r="AB108" i="2"/>
  <c r="AL108" i="2"/>
  <c r="AM108" i="2"/>
  <c r="AN108" i="2"/>
  <c r="AO108" i="2"/>
  <c r="AP108" i="2"/>
  <c r="AQ108" i="2"/>
  <c r="AR108" i="2"/>
  <c r="AS108" i="2"/>
  <c r="AT108" i="2"/>
  <c r="AU108" i="2"/>
  <c r="AV108" i="2"/>
  <c r="AW108" i="2"/>
  <c r="AX108" i="2"/>
  <c r="AY108" i="2"/>
  <c r="AZ108" i="2"/>
  <c r="BA108" i="2"/>
  <c r="BB108" i="2"/>
  <c r="BC108" i="2"/>
  <c r="BF108" i="2"/>
  <c r="BG108" i="2"/>
  <c r="BH108" i="2"/>
  <c r="BI108" i="2"/>
  <c r="BJ108" i="2"/>
  <c r="BK108" i="2"/>
  <c r="BL108" i="2"/>
  <c r="BM108" i="2"/>
  <c r="BN108" i="2"/>
  <c r="BO108" i="2"/>
  <c r="BQ108" i="2"/>
  <c r="BR108" i="2"/>
  <c r="BS108" i="2"/>
  <c r="BT108" i="2"/>
  <c r="BU108" i="2"/>
  <c r="BV108" i="2"/>
  <c r="BW108" i="2"/>
  <c r="BX108" i="2"/>
  <c r="BY108" i="2"/>
  <c r="Z109" i="2"/>
  <c r="AA109" i="2"/>
  <c r="AB109" i="2"/>
  <c r="AL109" i="2"/>
  <c r="AM109" i="2"/>
  <c r="AN109" i="2"/>
  <c r="AO109" i="2"/>
  <c r="AP109" i="2"/>
  <c r="AQ109" i="2"/>
  <c r="AR109" i="2"/>
  <c r="AS109" i="2"/>
  <c r="AT109" i="2"/>
  <c r="AU109" i="2"/>
  <c r="AV109" i="2"/>
  <c r="AW109" i="2"/>
  <c r="AX109" i="2"/>
  <c r="AY109" i="2"/>
  <c r="AZ109" i="2"/>
  <c r="BA109" i="2"/>
  <c r="BB109" i="2"/>
  <c r="BC109" i="2"/>
  <c r="BF109" i="2"/>
  <c r="BG109" i="2"/>
  <c r="BH109" i="2"/>
  <c r="BI109" i="2"/>
  <c r="BJ109" i="2"/>
  <c r="BK109" i="2"/>
  <c r="BL109" i="2"/>
  <c r="BM109" i="2"/>
  <c r="BN109" i="2"/>
  <c r="BO109" i="2"/>
  <c r="BQ109" i="2"/>
  <c r="BR109" i="2"/>
  <c r="BS109" i="2"/>
  <c r="BT109" i="2"/>
  <c r="BU109" i="2"/>
  <c r="BV109" i="2"/>
  <c r="BW109" i="2"/>
  <c r="BX109" i="2"/>
  <c r="BY109" i="2"/>
  <c r="Z110" i="2"/>
  <c r="AA110" i="2"/>
  <c r="AB110" i="2"/>
  <c r="AL110" i="2"/>
  <c r="AM110" i="2"/>
  <c r="AN110" i="2"/>
  <c r="AO110" i="2"/>
  <c r="AP110" i="2"/>
  <c r="AQ110" i="2"/>
  <c r="AR110" i="2"/>
  <c r="AS110" i="2"/>
  <c r="AT110" i="2"/>
  <c r="AU110" i="2"/>
  <c r="AV110" i="2"/>
  <c r="AW110" i="2"/>
  <c r="AX110" i="2"/>
  <c r="AY110" i="2"/>
  <c r="AZ110" i="2"/>
  <c r="BA110" i="2"/>
  <c r="BB110" i="2"/>
  <c r="BC110" i="2"/>
  <c r="BF110" i="2"/>
  <c r="BG110" i="2"/>
  <c r="BH110" i="2"/>
  <c r="BI110" i="2"/>
  <c r="BJ110" i="2"/>
  <c r="BK110" i="2"/>
  <c r="BL110" i="2"/>
  <c r="BM110" i="2"/>
  <c r="BN110" i="2"/>
  <c r="BO110" i="2"/>
  <c r="BQ110" i="2"/>
  <c r="BR110" i="2"/>
  <c r="BS110" i="2"/>
  <c r="BT110" i="2"/>
  <c r="BU110" i="2"/>
  <c r="BV110" i="2"/>
  <c r="BW110" i="2"/>
  <c r="BX110" i="2"/>
  <c r="BY110" i="2"/>
  <c r="Z111" i="2"/>
  <c r="AA111" i="2"/>
  <c r="AB111" i="2"/>
  <c r="AL111" i="2"/>
  <c r="AM111" i="2"/>
  <c r="AN111" i="2"/>
  <c r="AO111" i="2"/>
  <c r="AP111" i="2"/>
  <c r="AQ111" i="2"/>
  <c r="AR111" i="2"/>
  <c r="AS111" i="2"/>
  <c r="AT111" i="2"/>
  <c r="AU111" i="2"/>
  <c r="AV111" i="2"/>
  <c r="AW111" i="2"/>
  <c r="AX111" i="2"/>
  <c r="AY111" i="2"/>
  <c r="AZ111" i="2"/>
  <c r="BA111" i="2"/>
  <c r="BB111" i="2"/>
  <c r="BC111" i="2"/>
  <c r="BF111" i="2"/>
  <c r="BG111" i="2"/>
  <c r="BH111" i="2"/>
  <c r="BI111" i="2"/>
  <c r="BJ111" i="2"/>
  <c r="BK111" i="2"/>
  <c r="BL111" i="2"/>
  <c r="BM111" i="2"/>
  <c r="BN111" i="2"/>
  <c r="BO111" i="2"/>
  <c r="BQ111" i="2"/>
  <c r="BR111" i="2"/>
  <c r="BS111" i="2"/>
  <c r="BT111" i="2"/>
  <c r="BU111" i="2"/>
  <c r="BV111" i="2"/>
  <c r="BW111" i="2"/>
  <c r="BX111" i="2"/>
  <c r="BY111" i="2"/>
  <c r="Z112" i="2"/>
  <c r="AA112" i="2"/>
  <c r="AB112" i="2"/>
  <c r="AL112" i="2"/>
  <c r="AM112" i="2"/>
  <c r="AN112" i="2"/>
  <c r="AO112" i="2"/>
  <c r="AP112" i="2"/>
  <c r="AQ112" i="2"/>
  <c r="AR112" i="2"/>
  <c r="AS112" i="2"/>
  <c r="AT112" i="2"/>
  <c r="AU112" i="2"/>
  <c r="AV112" i="2"/>
  <c r="AW112" i="2"/>
  <c r="AX112" i="2"/>
  <c r="AY112" i="2"/>
  <c r="AZ112" i="2"/>
  <c r="BA112" i="2"/>
  <c r="BB112" i="2"/>
  <c r="BC112" i="2"/>
  <c r="BF112" i="2"/>
  <c r="BG112" i="2"/>
  <c r="BH112" i="2"/>
  <c r="BI112" i="2"/>
  <c r="BJ112" i="2"/>
  <c r="BK112" i="2"/>
  <c r="BL112" i="2"/>
  <c r="BM112" i="2"/>
  <c r="BN112" i="2"/>
  <c r="BO112" i="2"/>
  <c r="BQ112" i="2"/>
  <c r="BR112" i="2"/>
  <c r="BS112" i="2"/>
  <c r="BT112" i="2"/>
  <c r="BU112" i="2"/>
  <c r="BV112" i="2"/>
  <c r="BW112" i="2"/>
  <c r="BX112" i="2"/>
  <c r="BY112" i="2"/>
  <c r="Z113" i="2"/>
  <c r="AA113" i="2"/>
  <c r="AB113" i="2"/>
  <c r="AL113" i="2"/>
  <c r="AM113" i="2"/>
  <c r="AN113" i="2"/>
  <c r="AO113" i="2"/>
  <c r="AP113" i="2"/>
  <c r="AQ113" i="2"/>
  <c r="AR113" i="2"/>
  <c r="AS113" i="2"/>
  <c r="AT113" i="2"/>
  <c r="AU113" i="2"/>
  <c r="AV113" i="2"/>
  <c r="AW113" i="2"/>
  <c r="AX113" i="2"/>
  <c r="AY113" i="2"/>
  <c r="AZ113" i="2"/>
  <c r="BA113" i="2"/>
  <c r="BB113" i="2"/>
  <c r="BC113" i="2"/>
  <c r="BF113" i="2"/>
  <c r="BG113" i="2"/>
  <c r="BH113" i="2"/>
  <c r="BI113" i="2"/>
  <c r="BJ113" i="2"/>
  <c r="BK113" i="2"/>
  <c r="BL113" i="2"/>
  <c r="BM113" i="2"/>
  <c r="BN113" i="2"/>
  <c r="BO113" i="2"/>
  <c r="BQ113" i="2"/>
  <c r="BR113" i="2"/>
  <c r="BS113" i="2"/>
  <c r="BT113" i="2"/>
  <c r="BU113" i="2"/>
  <c r="BV113" i="2"/>
  <c r="BW113" i="2"/>
  <c r="BX113" i="2"/>
  <c r="BY113" i="2"/>
  <c r="Z114" i="2"/>
  <c r="AA114" i="2"/>
  <c r="AB114" i="2"/>
  <c r="AL114" i="2"/>
  <c r="AM114" i="2"/>
  <c r="AN114" i="2"/>
  <c r="AO114" i="2"/>
  <c r="AP114" i="2"/>
  <c r="AQ114" i="2"/>
  <c r="AR114" i="2"/>
  <c r="AS114" i="2"/>
  <c r="AT114" i="2"/>
  <c r="AU114" i="2"/>
  <c r="AV114" i="2"/>
  <c r="AW114" i="2"/>
  <c r="AX114" i="2"/>
  <c r="AY114" i="2"/>
  <c r="AZ114" i="2"/>
  <c r="BA114" i="2"/>
  <c r="BB114" i="2"/>
  <c r="BC114" i="2"/>
  <c r="BF114" i="2"/>
  <c r="BG114" i="2"/>
  <c r="BH114" i="2"/>
  <c r="BI114" i="2"/>
  <c r="BJ114" i="2"/>
  <c r="BK114" i="2"/>
  <c r="BL114" i="2"/>
  <c r="BM114" i="2"/>
  <c r="BN114" i="2"/>
  <c r="BO114" i="2"/>
  <c r="BQ114" i="2"/>
  <c r="BR114" i="2"/>
  <c r="BS114" i="2"/>
  <c r="BT114" i="2"/>
  <c r="BU114" i="2"/>
  <c r="BV114" i="2"/>
  <c r="BW114" i="2"/>
  <c r="BX114" i="2"/>
  <c r="BY114" i="2"/>
  <c r="Z115" i="2"/>
  <c r="AA115" i="2"/>
  <c r="AB115" i="2"/>
  <c r="AL115" i="2"/>
  <c r="AM115" i="2"/>
  <c r="AN115" i="2"/>
  <c r="AO115" i="2"/>
  <c r="AP115" i="2"/>
  <c r="AQ115" i="2"/>
  <c r="AR115" i="2"/>
  <c r="AS115" i="2"/>
  <c r="AT115" i="2"/>
  <c r="AU115" i="2"/>
  <c r="AV115" i="2"/>
  <c r="AW115" i="2"/>
  <c r="AX115" i="2"/>
  <c r="AY115" i="2"/>
  <c r="AZ115" i="2"/>
  <c r="BA115" i="2"/>
  <c r="BB115" i="2"/>
  <c r="BC115" i="2"/>
  <c r="BF115" i="2"/>
  <c r="BG115" i="2"/>
  <c r="BH115" i="2"/>
  <c r="BI115" i="2"/>
  <c r="BJ115" i="2"/>
  <c r="BK115" i="2"/>
  <c r="BL115" i="2"/>
  <c r="BM115" i="2"/>
  <c r="BN115" i="2"/>
  <c r="BO115" i="2"/>
  <c r="BQ115" i="2"/>
  <c r="BR115" i="2"/>
  <c r="BS115" i="2"/>
  <c r="BT115" i="2"/>
  <c r="BU115" i="2"/>
  <c r="BV115" i="2"/>
  <c r="BW115" i="2"/>
  <c r="BX115" i="2"/>
  <c r="BY115" i="2"/>
  <c r="Z116" i="2"/>
  <c r="AA116" i="2"/>
  <c r="AB116" i="2"/>
  <c r="AL116" i="2"/>
  <c r="AM116" i="2"/>
  <c r="AN116" i="2"/>
  <c r="AO116" i="2"/>
  <c r="AP116" i="2"/>
  <c r="AQ116" i="2"/>
  <c r="AR116" i="2"/>
  <c r="AS116" i="2"/>
  <c r="AT116" i="2"/>
  <c r="AU116" i="2"/>
  <c r="AV116" i="2"/>
  <c r="AW116" i="2"/>
  <c r="AX116" i="2"/>
  <c r="AY116" i="2"/>
  <c r="AZ116" i="2"/>
  <c r="BA116" i="2"/>
  <c r="BB116" i="2"/>
  <c r="BC116" i="2"/>
  <c r="BF116" i="2"/>
  <c r="BG116" i="2"/>
  <c r="BH116" i="2"/>
  <c r="BI116" i="2"/>
  <c r="BJ116" i="2"/>
  <c r="BK116" i="2"/>
  <c r="BL116" i="2"/>
  <c r="BM116" i="2"/>
  <c r="BN116" i="2"/>
  <c r="BO116" i="2"/>
  <c r="BQ116" i="2"/>
  <c r="BR116" i="2"/>
  <c r="BS116" i="2"/>
  <c r="BT116" i="2"/>
  <c r="BU116" i="2"/>
  <c r="BV116" i="2"/>
  <c r="BW116" i="2"/>
  <c r="BX116" i="2"/>
  <c r="BY116" i="2"/>
  <c r="Z117" i="2"/>
  <c r="AA117" i="2"/>
  <c r="AB117" i="2"/>
  <c r="AL117" i="2"/>
  <c r="AM117" i="2"/>
  <c r="AN117" i="2"/>
  <c r="AO117" i="2"/>
  <c r="AP117" i="2"/>
  <c r="AQ117" i="2"/>
  <c r="AR117" i="2"/>
  <c r="AS117" i="2"/>
  <c r="AT117" i="2"/>
  <c r="AU117" i="2"/>
  <c r="AV117" i="2"/>
  <c r="AW117" i="2"/>
  <c r="AX117" i="2"/>
  <c r="AY117" i="2"/>
  <c r="AZ117" i="2"/>
  <c r="BA117" i="2"/>
  <c r="BB117" i="2"/>
  <c r="BC117" i="2"/>
  <c r="BF117" i="2"/>
  <c r="BG117" i="2"/>
  <c r="BH117" i="2"/>
  <c r="BI117" i="2"/>
  <c r="BJ117" i="2"/>
  <c r="BK117" i="2"/>
  <c r="BL117" i="2"/>
  <c r="BM117" i="2"/>
  <c r="BN117" i="2"/>
  <c r="BO117" i="2"/>
  <c r="BQ117" i="2"/>
  <c r="BR117" i="2"/>
  <c r="BS117" i="2"/>
  <c r="BT117" i="2"/>
  <c r="BU117" i="2"/>
  <c r="BV117" i="2"/>
  <c r="BW117" i="2"/>
  <c r="BX117" i="2"/>
  <c r="BY117" i="2"/>
  <c r="Z118" i="2"/>
  <c r="AA118" i="2"/>
  <c r="AB118" i="2"/>
  <c r="AL118" i="2"/>
  <c r="AM118" i="2"/>
  <c r="AN118" i="2"/>
  <c r="AO118" i="2"/>
  <c r="AP118" i="2"/>
  <c r="AQ118" i="2"/>
  <c r="AR118" i="2"/>
  <c r="AS118" i="2"/>
  <c r="AT118" i="2"/>
  <c r="AU118" i="2"/>
  <c r="AV118" i="2"/>
  <c r="AW118" i="2"/>
  <c r="AX118" i="2"/>
  <c r="AY118" i="2"/>
  <c r="AZ118" i="2"/>
  <c r="BA118" i="2"/>
  <c r="BB118" i="2"/>
  <c r="BC118" i="2"/>
  <c r="BF118" i="2"/>
  <c r="BG118" i="2"/>
  <c r="BH118" i="2"/>
  <c r="BI118" i="2"/>
  <c r="BJ118" i="2"/>
  <c r="BK118" i="2"/>
  <c r="BL118" i="2"/>
  <c r="BM118" i="2"/>
  <c r="BN118" i="2"/>
  <c r="BO118" i="2"/>
  <c r="BQ118" i="2"/>
  <c r="BR118" i="2"/>
  <c r="BS118" i="2"/>
  <c r="BT118" i="2"/>
  <c r="BU118" i="2"/>
  <c r="BV118" i="2"/>
  <c r="BW118" i="2"/>
  <c r="BX118" i="2"/>
  <c r="BY118" i="2"/>
  <c r="Z119" i="2"/>
  <c r="AA119" i="2"/>
  <c r="AB119" i="2"/>
  <c r="AL119" i="2"/>
  <c r="AM119" i="2"/>
  <c r="AN119" i="2"/>
  <c r="AO119" i="2"/>
  <c r="AP119" i="2"/>
  <c r="AQ119" i="2"/>
  <c r="AR119" i="2"/>
  <c r="AS119" i="2"/>
  <c r="AT119" i="2"/>
  <c r="AU119" i="2"/>
  <c r="AV119" i="2"/>
  <c r="AW119" i="2"/>
  <c r="AX119" i="2"/>
  <c r="AY119" i="2"/>
  <c r="AZ119" i="2"/>
  <c r="BA119" i="2"/>
  <c r="BB119" i="2"/>
  <c r="BC119" i="2"/>
  <c r="BF119" i="2"/>
  <c r="BG119" i="2"/>
  <c r="BH119" i="2"/>
  <c r="BI119" i="2"/>
  <c r="BJ119" i="2"/>
  <c r="BK119" i="2"/>
  <c r="BL119" i="2"/>
  <c r="BM119" i="2"/>
  <c r="BN119" i="2"/>
  <c r="BO119" i="2"/>
  <c r="BQ119" i="2"/>
  <c r="BR119" i="2"/>
  <c r="BS119" i="2"/>
  <c r="BT119" i="2"/>
  <c r="BU119" i="2"/>
  <c r="BV119" i="2"/>
  <c r="BW119" i="2"/>
  <c r="BX119" i="2"/>
  <c r="BY119" i="2"/>
  <c r="Z120" i="2"/>
  <c r="AA120" i="2"/>
  <c r="AB120" i="2"/>
  <c r="AL120" i="2"/>
  <c r="AM120" i="2"/>
  <c r="AN120" i="2"/>
  <c r="AO120" i="2"/>
  <c r="AP120" i="2"/>
  <c r="AQ120" i="2"/>
  <c r="AR120" i="2"/>
  <c r="AS120" i="2"/>
  <c r="AT120" i="2"/>
  <c r="AU120" i="2"/>
  <c r="AV120" i="2"/>
  <c r="AW120" i="2"/>
  <c r="AX120" i="2"/>
  <c r="AY120" i="2"/>
  <c r="AZ120" i="2"/>
  <c r="BA120" i="2"/>
  <c r="BB120" i="2"/>
  <c r="BC120" i="2"/>
  <c r="BF120" i="2"/>
  <c r="BG120" i="2"/>
  <c r="BH120" i="2"/>
  <c r="BI120" i="2"/>
  <c r="BJ120" i="2"/>
  <c r="BK120" i="2"/>
  <c r="BL120" i="2"/>
  <c r="BM120" i="2"/>
  <c r="BN120" i="2"/>
  <c r="BO120" i="2"/>
  <c r="BQ120" i="2"/>
  <c r="BR120" i="2"/>
  <c r="BS120" i="2"/>
  <c r="BT120" i="2"/>
  <c r="BU120" i="2"/>
  <c r="BV120" i="2"/>
  <c r="BW120" i="2"/>
  <c r="BX120" i="2"/>
  <c r="BY120" i="2"/>
  <c r="Z121" i="2"/>
  <c r="AA121" i="2"/>
  <c r="AB121" i="2"/>
  <c r="AL121" i="2"/>
  <c r="AM121" i="2"/>
  <c r="AN121" i="2"/>
  <c r="AO121" i="2"/>
  <c r="AP121" i="2"/>
  <c r="AQ121" i="2"/>
  <c r="AR121" i="2"/>
  <c r="AS121" i="2"/>
  <c r="AT121" i="2"/>
  <c r="AU121" i="2"/>
  <c r="AV121" i="2"/>
  <c r="AW121" i="2"/>
  <c r="AX121" i="2"/>
  <c r="AY121" i="2"/>
  <c r="AZ121" i="2"/>
  <c r="BA121" i="2"/>
  <c r="BB121" i="2"/>
  <c r="BC121" i="2"/>
  <c r="BF121" i="2"/>
  <c r="BG121" i="2"/>
  <c r="BH121" i="2"/>
  <c r="BI121" i="2"/>
  <c r="BJ121" i="2"/>
  <c r="BK121" i="2"/>
  <c r="BL121" i="2"/>
  <c r="BM121" i="2"/>
  <c r="BN121" i="2"/>
  <c r="BO121" i="2"/>
  <c r="BQ121" i="2"/>
  <c r="BR121" i="2"/>
  <c r="BS121" i="2"/>
  <c r="BT121" i="2"/>
  <c r="BU121" i="2"/>
  <c r="BV121" i="2"/>
  <c r="BW121" i="2"/>
  <c r="BX121" i="2"/>
  <c r="BY121" i="2"/>
  <c r="Z122" i="2"/>
  <c r="AA122" i="2"/>
  <c r="AB122" i="2"/>
  <c r="AL122" i="2"/>
  <c r="AM122" i="2"/>
  <c r="AN122" i="2"/>
  <c r="AO122" i="2"/>
  <c r="AP122" i="2"/>
  <c r="AQ122" i="2"/>
  <c r="AR122" i="2"/>
  <c r="AS122" i="2"/>
  <c r="AT122" i="2"/>
  <c r="AU122" i="2"/>
  <c r="AV122" i="2"/>
  <c r="AW122" i="2"/>
  <c r="AX122" i="2"/>
  <c r="AY122" i="2"/>
  <c r="AZ122" i="2"/>
  <c r="BA122" i="2"/>
  <c r="BB122" i="2"/>
  <c r="BC122" i="2"/>
  <c r="BF122" i="2"/>
  <c r="BG122" i="2"/>
  <c r="BH122" i="2"/>
  <c r="BI122" i="2"/>
  <c r="BJ122" i="2"/>
  <c r="BK122" i="2"/>
  <c r="BL122" i="2"/>
  <c r="BM122" i="2"/>
  <c r="BN122" i="2"/>
  <c r="BO122" i="2"/>
  <c r="BQ122" i="2"/>
  <c r="BR122" i="2"/>
  <c r="BS122" i="2"/>
  <c r="BT122" i="2"/>
  <c r="BU122" i="2"/>
  <c r="BV122" i="2"/>
  <c r="BW122" i="2"/>
  <c r="BX122" i="2"/>
  <c r="BY122" i="2"/>
  <c r="Z123" i="2"/>
  <c r="AA123" i="2"/>
  <c r="AB123" i="2"/>
  <c r="AL123" i="2"/>
  <c r="AM123" i="2"/>
  <c r="AN123" i="2"/>
  <c r="AO123" i="2"/>
  <c r="AP123" i="2"/>
  <c r="AQ123" i="2"/>
  <c r="AR123" i="2"/>
  <c r="AS123" i="2"/>
  <c r="AT123" i="2"/>
  <c r="AU123" i="2"/>
  <c r="AV123" i="2"/>
  <c r="AW123" i="2"/>
  <c r="AX123" i="2"/>
  <c r="AY123" i="2"/>
  <c r="AZ123" i="2"/>
  <c r="BA123" i="2"/>
  <c r="BB123" i="2"/>
  <c r="BC123" i="2"/>
  <c r="BF123" i="2"/>
  <c r="BG123" i="2"/>
  <c r="BH123" i="2"/>
  <c r="BI123" i="2"/>
  <c r="BJ123" i="2"/>
  <c r="BK123" i="2"/>
  <c r="BL123" i="2"/>
  <c r="BM123" i="2"/>
  <c r="BN123" i="2"/>
  <c r="BO123" i="2"/>
  <c r="BQ123" i="2"/>
  <c r="BR123" i="2"/>
  <c r="BS123" i="2"/>
  <c r="BT123" i="2"/>
  <c r="BU123" i="2"/>
  <c r="BV123" i="2"/>
  <c r="BW123" i="2"/>
  <c r="BX123" i="2"/>
  <c r="BY123" i="2"/>
  <c r="Z124" i="2"/>
  <c r="AA124" i="2"/>
  <c r="AB124" i="2"/>
  <c r="AL124" i="2"/>
  <c r="AM124" i="2"/>
  <c r="AN124" i="2"/>
  <c r="AO124" i="2"/>
  <c r="AP124" i="2"/>
  <c r="AQ124" i="2"/>
  <c r="AR124" i="2"/>
  <c r="AS124" i="2"/>
  <c r="AT124" i="2"/>
  <c r="AU124" i="2"/>
  <c r="AV124" i="2"/>
  <c r="AW124" i="2"/>
  <c r="AX124" i="2"/>
  <c r="AY124" i="2"/>
  <c r="AZ124" i="2"/>
  <c r="BA124" i="2"/>
  <c r="BB124" i="2"/>
  <c r="BC124" i="2"/>
  <c r="BF124" i="2"/>
  <c r="BG124" i="2"/>
  <c r="BH124" i="2"/>
  <c r="BI124" i="2"/>
  <c r="BJ124" i="2"/>
  <c r="BK124" i="2"/>
  <c r="BL124" i="2"/>
  <c r="BM124" i="2"/>
  <c r="BN124" i="2"/>
  <c r="BO124" i="2"/>
  <c r="BQ124" i="2"/>
  <c r="BR124" i="2"/>
  <c r="BS124" i="2"/>
  <c r="BT124" i="2"/>
  <c r="BU124" i="2"/>
  <c r="BV124" i="2"/>
  <c r="BW124" i="2"/>
  <c r="BX124" i="2"/>
  <c r="BY124" i="2"/>
  <c r="Z125" i="2"/>
  <c r="AA125" i="2"/>
  <c r="AB125" i="2"/>
  <c r="AL125" i="2"/>
  <c r="AM125" i="2"/>
  <c r="AN125" i="2"/>
  <c r="AO125" i="2"/>
  <c r="AP125" i="2"/>
  <c r="AQ125" i="2"/>
  <c r="AR125" i="2"/>
  <c r="AS125" i="2"/>
  <c r="AT125" i="2"/>
  <c r="AU125" i="2"/>
  <c r="AV125" i="2"/>
  <c r="AW125" i="2"/>
  <c r="AX125" i="2"/>
  <c r="AY125" i="2"/>
  <c r="AZ125" i="2"/>
  <c r="BA125" i="2"/>
  <c r="BB125" i="2"/>
  <c r="BC125" i="2"/>
  <c r="BF125" i="2"/>
  <c r="BG125" i="2"/>
  <c r="BH125" i="2"/>
  <c r="BI125" i="2"/>
  <c r="BJ125" i="2"/>
  <c r="BK125" i="2"/>
  <c r="BL125" i="2"/>
  <c r="BM125" i="2"/>
  <c r="BN125" i="2"/>
  <c r="BO125" i="2"/>
  <c r="BQ125" i="2"/>
  <c r="BR125" i="2"/>
  <c r="BS125" i="2"/>
  <c r="BT125" i="2"/>
  <c r="BU125" i="2"/>
  <c r="BV125" i="2"/>
  <c r="BW125" i="2"/>
  <c r="BX125" i="2"/>
  <c r="BY125" i="2"/>
  <c r="Z126" i="2"/>
  <c r="AA126" i="2"/>
  <c r="AB126" i="2"/>
  <c r="AL126" i="2"/>
  <c r="AM126" i="2"/>
  <c r="AN126" i="2"/>
  <c r="AO126" i="2"/>
  <c r="AP126" i="2"/>
  <c r="AQ126" i="2"/>
  <c r="AR126" i="2"/>
  <c r="AS126" i="2"/>
  <c r="AT126" i="2"/>
  <c r="AU126" i="2"/>
  <c r="AV126" i="2"/>
  <c r="AW126" i="2"/>
  <c r="AX126" i="2"/>
  <c r="AY126" i="2"/>
  <c r="AZ126" i="2"/>
  <c r="BA126" i="2"/>
  <c r="BB126" i="2"/>
  <c r="BC126" i="2"/>
  <c r="BF126" i="2"/>
  <c r="BG126" i="2"/>
  <c r="BH126" i="2"/>
  <c r="BI126" i="2"/>
  <c r="BJ126" i="2"/>
  <c r="BK126" i="2"/>
  <c r="BL126" i="2"/>
  <c r="BM126" i="2"/>
  <c r="BN126" i="2"/>
  <c r="BO126" i="2"/>
  <c r="BQ126" i="2"/>
  <c r="BR126" i="2"/>
  <c r="BS126" i="2"/>
  <c r="BT126" i="2"/>
  <c r="BU126" i="2"/>
  <c r="BV126" i="2"/>
  <c r="BW126" i="2"/>
  <c r="BX126" i="2"/>
  <c r="BY126" i="2"/>
  <c r="Z127" i="2"/>
  <c r="AA127" i="2"/>
  <c r="AB127" i="2"/>
  <c r="AL127" i="2"/>
  <c r="AM127" i="2"/>
  <c r="AN127" i="2"/>
  <c r="AO127" i="2"/>
  <c r="AP127" i="2"/>
  <c r="AQ127" i="2"/>
  <c r="AR127" i="2"/>
  <c r="AS127" i="2"/>
  <c r="AT127" i="2"/>
  <c r="AU127" i="2"/>
  <c r="AV127" i="2"/>
  <c r="AW127" i="2"/>
  <c r="AX127" i="2"/>
  <c r="AY127" i="2"/>
  <c r="AZ127" i="2"/>
  <c r="BA127" i="2"/>
  <c r="BB127" i="2"/>
  <c r="BC127" i="2"/>
  <c r="BF127" i="2"/>
  <c r="BG127" i="2"/>
  <c r="BH127" i="2"/>
  <c r="BI127" i="2"/>
  <c r="BJ127" i="2"/>
  <c r="BK127" i="2"/>
  <c r="BL127" i="2"/>
  <c r="BM127" i="2"/>
  <c r="BN127" i="2"/>
  <c r="BO127" i="2"/>
  <c r="BQ127" i="2"/>
  <c r="BR127" i="2"/>
  <c r="BS127" i="2"/>
  <c r="BT127" i="2"/>
  <c r="BU127" i="2"/>
  <c r="BV127" i="2"/>
  <c r="BW127" i="2"/>
  <c r="BX127" i="2"/>
  <c r="BY127" i="2"/>
  <c r="Z128" i="2"/>
  <c r="AA128" i="2"/>
  <c r="AB128" i="2"/>
  <c r="AL128" i="2"/>
  <c r="AM128" i="2"/>
  <c r="AN128" i="2"/>
  <c r="AO128" i="2"/>
  <c r="AP128" i="2"/>
  <c r="AQ128" i="2"/>
  <c r="AR128" i="2"/>
  <c r="AS128" i="2"/>
  <c r="AT128" i="2"/>
  <c r="AU128" i="2"/>
  <c r="AV128" i="2"/>
  <c r="AW128" i="2"/>
  <c r="AX128" i="2"/>
  <c r="AY128" i="2"/>
  <c r="AZ128" i="2"/>
  <c r="BA128" i="2"/>
  <c r="BB128" i="2"/>
  <c r="BC128" i="2"/>
  <c r="BF128" i="2"/>
  <c r="BG128" i="2"/>
  <c r="BH128" i="2"/>
  <c r="BI128" i="2"/>
  <c r="BJ128" i="2"/>
  <c r="BK128" i="2"/>
  <c r="BL128" i="2"/>
  <c r="BM128" i="2"/>
  <c r="BN128" i="2"/>
  <c r="BO128" i="2"/>
  <c r="BQ128" i="2"/>
  <c r="BR128" i="2"/>
  <c r="BS128" i="2"/>
  <c r="BT128" i="2"/>
  <c r="BU128" i="2"/>
  <c r="BV128" i="2"/>
  <c r="BW128" i="2"/>
  <c r="BX128" i="2"/>
  <c r="BY128" i="2"/>
  <c r="Z129" i="2"/>
  <c r="AA129" i="2"/>
  <c r="AB129" i="2"/>
  <c r="AL129" i="2"/>
  <c r="AM129" i="2"/>
  <c r="AN129" i="2"/>
  <c r="AO129" i="2"/>
  <c r="AP129" i="2"/>
  <c r="AQ129" i="2"/>
  <c r="AR129" i="2"/>
  <c r="AS129" i="2"/>
  <c r="AT129" i="2"/>
  <c r="AU129" i="2"/>
  <c r="AV129" i="2"/>
  <c r="AW129" i="2"/>
  <c r="AX129" i="2"/>
  <c r="AY129" i="2"/>
  <c r="AZ129" i="2"/>
  <c r="BA129" i="2"/>
  <c r="BB129" i="2"/>
  <c r="BC129" i="2"/>
  <c r="BF129" i="2"/>
  <c r="BG129" i="2"/>
  <c r="BH129" i="2"/>
  <c r="BI129" i="2"/>
  <c r="BJ129" i="2"/>
  <c r="BK129" i="2"/>
  <c r="BL129" i="2"/>
  <c r="BM129" i="2"/>
  <c r="BN129" i="2"/>
  <c r="BO129" i="2"/>
  <c r="BQ129" i="2"/>
  <c r="BR129" i="2"/>
  <c r="BS129" i="2"/>
  <c r="BT129" i="2"/>
  <c r="BU129" i="2"/>
  <c r="BV129" i="2"/>
  <c r="BW129" i="2"/>
  <c r="BX129" i="2"/>
  <c r="BY129" i="2"/>
  <c r="Z130" i="2"/>
  <c r="AA130" i="2"/>
  <c r="AB130" i="2"/>
  <c r="AL130" i="2"/>
  <c r="AM130" i="2"/>
  <c r="AN130" i="2"/>
  <c r="AO130" i="2"/>
  <c r="AP130" i="2"/>
  <c r="AQ130" i="2"/>
  <c r="AR130" i="2"/>
  <c r="AS130" i="2"/>
  <c r="AT130" i="2"/>
  <c r="AU130" i="2"/>
  <c r="AV130" i="2"/>
  <c r="AW130" i="2"/>
  <c r="AX130" i="2"/>
  <c r="AY130" i="2"/>
  <c r="AZ130" i="2"/>
  <c r="BA130" i="2"/>
  <c r="BB130" i="2"/>
  <c r="BC130" i="2"/>
  <c r="BF130" i="2"/>
  <c r="BG130" i="2"/>
  <c r="BH130" i="2"/>
  <c r="BI130" i="2"/>
  <c r="BJ130" i="2"/>
  <c r="BK130" i="2"/>
  <c r="BL130" i="2"/>
  <c r="BM130" i="2"/>
  <c r="BN130" i="2"/>
  <c r="BO130" i="2"/>
  <c r="BQ130" i="2"/>
  <c r="BR130" i="2"/>
  <c r="BS130" i="2"/>
  <c r="BT130" i="2"/>
  <c r="BU130" i="2"/>
  <c r="BV130" i="2"/>
  <c r="BW130" i="2"/>
  <c r="BX130" i="2"/>
  <c r="BY130" i="2"/>
  <c r="Z131" i="2"/>
  <c r="AA131" i="2"/>
  <c r="AB131" i="2"/>
  <c r="AL131" i="2"/>
  <c r="AM131" i="2"/>
  <c r="AN131" i="2"/>
  <c r="AO131" i="2"/>
  <c r="AP131" i="2"/>
  <c r="AQ131" i="2"/>
  <c r="AR131" i="2"/>
  <c r="AS131" i="2"/>
  <c r="AT131" i="2"/>
  <c r="AU131" i="2"/>
  <c r="AV131" i="2"/>
  <c r="AW131" i="2"/>
  <c r="AX131" i="2"/>
  <c r="AY131" i="2"/>
  <c r="AZ131" i="2"/>
  <c r="BA131" i="2"/>
  <c r="BB131" i="2"/>
  <c r="BC131" i="2"/>
  <c r="BF131" i="2"/>
  <c r="BG131" i="2"/>
  <c r="BH131" i="2"/>
  <c r="BI131" i="2"/>
  <c r="BJ131" i="2"/>
  <c r="BK131" i="2"/>
  <c r="BL131" i="2"/>
  <c r="BM131" i="2"/>
  <c r="BN131" i="2"/>
  <c r="BO131" i="2"/>
  <c r="BQ131" i="2"/>
  <c r="BR131" i="2"/>
  <c r="BS131" i="2"/>
  <c r="BT131" i="2"/>
  <c r="BU131" i="2"/>
  <c r="BV131" i="2"/>
  <c r="BW131" i="2"/>
  <c r="BX131" i="2"/>
  <c r="BY131" i="2"/>
  <c r="Z132" i="2"/>
  <c r="AA132" i="2"/>
  <c r="AB132" i="2"/>
  <c r="AL132" i="2"/>
  <c r="AM132" i="2"/>
  <c r="AN132" i="2"/>
  <c r="AO132" i="2"/>
  <c r="AP132" i="2"/>
  <c r="AQ132" i="2"/>
  <c r="AR132" i="2"/>
  <c r="AS132" i="2"/>
  <c r="AT132" i="2"/>
  <c r="AU132" i="2"/>
  <c r="AV132" i="2"/>
  <c r="AW132" i="2"/>
  <c r="AX132" i="2"/>
  <c r="AY132" i="2"/>
  <c r="AZ132" i="2"/>
  <c r="BA132" i="2"/>
  <c r="BB132" i="2"/>
  <c r="BC132" i="2"/>
  <c r="BF132" i="2"/>
  <c r="BG132" i="2"/>
  <c r="BH132" i="2"/>
  <c r="BI132" i="2"/>
  <c r="BJ132" i="2"/>
  <c r="BK132" i="2"/>
  <c r="BL132" i="2"/>
  <c r="BM132" i="2"/>
  <c r="BN132" i="2"/>
  <c r="BO132" i="2"/>
  <c r="BQ132" i="2"/>
  <c r="BR132" i="2"/>
  <c r="BS132" i="2"/>
  <c r="BT132" i="2"/>
  <c r="BU132" i="2"/>
  <c r="BV132" i="2"/>
  <c r="BW132" i="2"/>
  <c r="BX132" i="2"/>
  <c r="BY132" i="2"/>
  <c r="Z133" i="2"/>
  <c r="AA133" i="2"/>
  <c r="AB133" i="2"/>
  <c r="AL133" i="2"/>
  <c r="AM133" i="2"/>
  <c r="AN133" i="2"/>
  <c r="AO133" i="2"/>
  <c r="AP133" i="2"/>
  <c r="AQ133" i="2"/>
  <c r="AR133" i="2"/>
  <c r="AS133" i="2"/>
  <c r="AT133" i="2"/>
  <c r="AU133" i="2"/>
  <c r="AV133" i="2"/>
  <c r="AW133" i="2"/>
  <c r="AX133" i="2"/>
  <c r="AY133" i="2"/>
  <c r="AZ133" i="2"/>
  <c r="BA133" i="2"/>
  <c r="BB133" i="2"/>
  <c r="BC133" i="2"/>
  <c r="BF133" i="2"/>
  <c r="BG133" i="2"/>
  <c r="BH133" i="2"/>
  <c r="BI133" i="2"/>
  <c r="BJ133" i="2"/>
  <c r="BK133" i="2"/>
  <c r="BL133" i="2"/>
  <c r="BM133" i="2"/>
  <c r="BN133" i="2"/>
  <c r="BO133" i="2"/>
  <c r="BQ133" i="2"/>
  <c r="BR133" i="2"/>
  <c r="BS133" i="2"/>
  <c r="BT133" i="2"/>
  <c r="BU133" i="2"/>
  <c r="BV133" i="2"/>
  <c r="BW133" i="2"/>
  <c r="BX133" i="2"/>
  <c r="BY133" i="2"/>
  <c r="Z134" i="2"/>
  <c r="AA134" i="2"/>
  <c r="AB134" i="2"/>
  <c r="AL134" i="2"/>
  <c r="AM134" i="2"/>
  <c r="AN134" i="2"/>
  <c r="AO134" i="2"/>
  <c r="AP134" i="2"/>
  <c r="AQ134" i="2"/>
  <c r="AR134" i="2"/>
  <c r="AS134" i="2"/>
  <c r="AT134" i="2"/>
  <c r="AU134" i="2"/>
  <c r="AV134" i="2"/>
  <c r="AW134" i="2"/>
  <c r="AX134" i="2"/>
  <c r="AY134" i="2"/>
  <c r="AZ134" i="2"/>
  <c r="BA134" i="2"/>
  <c r="BB134" i="2"/>
  <c r="BC134" i="2"/>
  <c r="BF134" i="2"/>
  <c r="BG134" i="2"/>
  <c r="BH134" i="2"/>
  <c r="BI134" i="2"/>
  <c r="BJ134" i="2"/>
  <c r="BK134" i="2"/>
  <c r="BL134" i="2"/>
  <c r="BM134" i="2"/>
  <c r="BN134" i="2"/>
  <c r="BO134" i="2"/>
  <c r="BQ134" i="2"/>
  <c r="BR134" i="2"/>
  <c r="BS134" i="2"/>
  <c r="BT134" i="2"/>
  <c r="BU134" i="2"/>
  <c r="BV134" i="2"/>
  <c r="BW134" i="2"/>
  <c r="BX134" i="2"/>
  <c r="BY134" i="2"/>
  <c r="Z135" i="2"/>
  <c r="AA135" i="2"/>
  <c r="AB135" i="2"/>
  <c r="AL135" i="2"/>
  <c r="AM135" i="2"/>
  <c r="AN135" i="2"/>
  <c r="AO135" i="2"/>
  <c r="AP135" i="2"/>
  <c r="AQ135" i="2"/>
  <c r="AR135" i="2"/>
  <c r="AS135" i="2"/>
  <c r="AT135" i="2"/>
  <c r="AU135" i="2"/>
  <c r="AV135" i="2"/>
  <c r="AW135" i="2"/>
  <c r="AX135" i="2"/>
  <c r="AY135" i="2"/>
  <c r="AZ135" i="2"/>
  <c r="BA135" i="2"/>
  <c r="BB135" i="2"/>
  <c r="BC135" i="2"/>
  <c r="BF135" i="2"/>
  <c r="BG135" i="2"/>
  <c r="BH135" i="2"/>
  <c r="BI135" i="2"/>
  <c r="BJ135" i="2"/>
  <c r="BK135" i="2"/>
  <c r="BL135" i="2"/>
  <c r="BM135" i="2"/>
  <c r="BN135" i="2"/>
  <c r="BO135" i="2"/>
  <c r="BQ135" i="2"/>
  <c r="BR135" i="2"/>
  <c r="BS135" i="2"/>
  <c r="BT135" i="2"/>
  <c r="BU135" i="2"/>
  <c r="BV135" i="2"/>
  <c r="BW135" i="2"/>
  <c r="BX135" i="2"/>
  <c r="BY135" i="2"/>
  <c r="Z136" i="2"/>
  <c r="AA136" i="2"/>
  <c r="AB136" i="2"/>
  <c r="AL136" i="2"/>
  <c r="AM136" i="2"/>
  <c r="AN136" i="2"/>
  <c r="AO136" i="2"/>
  <c r="AP136" i="2"/>
  <c r="AQ136" i="2"/>
  <c r="AR136" i="2"/>
  <c r="AS136" i="2"/>
  <c r="AT136" i="2"/>
  <c r="AU136" i="2"/>
  <c r="AV136" i="2"/>
  <c r="AW136" i="2"/>
  <c r="AX136" i="2"/>
  <c r="AY136" i="2"/>
  <c r="AZ136" i="2"/>
  <c r="BA136" i="2"/>
  <c r="BB136" i="2"/>
  <c r="BC136" i="2"/>
  <c r="BF136" i="2"/>
  <c r="BG136" i="2"/>
  <c r="BH136" i="2"/>
  <c r="BI136" i="2"/>
  <c r="BJ136" i="2"/>
  <c r="BK136" i="2"/>
  <c r="BL136" i="2"/>
  <c r="BM136" i="2"/>
  <c r="BN136" i="2"/>
  <c r="BO136" i="2"/>
  <c r="BQ136" i="2"/>
  <c r="BR136" i="2"/>
  <c r="BS136" i="2"/>
  <c r="BT136" i="2"/>
  <c r="BU136" i="2"/>
  <c r="BV136" i="2"/>
  <c r="BW136" i="2"/>
  <c r="BX136" i="2"/>
  <c r="BY136" i="2"/>
  <c r="Z137" i="2"/>
  <c r="AA137" i="2"/>
  <c r="AB137" i="2"/>
  <c r="AL137" i="2"/>
  <c r="AM137" i="2"/>
  <c r="AN137" i="2"/>
  <c r="AO137" i="2"/>
  <c r="AP137" i="2"/>
  <c r="AQ137" i="2"/>
  <c r="AR137" i="2"/>
  <c r="AS137" i="2"/>
  <c r="AT137" i="2"/>
  <c r="AU137" i="2"/>
  <c r="AV137" i="2"/>
  <c r="AW137" i="2"/>
  <c r="AX137" i="2"/>
  <c r="AY137" i="2"/>
  <c r="AZ137" i="2"/>
  <c r="BA137" i="2"/>
  <c r="BB137" i="2"/>
  <c r="BC137" i="2"/>
  <c r="BF137" i="2"/>
  <c r="BG137" i="2"/>
  <c r="BH137" i="2"/>
  <c r="BI137" i="2"/>
  <c r="BJ137" i="2"/>
  <c r="BK137" i="2"/>
  <c r="BL137" i="2"/>
  <c r="BM137" i="2"/>
  <c r="BN137" i="2"/>
  <c r="BO137" i="2"/>
  <c r="BQ137" i="2"/>
  <c r="BR137" i="2"/>
  <c r="BS137" i="2"/>
  <c r="BT137" i="2"/>
  <c r="BU137" i="2"/>
  <c r="BV137" i="2"/>
  <c r="BW137" i="2"/>
  <c r="BX137" i="2"/>
  <c r="BY137" i="2"/>
  <c r="Z138" i="2"/>
  <c r="AA138" i="2"/>
  <c r="AB138" i="2"/>
  <c r="AL138" i="2"/>
  <c r="AM138" i="2"/>
  <c r="AN138" i="2"/>
  <c r="AO138" i="2"/>
  <c r="AP138" i="2"/>
  <c r="AQ138" i="2"/>
  <c r="AR138" i="2"/>
  <c r="AS138" i="2"/>
  <c r="AT138" i="2"/>
  <c r="AU138" i="2"/>
  <c r="AV138" i="2"/>
  <c r="AW138" i="2"/>
  <c r="AX138" i="2"/>
  <c r="AY138" i="2"/>
  <c r="AZ138" i="2"/>
  <c r="BA138" i="2"/>
  <c r="BB138" i="2"/>
  <c r="BC138" i="2"/>
  <c r="BF138" i="2"/>
  <c r="BG138" i="2"/>
  <c r="BH138" i="2"/>
  <c r="BI138" i="2"/>
  <c r="BJ138" i="2"/>
  <c r="BK138" i="2"/>
  <c r="BL138" i="2"/>
  <c r="BM138" i="2"/>
  <c r="BN138" i="2"/>
  <c r="BO138" i="2"/>
  <c r="BQ138" i="2"/>
  <c r="BR138" i="2"/>
  <c r="BS138" i="2"/>
  <c r="BT138" i="2"/>
  <c r="BU138" i="2"/>
  <c r="BV138" i="2"/>
  <c r="BW138" i="2"/>
  <c r="BX138" i="2"/>
  <c r="BY138" i="2"/>
  <c r="Z139" i="2"/>
  <c r="AA139" i="2"/>
  <c r="AB139" i="2"/>
  <c r="AL139" i="2"/>
  <c r="AM139" i="2"/>
  <c r="AN139" i="2"/>
  <c r="AO139" i="2"/>
  <c r="AP139" i="2"/>
  <c r="AQ139" i="2"/>
  <c r="AR139" i="2"/>
  <c r="AS139" i="2"/>
  <c r="AT139" i="2"/>
  <c r="AU139" i="2"/>
  <c r="AV139" i="2"/>
  <c r="AW139" i="2"/>
  <c r="AX139" i="2"/>
  <c r="AY139" i="2"/>
  <c r="AZ139" i="2"/>
  <c r="BA139" i="2"/>
  <c r="BB139" i="2"/>
  <c r="BC139" i="2"/>
  <c r="BF139" i="2"/>
  <c r="BG139" i="2"/>
  <c r="BH139" i="2"/>
  <c r="BI139" i="2"/>
  <c r="BJ139" i="2"/>
  <c r="BK139" i="2"/>
  <c r="BL139" i="2"/>
  <c r="BM139" i="2"/>
  <c r="BN139" i="2"/>
  <c r="BO139" i="2"/>
  <c r="BQ139" i="2"/>
  <c r="BR139" i="2"/>
  <c r="BS139" i="2"/>
  <c r="BT139" i="2"/>
  <c r="BU139" i="2"/>
  <c r="BV139" i="2"/>
  <c r="BW139" i="2"/>
  <c r="BX139" i="2"/>
  <c r="BY139" i="2"/>
  <c r="Z140" i="2"/>
  <c r="AA140" i="2"/>
  <c r="AB140" i="2"/>
  <c r="AL140" i="2"/>
  <c r="AM140" i="2"/>
  <c r="AN140" i="2"/>
  <c r="AO140" i="2"/>
  <c r="AP140" i="2"/>
  <c r="AQ140" i="2"/>
  <c r="AR140" i="2"/>
  <c r="AS140" i="2"/>
  <c r="AT140" i="2"/>
  <c r="AU140" i="2"/>
  <c r="AV140" i="2"/>
  <c r="AW140" i="2"/>
  <c r="AX140" i="2"/>
  <c r="AY140" i="2"/>
  <c r="AZ140" i="2"/>
  <c r="BA140" i="2"/>
  <c r="BB140" i="2"/>
  <c r="BC140" i="2"/>
  <c r="BF140" i="2"/>
  <c r="BG140" i="2"/>
  <c r="BH140" i="2"/>
  <c r="BI140" i="2"/>
  <c r="BJ140" i="2"/>
  <c r="BK140" i="2"/>
  <c r="BL140" i="2"/>
  <c r="BM140" i="2"/>
  <c r="BN140" i="2"/>
  <c r="BO140" i="2"/>
  <c r="BQ140" i="2"/>
  <c r="BR140" i="2"/>
  <c r="BS140" i="2"/>
  <c r="BT140" i="2"/>
  <c r="BU140" i="2"/>
  <c r="BV140" i="2"/>
  <c r="BW140" i="2"/>
  <c r="BX140" i="2"/>
  <c r="BY140" i="2"/>
  <c r="Z141" i="2"/>
  <c r="AA141" i="2"/>
  <c r="AB141" i="2"/>
  <c r="AL141" i="2"/>
  <c r="AM141" i="2"/>
  <c r="AN141" i="2"/>
  <c r="AO141" i="2"/>
  <c r="AP141" i="2"/>
  <c r="AQ141" i="2"/>
  <c r="AR141" i="2"/>
  <c r="AS141" i="2"/>
  <c r="AT141" i="2"/>
  <c r="AU141" i="2"/>
  <c r="AV141" i="2"/>
  <c r="AW141" i="2"/>
  <c r="AX141" i="2"/>
  <c r="AY141" i="2"/>
  <c r="AZ141" i="2"/>
  <c r="BA141" i="2"/>
  <c r="BB141" i="2"/>
  <c r="BC141" i="2"/>
  <c r="BF141" i="2"/>
  <c r="BG141" i="2"/>
  <c r="BH141" i="2"/>
  <c r="BI141" i="2"/>
  <c r="BJ141" i="2"/>
  <c r="BK141" i="2"/>
  <c r="BL141" i="2"/>
  <c r="BM141" i="2"/>
  <c r="BN141" i="2"/>
  <c r="BO141" i="2"/>
  <c r="BQ141" i="2"/>
  <c r="BR141" i="2"/>
  <c r="BS141" i="2"/>
  <c r="BT141" i="2"/>
  <c r="BU141" i="2"/>
  <c r="BV141" i="2"/>
  <c r="BW141" i="2"/>
  <c r="BX141" i="2"/>
  <c r="BY141" i="2"/>
  <c r="Z142" i="2"/>
  <c r="AA142" i="2"/>
  <c r="AB142" i="2"/>
  <c r="AL142" i="2"/>
  <c r="AM142" i="2"/>
  <c r="AN142" i="2"/>
  <c r="AO142" i="2"/>
  <c r="AP142" i="2"/>
  <c r="AQ142" i="2"/>
  <c r="AR142" i="2"/>
  <c r="AS142" i="2"/>
  <c r="AT142" i="2"/>
  <c r="AU142" i="2"/>
  <c r="AV142" i="2"/>
  <c r="AW142" i="2"/>
  <c r="AX142" i="2"/>
  <c r="AY142" i="2"/>
  <c r="AZ142" i="2"/>
  <c r="BA142" i="2"/>
  <c r="BB142" i="2"/>
  <c r="BC142" i="2"/>
  <c r="BF142" i="2"/>
  <c r="BG142" i="2"/>
  <c r="BH142" i="2"/>
  <c r="BI142" i="2"/>
  <c r="BJ142" i="2"/>
  <c r="BK142" i="2"/>
  <c r="BL142" i="2"/>
  <c r="BM142" i="2"/>
  <c r="BN142" i="2"/>
  <c r="BO142" i="2"/>
  <c r="BQ142" i="2"/>
  <c r="BR142" i="2"/>
  <c r="BS142" i="2"/>
  <c r="BT142" i="2"/>
  <c r="BU142" i="2"/>
  <c r="BV142" i="2"/>
  <c r="BW142" i="2"/>
  <c r="BX142" i="2"/>
  <c r="BY142" i="2"/>
  <c r="Z143" i="2"/>
  <c r="AA143" i="2"/>
  <c r="AB143" i="2"/>
  <c r="AL143" i="2"/>
  <c r="AM143" i="2"/>
  <c r="AN143" i="2"/>
  <c r="AO143" i="2"/>
  <c r="AP143" i="2"/>
  <c r="AQ143" i="2"/>
  <c r="AR143" i="2"/>
  <c r="AS143" i="2"/>
  <c r="AT143" i="2"/>
  <c r="AU143" i="2"/>
  <c r="AV143" i="2"/>
  <c r="AW143" i="2"/>
  <c r="AX143" i="2"/>
  <c r="AY143" i="2"/>
  <c r="AZ143" i="2"/>
  <c r="BA143" i="2"/>
  <c r="BB143" i="2"/>
  <c r="BC143" i="2"/>
  <c r="BF143" i="2"/>
  <c r="BG143" i="2"/>
  <c r="BH143" i="2"/>
  <c r="BI143" i="2"/>
  <c r="BJ143" i="2"/>
  <c r="BK143" i="2"/>
  <c r="BL143" i="2"/>
  <c r="BM143" i="2"/>
  <c r="BN143" i="2"/>
  <c r="BO143" i="2"/>
  <c r="BQ143" i="2"/>
  <c r="BR143" i="2"/>
  <c r="BS143" i="2"/>
  <c r="BT143" i="2"/>
  <c r="BU143" i="2"/>
  <c r="BV143" i="2"/>
  <c r="BW143" i="2"/>
  <c r="BX143" i="2"/>
  <c r="BY143" i="2"/>
  <c r="Z144" i="2"/>
  <c r="AA144" i="2"/>
  <c r="AB144" i="2"/>
  <c r="AL144" i="2"/>
  <c r="AM144" i="2"/>
  <c r="AN144" i="2"/>
  <c r="AO144" i="2"/>
  <c r="AP144" i="2"/>
  <c r="AQ144" i="2"/>
  <c r="AR144" i="2"/>
  <c r="AS144" i="2"/>
  <c r="AT144" i="2"/>
  <c r="AU144" i="2"/>
  <c r="AV144" i="2"/>
  <c r="AW144" i="2"/>
  <c r="AX144" i="2"/>
  <c r="AY144" i="2"/>
  <c r="AZ144" i="2"/>
  <c r="BA144" i="2"/>
  <c r="BB144" i="2"/>
  <c r="BC144" i="2"/>
  <c r="BF144" i="2"/>
  <c r="BG144" i="2"/>
  <c r="BH144" i="2"/>
  <c r="BI144" i="2"/>
  <c r="BJ144" i="2"/>
  <c r="BK144" i="2"/>
  <c r="BL144" i="2"/>
  <c r="BM144" i="2"/>
  <c r="BN144" i="2"/>
  <c r="BO144" i="2"/>
  <c r="BQ144" i="2"/>
  <c r="BR144" i="2"/>
  <c r="BS144" i="2"/>
  <c r="BT144" i="2"/>
  <c r="BU144" i="2"/>
  <c r="BV144" i="2"/>
  <c r="BW144" i="2"/>
  <c r="BX144" i="2"/>
  <c r="BY144" i="2"/>
  <c r="Z145" i="2"/>
  <c r="AA145" i="2"/>
  <c r="AB145" i="2"/>
  <c r="AL145" i="2"/>
  <c r="AM145" i="2"/>
  <c r="AN145" i="2"/>
  <c r="AO145" i="2"/>
  <c r="AP145" i="2"/>
  <c r="AQ145" i="2"/>
  <c r="AR145" i="2"/>
  <c r="AS145" i="2"/>
  <c r="AT145" i="2"/>
  <c r="AU145" i="2"/>
  <c r="AV145" i="2"/>
  <c r="AW145" i="2"/>
  <c r="AX145" i="2"/>
  <c r="AY145" i="2"/>
  <c r="AZ145" i="2"/>
  <c r="BA145" i="2"/>
  <c r="BB145" i="2"/>
  <c r="BC145" i="2"/>
  <c r="BF145" i="2"/>
  <c r="BG145" i="2"/>
  <c r="BH145" i="2"/>
  <c r="BI145" i="2"/>
  <c r="BJ145" i="2"/>
  <c r="BK145" i="2"/>
  <c r="BL145" i="2"/>
  <c r="BM145" i="2"/>
  <c r="BN145" i="2"/>
  <c r="BO145" i="2"/>
  <c r="BQ145" i="2"/>
  <c r="BR145" i="2"/>
  <c r="BS145" i="2"/>
  <c r="BT145" i="2"/>
  <c r="BU145" i="2"/>
  <c r="BV145" i="2"/>
  <c r="BW145" i="2"/>
  <c r="BX145" i="2"/>
  <c r="BY145" i="2"/>
  <c r="Z146" i="2"/>
  <c r="AA146" i="2"/>
  <c r="AB146" i="2"/>
  <c r="AL146" i="2"/>
  <c r="AM146" i="2"/>
  <c r="AN146" i="2"/>
  <c r="AO146" i="2"/>
  <c r="AP146" i="2"/>
  <c r="AQ146" i="2"/>
  <c r="AR146" i="2"/>
  <c r="AS146" i="2"/>
  <c r="AT146" i="2"/>
  <c r="AU146" i="2"/>
  <c r="AV146" i="2"/>
  <c r="AW146" i="2"/>
  <c r="AX146" i="2"/>
  <c r="AY146" i="2"/>
  <c r="AZ146" i="2"/>
  <c r="BA146" i="2"/>
  <c r="BB146" i="2"/>
  <c r="BC146" i="2"/>
  <c r="BF146" i="2"/>
  <c r="BG146" i="2"/>
  <c r="BH146" i="2"/>
  <c r="BI146" i="2"/>
  <c r="BJ146" i="2"/>
  <c r="BK146" i="2"/>
  <c r="BL146" i="2"/>
  <c r="BM146" i="2"/>
  <c r="BN146" i="2"/>
  <c r="BO146" i="2"/>
  <c r="BQ146" i="2"/>
  <c r="BR146" i="2"/>
  <c r="BS146" i="2"/>
  <c r="BT146" i="2"/>
  <c r="BU146" i="2"/>
  <c r="BV146" i="2"/>
  <c r="BW146" i="2"/>
  <c r="BX146" i="2"/>
  <c r="BY146" i="2"/>
  <c r="Z147" i="2"/>
  <c r="AA147" i="2"/>
  <c r="AB147" i="2"/>
  <c r="AL147" i="2"/>
  <c r="AM147" i="2"/>
  <c r="AN147" i="2"/>
  <c r="AO147" i="2"/>
  <c r="AP147" i="2"/>
  <c r="AQ147" i="2"/>
  <c r="AR147" i="2"/>
  <c r="AS147" i="2"/>
  <c r="AT147" i="2"/>
  <c r="AU147" i="2"/>
  <c r="AV147" i="2"/>
  <c r="AW147" i="2"/>
  <c r="AX147" i="2"/>
  <c r="AY147" i="2"/>
  <c r="AZ147" i="2"/>
  <c r="BA147" i="2"/>
  <c r="BB147" i="2"/>
  <c r="BC147" i="2"/>
  <c r="BF147" i="2"/>
  <c r="BG147" i="2"/>
  <c r="BH147" i="2"/>
  <c r="BI147" i="2"/>
  <c r="BJ147" i="2"/>
  <c r="BK147" i="2"/>
  <c r="BL147" i="2"/>
  <c r="BM147" i="2"/>
  <c r="BN147" i="2"/>
  <c r="BO147" i="2"/>
  <c r="BQ147" i="2"/>
  <c r="BR147" i="2"/>
  <c r="BS147" i="2"/>
  <c r="BT147" i="2"/>
  <c r="BU147" i="2"/>
  <c r="BV147" i="2"/>
  <c r="BW147" i="2"/>
  <c r="BX147" i="2"/>
  <c r="BY147" i="2"/>
  <c r="Z148" i="2"/>
  <c r="AA148" i="2"/>
  <c r="AB148" i="2"/>
  <c r="AL148" i="2"/>
  <c r="AM148" i="2"/>
  <c r="AN148" i="2"/>
  <c r="AO148" i="2"/>
  <c r="AP148" i="2"/>
  <c r="AQ148" i="2"/>
  <c r="AR148" i="2"/>
  <c r="AS148" i="2"/>
  <c r="AT148" i="2"/>
  <c r="AU148" i="2"/>
  <c r="AV148" i="2"/>
  <c r="AW148" i="2"/>
  <c r="AX148" i="2"/>
  <c r="AY148" i="2"/>
  <c r="AZ148" i="2"/>
  <c r="BA148" i="2"/>
  <c r="BB148" i="2"/>
  <c r="BC148" i="2"/>
  <c r="BF148" i="2"/>
  <c r="BG148" i="2"/>
  <c r="BH148" i="2"/>
  <c r="BI148" i="2"/>
  <c r="BJ148" i="2"/>
  <c r="BK148" i="2"/>
  <c r="BL148" i="2"/>
  <c r="BM148" i="2"/>
  <c r="BN148" i="2"/>
  <c r="BO148" i="2"/>
  <c r="BQ148" i="2"/>
  <c r="BR148" i="2"/>
  <c r="BS148" i="2"/>
  <c r="BT148" i="2"/>
  <c r="BU148" i="2"/>
  <c r="BV148" i="2"/>
  <c r="BW148" i="2"/>
  <c r="BX148" i="2"/>
  <c r="BY148" i="2"/>
  <c r="Z149" i="2"/>
  <c r="AA149" i="2"/>
  <c r="AB149" i="2"/>
  <c r="AL149" i="2"/>
  <c r="AM149" i="2"/>
  <c r="AN149" i="2"/>
  <c r="AO149" i="2"/>
  <c r="AP149" i="2"/>
  <c r="AQ149" i="2"/>
  <c r="AR149" i="2"/>
  <c r="AS149" i="2"/>
  <c r="AT149" i="2"/>
  <c r="AU149" i="2"/>
  <c r="AV149" i="2"/>
  <c r="AW149" i="2"/>
  <c r="AX149" i="2"/>
  <c r="AY149" i="2"/>
  <c r="AZ149" i="2"/>
  <c r="BA149" i="2"/>
  <c r="BB149" i="2"/>
  <c r="BC149" i="2"/>
  <c r="BF149" i="2"/>
  <c r="BG149" i="2"/>
  <c r="BH149" i="2"/>
  <c r="BI149" i="2"/>
  <c r="BJ149" i="2"/>
  <c r="BK149" i="2"/>
  <c r="BL149" i="2"/>
  <c r="BM149" i="2"/>
  <c r="BN149" i="2"/>
  <c r="BO149" i="2"/>
  <c r="BQ149" i="2"/>
  <c r="BR149" i="2"/>
  <c r="BS149" i="2"/>
  <c r="BT149" i="2"/>
  <c r="BU149" i="2"/>
  <c r="BV149" i="2"/>
  <c r="BW149" i="2"/>
  <c r="BX149" i="2"/>
  <c r="BY149" i="2"/>
  <c r="Z150" i="2"/>
  <c r="AA150" i="2"/>
  <c r="AB150" i="2"/>
  <c r="AL150" i="2"/>
  <c r="AM150" i="2"/>
  <c r="AN150" i="2"/>
  <c r="AO150" i="2"/>
  <c r="AP150" i="2"/>
  <c r="AQ150" i="2"/>
  <c r="AR150" i="2"/>
  <c r="AS150" i="2"/>
  <c r="AT150" i="2"/>
  <c r="AU150" i="2"/>
  <c r="AV150" i="2"/>
  <c r="AW150" i="2"/>
  <c r="AX150" i="2"/>
  <c r="AY150" i="2"/>
  <c r="AZ150" i="2"/>
  <c r="BA150" i="2"/>
  <c r="BB150" i="2"/>
  <c r="BC150" i="2"/>
  <c r="BF150" i="2"/>
  <c r="BG150" i="2"/>
  <c r="BH150" i="2"/>
  <c r="BI150" i="2"/>
  <c r="BJ150" i="2"/>
  <c r="BK150" i="2"/>
  <c r="BL150" i="2"/>
  <c r="BM150" i="2"/>
  <c r="BN150" i="2"/>
  <c r="BO150" i="2"/>
  <c r="BQ150" i="2"/>
  <c r="BR150" i="2"/>
  <c r="BS150" i="2"/>
  <c r="BT150" i="2"/>
  <c r="BU150" i="2"/>
  <c r="BV150" i="2"/>
  <c r="BW150" i="2"/>
  <c r="BX150" i="2"/>
  <c r="BY150" i="2"/>
  <c r="Z151" i="2"/>
  <c r="AA151" i="2"/>
  <c r="AB151" i="2"/>
  <c r="AL151" i="2"/>
  <c r="AM151" i="2"/>
  <c r="AN151" i="2"/>
  <c r="AO151" i="2"/>
  <c r="AP151" i="2"/>
  <c r="AQ151" i="2"/>
  <c r="AR151" i="2"/>
  <c r="AS151" i="2"/>
  <c r="AT151" i="2"/>
  <c r="AU151" i="2"/>
  <c r="AV151" i="2"/>
  <c r="AW151" i="2"/>
  <c r="AX151" i="2"/>
  <c r="AY151" i="2"/>
  <c r="AZ151" i="2"/>
  <c r="BA151" i="2"/>
  <c r="BB151" i="2"/>
  <c r="BC151" i="2"/>
  <c r="BF151" i="2"/>
  <c r="BG151" i="2"/>
  <c r="BH151" i="2"/>
  <c r="BI151" i="2"/>
  <c r="BJ151" i="2"/>
  <c r="BK151" i="2"/>
  <c r="BL151" i="2"/>
  <c r="BM151" i="2"/>
  <c r="BN151" i="2"/>
  <c r="BO151" i="2"/>
  <c r="BQ151" i="2"/>
  <c r="BR151" i="2"/>
  <c r="BS151" i="2"/>
  <c r="BT151" i="2"/>
  <c r="BU151" i="2"/>
  <c r="BV151" i="2"/>
  <c r="BW151" i="2"/>
  <c r="BX151" i="2"/>
  <c r="BY151" i="2"/>
  <c r="Z152" i="2"/>
  <c r="AA152" i="2"/>
  <c r="AB152" i="2"/>
  <c r="AL152" i="2"/>
  <c r="AM152" i="2"/>
  <c r="AN152" i="2"/>
  <c r="AO152" i="2"/>
  <c r="AP152" i="2"/>
  <c r="AQ152" i="2"/>
  <c r="AR152" i="2"/>
  <c r="AS152" i="2"/>
  <c r="AT152" i="2"/>
  <c r="AU152" i="2"/>
  <c r="AV152" i="2"/>
  <c r="AW152" i="2"/>
  <c r="AX152" i="2"/>
  <c r="AY152" i="2"/>
  <c r="AZ152" i="2"/>
  <c r="BA152" i="2"/>
  <c r="BB152" i="2"/>
  <c r="BC152" i="2"/>
  <c r="BF152" i="2"/>
  <c r="BG152" i="2"/>
  <c r="BH152" i="2"/>
  <c r="BI152" i="2"/>
  <c r="BJ152" i="2"/>
  <c r="BK152" i="2"/>
  <c r="BL152" i="2"/>
  <c r="BM152" i="2"/>
  <c r="BN152" i="2"/>
  <c r="BO152" i="2"/>
  <c r="BQ152" i="2"/>
  <c r="BR152" i="2"/>
  <c r="BS152" i="2"/>
  <c r="BT152" i="2"/>
  <c r="BU152" i="2"/>
  <c r="BV152" i="2"/>
  <c r="BW152" i="2"/>
  <c r="BX152" i="2"/>
  <c r="BY152" i="2"/>
  <c r="Z153" i="2"/>
  <c r="AA153" i="2"/>
  <c r="AB153" i="2"/>
  <c r="AL153" i="2"/>
  <c r="AM153" i="2"/>
  <c r="AN153" i="2"/>
  <c r="AO153" i="2"/>
  <c r="AP153" i="2"/>
  <c r="AQ153" i="2"/>
  <c r="AR153" i="2"/>
  <c r="AS153" i="2"/>
  <c r="AT153" i="2"/>
  <c r="AU153" i="2"/>
  <c r="AV153" i="2"/>
  <c r="AW153" i="2"/>
  <c r="AX153" i="2"/>
  <c r="AY153" i="2"/>
  <c r="AZ153" i="2"/>
  <c r="BA153" i="2"/>
  <c r="BB153" i="2"/>
  <c r="BC153" i="2"/>
  <c r="BF153" i="2"/>
  <c r="BG153" i="2"/>
  <c r="BH153" i="2"/>
  <c r="BI153" i="2"/>
  <c r="BJ153" i="2"/>
  <c r="BK153" i="2"/>
  <c r="BL153" i="2"/>
  <c r="BM153" i="2"/>
  <c r="BN153" i="2"/>
  <c r="BO153" i="2"/>
  <c r="BQ153" i="2"/>
  <c r="BR153" i="2"/>
  <c r="BS153" i="2"/>
  <c r="BT153" i="2"/>
  <c r="BU153" i="2"/>
  <c r="BV153" i="2"/>
  <c r="BW153" i="2"/>
  <c r="BX153" i="2"/>
  <c r="BY153" i="2"/>
  <c r="Z154" i="2"/>
  <c r="AA154" i="2"/>
  <c r="AB154" i="2"/>
  <c r="AL154" i="2"/>
  <c r="AM154" i="2"/>
  <c r="AN154" i="2"/>
  <c r="AO154" i="2"/>
  <c r="AP154" i="2"/>
  <c r="AQ154" i="2"/>
  <c r="AR154" i="2"/>
  <c r="AS154" i="2"/>
  <c r="AT154" i="2"/>
  <c r="AU154" i="2"/>
  <c r="AV154" i="2"/>
  <c r="AW154" i="2"/>
  <c r="AX154" i="2"/>
  <c r="AY154" i="2"/>
  <c r="AZ154" i="2"/>
  <c r="BA154" i="2"/>
  <c r="BB154" i="2"/>
  <c r="BC154" i="2"/>
  <c r="BF154" i="2"/>
  <c r="BG154" i="2"/>
  <c r="BH154" i="2"/>
  <c r="BI154" i="2"/>
  <c r="BJ154" i="2"/>
  <c r="BK154" i="2"/>
  <c r="BL154" i="2"/>
  <c r="BM154" i="2"/>
  <c r="BN154" i="2"/>
  <c r="BO154" i="2"/>
  <c r="BQ154" i="2"/>
  <c r="BR154" i="2"/>
  <c r="BS154" i="2"/>
  <c r="BT154" i="2"/>
  <c r="BU154" i="2"/>
  <c r="BV154" i="2"/>
  <c r="BW154" i="2"/>
  <c r="BX154" i="2"/>
  <c r="BY154" i="2"/>
  <c r="Z155" i="2"/>
  <c r="AA155" i="2"/>
  <c r="AB155" i="2"/>
  <c r="AL155" i="2"/>
  <c r="AM155" i="2"/>
  <c r="AN155" i="2"/>
  <c r="AO155" i="2"/>
  <c r="AP155" i="2"/>
  <c r="AQ155" i="2"/>
  <c r="AR155" i="2"/>
  <c r="AS155" i="2"/>
  <c r="AT155" i="2"/>
  <c r="AU155" i="2"/>
  <c r="AV155" i="2"/>
  <c r="AW155" i="2"/>
  <c r="AX155" i="2"/>
  <c r="AY155" i="2"/>
  <c r="AZ155" i="2"/>
  <c r="BA155" i="2"/>
  <c r="BB155" i="2"/>
  <c r="BC155" i="2"/>
  <c r="BF155" i="2"/>
  <c r="BG155" i="2"/>
  <c r="BH155" i="2"/>
  <c r="BI155" i="2"/>
  <c r="BJ155" i="2"/>
  <c r="BK155" i="2"/>
  <c r="BL155" i="2"/>
  <c r="BM155" i="2"/>
  <c r="BN155" i="2"/>
  <c r="BO155" i="2"/>
  <c r="BQ155" i="2"/>
  <c r="BR155" i="2"/>
  <c r="BS155" i="2"/>
  <c r="BT155" i="2"/>
  <c r="BU155" i="2"/>
  <c r="BV155" i="2"/>
  <c r="BW155" i="2"/>
  <c r="BX155" i="2"/>
  <c r="BY155" i="2"/>
  <c r="Z156" i="2"/>
  <c r="AA156" i="2"/>
  <c r="AB156" i="2"/>
  <c r="AL156" i="2"/>
  <c r="AM156" i="2"/>
  <c r="AN156" i="2"/>
  <c r="AO156" i="2"/>
  <c r="AP156" i="2"/>
  <c r="AQ156" i="2"/>
  <c r="AR156" i="2"/>
  <c r="AS156" i="2"/>
  <c r="AT156" i="2"/>
  <c r="AU156" i="2"/>
  <c r="AV156" i="2"/>
  <c r="AW156" i="2"/>
  <c r="AX156" i="2"/>
  <c r="AY156" i="2"/>
  <c r="AZ156" i="2"/>
  <c r="BA156" i="2"/>
  <c r="BB156" i="2"/>
  <c r="BC156" i="2"/>
  <c r="BF156" i="2"/>
  <c r="BG156" i="2"/>
  <c r="BH156" i="2"/>
  <c r="BI156" i="2"/>
  <c r="BJ156" i="2"/>
  <c r="BK156" i="2"/>
  <c r="BL156" i="2"/>
  <c r="BM156" i="2"/>
  <c r="BN156" i="2"/>
  <c r="BO156" i="2"/>
  <c r="BQ156" i="2"/>
  <c r="BR156" i="2"/>
  <c r="BS156" i="2"/>
  <c r="BT156" i="2"/>
  <c r="BU156" i="2"/>
  <c r="BV156" i="2"/>
  <c r="BW156" i="2"/>
  <c r="BX156" i="2"/>
  <c r="BY156" i="2"/>
  <c r="Z157" i="2"/>
  <c r="AA157" i="2"/>
  <c r="AB157" i="2"/>
  <c r="AL157" i="2"/>
  <c r="AM157" i="2"/>
  <c r="AN157" i="2"/>
  <c r="AO157" i="2"/>
  <c r="AP157" i="2"/>
  <c r="AQ157" i="2"/>
  <c r="AR157" i="2"/>
  <c r="AS157" i="2"/>
  <c r="AT157" i="2"/>
  <c r="AU157" i="2"/>
  <c r="AV157" i="2"/>
  <c r="AW157" i="2"/>
  <c r="AX157" i="2"/>
  <c r="AY157" i="2"/>
  <c r="AZ157" i="2"/>
  <c r="BA157" i="2"/>
  <c r="BB157" i="2"/>
  <c r="BC157" i="2"/>
  <c r="BF157" i="2"/>
  <c r="BG157" i="2"/>
  <c r="BH157" i="2"/>
  <c r="BI157" i="2"/>
  <c r="BJ157" i="2"/>
  <c r="BK157" i="2"/>
  <c r="BL157" i="2"/>
  <c r="BM157" i="2"/>
  <c r="BN157" i="2"/>
  <c r="BO157" i="2"/>
  <c r="BQ157" i="2"/>
  <c r="BR157" i="2"/>
  <c r="BS157" i="2"/>
  <c r="BT157" i="2"/>
  <c r="BU157" i="2"/>
  <c r="BV157" i="2"/>
  <c r="BW157" i="2"/>
  <c r="BX157" i="2"/>
  <c r="BY157" i="2"/>
  <c r="Z158" i="2"/>
  <c r="AA158" i="2"/>
  <c r="AB158" i="2"/>
  <c r="AL158" i="2"/>
  <c r="AM158" i="2"/>
  <c r="AN158" i="2"/>
  <c r="AO158" i="2"/>
  <c r="AP158" i="2"/>
  <c r="AQ158" i="2"/>
  <c r="AR158" i="2"/>
  <c r="AS158" i="2"/>
  <c r="AT158" i="2"/>
  <c r="AU158" i="2"/>
  <c r="AV158" i="2"/>
  <c r="AW158" i="2"/>
  <c r="AX158" i="2"/>
  <c r="AY158" i="2"/>
  <c r="AZ158" i="2"/>
  <c r="BA158" i="2"/>
  <c r="BB158" i="2"/>
  <c r="BC158" i="2"/>
  <c r="BF158" i="2"/>
  <c r="BG158" i="2"/>
  <c r="BH158" i="2"/>
  <c r="BI158" i="2"/>
  <c r="BJ158" i="2"/>
  <c r="BK158" i="2"/>
  <c r="BL158" i="2"/>
  <c r="BM158" i="2"/>
  <c r="BN158" i="2"/>
  <c r="BO158" i="2"/>
  <c r="BQ158" i="2"/>
  <c r="BR158" i="2"/>
  <c r="BS158" i="2"/>
  <c r="BT158" i="2"/>
  <c r="BU158" i="2"/>
  <c r="BV158" i="2"/>
  <c r="BW158" i="2"/>
  <c r="BX158" i="2"/>
  <c r="BY158" i="2"/>
  <c r="Z159" i="2"/>
  <c r="AA159" i="2"/>
  <c r="AB159" i="2"/>
  <c r="AL159" i="2"/>
  <c r="AM159" i="2"/>
  <c r="AN159" i="2"/>
  <c r="AO159" i="2"/>
  <c r="AP159" i="2"/>
  <c r="AQ159" i="2"/>
  <c r="AR159" i="2"/>
  <c r="AS159" i="2"/>
  <c r="AT159" i="2"/>
  <c r="AU159" i="2"/>
  <c r="AV159" i="2"/>
  <c r="AW159" i="2"/>
  <c r="AX159" i="2"/>
  <c r="AY159" i="2"/>
  <c r="AZ159" i="2"/>
  <c r="BA159" i="2"/>
  <c r="BB159" i="2"/>
  <c r="BC159" i="2"/>
  <c r="BF159" i="2"/>
  <c r="BG159" i="2"/>
  <c r="BH159" i="2"/>
  <c r="BI159" i="2"/>
  <c r="BJ159" i="2"/>
  <c r="BK159" i="2"/>
  <c r="BL159" i="2"/>
  <c r="BM159" i="2"/>
  <c r="BN159" i="2"/>
  <c r="BO159" i="2"/>
  <c r="BQ159" i="2"/>
  <c r="BR159" i="2"/>
  <c r="BS159" i="2"/>
  <c r="BT159" i="2"/>
  <c r="BU159" i="2"/>
  <c r="BV159" i="2"/>
  <c r="BW159" i="2"/>
  <c r="BX159" i="2"/>
  <c r="BY159" i="2"/>
  <c r="Z160" i="2"/>
  <c r="AA160" i="2"/>
  <c r="AB160" i="2"/>
  <c r="AL160" i="2"/>
  <c r="AM160" i="2"/>
  <c r="AN160" i="2"/>
  <c r="AO160" i="2"/>
  <c r="AP160" i="2"/>
  <c r="AQ160" i="2"/>
  <c r="AR160" i="2"/>
  <c r="AS160" i="2"/>
  <c r="AT160" i="2"/>
  <c r="AU160" i="2"/>
  <c r="AV160" i="2"/>
  <c r="AW160" i="2"/>
  <c r="AX160" i="2"/>
  <c r="AY160" i="2"/>
  <c r="AZ160" i="2"/>
  <c r="BA160" i="2"/>
  <c r="BB160" i="2"/>
  <c r="BC160" i="2"/>
  <c r="BF160" i="2"/>
  <c r="BG160" i="2"/>
  <c r="BH160" i="2"/>
  <c r="BI160" i="2"/>
  <c r="BJ160" i="2"/>
  <c r="BK160" i="2"/>
  <c r="BL160" i="2"/>
  <c r="BM160" i="2"/>
  <c r="BN160" i="2"/>
  <c r="BO160" i="2"/>
  <c r="BQ160" i="2"/>
  <c r="BR160" i="2"/>
  <c r="BS160" i="2"/>
  <c r="BT160" i="2"/>
  <c r="BU160" i="2"/>
  <c r="BV160" i="2"/>
  <c r="BW160" i="2"/>
  <c r="BX160" i="2"/>
  <c r="BY160" i="2"/>
  <c r="Z161" i="2"/>
  <c r="AA161" i="2"/>
  <c r="AB161" i="2"/>
  <c r="AL161" i="2"/>
  <c r="AM161" i="2"/>
  <c r="AN161" i="2"/>
  <c r="AO161" i="2"/>
  <c r="AP161" i="2"/>
  <c r="AQ161" i="2"/>
  <c r="AR161" i="2"/>
  <c r="AS161" i="2"/>
  <c r="AT161" i="2"/>
  <c r="AU161" i="2"/>
  <c r="AV161" i="2"/>
  <c r="AW161" i="2"/>
  <c r="AX161" i="2"/>
  <c r="AY161" i="2"/>
  <c r="AZ161" i="2"/>
  <c r="BA161" i="2"/>
  <c r="BB161" i="2"/>
  <c r="BC161" i="2"/>
  <c r="BF161" i="2"/>
  <c r="BG161" i="2"/>
  <c r="BH161" i="2"/>
  <c r="BI161" i="2"/>
  <c r="BJ161" i="2"/>
  <c r="BK161" i="2"/>
  <c r="BL161" i="2"/>
  <c r="BM161" i="2"/>
  <c r="BN161" i="2"/>
  <c r="BO161" i="2"/>
  <c r="BQ161" i="2"/>
  <c r="BR161" i="2"/>
  <c r="BS161" i="2"/>
  <c r="BT161" i="2"/>
  <c r="BU161" i="2"/>
  <c r="BV161" i="2"/>
  <c r="BW161" i="2"/>
  <c r="BX161" i="2"/>
  <c r="BY161" i="2"/>
  <c r="Z162" i="2"/>
  <c r="AA162" i="2"/>
  <c r="AB162" i="2"/>
  <c r="AL162" i="2"/>
  <c r="AM162" i="2"/>
  <c r="AN162" i="2"/>
  <c r="AO162" i="2"/>
  <c r="AP162" i="2"/>
  <c r="AQ162" i="2"/>
  <c r="AR162" i="2"/>
  <c r="AS162" i="2"/>
  <c r="AT162" i="2"/>
  <c r="AU162" i="2"/>
  <c r="AV162" i="2"/>
  <c r="AW162" i="2"/>
  <c r="AX162" i="2"/>
  <c r="AY162" i="2"/>
  <c r="AZ162" i="2"/>
  <c r="BA162" i="2"/>
  <c r="BB162" i="2"/>
  <c r="BC162" i="2"/>
  <c r="BF162" i="2"/>
  <c r="BG162" i="2"/>
  <c r="BH162" i="2"/>
  <c r="BI162" i="2"/>
  <c r="BJ162" i="2"/>
  <c r="BK162" i="2"/>
  <c r="BL162" i="2"/>
  <c r="BM162" i="2"/>
  <c r="BN162" i="2"/>
  <c r="BO162" i="2"/>
  <c r="BQ162" i="2"/>
  <c r="BR162" i="2"/>
  <c r="BS162" i="2"/>
  <c r="BT162" i="2"/>
  <c r="BU162" i="2"/>
  <c r="BV162" i="2"/>
  <c r="BW162" i="2"/>
  <c r="BX162" i="2"/>
  <c r="BY162" i="2"/>
  <c r="Z163" i="2"/>
  <c r="AA163" i="2"/>
  <c r="AB163" i="2"/>
  <c r="AL163" i="2"/>
  <c r="AM163" i="2"/>
  <c r="AN163" i="2"/>
  <c r="AO163" i="2"/>
  <c r="AP163" i="2"/>
  <c r="AQ163" i="2"/>
  <c r="AR163" i="2"/>
  <c r="AS163" i="2"/>
  <c r="AT163" i="2"/>
  <c r="AU163" i="2"/>
  <c r="AV163" i="2"/>
  <c r="AW163" i="2"/>
  <c r="AX163" i="2"/>
  <c r="AY163" i="2"/>
  <c r="AZ163" i="2"/>
  <c r="BA163" i="2"/>
  <c r="BB163" i="2"/>
  <c r="BC163" i="2"/>
  <c r="BF163" i="2"/>
  <c r="BG163" i="2"/>
  <c r="BH163" i="2"/>
  <c r="BI163" i="2"/>
  <c r="BJ163" i="2"/>
  <c r="BK163" i="2"/>
  <c r="BL163" i="2"/>
  <c r="BM163" i="2"/>
  <c r="BN163" i="2"/>
  <c r="BO163" i="2"/>
  <c r="BQ163" i="2"/>
  <c r="BR163" i="2"/>
  <c r="BS163" i="2"/>
  <c r="BT163" i="2"/>
  <c r="BU163" i="2"/>
  <c r="BV163" i="2"/>
  <c r="BW163" i="2"/>
  <c r="BX163" i="2"/>
  <c r="BY163" i="2"/>
  <c r="Z164" i="2"/>
  <c r="AA164" i="2"/>
  <c r="AB164" i="2"/>
  <c r="AL164" i="2"/>
  <c r="AM164" i="2"/>
  <c r="AN164" i="2"/>
  <c r="AO164" i="2"/>
  <c r="AP164" i="2"/>
  <c r="AQ164" i="2"/>
  <c r="AR164" i="2"/>
  <c r="AS164" i="2"/>
  <c r="AT164" i="2"/>
  <c r="AU164" i="2"/>
  <c r="AV164" i="2"/>
  <c r="AW164" i="2"/>
  <c r="AX164" i="2"/>
  <c r="AY164" i="2"/>
  <c r="AZ164" i="2"/>
  <c r="BA164" i="2"/>
  <c r="BB164" i="2"/>
  <c r="BC164" i="2"/>
  <c r="BF164" i="2"/>
  <c r="BG164" i="2"/>
  <c r="BH164" i="2"/>
  <c r="BI164" i="2"/>
  <c r="BJ164" i="2"/>
  <c r="BK164" i="2"/>
  <c r="BL164" i="2"/>
  <c r="BM164" i="2"/>
  <c r="BN164" i="2"/>
  <c r="BO164" i="2"/>
  <c r="BQ164" i="2"/>
  <c r="BR164" i="2"/>
  <c r="BS164" i="2"/>
  <c r="BT164" i="2"/>
  <c r="BU164" i="2"/>
  <c r="BV164" i="2"/>
  <c r="BW164" i="2"/>
  <c r="BX164" i="2"/>
  <c r="BY164" i="2"/>
  <c r="Z165" i="2"/>
  <c r="AA165" i="2"/>
  <c r="AB165" i="2"/>
  <c r="AL165" i="2"/>
  <c r="AM165" i="2"/>
  <c r="AN165" i="2"/>
  <c r="AO165" i="2"/>
  <c r="AP165" i="2"/>
  <c r="AQ165" i="2"/>
  <c r="AR165" i="2"/>
  <c r="AS165" i="2"/>
  <c r="AT165" i="2"/>
  <c r="AU165" i="2"/>
  <c r="AV165" i="2"/>
  <c r="AW165" i="2"/>
  <c r="AX165" i="2"/>
  <c r="AY165" i="2"/>
  <c r="AZ165" i="2"/>
  <c r="BA165" i="2"/>
  <c r="BB165" i="2"/>
  <c r="BC165" i="2"/>
  <c r="BF165" i="2"/>
  <c r="BG165" i="2"/>
  <c r="BH165" i="2"/>
  <c r="BI165" i="2"/>
  <c r="BJ165" i="2"/>
  <c r="BK165" i="2"/>
  <c r="BL165" i="2"/>
  <c r="BM165" i="2"/>
  <c r="BN165" i="2"/>
  <c r="BO165" i="2"/>
  <c r="BQ165" i="2"/>
  <c r="BR165" i="2"/>
  <c r="BS165" i="2"/>
  <c r="BT165" i="2"/>
  <c r="BU165" i="2"/>
  <c r="BV165" i="2"/>
  <c r="BW165" i="2"/>
  <c r="BX165" i="2"/>
  <c r="BY165" i="2"/>
  <c r="Z166" i="2"/>
  <c r="AA166" i="2"/>
  <c r="AB166" i="2"/>
  <c r="AL166" i="2"/>
  <c r="AM166" i="2"/>
  <c r="AN166" i="2"/>
  <c r="AO166" i="2"/>
  <c r="AP166" i="2"/>
  <c r="AQ166" i="2"/>
  <c r="AR166" i="2"/>
  <c r="AS166" i="2"/>
  <c r="AT166" i="2"/>
  <c r="AU166" i="2"/>
  <c r="AV166" i="2"/>
  <c r="AW166" i="2"/>
  <c r="AX166" i="2"/>
  <c r="AY166" i="2"/>
  <c r="AZ166" i="2"/>
  <c r="BA166" i="2"/>
  <c r="BB166" i="2"/>
  <c r="BC166" i="2"/>
  <c r="BF166" i="2"/>
  <c r="BG166" i="2"/>
  <c r="BH166" i="2"/>
  <c r="BI166" i="2"/>
  <c r="BJ166" i="2"/>
  <c r="BK166" i="2"/>
  <c r="BL166" i="2"/>
  <c r="BM166" i="2"/>
  <c r="BN166" i="2"/>
  <c r="BO166" i="2"/>
  <c r="BQ166" i="2"/>
  <c r="BR166" i="2"/>
  <c r="BS166" i="2"/>
  <c r="BT166" i="2"/>
  <c r="BU166" i="2"/>
  <c r="BV166" i="2"/>
  <c r="BW166" i="2"/>
  <c r="BX166" i="2"/>
  <c r="BY166" i="2"/>
  <c r="Z167" i="2"/>
  <c r="AA167" i="2"/>
  <c r="AB167" i="2"/>
  <c r="AL167" i="2"/>
  <c r="AM167" i="2"/>
  <c r="AN167" i="2"/>
  <c r="AO167" i="2"/>
  <c r="AP167" i="2"/>
  <c r="AQ167" i="2"/>
  <c r="AR167" i="2"/>
  <c r="AS167" i="2"/>
  <c r="AT167" i="2"/>
  <c r="AU167" i="2"/>
  <c r="AV167" i="2"/>
  <c r="AW167" i="2"/>
  <c r="AX167" i="2"/>
  <c r="AY167" i="2"/>
  <c r="AZ167" i="2"/>
  <c r="BA167" i="2"/>
  <c r="BB167" i="2"/>
  <c r="BC167" i="2"/>
  <c r="BF167" i="2"/>
  <c r="BG167" i="2"/>
  <c r="BH167" i="2"/>
  <c r="BI167" i="2"/>
  <c r="BJ167" i="2"/>
  <c r="BK167" i="2"/>
  <c r="BL167" i="2"/>
  <c r="BM167" i="2"/>
  <c r="BN167" i="2"/>
  <c r="BO167" i="2"/>
  <c r="BQ167" i="2"/>
  <c r="BR167" i="2"/>
  <c r="BS167" i="2"/>
  <c r="BT167" i="2"/>
  <c r="BU167" i="2"/>
  <c r="BV167" i="2"/>
  <c r="BW167" i="2"/>
  <c r="BX167" i="2"/>
  <c r="BY167" i="2"/>
  <c r="Z168" i="2"/>
  <c r="AA168" i="2"/>
  <c r="AB168" i="2"/>
  <c r="AL168" i="2"/>
  <c r="AM168" i="2"/>
  <c r="AN168" i="2"/>
  <c r="AO168" i="2"/>
  <c r="AP168" i="2"/>
  <c r="AQ168" i="2"/>
  <c r="AR168" i="2"/>
  <c r="AS168" i="2"/>
  <c r="AT168" i="2"/>
  <c r="AU168" i="2"/>
  <c r="AV168" i="2"/>
  <c r="AW168" i="2"/>
  <c r="AX168" i="2"/>
  <c r="AY168" i="2"/>
  <c r="AZ168" i="2"/>
  <c r="BA168" i="2"/>
  <c r="BB168" i="2"/>
  <c r="BC168" i="2"/>
  <c r="BF168" i="2"/>
  <c r="BG168" i="2"/>
  <c r="BH168" i="2"/>
  <c r="BI168" i="2"/>
  <c r="BJ168" i="2"/>
  <c r="BK168" i="2"/>
  <c r="BL168" i="2"/>
  <c r="BM168" i="2"/>
  <c r="BN168" i="2"/>
  <c r="BO168" i="2"/>
  <c r="BQ168" i="2"/>
  <c r="BR168" i="2"/>
  <c r="BS168" i="2"/>
  <c r="BT168" i="2"/>
  <c r="BU168" i="2"/>
  <c r="BV168" i="2"/>
  <c r="BW168" i="2"/>
  <c r="BX168" i="2"/>
  <c r="BY168" i="2"/>
  <c r="Z169" i="2"/>
  <c r="AA169" i="2"/>
  <c r="AB169" i="2"/>
  <c r="AL169" i="2"/>
  <c r="AM169" i="2"/>
  <c r="AN169" i="2"/>
  <c r="AO169" i="2"/>
  <c r="AP169" i="2"/>
  <c r="AQ169" i="2"/>
  <c r="AR169" i="2"/>
  <c r="AS169" i="2"/>
  <c r="AT169" i="2"/>
  <c r="AU169" i="2"/>
  <c r="AV169" i="2"/>
  <c r="AW169" i="2"/>
  <c r="AX169" i="2"/>
  <c r="AY169" i="2"/>
  <c r="AZ169" i="2"/>
  <c r="BA169" i="2"/>
  <c r="BB169" i="2"/>
  <c r="BC169" i="2"/>
  <c r="BF169" i="2"/>
  <c r="BG169" i="2"/>
  <c r="BH169" i="2"/>
  <c r="BI169" i="2"/>
  <c r="BJ169" i="2"/>
  <c r="BK169" i="2"/>
  <c r="BL169" i="2"/>
  <c r="BM169" i="2"/>
  <c r="BN169" i="2"/>
  <c r="BO169" i="2"/>
  <c r="BQ169" i="2"/>
  <c r="BR169" i="2"/>
  <c r="BS169" i="2"/>
  <c r="BT169" i="2"/>
  <c r="BU169" i="2"/>
  <c r="BV169" i="2"/>
  <c r="BW169" i="2"/>
  <c r="BX169" i="2"/>
  <c r="BY169" i="2"/>
  <c r="Z170" i="2"/>
  <c r="AA170" i="2"/>
  <c r="AB170" i="2"/>
  <c r="AL170" i="2"/>
  <c r="AM170" i="2"/>
  <c r="AN170" i="2"/>
  <c r="AO170" i="2"/>
  <c r="AP170" i="2"/>
  <c r="AQ170" i="2"/>
  <c r="AR170" i="2"/>
  <c r="AS170" i="2"/>
  <c r="AT170" i="2"/>
  <c r="AU170" i="2"/>
  <c r="AV170" i="2"/>
  <c r="AW170" i="2"/>
  <c r="AX170" i="2"/>
  <c r="AY170" i="2"/>
  <c r="AZ170" i="2"/>
  <c r="BA170" i="2"/>
  <c r="BB170" i="2"/>
  <c r="BC170" i="2"/>
  <c r="BF170" i="2"/>
  <c r="BG170" i="2"/>
  <c r="BH170" i="2"/>
  <c r="BI170" i="2"/>
  <c r="BJ170" i="2"/>
  <c r="BK170" i="2"/>
  <c r="BL170" i="2"/>
  <c r="BM170" i="2"/>
  <c r="BN170" i="2"/>
  <c r="BO170" i="2"/>
  <c r="BQ170" i="2"/>
  <c r="BR170" i="2"/>
  <c r="BS170" i="2"/>
  <c r="BT170" i="2"/>
  <c r="BU170" i="2"/>
  <c r="BV170" i="2"/>
  <c r="BW170" i="2"/>
  <c r="BX170" i="2"/>
  <c r="BY170" i="2"/>
  <c r="Z171" i="2"/>
  <c r="AA171" i="2"/>
  <c r="AB171" i="2"/>
  <c r="AL171" i="2"/>
  <c r="AM171" i="2"/>
  <c r="AN171" i="2"/>
  <c r="AO171" i="2"/>
  <c r="AP171" i="2"/>
  <c r="AQ171" i="2"/>
  <c r="AR171" i="2"/>
  <c r="AS171" i="2"/>
  <c r="AT171" i="2"/>
  <c r="AU171" i="2"/>
  <c r="AV171" i="2"/>
  <c r="AW171" i="2"/>
  <c r="AX171" i="2"/>
  <c r="AY171" i="2"/>
  <c r="AZ171" i="2"/>
  <c r="BA171" i="2"/>
  <c r="BB171" i="2"/>
  <c r="BC171" i="2"/>
  <c r="BF171" i="2"/>
  <c r="BG171" i="2"/>
  <c r="BH171" i="2"/>
  <c r="BI171" i="2"/>
  <c r="BJ171" i="2"/>
  <c r="BK171" i="2"/>
  <c r="BL171" i="2"/>
  <c r="BM171" i="2"/>
  <c r="BN171" i="2"/>
  <c r="BO171" i="2"/>
  <c r="BQ171" i="2"/>
  <c r="BR171" i="2"/>
  <c r="BS171" i="2"/>
  <c r="BT171" i="2"/>
  <c r="BU171" i="2"/>
  <c r="BV171" i="2"/>
  <c r="BW171" i="2"/>
  <c r="BX171" i="2"/>
  <c r="BY171" i="2"/>
  <c r="Z172" i="2"/>
  <c r="AA172" i="2"/>
  <c r="AB172" i="2"/>
  <c r="AL172" i="2"/>
  <c r="AM172" i="2"/>
  <c r="AN172" i="2"/>
  <c r="AO172" i="2"/>
  <c r="AP172" i="2"/>
  <c r="AQ172" i="2"/>
  <c r="AR172" i="2"/>
  <c r="AS172" i="2"/>
  <c r="AT172" i="2"/>
  <c r="AU172" i="2"/>
  <c r="AV172" i="2"/>
  <c r="AW172" i="2"/>
  <c r="AX172" i="2"/>
  <c r="AY172" i="2"/>
  <c r="AZ172" i="2"/>
  <c r="BA172" i="2"/>
  <c r="BB172" i="2"/>
  <c r="BC172" i="2"/>
  <c r="BF172" i="2"/>
  <c r="BG172" i="2"/>
  <c r="BH172" i="2"/>
  <c r="BI172" i="2"/>
  <c r="BJ172" i="2"/>
  <c r="BK172" i="2"/>
  <c r="BL172" i="2"/>
  <c r="BM172" i="2"/>
  <c r="BN172" i="2"/>
  <c r="BO172" i="2"/>
  <c r="BQ172" i="2"/>
  <c r="BR172" i="2"/>
  <c r="BS172" i="2"/>
  <c r="BT172" i="2"/>
  <c r="BU172" i="2"/>
  <c r="BV172" i="2"/>
  <c r="BW172" i="2"/>
  <c r="BX172" i="2"/>
  <c r="BY172" i="2"/>
  <c r="Z173" i="2"/>
  <c r="AA173" i="2"/>
  <c r="AB173" i="2"/>
  <c r="AL173" i="2"/>
  <c r="AM173" i="2"/>
  <c r="AN173" i="2"/>
  <c r="AO173" i="2"/>
  <c r="AP173" i="2"/>
  <c r="AQ173" i="2"/>
  <c r="AR173" i="2"/>
  <c r="AS173" i="2"/>
  <c r="AT173" i="2"/>
  <c r="AU173" i="2"/>
  <c r="AV173" i="2"/>
  <c r="AW173" i="2"/>
  <c r="AX173" i="2"/>
  <c r="AY173" i="2"/>
  <c r="AZ173" i="2"/>
  <c r="BA173" i="2"/>
  <c r="BB173" i="2"/>
  <c r="BC173" i="2"/>
  <c r="BF173" i="2"/>
  <c r="BG173" i="2"/>
  <c r="BH173" i="2"/>
  <c r="BI173" i="2"/>
  <c r="BJ173" i="2"/>
  <c r="BK173" i="2"/>
  <c r="BL173" i="2"/>
  <c r="BM173" i="2"/>
  <c r="BN173" i="2"/>
  <c r="BO173" i="2"/>
  <c r="BQ173" i="2"/>
  <c r="BR173" i="2"/>
  <c r="BS173" i="2"/>
  <c r="BT173" i="2"/>
  <c r="BU173" i="2"/>
  <c r="BV173" i="2"/>
  <c r="BW173" i="2"/>
  <c r="BX173" i="2"/>
  <c r="BY173" i="2"/>
  <c r="Z174" i="2"/>
  <c r="AA174" i="2"/>
  <c r="AB174" i="2"/>
  <c r="AL174" i="2"/>
  <c r="AM174" i="2"/>
  <c r="AN174" i="2"/>
  <c r="AO174" i="2"/>
  <c r="AP174" i="2"/>
  <c r="AQ174" i="2"/>
  <c r="AR174" i="2"/>
  <c r="AS174" i="2"/>
  <c r="AT174" i="2"/>
  <c r="AU174" i="2"/>
  <c r="AV174" i="2"/>
  <c r="AW174" i="2"/>
  <c r="AX174" i="2"/>
  <c r="AY174" i="2"/>
  <c r="AZ174" i="2"/>
  <c r="BA174" i="2"/>
  <c r="BB174" i="2"/>
  <c r="BC174" i="2"/>
  <c r="BF174" i="2"/>
  <c r="BG174" i="2"/>
  <c r="BH174" i="2"/>
  <c r="BI174" i="2"/>
  <c r="BJ174" i="2"/>
  <c r="BK174" i="2"/>
  <c r="BL174" i="2"/>
  <c r="BM174" i="2"/>
  <c r="BN174" i="2"/>
  <c r="BO174" i="2"/>
  <c r="BQ174" i="2"/>
  <c r="BR174" i="2"/>
  <c r="BS174" i="2"/>
  <c r="BT174" i="2"/>
  <c r="BU174" i="2"/>
  <c r="BV174" i="2"/>
  <c r="BW174" i="2"/>
  <c r="BX174" i="2"/>
  <c r="BY174" i="2"/>
  <c r="Z175" i="2"/>
  <c r="AA175" i="2"/>
  <c r="AB175" i="2"/>
  <c r="AL175" i="2"/>
  <c r="AM175" i="2"/>
  <c r="AN175" i="2"/>
  <c r="AO175" i="2"/>
  <c r="AP175" i="2"/>
  <c r="AQ175" i="2"/>
  <c r="AR175" i="2"/>
  <c r="AS175" i="2"/>
  <c r="AT175" i="2"/>
  <c r="AU175" i="2"/>
  <c r="AV175" i="2"/>
  <c r="AW175" i="2"/>
  <c r="AX175" i="2"/>
  <c r="AY175" i="2"/>
  <c r="AZ175" i="2"/>
  <c r="BA175" i="2"/>
  <c r="BB175" i="2"/>
  <c r="BC175" i="2"/>
  <c r="BF175" i="2"/>
  <c r="BG175" i="2"/>
  <c r="BH175" i="2"/>
  <c r="BI175" i="2"/>
  <c r="BJ175" i="2"/>
  <c r="BK175" i="2"/>
  <c r="BL175" i="2"/>
  <c r="BM175" i="2"/>
  <c r="BN175" i="2"/>
  <c r="BO175" i="2"/>
  <c r="BQ175" i="2"/>
  <c r="BR175" i="2"/>
  <c r="BS175" i="2"/>
  <c r="BT175" i="2"/>
  <c r="BU175" i="2"/>
  <c r="BV175" i="2"/>
  <c r="BW175" i="2"/>
  <c r="BX175" i="2"/>
  <c r="BY175" i="2"/>
  <c r="Z176" i="2"/>
  <c r="AA176" i="2"/>
  <c r="AB176" i="2"/>
  <c r="AL176" i="2"/>
  <c r="AM176" i="2"/>
  <c r="AN176" i="2"/>
  <c r="AO176" i="2"/>
  <c r="AP176" i="2"/>
  <c r="AQ176" i="2"/>
  <c r="AR176" i="2"/>
  <c r="AS176" i="2"/>
  <c r="AT176" i="2"/>
  <c r="AU176" i="2"/>
  <c r="AV176" i="2"/>
  <c r="AW176" i="2"/>
  <c r="AX176" i="2"/>
  <c r="AY176" i="2"/>
  <c r="AZ176" i="2"/>
  <c r="BA176" i="2"/>
  <c r="BB176" i="2"/>
  <c r="BC176" i="2"/>
  <c r="BF176" i="2"/>
  <c r="BG176" i="2"/>
  <c r="BH176" i="2"/>
  <c r="BI176" i="2"/>
  <c r="BJ176" i="2"/>
  <c r="BK176" i="2"/>
  <c r="BL176" i="2"/>
  <c r="BM176" i="2"/>
  <c r="BN176" i="2"/>
  <c r="BO176" i="2"/>
  <c r="BQ176" i="2"/>
  <c r="BR176" i="2"/>
  <c r="BS176" i="2"/>
  <c r="BT176" i="2"/>
  <c r="BU176" i="2"/>
  <c r="BV176" i="2"/>
  <c r="BW176" i="2"/>
  <c r="BX176" i="2"/>
  <c r="BY176" i="2"/>
  <c r="Z177" i="2"/>
  <c r="AA177" i="2"/>
  <c r="AB177" i="2"/>
  <c r="AL177" i="2"/>
  <c r="AM177" i="2"/>
  <c r="AN177" i="2"/>
  <c r="AO177" i="2"/>
  <c r="AP177" i="2"/>
  <c r="AQ177" i="2"/>
  <c r="AR177" i="2"/>
  <c r="AS177" i="2"/>
  <c r="AT177" i="2"/>
  <c r="AU177" i="2"/>
  <c r="AV177" i="2"/>
  <c r="AW177" i="2"/>
  <c r="AX177" i="2"/>
  <c r="AY177" i="2"/>
  <c r="AZ177" i="2"/>
  <c r="BA177" i="2"/>
  <c r="BB177" i="2"/>
  <c r="BC177" i="2"/>
  <c r="BF177" i="2"/>
  <c r="BG177" i="2"/>
  <c r="BH177" i="2"/>
  <c r="BI177" i="2"/>
  <c r="BJ177" i="2"/>
  <c r="BK177" i="2"/>
  <c r="BL177" i="2"/>
  <c r="BM177" i="2"/>
  <c r="BN177" i="2"/>
  <c r="BO177" i="2"/>
  <c r="BQ177" i="2"/>
  <c r="BR177" i="2"/>
  <c r="BS177" i="2"/>
  <c r="BT177" i="2"/>
  <c r="BU177" i="2"/>
  <c r="BV177" i="2"/>
  <c r="BW177" i="2"/>
  <c r="BX177" i="2"/>
  <c r="BY177" i="2"/>
  <c r="Z178" i="2"/>
  <c r="AA178" i="2"/>
  <c r="AB178" i="2"/>
  <c r="AL178" i="2"/>
  <c r="AM178" i="2"/>
  <c r="AN178" i="2"/>
  <c r="AO178" i="2"/>
  <c r="AP178" i="2"/>
  <c r="AQ178" i="2"/>
  <c r="AR178" i="2"/>
  <c r="AS178" i="2"/>
  <c r="AT178" i="2"/>
  <c r="AU178" i="2"/>
  <c r="AV178" i="2"/>
  <c r="AW178" i="2"/>
  <c r="AX178" i="2"/>
  <c r="AY178" i="2"/>
  <c r="AZ178" i="2"/>
  <c r="BA178" i="2"/>
  <c r="BB178" i="2"/>
  <c r="BC178" i="2"/>
  <c r="BF178" i="2"/>
  <c r="BG178" i="2"/>
  <c r="BH178" i="2"/>
  <c r="BI178" i="2"/>
  <c r="BJ178" i="2"/>
  <c r="BK178" i="2"/>
  <c r="BL178" i="2"/>
  <c r="BM178" i="2"/>
  <c r="BN178" i="2"/>
  <c r="BO178" i="2"/>
  <c r="BQ178" i="2"/>
  <c r="BR178" i="2"/>
  <c r="BS178" i="2"/>
  <c r="BT178" i="2"/>
  <c r="BU178" i="2"/>
  <c r="BV178" i="2"/>
  <c r="BW178" i="2"/>
  <c r="BX178" i="2"/>
  <c r="BY178" i="2"/>
  <c r="Z179" i="2"/>
  <c r="AA179" i="2"/>
  <c r="AB179" i="2"/>
  <c r="AL179" i="2"/>
  <c r="AM179" i="2"/>
  <c r="AN179" i="2"/>
  <c r="AO179" i="2"/>
  <c r="AP179" i="2"/>
  <c r="AQ179" i="2"/>
  <c r="AR179" i="2"/>
  <c r="AS179" i="2"/>
  <c r="AT179" i="2"/>
  <c r="AU179" i="2"/>
  <c r="AV179" i="2"/>
  <c r="AW179" i="2"/>
  <c r="AX179" i="2"/>
  <c r="AY179" i="2"/>
  <c r="AZ179" i="2"/>
  <c r="BA179" i="2"/>
  <c r="BB179" i="2"/>
  <c r="BC179" i="2"/>
  <c r="BF179" i="2"/>
  <c r="BG179" i="2"/>
  <c r="BH179" i="2"/>
  <c r="BI179" i="2"/>
  <c r="BJ179" i="2"/>
  <c r="BK179" i="2"/>
  <c r="BL179" i="2"/>
  <c r="BM179" i="2"/>
  <c r="BN179" i="2"/>
  <c r="BO179" i="2"/>
  <c r="BQ179" i="2"/>
  <c r="BR179" i="2"/>
  <c r="BS179" i="2"/>
  <c r="BT179" i="2"/>
  <c r="BU179" i="2"/>
  <c r="BV179" i="2"/>
  <c r="BW179" i="2"/>
  <c r="BX179" i="2"/>
  <c r="BY179" i="2"/>
  <c r="Z180" i="2"/>
  <c r="AA180" i="2"/>
  <c r="AB180" i="2"/>
  <c r="AL180" i="2"/>
  <c r="AM180" i="2"/>
  <c r="AN180" i="2"/>
  <c r="AO180" i="2"/>
  <c r="AP180" i="2"/>
  <c r="AQ180" i="2"/>
  <c r="AR180" i="2"/>
  <c r="AS180" i="2"/>
  <c r="AT180" i="2"/>
  <c r="AU180" i="2"/>
  <c r="AV180" i="2"/>
  <c r="AW180" i="2"/>
  <c r="AX180" i="2"/>
  <c r="AY180" i="2"/>
  <c r="AZ180" i="2"/>
  <c r="BA180" i="2"/>
  <c r="BB180" i="2"/>
  <c r="BC180" i="2"/>
  <c r="BF180" i="2"/>
  <c r="BG180" i="2"/>
  <c r="BH180" i="2"/>
  <c r="BI180" i="2"/>
  <c r="BJ180" i="2"/>
  <c r="BK180" i="2"/>
  <c r="BL180" i="2"/>
  <c r="BM180" i="2"/>
  <c r="BN180" i="2"/>
  <c r="BO180" i="2"/>
  <c r="BQ180" i="2"/>
  <c r="BR180" i="2"/>
  <c r="BS180" i="2"/>
  <c r="BT180" i="2"/>
  <c r="BU180" i="2"/>
  <c r="BV180" i="2"/>
  <c r="BW180" i="2"/>
  <c r="BX180" i="2"/>
  <c r="BY180" i="2"/>
  <c r="Z181" i="2"/>
  <c r="AA181" i="2"/>
  <c r="AB181" i="2"/>
  <c r="AL181" i="2"/>
  <c r="AM181" i="2"/>
  <c r="AN181" i="2"/>
  <c r="AO181" i="2"/>
  <c r="AP181" i="2"/>
  <c r="AQ181" i="2"/>
  <c r="AR181" i="2"/>
  <c r="AS181" i="2"/>
  <c r="AT181" i="2"/>
  <c r="AU181" i="2"/>
  <c r="AV181" i="2"/>
  <c r="AW181" i="2"/>
  <c r="AX181" i="2"/>
  <c r="AY181" i="2"/>
  <c r="AZ181" i="2"/>
  <c r="BA181" i="2"/>
  <c r="BB181" i="2"/>
  <c r="BC181" i="2"/>
  <c r="BF181" i="2"/>
  <c r="BG181" i="2"/>
  <c r="BH181" i="2"/>
  <c r="BI181" i="2"/>
  <c r="BJ181" i="2"/>
  <c r="BK181" i="2"/>
  <c r="BL181" i="2"/>
  <c r="BM181" i="2"/>
  <c r="BN181" i="2"/>
  <c r="BO181" i="2"/>
  <c r="BQ181" i="2"/>
  <c r="BR181" i="2"/>
  <c r="BS181" i="2"/>
  <c r="BT181" i="2"/>
  <c r="BU181" i="2"/>
  <c r="BV181" i="2"/>
  <c r="BW181" i="2"/>
  <c r="BX181" i="2"/>
  <c r="BY181" i="2"/>
  <c r="Z182" i="2"/>
  <c r="AA182" i="2"/>
  <c r="AB182" i="2"/>
  <c r="AL182" i="2"/>
  <c r="AM182" i="2"/>
  <c r="AN182" i="2"/>
  <c r="AO182" i="2"/>
  <c r="AP182" i="2"/>
  <c r="AQ182" i="2"/>
  <c r="AR182" i="2"/>
  <c r="AS182" i="2"/>
  <c r="AT182" i="2"/>
  <c r="AU182" i="2"/>
  <c r="AV182" i="2"/>
  <c r="AW182" i="2"/>
  <c r="AX182" i="2"/>
  <c r="AY182" i="2"/>
  <c r="AZ182" i="2"/>
  <c r="BA182" i="2"/>
  <c r="BB182" i="2"/>
  <c r="BC182" i="2"/>
  <c r="BF182" i="2"/>
  <c r="BG182" i="2"/>
  <c r="BH182" i="2"/>
  <c r="BI182" i="2"/>
  <c r="BJ182" i="2"/>
  <c r="BK182" i="2"/>
  <c r="BL182" i="2"/>
  <c r="BM182" i="2"/>
  <c r="BN182" i="2"/>
  <c r="BO182" i="2"/>
  <c r="BQ182" i="2"/>
  <c r="BR182" i="2"/>
  <c r="BS182" i="2"/>
  <c r="BT182" i="2"/>
  <c r="BU182" i="2"/>
  <c r="BV182" i="2"/>
  <c r="BW182" i="2"/>
  <c r="BX182" i="2"/>
  <c r="BY182" i="2"/>
  <c r="Z183" i="2"/>
  <c r="AA183" i="2"/>
  <c r="AB183" i="2"/>
  <c r="AL183" i="2"/>
  <c r="AM183" i="2"/>
  <c r="AN183" i="2"/>
  <c r="AO183" i="2"/>
  <c r="AP183" i="2"/>
  <c r="AQ183" i="2"/>
  <c r="AR183" i="2"/>
  <c r="AS183" i="2"/>
  <c r="AT183" i="2"/>
  <c r="AU183" i="2"/>
  <c r="AV183" i="2"/>
  <c r="AW183" i="2"/>
  <c r="AX183" i="2"/>
  <c r="AY183" i="2"/>
  <c r="AZ183" i="2"/>
  <c r="BA183" i="2"/>
  <c r="BB183" i="2"/>
  <c r="BC183" i="2"/>
  <c r="BF183" i="2"/>
  <c r="BG183" i="2"/>
  <c r="BH183" i="2"/>
  <c r="BI183" i="2"/>
  <c r="BJ183" i="2"/>
  <c r="BK183" i="2"/>
  <c r="BL183" i="2"/>
  <c r="BM183" i="2"/>
  <c r="BN183" i="2"/>
  <c r="BO183" i="2"/>
  <c r="BQ183" i="2"/>
  <c r="BR183" i="2"/>
  <c r="BS183" i="2"/>
  <c r="BT183" i="2"/>
  <c r="BU183" i="2"/>
  <c r="BV183" i="2"/>
  <c r="BW183" i="2"/>
  <c r="BX183" i="2"/>
  <c r="BY183" i="2"/>
  <c r="Z184" i="2"/>
  <c r="AA184" i="2"/>
  <c r="AB184" i="2"/>
  <c r="AL184" i="2"/>
  <c r="AM184" i="2"/>
  <c r="AN184" i="2"/>
  <c r="AO184" i="2"/>
  <c r="AP184" i="2"/>
  <c r="AQ184" i="2"/>
  <c r="AR184" i="2"/>
  <c r="AS184" i="2"/>
  <c r="AT184" i="2"/>
  <c r="AU184" i="2"/>
  <c r="AV184" i="2"/>
  <c r="AW184" i="2"/>
  <c r="AX184" i="2"/>
  <c r="AY184" i="2"/>
  <c r="AZ184" i="2"/>
  <c r="BA184" i="2"/>
  <c r="BB184" i="2"/>
  <c r="BC184" i="2"/>
  <c r="BF184" i="2"/>
  <c r="BG184" i="2"/>
  <c r="BH184" i="2"/>
  <c r="BI184" i="2"/>
  <c r="BJ184" i="2"/>
  <c r="BK184" i="2"/>
  <c r="BL184" i="2"/>
  <c r="BM184" i="2"/>
  <c r="BN184" i="2"/>
  <c r="BO184" i="2"/>
  <c r="BQ184" i="2"/>
  <c r="BR184" i="2"/>
  <c r="BS184" i="2"/>
  <c r="BT184" i="2"/>
  <c r="BU184" i="2"/>
  <c r="BV184" i="2"/>
  <c r="BW184" i="2"/>
  <c r="BX184" i="2"/>
  <c r="BY184" i="2"/>
  <c r="Z185" i="2"/>
  <c r="AA185" i="2"/>
  <c r="AB185" i="2"/>
  <c r="AL185" i="2"/>
  <c r="AM185" i="2"/>
  <c r="AN185" i="2"/>
  <c r="AO185" i="2"/>
  <c r="AP185" i="2"/>
  <c r="AQ185" i="2"/>
  <c r="AR185" i="2"/>
  <c r="AS185" i="2"/>
  <c r="AT185" i="2"/>
  <c r="AU185" i="2"/>
  <c r="AV185" i="2"/>
  <c r="AW185" i="2"/>
  <c r="AX185" i="2"/>
  <c r="AY185" i="2"/>
  <c r="AZ185" i="2"/>
  <c r="BA185" i="2"/>
  <c r="BB185" i="2"/>
  <c r="BC185" i="2"/>
  <c r="BF185" i="2"/>
  <c r="BG185" i="2"/>
  <c r="BH185" i="2"/>
  <c r="BI185" i="2"/>
  <c r="BJ185" i="2"/>
  <c r="BK185" i="2"/>
  <c r="BL185" i="2"/>
  <c r="BM185" i="2"/>
  <c r="BN185" i="2"/>
  <c r="BO185" i="2"/>
  <c r="BQ185" i="2"/>
  <c r="BR185" i="2"/>
  <c r="BS185" i="2"/>
  <c r="BT185" i="2"/>
  <c r="BU185" i="2"/>
  <c r="BV185" i="2"/>
  <c r="BW185" i="2"/>
  <c r="BX185" i="2"/>
  <c r="BY185" i="2"/>
  <c r="Z186" i="2"/>
  <c r="AA186" i="2"/>
  <c r="AB186" i="2"/>
  <c r="AL186" i="2"/>
  <c r="AM186" i="2"/>
  <c r="AN186" i="2"/>
  <c r="AO186" i="2"/>
  <c r="AP186" i="2"/>
  <c r="AQ186" i="2"/>
  <c r="AR186" i="2"/>
  <c r="AS186" i="2"/>
  <c r="AT186" i="2"/>
  <c r="AU186" i="2"/>
  <c r="AV186" i="2"/>
  <c r="AW186" i="2"/>
  <c r="AX186" i="2"/>
  <c r="AY186" i="2"/>
  <c r="AZ186" i="2"/>
  <c r="BA186" i="2"/>
  <c r="BB186" i="2"/>
  <c r="BC186" i="2"/>
  <c r="BF186" i="2"/>
  <c r="BG186" i="2"/>
  <c r="BH186" i="2"/>
  <c r="BI186" i="2"/>
  <c r="BJ186" i="2"/>
  <c r="BK186" i="2"/>
  <c r="BL186" i="2"/>
  <c r="BM186" i="2"/>
  <c r="BN186" i="2"/>
  <c r="BO186" i="2"/>
  <c r="BQ186" i="2"/>
  <c r="BR186" i="2"/>
  <c r="BS186" i="2"/>
  <c r="BT186" i="2"/>
  <c r="BU186" i="2"/>
  <c r="BV186" i="2"/>
  <c r="BW186" i="2"/>
  <c r="BX186" i="2"/>
  <c r="BY186" i="2"/>
  <c r="Z187" i="2"/>
  <c r="AA187" i="2"/>
  <c r="AB187" i="2"/>
  <c r="AL187" i="2"/>
  <c r="AM187" i="2"/>
  <c r="AN187" i="2"/>
  <c r="AO187" i="2"/>
  <c r="AP187" i="2"/>
  <c r="AQ187" i="2"/>
  <c r="AR187" i="2"/>
  <c r="AS187" i="2"/>
  <c r="AT187" i="2"/>
  <c r="AU187" i="2"/>
  <c r="AV187" i="2"/>
  <c r="AW187" i="2"/>
  <c r="AX187" i="2"/>
  <c r="AY187" i="2"/>
  <c r="AZ187" i="2"/>
  <c r="BA187" i="2"/>
  <c r="BB187" i="2"/>
  <c r="BC187" i="2"/>
  <c r="BF187" i="2"/>
  <c r="BG187" i="2"/>
  <c r="BH187" i="2"/>
  <c r="BI187" i="2"/>
  <c r="BJ187" i="2"/>
  <c r="BK187" i="2"/>
  <c r="BL187" i="2"/>
  <c r="BM187" i="2"/>
  <c r="BN187" i="2"/>
  <c r="BO187" i="2"/>
  <c r="BQ187" i="2"/>
  <c r="BR187" i="2"/>
  <c r="BS187" i="2"/>
  <c r="BT187" i="2"/>
  <c r="BU187" i="2"/>
  <c r="BV187" i="2"/>
  <c r="BW187" i="2"/>
  <c r="BX187" i="2"/>
  <c r="BY187" i="2"/>
  <c r="Z188" i="2"/>
  <c r="AA188" i="2"/>
  <c r="AB188" i="2"/>
  <c r="AL188" i="2"/>
  <c r="AM188" i="2"/>
  <c r="AN188" i="2"/>
  <c r="AO188" i="2"/>
  <c r="AP188" i="2"/>
  <c r="AQ188" i="2"/>
  <c r="AR188" i="2"/>
  <c r="AS188" i="2"/>
  <c r="AT188" i="2"/>
  <c r="AU188" i="2"/>
  <c r="AV188" i="2"/>
  <c r="AW188" i="2"/>
  <c r="AX188" i="2"/>
  <c r="AY188" i="2"/>
  <c r="AZ188" i="2"/>
  <c r="BA188" i="2"/>
  <c r="BB188" i="2"/>
  <c r="BC188" i="2"/>
  <c r="BF188" i="2"/>
  <c r="BG188" i="2"/>
  <c r="BH188" i="2"/>
  <c r="BI188" i="2"/>
  <c r="BJ188" i="2"/>
  <c r="BK188" i="2"/>
  <c r="BL188" i="2"/>
  <c r="BM188" i="2"/>
  <c r="BN188" i="2"/>
  <c r="BO188" i="2"/>
  <c r="BQ188" i="2"/>
  <c r="BR188" i="2"/>
  <c r="BS188" i="2"/>
  <c r="BT188" i="2"/>
  <c r="BU188" i="2"/>
  <c r="BV188" i="2"/>
  <c r="BW188" i="2"/>
  <c r="BX188" i="2"/>
  <c r="BY188" i="2"/>
  <c r="Z189" i="2"/>
  <c r="AA189" i="2"/>
  <c r="AB189" i="2"/>
  <c r="AL189" i="2"/>
  <c r="AM189" i="2"/>
  <c r="AN189" i="2"/>
  <c r="AO189" i="2"/>
  <c r="AP189" i="2"/>
  <c r="AQ189" i="2"/>
  <c r="AR189" i="2"/>
  <c r="AS189" i="2"/>
  <c r="AT189" i="2"/>
  <c r="AU189" i="2"/>
  <c r="AV189" i="2"/>
  <c r="AW189" i="2"/>
  <c r="AX189" i="2"/>
  <c r="AY189" i="2"/>
  <c r="AZ189" i="2"/>
  <c r="BA189" i="2"/>
  <c r="BB189" i="2"/>
  <c r="BC189" i="2"/>
  <c r="BF189" i="2"/>
  <c r="BG189" i="2"/>
  <c r="BH189" i="2"/>
  <c r="BI189" i="2"/>
  <c r="BJ189" i="2"/>
  <c r="BK189" i="2"/>
  <c r="BL189" i="2"/>
  <c r="BM189" i="2"/>
  <c r="BN189" i="2"/>
  <c r="BO189" i="2"/>
  <c r="BQ189" i="2"/>
  <c r="BR189" i="2"/>
  <c r="BS189" i="2"/>
  <c r="BT189" i="2"/>
  <c r="BU189" i="2"/>
  <c r="BV189" i="2"/>
  <c r="BW189" i="2"/>
  <c r="BX189" i="2"/>
  <c r="BY189" i="2"/>
  <c r="Z190" i="2"/>
  <c r="AA190" i="2"/>
  <c r="AB190" i="2"/>
  <c r="AL190" i="2"/>
  <c r="AM190" i="2"/>
  <c r="AN190" i="2"/>
  <c r="AO190" i="2"/>
  <c r="AP190" i="2"/>
  <c r="AQ190" i="2"/>
  <c r="AR190" i="2"/>
  <c r="AS190" i="2"/>
  <c r="AT190" i="2"/>
  <c r="AU190" i="2"/>
  <c r="AV190" i="2"/>
  <c r="AW190" i="2"/>
  <c r="AX190" i="2"/>
  <c r="AY190" i="2"/>
  <c r="AZ190" i="2"/>
  <c r="BA190" i="2"/>
  <c r="BB190" i="2"/>
  <c r="BC190" i="2"/>
  <c r="BF190" i="2"/>
  <c r="BG190" i="2"/>
  <c r="BH190" i="2"/>
  <c r="BI190" i="2"/>
  <c r="BJ190" i="2"/>
  <c r="BK190" i="2"/>
  <c r="BL190" i="2"/>
  <c r="BM190" i="2"/>
  <c r="BN190" i="2"/>
  <c r="BO190" i="2"/>
  <c r="BQ190" i="2"/>
  <c r="BR190" i="2"/>
  <c r="BS190" i="2"/>
  <c r="BT190" i="2"/>
  <c r="BU190" i="2"/>
  <c r="BV190" i="2"/>
  <c r="BW190" i="2"/>
  <c r="BX190" i="2"/>
  <c r="BY190" i="2"/>
  <c r="Z191" i="2"/>
  <c r="AA191" i="2"/>
  <c r="AB191" i="2"/>
  <c r="AL191" i="2"/>
  <c r="AM191" i="2"/>
  <c r="AN191" i="2"/>
  <c r="AO191" i="2"/>
  <c r="AP191" i="2"/>
  <c r="AQ191" i="2"/>
  <c r="AR191" i="2"/>
  <c r="AS191" i="2"/>
  <c r="AT191" i="2"/>
  <c r="AU191" i="2"/>
  <c r="AV191" i="2"/>
  <c r="AW191" i="2"/>
  <c r="AX191" i="2"/>
  <c r="AY191" i="2"/>
  <c r="AZ191" i="2"/>
  <c r="BA191" i="2"/>
  <c r="BB191" i="2"/>
  <c r="BC191" i="2"/>
  <c r="BF191" i="2"/>
  <c r="BG191" i="2"/>
  <c r="BH191" i="2"/>
  <c r="BI191" i="2"/>
  <c r="BJ191" i="2"/>
  <c r="BK191" i="2"/>
  <c r="BL191" i="2"/>
  <c r="BM191" i="2"/>
  <c r="BN191" i="2"/>
  <c r="BO191" i="2"/>
  <c r="BQ191" i="2"/>
  <c r="BR191" i="2"/>
  <c r="BS191" i="2"/>
  <c r="BT191" i="2"/>
  <c r="BU191" i="2"/>
  <c r="BV191" i="2"/>
  <c r="BW191" i="2"/>
  <c r="BX191" i="2"/>
  <c r="BY191" i="2"/>
  <c r="Z192" i="2"/>
  <c r="AA192" i="2"/>
  <c r="AB192" i="2"/>
  <c r="AL192" i="2"/>
  <c r="AM192" i="2"/>
  <c r="AN192" i="2"/>
  <c r="AO192" i="2"/>
  <c r="AP192" i="2"/>
  <c r="AQ192" i="2"/>
  <c r="AR192" i="2"/>
  <c r="AS192" i="2"/>
  <c r="AT192" i="2"/>
  <c r="AU192" i="2"/>
  <c r="AV192" i="2"/>
  <c r="AW192" i="2"/>
  <c r="AX192" i="2"/>
  <c r="AY192" i="2"/>
  <c r="AZ192" i="2"/>
  <c r="BA192" i="2"/>
  <c r="BB192" i="2"/>
  <c r="BC192" i="2"/>
  <c r="BF192" i="2"/>
  <c r="BG192" i="2"/>
  <c r="BH192" i="2"/>
  <c r="BI192" i="2"/>
  <c r="BJ192" i="2"/>
  <c r="BK192" i="2"/>
  <c r="BL192" i="2"/>
  <c r="BM192" i="2"/>
  <c r="BN192" i="2"/>
  <c r="BO192" i="2"/>
  <c r="BQ192" i="2"/>
  <c r="BR192" i="2"/>
  <c r="BS192" i="2"/>
  <c r="BT192" i="2"/>
  <c r="BU192" i="2"/>
  <c r="BV192" i="2"/>
  <c r="BW192" i="2"/>
  <c r="BX192" i="2"/>
  <c r="BY192" i="2"/>
  <c r="Z193" i="2"/>
  <c r="AA193" i="2"/>
  <c r="AB193" i="2"/>
  <c r="AL193" i="2"/>
  <c r="AM193" i="2"/>
  <c r="AN193" i="2"/>
  <c r="AO193" i="2"/>
  <c r="AP193" i="2"/>
  <c r="AQ193" i="2"/>
  <c r="AR193" i="2"/>
  <c r="AS193" i="2"/>
  <c r="AT193" i="2"/>
  <c r="AU193" i="2"/>
  <c r="AV193" i="2"/>
  <c r="AW193" i="2"/>
  <c r="AX193" i="2"/>
  <c r="AY193" i="2"/>
  <c r="AZ193" i="2"/>
  <c r="BA193" i="2"/>
  <c r="BB193" i="2"/>
  <c r="BC193" i="2"/>
  <c r="BF193" i="2"/>
  <c r="BG193" i="2"/>
  <c r="BH193" i="2"/>
  <c r="BI193" i="2"/>
  <c r="BJ193" i="2"/>
  <c r="BK193" i="2"/>
  <c r="BL193" i="2"/>
  <c r="BM193" i="2"/>
  <c r="BN193" i="2"/>
  <c r="BO193" i="2"/>
  <c r="BQ193" i="2"/>
  <c r="BR193" i="2"/>
  <c r="BS193" i="2"/>
  <c r="BT193" i="2"/>
  <c r="BU193" i="2"/>
  <c r="BV193" i="2"/>
  <c r="BW193" i="2"/>
  <c r="BX193" i="2"/>
  <c r="BY193" i="2"/>
  <c r="Z194" i="2"/>
  <c r="AA194" i="2"/>
  <c r="AB194" i="2"/>
  <c r="AL194" i="2"/>
  <c r="AM194" i="2"/>
  <c r="AN194" i="2"/>
  <c r="AO194" i="2"/>
  <c r="AP194" i="2"/>
  <c r="AQ194" i="2"/>
  <c r="AR194" i="2"/>
  <c r="AS194" i="2"/>
  <c r="AT194" i="2"/>
  <c r="AU194" i="2"/>
  <c r="AV194" i="2"/>
  <c r="AW194" i="2"/>
  <c r="AX194" i="2"/>
  <c r="AY194" i="2"/>
  <c r="AZ194" i="2"/>
  <c r="BA194" i="2"/>
  <c r="BB194" i="2"/>
  <c r="BC194" i="2"/>
  <c r="BF194" i="2"/>
  <c r="BG194" i="2"/>
  <c r="BH194" i="2"/>
  <c r="BI194" i="2"/>
  <c r="BJ194" i="2"/>
  <c r="BK194" i="2"/>
  <c r="BL194" i="2"/>
  <c r="BM194" i="2"/>
  <c r="BN194" i="2"/>
  <c r="BO194" i="2"/>
  <c r="BQ194" i="2"/>
  <c r="BR194" i="2"/>
  <c r="BS194" i="2"/>
  <c r="BT194" i="2"/>
  <c r="BU194" i="2"/>
  <c r="BV194" i="2"/>
  <c r="BW194" i="2"/>
  <c r="BX194" i="2"/>
  <c r="BY194" i="2"/>
  <c r="Z195" i="2"/>
  <c r="AA195" i="2"/>
  <c r="AB195" i="2"/>
  <c r="AL195" i="2"/>
  <c r="AM195" i="2"/>
  <c r="AN195" i="2"/>
  <c r="AO195" i="2"/>
  <c r="AP195" i="2"/>
  <c r="AQ195" i="2"/>
  <c r="AR195" i="2"/>
  <c r="AS195" i="2"/>
  <c r="AT195" i="2"/>
  <c r="AU195" i="2"/>
  <c r="AV195" i="2"/>
  <c r="AW195" i="2"/>
  <c r="AX195" i="2"/>
  <c r="AY195" i="2"/>
  <c r="AZ195" i="2"/>
  <c r="BA195" i="2"/>
  <c r="BB195" i="2"/>
  <c r="BC195" i="2"/>
  <c r="BF195" i="2"/>
  <c r="BG195" i="2"/>
  <c r="BH195" i="2"/>
  <c r="BI195" i="2"/>
  <c r="BJ195" i="2"/>
  <c r="BK195" i="2"/>
  <c r="BL195" i="2"/>
  <c r="BM195" i="2"/>
  <c r="BN195" i="2"/>
  <c r="BO195" i="2"/>
  <c r="BQ195" i="2"/>
  <c r="BR195" i="2"/>
  <c r="BS195" i="2"/>
  <c r="BT195" i="2"/>
  <c r="BU195" i="2"/>
  <c r="BV195" i="2"/>
  <c r="BW195" i="2"/>
  <c r="BX195" i="2"/>
  <c r="BY195" i="2"/>
  <c r="Z196" i="2"/>
  <c r="AA196" i="2"/>
  <c r="AB196" i="2"/>
  <c r="AL196" i="2"/>
  <c r="AM196" i="2"/>
  <c r="AN196" i="2"/>
  <c r="AO196" i="2"/>
  <c r="AP196" i="2"/>
  <c r="AQ196" i="2"/>
  <c r="AR196" i="2"/>
  <c r="AS196" i="2"/>
  <c r="AT196" i="2"/>
  <c r="AU196" i="2"/>
  <c r="AV196" i="2"/>
  <c r="AW196" i="2"/>
  <c r="AX196" i="2"/>
  <c r="AY196" i="2"/>
  <c r="AZ196" i="2"/>
  <c r="BA196" i="2"/>
  <c r="BB196" i="2"/>
  <c r="BC196" i="2"/>
  <c r="BF196" i="2"/>
  <c r="BG196" i="2"/>
  <c r="BH196" i="2"/>
  <c r="BI196" i="2"/>
  <c r="BJ196" i="2"/>
  <c r="BK196" i="2"/>
  <c r="BL196" i="2"/>
  <c r="BM196" i="2"/>
  <c r="BN196" i="2"/>
  <c r="BO196" i="2"/>
  <c r="BQ196" i="2"/>
  <c r="BR196" i="2"/>
  <c r="BS196" i="2"/>
  <c r="BT196" i="2"/>
  <c r="BU196" i="2"/>
  <c r="BV196" i="2"/>
  <c r="BW196" i="2"/>
  <c r="BX196" i="2"/>
  <c r="BY196" i="2"/>
  <c r="Z197" i="2"/>
  <c r="AA197" i="2"/>
  <c r="AB197" i="2"/>
  <c r="AL197" i="2"/>
  <c r="AM197" i="2"/>
  <c r="AN197" i="2"/>
  <c r="AO197" i="2"/>
  <c r="AP197" i="2"/>
  <c r="AQ197" i="2"/>
  <c r="AR197" i="2"/>
  <c r="AS197" i="2"/>
  <c r="AT197" i="2"/>
  <c r="AU197" i="2"/>
  <c r="AV197" i="2"/>
  <c r="AW197" i="2"/>
  <c r="AX197" i="2"/>
  <c r="AY197" i="2"/>
  <c r="AZ197" i="2"/>
  <c r="BA197" i="2"/>
  <c r="BB197" i="2"/>
  <c r="BC197" i="2"/>
  <c r="BF197" i="2"/>
  <c r="BG197" i="2"/>
  <c r="BH197" i="2"/>
  <c r="BI197" i="2"/>
  <c r="BJ197" i="2"/>
  <c r="BK197" i="2"/>
  <c r="BL197" i="2"/>
  <c r="BM197" i="2"/>
  <c r="BN197" i="2"/>
  <c r="BO197" i="2"/>
  <c r="BQ197" i="2"/>
  <c r="BR197" i="2"/>
  <c r="BS197" i="2"/>
  <c r="BT197" i="2"/>
  <c r="BU197" i="2"/>
  <c r="BV197" i="2"/>
  <c r="BW197" i="2"/>
  <c r="BX197" i="2"/>
  <c r="BY197" i="2"/>
  <c r="Z198" i="2"/>
  <c r="AA198" i="2"/>
  <c r="AB198" i="2"/>
  <c r="AL198" i="2"/>
  <c r="AM198" i="2"/>
  <c r="AN198" i="2"/>
  <c r="AO198" i="2"/>
  <c r="AP198" i="2"/>
  <c r="AQ198" i="2"/>
  <c r="AR198" i="2"/>
  <c r="AS198" i="2"/>
  <c r="AT198" i="2"/>
  <c r="AU198" i="2"/>
  <c r="AV198" i="2"/>
  <c r="AW198" i="2"/>
  <c r="AX198" i="2"/>
  <c r="AY198" i="2"/>
  <c r="AZ198" i="2"/>
  <c r="BA198" i="2"/>
  <c r="BB198" i="2"/>
  <c r="BC198" i="2"/>
  <c r="BF198" i="2"/>
  <c r="BG198" i="2"/>
  <c r="BH198" i="2"/>
  <c r="BI198" i="2"/>
  <c r="BJ198" i="2"/>
  <c r="BK198" i="2"/>
  <c r="BL198" i="2"/>
  <c r="BM198" i="2"/>
  <c r="BN198" i="2"/>
  <c r="BO198" i="2"/>
  <c r="BQ198" i="2"/>
  <c r="BR198" i="2"/>
  <c r="BS198" i="2"/>
  <c r="BT198" i="2"/>
  <c r="BU198" i="2"/>
  <c r="BV198" i="2"/>
  <c r="BW198" i="2"/>
  <c r="BX198" i="2"/>
  <c r="BY198" i="2"/>
  <c r="Z199" i="2"/>
  <c r="AA199" i="2"/>
  <c r="AB199" i="2"/>
  <c r="AL199" i="2"/>
  <c r="AM199" i="2"/>
  <c r="AN199" i="2"/>
  <c r="AO199" i="2"/>
  <c r="AP199" i="2"/>
  <c r="AQ199" i="2"/>
  <c r="AR199" i="2"/>
  <c r="AS199" i="2"/>
  <c r="AT199" i="2"/>
  <c r="AU199" i="2"/>
  <c r="AV199" i="2"/>
  <c r="AW199" i="2"/>
  <c r="AX199" i="2"/>
  <c r="AY199" i="2"/>
  <c r="AZ199" i="2"/>
  <c r="BA199" i="2"/>
  <c r="BB199" i="2"/>
  <c r="BC199" i="2"/>
  <c r="BF199" i="2"/>
  <c r="BG199" i="2"/>
  <c r="BH199" i="2"/>
  <c r="BI199" i="2"/>
  <c r="BJ199" i="2"/>
  <c r="BK199" i="2"/>
  <c r="BL199" i="2"/>
  <c r="BM199" i="2"/>
  <c r="BN199" i="2"/>
  <c r="BO199" i="2"/>
  <c r="BQ199" i="2"/>
  <c r="BR199" i="2"/>
  <c r="BS199" i="2"/>
  <c r="BT199" i="2"/>
  <c r="BU199" i="2"/>
  <c r="BV199" i="2"/>
  <c r="BW199" i="2"/>
  <c r="BX199" i="2"/>
  <c r="BY199" i="2"/>
  <c r="Z200" i="2"/>
  <c r="AA200" i="2"/>
  <c r="AB200" i="2"/>
  <c r="AL200" i="2"/>
  <c r="AM200" i="2"/>
  <c r="AN200" i="2"/>
  <c r="AO200" i="2"/>
  <c r="AP200" i="2"/>
  <c r="AQ200" i="2"/>
  <c r="AR200" i="2"/>
  <c r="AS200" i="2"/>
  <c r="AT200" i="2"/>
  <c r="AU200" i="2"/>
  <c r="AV200" i="2"/>
  <c r="AW200" i="2"/>
  <c r="AX200" i="2"/>
  <c r="AY200" i="2"/>
  <c r="AZ200" i="2"/>
  <c r="BA200" i="2"/>
  <c r="BB200" i="2"/>
  <c r="BC200" i="2"/>
  <c r="BF200" i="2"/>
  <c r="BG200" i="2"/>
  <c r="BH200" i="2"/>
  <c r="BI200" i="2"/>
  <c r="BJ200" i="2"/>
  <c r="BK200" i="2"/>
  <c r="BL200" i="2"/>
  <c r="BM200" i="2"/>
  <c r="BN200" i="2"/>
  <c r="BO200" i="2"/>
  <c r="BQ200" i="2"/>
  <c r="BR200" i="2"/>
  <c r="BS200" i="2"/>
  <c r="BT200" i="2"/>
  <c r="BU200" i="2"/>
  <c r="BV200" i="2"/>
  <c r="BW200" i="2"/>
  <c r="BX200" i="2"/>
  <c r="BY200" i="2"/>
  <c r="Z201" i="2"/>
  <c r="AA201" i="2"/>
  <c r="AB201" i="2"/>
  <c r="AL201" i="2"/>
  <c r="AM201" i="2"/>
  <c r="AN201" i="2"/>
  <c r="AO201" i="2"/>
  <c r="AP201" i="2"/>
  <c r="AQ201" i="2"/>
  <c r="AR201" i="2"/>
  <c r="AS201" i="2"/>
  <c r="AT201" i="2"/>
  <c r="AU201" i="2"/>
  <c r="AV201" i="2"/>
  <c r="AW201" i="2"/>
  <c r="AX201" i="2"/>
  <c r="AY201" i="2"/>
  <c r="AZ201" i="2"/>
  <c r="BA201" i="2"/>
  <c r="BB201" i="2"/>
  <c r="BC201" i="2"/>
  <c r="BF201" i="2"/>
  <c r="BG201" i="2"/>
  <c r="BH201" i="2"/>
  <c r="BI201" i="2"/>
  <c r="BJ201" i="2"/>
  <c r="BK201" i="2"/>
  <c r="BL201" i="2"/>
  <c r="BM201" i="2"/>
  <c r="BN201" i="2"/>
  <c r="BO201" i="2"/>
  <c r="BQ201" i="2"/>
  <c r="BR201" i="2"/>
  <c r="BS201" i="2"/>
  <c r="BT201" i="2"/>
  <c r="BU201" i="2"/>
  <c r="BV201" i="2"/>
  <c r="BW201" i="2"/>
  <c r="BX201" i="2"/>
  <c r="BY201" i="2"/>
  <c r="Z202" i="2"/>
  <c r="AA202" i="2"/>
  <c r="AB202" i="2"/>
  <c r="AL202" i="2"/>
  <c r="AM202" i="2"/>
  <c r="AN202" i="2"/>
  <c r="AO202" i="2"/>
  <c r="AP202" i="2"/>
  <c r="AQ202" i="2"/>
  <c r="AR202" i="2"/>
  <c r="AS202" i="2"/>
  <c r="AT202" i="2"/>
  <c r="AU202" i="2"/>
  <c r="AV202" i="2"/>
  <c r="AW202" i="2"/>
  <c r="AX202" i="2"/>
  <c r="AY202" i="2"/>
  <c r="AZ202" i="2"/>
  <c r="BA202" i="2"/>
  <c r="BB202" i="2"/>
  <c r="BC202" i="2"/>
  <c r="BF202" i="2"/>
  <c r="BG202" i="2"/>
  <c r="BH202" i="2"/>
  <c r="BI202" i="2"/>
  <c r="BJ202" i="2"/>
  <c r="BK202" i="2"/>
  <c r="BL202" i="2"/>
  <c r="BM202" i="2"/>
  <c r="BN202" i="2"/>
  <c r="BO202" i="2"/>
  <c r="BQ202" i="2"/>
  <c r="BR202" i="2"/>
  <c r="BS202" i="2"/>
  <c r="BT202" i="2"/>
  <c r="BU202" i="2"/>
  <c r="BV202" i="2"/>
  <c r="BW202" i="2"/>
  <c r="BX202" i="2"/>
  <c r="BY202" i="2"/>
  <c r="Z203" i="2"/>
  <c r="AA203" i="2"/>
  <c r="AB203" i="2"/>
  <c r="AL203" i="2"/>
  <c r="AM203" i="2"/>
  <c r="AN203" i="2"/>
  <c r="AO203" i="2"/>
  <c r="AP203" i="2"/>
  <c r="AQ203" i="2"/>
  <c r="AR203" i="2"/>
  <c r="AS203" i="2"/>
  <c r="AT203" i="2"/>
  <c r="AU203" i="2"/>
  <c r="AV203" i="2"/>
  <c r="AW203" i="2"/>
  <c r="AX203" i="2"/>
  <c r="AY203" i="2"/>
  <c r="AZ203" i="2"/>
  <c r="BA203" i="2"/>
  <c r="BB203" i="2"/>
  <c r="BC203" i="2"/>
  <c r="BF203" i="2"/>
  <c r="BG203" i="2"/>
  <c r="BH203" i="2"/>
  <c r="BI203" i="2"/>
  <c r="BJ203" i="2"/>
  <c r="BK203" i="2"/>
  <c r="BL203" i="2"/>
  <c r="BM203" i="2"/>
  <c r="BN203" i="2"/>
  <c r="BO203" i="2"/>
  <c r="BQ203" i="2"/>
  <c r="BR203" i="2"/>
  <c r="BS203" i="2"/>
  <c r="BT203" i="2"/>
  <c r="BU203" i="2"/>
  <c r="BV203" i="2"/>
  <c r="BW203" i="2"/>
  <c r="BX203" i="2"/>
  <c r="BY203" i="2"/>
  <c r="Z204" i="2"/>
  <c r="AA204" i="2"/>
  <c r="AB204" i="2"/>
  <c r="AL204" i="2"/>
  <c r="AM204" i="2"/>
  <c r="AN204" i="2"/>
  <c r="AO204" i="2"/>
  <c r="AP204" i="2"/>
  <c r="AQ204" i="2"/>
  <c r="AR204" i="2"/>
  <c r="AS204" i="2"/>
  <c r="AT204" i="2"/>
  <c r="AU204" i="2"/>
  <c r="AV204" i="2"/>
  <c r="AW204" i="2"/>
  <c r="AX204" i="2"/>
  <c r="AY204" i="2"/>
  <c r="AZ204" i="2"/>
  <c r="BA204" i="2"/>
  <c r="BB204" i="2"/>
  <c r="BC204" i="2"/>
  <c r="BF204" i="2"/>
  <c r="BG204" i="2"/>
  <c r="BH204" i="2"/>
  <c r="BI204" i="2"/>
  <c r="BJ204" i="2"/>
  <c r="BK204" i="2"/>
  <c r="BL204" i="2"/>
  <c r="BM204" i="2"/>
  <c r="BN204" i="2"/>
  <c r="BO204" i="2"/>
  <c r="BQ204" i="2"/>
  <c r="BR204" i="2"/>
  <c r="BS204" i="2"/>
  <c r="BT204" i="2"/>
  <c r="BU204" i="2"/>
  <c r="BV204" i="2"/>
  <c r="BW204" i="2"/>
  <c r="BX204" i="2"/>
  <c r="BY204" i="2"/>
  <c r="Z205" i="2"/>
  <c r="AA205" i="2"/>
  <c r="AB205" i="2"/>
  <c r="AL205" i="2"/>
  <c r="AM205" i="2"/>
  <c r="AN205" i="2"/>
  <c r="AO205" i="2"/>
  <c r="AP205" i="2"/>
  <c r="AQ205" i="2"/>
  <c r="AR205" i="2"/>
  <c r="AS205" i="2"/>
  <c r="AT205" i="2"/>
  <c r="AU205" i="2"/>
  <c r="AV205" i="2"/>
  <c r="AW205" i="2"/>
  <c r="AX205" i="2"/>
  <c r="AY205" i="2"/>
  <c r="AZ205" i="2"/>
  <c r="BA205" i="2"/>
  <c r="BB205" i="2"/>
  <c r="BC205" i="2"/>
  <c r="BF205" i="2"/>
  <c r="BG205" i="2"/>
  <c r="BH205" i="2"/>
  <c r="BI205" i="2"/>
  <c r="BJ205" i="2"/>
  <c r="BK205" i="2"/>
  <c r="BL205" i="2"/>
  <c r="BM205" i="2"/>
  <c r="BN205" i="2"/>
  <c r="BO205" i="2"/>
  <c r="BQ205" i="2"/>
  <c r="BR205" i="2"/>
  <c r="BS205" i="2"/>
  <c r="BT205" i="2"/>
  <c r="BU205" i="2"/>
  <c r="BV205" i="2"/>
  <c r="BW205" i="2"/>
  <c r="BX205" i="2"/>
  <c r="BY205" i="2"/>
  <c r="Z206" i="2"/>
  <c r="AA206" i="2"/>
  <c r="AB206" i="2"/>
  <c r="AL206" i="2"/>
  <c r="AM206" i="2"/>
  <c r="AN206" i="2"/>
  <c r="AO206" i="2"/>
  <c r="AP206" i="2"/>
  <c r="AQ206" i="2"/>
  <c r="AR206" i="2"/>
  <c r="AS206" i="2"/>
  <c r="AT206" i="2"/>
  <c r="AU206" i="2"/>
  <c r="AV206" i="2"/>
  <c r="AW206" i="2"/>
  <c r="AX206" i="2"/>
  <c r="AY206" i="2"/>
  <c r="AZ206" i="2"/>
  <c r="BA206" i="2"/>
  <c r="BB206" i="2"/>
  <c r="BC206" i="2"/>
  <c r="BF206" i="2"/>
  <c r="BG206" i="2"/>
  <c r="BH206" i="2"/>
  <c r="BI206" i="2"/>
  <c r="BJ206" i="2"/>
  <c r="BK206" i="2"/>
  <c r="BL206" i="2"/>
  <c r="BM206" i="2"/>
  <c r="BN206" i="2"/>
  <c r="BO206" i="2"/>
  <c r="BQ206" i="2"/>
  <c r="BR206" i="2"/>
  <c r="BS206" i="2"/>
  <c r="BT206" i="2"/>
  <c r="BU206" i="2"/>
  <c r="BV206" i="2"/>
  <c r="BW206" i="2"/>
  <c r="BX206" i="2"/>
  <c r="BY206" i="2"/>
  <c r="Z207" i="2"/>
  <c r="AA207" i="2"/>
  <c r="AB207" i="2"/>
  <c r="AL207" i="2"/>
  <c r="AM207" i="2"/>
  <c r="AN207" i="2"/>
  <c r="AO207" i="2"/>
  <c r="AP207" i="2"/>
  <c r="AQ207" i="2"/>
  <c r="AR207" i="2"/>
  <c r="AS207" i="2"/>
  <c r="AT207" i="2"/>
  <c r="AU207" i="2"/>
  <c r="AV207" i="2"/>
  <c r="AW207" i="2"/>
  <c r="AX207" i="2"/>
  <c r="AY207" i="2"/>
  <c r="AZ207" i="2"/>
  <c r="BA207" i="2"/>
  <c r="BB207" i="2"/>
  <c r="BC207" i="2"/>
  <c r="BF207" i="2"/>
  <c r="BG207" i="2"/>
  <c r="BH207" i="2"/>
  <c r="BI207" i="2"/>
  <c r="BJ207" i="2"/>
  <c r="BK207" i="2"/>
  <c r="BL207" i="2"/>
  <c r="BM207" i="2"/>
  <c r="BN207" i="2"/>
  <c r="BO207" i="2"/>
  <c r="BQ207" i="2"/>
  <c r="BR207" i="2"/>
  <c r="BS207" i="2"/>
  <c r="BT207" i="2"/>
  <c r="BU207" i="2"/>
  <c r="BV207" i="2"/>
  <c r="BW207" i="2"/>
  <c r="BX207" i="2"/>
  <c r="BY207" i="2"/>
  <c r="Z208" i="2"/>
  <c r="AA208" i="2"/>
  <c r="AB208" i="2"/>
  <c r="AL208" i="2"/>
  <c r="AM208" i="2"/>
  <c r="AN208" i="2"/>
  <c r="AO208" i="2"/>
  <c r="AP208" i="2"/>
  <c r="AQ208" i="2"/>
  <c r="AR208" i="2"/>
  <c r="AS208" i="2"/>
  <c r="AT208" i="2"/>
  <c r="AU208" i="2"/>
  <c r="AV208" i="2"/>
  <c r="AW208" i="2"/>
  <c r="AX208" i="2"/>
  <c r="AY208" i="2"/>
  <c r="AZ208" i="2"/>
  <c r="BA208" i="2"/>
  <c r="BB208" i="2"/>
  <c r="BC208" i="2"/>
  <c r="BF208" i="2"/>
  <c r="BG208" i="2"/>
  <c r="BH208" i="2"/>
  <c r="BI208" i="2"/>
  <c r="BJ208" i="2"/>
  <c r="BK208" i="2"/>
  <c r="BL208" i="2"/>
  <c r="BM208" i="2"/>
  <c r="BN208" i="2"/>
  <c r="BO208" i="2"/>
  <c r="BQ208" i="2"/>
  <c r="BR208" i="2"/>
  <c r="BS208" i="2"/>
  <c r="BT208" i="2"/>
  <c r="BU208" i="2"/>
  <c r="BV208" i="2"/>
  <c r="BW208" i="2"/>
  <c r="BX208" i="2"/>
  <c r="BY208" i="2"/>
  <c r="Z209" i="2"/>
  <c r="AA209" i="2"/>
  <c r="AB209" i="2"/>
  <c r="AL209" i="2"/>
  <c r="AM209" i="2"/>
  <c r="AN209" i="2"/>
  <c r="AO209" i="2"/>
  <c r="AP209" i="2"/>
  <c r="AQ209" i="2"/>
  <c r="AR209" i="2"/>
  <c r="AS209" i="2"/>
  <c r="AT209" i="2"/>
  <c r="AU209" i="2"/>
  <c r="AV209" i="2"/>
  <c r="AW209" i="2"/>
  <c r="AX209" i="2"/>
  <c r="AY209" i="2"/>
  <c r="AZ209" i="2"/>
  <c r="BA209" i="2"/>
  <c r="BB209" i="2"/>
  <c r="BC209" i="2"/>
  <c r="BF209" i="2"/>
  <c r="BG209" i="2"/>
  <c r="BH209" i="2"/>
  <c r="BI209" i="2"/>
  <c r="BJ209" i="2"/>
  <c r="BK209" i="2"/>
  <c r="BL209" i="2"/>
  <c r="BM209" i="2"/>
  <c r="BN209" i="2"/>
  <c r="BO209" i="2"/>
  <c r="BQ209" i="2"/>
  <c r="BR209" i="2"/>
  <c r="BS209" i="2"/>
  <c r="BT209" i="2"/>
  <c r="BU209" i="2"/>
  <c r="BV209" i="2"/>
  <c r="BW209" i="2"/>
  <c r="BX209" i="2"/>
  <c r="BY209" i="2"/>
  <c r="Z210" i="2"/>
  <c r="AA210" i="2"/>
  <c r="AB210" i="2"/>
  <c r="AL210" i="2"/>
  <c r="AM210" i="2"/>
  <c r="AN210" i="2"/>
  <c r="AO210" i="2"/>
  <c r="AP210" i="2"/>
  <c r="AQ210" i="2"/>
  <c r="AR210" i="2"/>
  <c r="AS210" i="2"/>
  <c r="AT210" i="2"/>
  <c r="AU210" i="2"/>
  <c r="AV210" i="2"/>
  <c r="AW210" i="2"/>
  <c r="AX210" i="2"/>
  <c r="AY210" i="2"/>
  <c r="AZ210" i="2"/>
  <c r="BA210" i="2"/>
  <c r="BB210" i="2"/>
  <c r="BC210" i="2"/>
  <c r="BF210" i="2"/>
  <c r="BG210" i="2"/>
  <c r="BH210" i="2"/>
  <c r="BI210" i="2"/>
  <c r="BJ210" i="2"/>
  <c r="BK210" i="2"/>
  <c r="BL210" i="2"/>
  <c r="BM210" i="2"/>
  <c r="BN210" i="2"/>
  <c r="BO210" i="2"/>
  <c r="BQ210" i="2"/>
  <c r="BR210" i="2"/>
  <c r="BS210" i="2"/>
  <c r="BT210" i="2"/>
  <c r="BU210" i="2"/>
  <c r="BV210" i="2"/>
  <c r="BW210" i="2"/>
  <c r="BX210" i="2"/>
  <c r="BY210" i="2"/>
  <c r="Z211" i="2"/>
  <c r="AA211" i="2"/>
  <c r="AB211" i="2"/>
  <c r="AL211" i="2"/>
  <c r="AM211" i="2"/>
  <c r="AN211" i="2"/>
  <c r="AO211" i="2"/>
  <c r="AP211" i="2"/>
  <c r="AQ211" i="2"/>
  <c r="AR211" i="2"/>
  <c r="AS211" i="2"/>
  <c r="AT211" i="2"/>
  <c r="AU211" i="2"/>
  <c r="AV211" i="2"/>
  <c r="AW211" i="2"/>
  <c r="AX211" i="2"/>
  <c r="AY211" i="2"/>
  <c r="AZ211" i="2"/>
  <c r="BA211" i="2"/>
  <c r="BB211" i="2"/>
  <c r="BC211" i="2"/>
  <c r="BF211" i="2"/>
  <c r="BG211" i="2"/>
  <c r="BH211" i="2"/>
  <c r="BI211" i="2"/>
  <c r="BJ211" i="2"/>
  <c r="BK211" i="2"/>
  <c r="BL211" i="2"/>
  <c r="BM211" i="2"/>
  <c r="BN211" i="2"/>
  <c r="BO211" i="2"/>
  <c r="BQ211" i="2"/>
  <c r="BR211" i="2"/>
  <c r="BS211" i="2"/>
  <c r="BT211" i="2"/>
  <c r="BU211" i="2"/>
  <c r="BV211" i="2"/>
  <c r="BW211" i="2"/>
  <c r="BX211" i="2"/>
  <c r="BY211" i="2"/>
  <c r="Z212" i="2"/>
  <c r="AA212" i="2"/>
  <c r="AB212" i="2"/>
  <c r="AL212" i="2"/>
  <c r="AM212" i="2"/>
  <c r="AN212" i="2"/>
  <c r="AO212" i="2"/>
  <c r="AP212" i="2"/>
  <c r="AQ212" i="2"/>
  <c r="AR212" i="2"/>
  <c r="AS212" i="2"/>
  <c r="AT212" i="2"/>
  <c r="AU212" i="2"/>
  <c r="AV212" i="2"/>
  <c r="AW212" i="2"/>
  <c r="AX212" i="2"/>
  <c r="AY212" i="2"/>
  <c r="AZ212" i="2"/>
  <c r="BA212" i="2"/>
  <c r="BB212" i="2"/>
  <c r="BC212" i="2"/>
  <c r="BF212" i="2"/>
  <c r="BG212" i="2"/>
  <c r="BH212" i="2"/>
  <c r="BI212" i="2"/>
  <c r="BJ212" i="2"/>
  <c r="BK212" i="2"/>
  <c r="BL212" i="2"/>
  <c r="BM212" i="2"/>
  <c r="BN212" i="2"/>
  <c r="BO212" i="2"/>
  <c r="BQ212" i="2"/>
  <c r="BR212" i="2"/>
  <c r="BS212" i="2"/>
  <c r="BT212" i="2"/>
  <c r="BU212" i="2"/>
  <c r="BV212" i="2"/>
  <c r="BW212" i="2"/>
  <c r="BX212" i="2"/>
  <c r="BY212" i="2"/>
  <c r="Z213" i="2"/>
  <c r="AA213" i="2"/>
  <c r="AB213" i="2"/>
  <c r="AL213" i="2"/>
  <c r="AM213" i="2"/>
  <c r="AN213" i="2"/>
  <c r="AO213" i="2"/>
  <c r="AP213" i="2"/>
  <c r="AQ213" i="2"/>
  <c r="AR213" i="2"/>
  <c r="AS213" i="2"/>
  <c r="AT213" i="2"/>
  <c r="AU213" i="2"/>
  <c r="AV213" i="2"/>
  <c r="AW213" i="2"/>
  <c r="AX213" i="2"/>
  <c r="AY213" i="2"/>
  <c r="AZ213" i="2"/>
  <c r="BA213" i="2"/>
  <c r="BB213" i="2"/>
  <c r="BC213" i="2"/>
  <c r="BF213" i="2"/>
  <c r="BG213" i="2"/>
  <c r="BH213" i="2"/>
  <c r="BI213" i="2"/>
  <c r="BJ213" i="2"/>
  <c r="BK213" i="2"/>
  <c r="BL213" i="2"/>
  <c r="BM213" i="2"/>
  <c r="BN213" i="2"/>
  <c r="BO213" i="2"/>
  <c r="BQ213" i="2"/>
  <c r="BR213" i="2"/>
  <c r="BS213" i="2"/>
  <c r="BT213" i="2"/>
  <c r="BU213" i="2"/>
  <c r="BV213" i="2"/>
  <c r="BW213" i="2"/>
  <c r="BX213" i="2"/>
  <c r="BY213" i="2"/>
  <c r="Z214" i="2"/>
  <c r="AA214" i="2"/>
  <c r="AB214" i="2"/>
  <c r="AL214" i="2"/>
  <c r="AM214" i="2"/>
  <c r="AN214" i="2"/>
  <c r="AO214" i="2"/>
  <c r="AP214" i="2"/>
  <c r="AQ214" i="2"/>
  <c r="AR214" i="2"/>
  <c r="AS214" i="2"/>
  <c r="AT214" i="2"/>
  <c r="AU214" i="2"/>
  <c r="AV214" i="2"/>
  <c r="AW214" i="2"/>
  <c r="AX214" i="2"/>
  <c r="AY214" i="2"/>
  <c r="AZ214" i="2"/>
  <c r="BA214" i="2"/>
  <c r="BB214" i="2"/>
  <c r="BC214" i="2"/>
  <c r="BF214" i="2"/>
  <c r="BG214" i="2"/>
  <c r="BH214" i="2"/>
  <c r="BI214" i="2"/>
  <c r="BJ214" i="2"/>
  <c r="BK214" i="2"/>
  <c r="BL214" i="2"/>
  <c r="BM214" i="2"/>
  <c r="BN214" i="2"/>
  <c r="BO214" i="2"/>
  <c r="BQ214" i="2"/>
  <c r="BR214" i="2"/>
  <c r="BS214" i="2"/>
  <c r="BT214" i="2"/>
  <c r="BU214" i="2"/>
  <c r="BV214" i="2"/>
  <c r="BW214" i="2"/>
  <c r="BX214" i="2"/>
  <c r="BY214" i="2"/>
  <c r="Z215" i="2"/>
  <c r="AA215" i="2"/>
  <c r="AB215" i="2"/>
  <c r="AL215" i="2"/>
  <c r="AM215" i="2"/>
  <c r="AN215" i="2"/>
  <c r="AO215" i="2"/>
  <c r="AP215" i="2"/>
  <c r="AQ215" i="2"/>
  <c r="AR215" i="2"/>
  <c r="AS215" i="2"/>
  <c r="AT215" i="2"/>
  <c r="AU215" i="2"/>
  <c r="AV215" i="2"/>
  <c r="AW215" i="2"/>
  <c r="AX215" i="2"/>
  <c r="AY215" i="2"/>
  <c r="AZ215" i="2"/>
  <c r="BA215" i="2"/>
  <c r="BB215" i="2"/>
  <c r="BC215" i="2"/>
  <c r="BF215" i="2"/>
  <c r="BG215" i="2"/>
  <c r="BH215" i="2"/>
  <c r="BI215" i="2"/>
  <c r="BJ215" i="2"/>
  <c r="BK215" i="2"/>
  <c r="BL215" i="2"/>
  <c r="BM215" i="2"/>
  <c r="BN215" i="2"/>
  <c r="BO215" i="2"/>
  <c r="BQ215" i="2"/>
  <c r="BR215" i="2"/>
  <c r="BS215" i="2"/>
  <c r="BT215" i="2"/>
  <c r="BU215" i="2"/>
  <c r="BV215" i="2"/>
  <c r="BW215" i="2"/>
  <c r="BX215" i="2"/>
  <c r="BY215" i="2"/>
  <c r="Z216" i="2"/>
  <c r="AA216" i="2"/>
  <c r="AB216" i="2"/>
  <c r="AL216" i="2"/>
  <c r="AM216" i="2"/>
  <c r="AN216" i="2"/>
  <c r="AO216" i="2"/>
  <c r="AP216" i="2"/>
  <c r="AQ216" i="2"/>
  <c r="AR216" i="2"/>
  <c r="AS216" i="2"/>
  <c r="AT216" i="2"/>
  <c r="AU216" i="2"/>
  <c r="AV216" i="2"/>
  <c r="AW216" i="2"/>
  <c r="AX216" i="2"/>
  <c r="AY216" i="2"/>
  <c r="AZ216" i="2"/>
  <c r="BA216" i="2"/>
  <c r="BB216" i="2"/>
  <c r="BC216" i="2"/>
  <c r="BF216" i="2"/>
  <c r="BG216" i="2"/>
  <c r="BH216" i="2"/>
  <c r="BI216" i="2"/>
  <c r="BJ216" i="2"/>
  <c r="BK216" i="2"/>
  <c r="BL216" i="2"/>
  <c r="BM216" i="2"/>
  <c r="BN216" i="2"/>
  <c r="BO216" i="2"/>
  <c r="BQ216" i="2"/>
  <c r="BR216" i="2"/>
  <c r="BS216" i="2"/>
  <c r="BT216" i="2"/>
  <c r="BU216" i="2"/>
  <c r="BV216" i="2"/>
  <c r="BW216" i="2"/>
  <c r="BX216" i="2"/>
  <c r="BY216" i="2"/>
  <c r="Z217" i="2"/>
  <c r="AA217" i="2"/>
  <c r="AB217" i="2"/>
  <c r="AL217" i="2"/>
  <c r="AM217" i="2"/>
  <c r="AN217" i="2"/>
  <c r="AO217" i="2"/>
  <c r="AP217" i="2"/>
  <c r="AQ217" i="2"/>
  <c r="AR217" i="2"/>
  <c r="AS217" i="2"/>
  <c r="AT217" i="2"/>
  <c r="AU217" i="2"/>
  <c r="AV217" i="2"/>
  <c r="AW217" i="2"/>
  <c r="AX217" i="2"/>
  <c r="AY217" i="2"/>
  <c r="AZ217" i="2"/>
  <c r="BA217" i="2"/>
  <c r="BB217" i="2"/>
  <c r="BC217" i="2"/>
  <c r="BF217" i="2"/>
  <c r="BG217" i="2"/>
  <c r="BH217" i="2"/>
  <c r="BI217" i="2"/>
  <c r="BJ217" i="2"/>
  <c r="BK217" i="2"/>
  <c r="BL217" i="2"/>
  <c r="BM217" i="2"/>
  <c r="BN217" i="2"/>
  <c r="BO217" i="2"/>
  <c r="BQ217" i="2"/>
  <c r="BR217" i="2"/>
  <c r="BS217" i="2"/>
  <c r="BT217" i="2"/>
  <c r="BU217" i="2"/>
  <c r="BV217" i="2"/>
  <c r="BW217" i="2"/>
  <c r="BX217" i="2"/>
  <c r="BY217" i="2"/>
  <c r="Z218" i="2"/>
  <c r="AA218" i="2"/>
  <c r="AB218" i="2"/>
  <c r="AL218" i="2"/>
  <c r="AM218" i="2"/>
  <c r="AN218" i="2"/>
  <c r="AO218" i="2"/>
  <c r="AP218" i="2"/>
  <c r="AQ218" i="2"/>
  <c r="AR218" i="2"/>
  <c r="AS218" i="2"/>
  <c r="AT218" i="2"/>
  <c r="AU218" i="2"/>
  <c r="AV218" i="2"/>
  <c r="AW218" i="2"/>
  <c r="AX218" i="2"/>
  <c r="AY218" i="2"/>
  <c r="AZ218" i="2"/>
  <c r="BA218" i="2"/>
  <c r="BB218" i="2"/>
  <c r="BC218" i="2"/>
  <c r="BF218" i="2"/>
  <c r="BG218" i="2"/>
  <c r="BH218" i="2"/>
  <c r="BI218" i="2"/>
  <c r="BJ218" i="2"/>
  <c r="BK218" i="2"/>
  <c r="BL218" i="2"/>
  <c r="BM218" i="2"/>
  <c r="BN218" i="2"/>
  <c r="BO218" i="2"/>
  <c r="BQ218" i="2"/>
  <c r="BR218" i="2"/>
  <c r="BS218" i="2"/>
  <c r="BT218" i="2"/>
  <c r="BU218" i="2"/>
  <c r="BV218" i="2"/>
  <c r="BW218" i="2"/>
  <c r="BX218" i="2"/>
  <c r="BY218" i="2"/>
  <c r="Z219" i="2"/>
  <c r="AA219" i="2"/>
  <c r="AB219" i="2"/>
  <c r="AL219" i="2"/>
  <c r="AM219" i="2"/>
  <c r="AN219" i="2"/>
  <c r="AO219" i="2"/>
  <c r="AP219" i="2"/>
  <c r="AQ219" i="2"/>
  <c r="AR219" i="2"/>
  <c r="AS219" i="2"/>
  <c r="AT219" i="2"/>
  <c r="AU219" i="2"/>
  <c r="AV219" i="2"/>
  <c r="AW219" i="2"/>
  <c r="AX219" i="2"/>
  <c r="AY219" i="2"/>
  <c r="AZ219" i="2"/>
  <c r="BA219" i="2"/>
  <c r="BB219" i="2"/>
  <c r="BC219" i="2"/>
  <c r="BF219" i="2"/>
  <c r="BG219" i="2"/>
  <c r="BH219" i="2"/>
  <c r="BI219" i="2"/>
  <c r="BJ219" i="2"/>
  <c r="BK219" i="2"/>
  <c r="BL219" i="2"/>
  <c r="BM219" i="2"/>
  <c r="BN219" i="2"/>
  <c r="BO219" i="2"/>
  <c r="BQ219" i="2"/>
  <c r="BR219" i="2"/>
  <c r="BS219" i="2"/>
  <c r="BT219" i="2"/>
  <c r="BU219" i="2"/>
  <c r="BV219" i="2"/>
  <c r="BW219" i="2"/>
  <c r="BX219" i="2"/>
  <c r="BY219" i="2"/>
  <c r="Z220" i="2"/>
  <c r="AA220" i="2"/>
  <c r="AB220" i="2"/>
  <c r="AL220" i="2"/>
  <c r="AM220" i="2"/>
  <c r="AN220" i="2"/>
  <c r="AO220" i="2"/>
  <c r="AP220" i="2"/>
  <c r="AQ220" i="2"/>
  <c r="AR220" i="2"/>
  <c r="AS220" i="2"/>
  <c r="AT220" i="2"/>
  <c r="AU220" i="2"/>
  <c r="AV220" i="2"/>
  <c r="AW220" i="2"/>
  <c r="AX220" i="2"/>
  <c r="AY220" i="2"/>
  <c r="AZ220" i="2"/>
  <c r="BA220" i="2"/>
  <c r="BB220" i="2"/>
  <c r="BC220" i="2"/>
  <c r="BF220" i="2"/>
  <c r="BG220" i="2"/>
  <c r="BH220" i="2"/>
  <c r="BI220" i="2"/>
  <c r="BJ220" i="2"/>
  <c r="BK220" i="2"/>
  <c r="BL220" i="2"/>
  <c r="BM220" i="2"/>
  <c r="BN220" i="2"/>
  <c r="BO220" i="2"/>
  <c r="BQ220" i="2"/>
  <c r="BR220" i="2"/>
  <c r="BS220" i="2"/>
  <c r="BT220" i="2"/>
  <c r="BU220" i="2"/>
  <c r="BV220" i="2"/>
  <c r="BW220" i="2"/>
  <c r="BX220" i="2"/>
  <c r="BY220" i="2"/>
  <c r="Z221" i="2"/>
  <c r="AA221" i="2"/>
  <c r="AB221" i="2"/>
  <c r="AL221" i="2"/>
  <c r="AM221" i="2"/>
  <c r="AN221" i="2"/>
  <c r="AO221" i="2"/>
  <c r="AP221" i="2"/>
  <c r="AQ221" i="2"/>
  <c r="AR221" i="2"/>
  <c r="AS221" i="2"/>
  <c r="AT221" i="2"/>
  <c r="AU221" i="2"/>
  <c r="AV221" i="2"/>
  <c r="AW221" i="2"/>
  <c r="AX221" i="2"/>
  <c r="AY221" i="2"/>
  <c r="AZ221" i="2"/>
  <c r="BA221" i="2"/>
  <c r="BB221" i="2"/>
  <c r="BC221" i="2"/>
  <c r="BF221" i="2"/>
  <c r="BG221" i="2"/>
  <c r="BH221" i="2"/>
  <c r="BI221" i="2"/>
  <c r="BJ221" i="2"/>
  <c r="BK221" i="2"/>
  <c r="BL221" i="2"/>
  <c r="BM221" i="2"/>
  <c r="BN221" i="2"/>
  <c r="BO221" i="2"/>
  <c r="BQ221" i="2"/>
  <c r="BR221" i="2"/>
  <c r="BS221" i="2"/>
  <c r="BT221" i="2"/>
  <c r="BU221" i="2"/>
  <c r="BV221" i="2"/>
  <c r="BW221" i="2"/>
  <c r="BX221" i="2"/>
  <c r="BY221" i="2"/>
  <c r="Z222" i="2"/>
  <c r="AA222" i="2"/>
  <c r="AB222" i="2"/>
  <c r="AL222" i="2"/>
  <c r="AM222" i="2"/>
  <c r="AN222" i="2"/>
  <c r="AO222" i="2"/>
  <c r="AP222" i="2"/>
  <c r="AQ222" i="2"/>
  <c r="AR222" i="2"/>
  <c r="AS222" i="2"/>
  <c r="AT222" i="2"/>
  <c r="AU222" i="2"/>
  <c r="AV222" i="2"/>
  <c r="AW222" i="2"/>
  <c r="AX222" i="2"/>
  <c r="AY222" i="2"/>
  <c r="AZ222" i="2"/>
  <c r="BA222" i="2"/>
  <c r="BB222" i="2"/>
  <c r="BC222" i="2"/>
  <c r="BF222" i="2"/>
  <c r="BG222" i="2"/>
  <c r="BH222" i="2"/>
  <c r="BI222" i="2"/>
  <c r="BJ222" i="2"/>
  <c r="BK222" i="2"/>
  <c r="BL222" i="2"/>
  <c r="BM222" i="2"/>
  <c r="BN222" i="2"/>
  <c r="BO222" i="2"/>
  <c r="BQ222" i="2"/>
  <c r="BR222" i="2"/>
  <c r="BS222" i="2"/>
  <c r="BT222" i="2"/>
  <c r="BU222" i="2"/>
  <c r="BV222" i="2"/>
  <c r="BW222" i="2"/>
  <c r="BX222" i="2"/>
  <c r="BY222" i="2"/>
  <c r="Z223" i="2"/>
  <c r="AA223" i="2"/>
  <c r="AB223" i="2"/>
  <c r="AL223" i="2"/>
  <c r="AM223" i="2"/>
  <c r="AN223" i="2"/>
  <c r="AO223" i="2"/>
  <c r="AP223" i="2"/>
  <c r="AQ223" i="2"/>
  <c r="AR223" i="2"/>
  <c r="AS223" i="2"/>
  <c r="AT223" i="2"/>
  <c r="AU223" i="2"/>
  <c r="AV223" i="2"/>
  <c r="AW223" i="2"/>
  <c r="AX223" i="2"/>
  <c r="AY223" i="2"/>
  <c r="AZ223" i="2"/>
  <c r="BA223" i="2"/>
  <c r="BB223" i="2"/>
  <c r="BC223" i="2"/>
  <c r="BF223" i="2"/>
  <c r="BG223" i="2"/>
  <c r="BH223" i="2"/>
  <c r="BI223" i="2"/>
  <c r="BJ223" i="2"/>
  <c r="BK223" i="2"/>
  <c r="BL223" i="2"/>
  <c r="BM223" i="2"/>
  <c r="BN223" i="2"/>
  <c r="BO223" i="2"/>
  <c r="BQ223" i="2"/>
  <c r="BR223" i="2"/>
  <c r="BS223" i="2"/>
  <c r="BT223" i="2"/>
  <c r="BU223" i="2"/>
  <c r="BV223" i="2"/>
  <c r="BW223" i="2"/>
  <c r="BX223" i="2"/>
  <c r="BY223" i="2"/>
  <c r="Z224" i="2"/>
  <c r="AA224" i="2"/>
  <c r="AB224" i="2"/>
  <c r="AL224" i="2"/>
  <c r="AM224" i="2"/>
  <c r="AN224" i="2"/>
  <c r="AO224" i="2"/>
  <c r="AP224" i="2"/>
  <c r="AQ224" i="2"/>
  <c r="AR224" i="2"/>
  <c r="AS224" i="2"/>
  <c r="AT224" i="2"/>
  <c r="AU224" i="2"/>
  <c r="AV224" i="2"/>
  <c r="AW224" i="2"/>
  <c r="AX224" i="2"/>
  <c r="AY224" i="2"/>
  <c r="AZ224" i="2"/>
  <c r="BA224" i="2"/>
  <c r="BB224" i="2"/>
  <c r="BC224" i="2"/>
  <c r="BF224" i="2"/>
  <c r="BG224" i="2"/>
  <c r="BH224" i="2"/>
  <c r="BI224" i="2"/>
  <c r="BJ224" i="2"/>
  <c r="BK224" i="2"/>
  <c r="BL224" i="2"/>
  <c r="BM224" i="2"/>
  <c r="BN224" i="2"/>
  <c r="BO224" i="2"/>
  <c r="BQ224" i="2"/>
  <c r="BR224" i="2"/>
  <c r="BS224" i="2"/>
  <c r="BT224" i="2"/>
  <c r="BU224" i="2"/>
  <c r="BV224" i="2"/>
  <c r="BW224" i="2"/>
  <c r="BX224" i="2"/>
  <c r="BY224" i="2"/>
  <c r="Z225" i="2"/>
  <c r="AA225" i="2"/>
  <c r="AB225" i="2"/>
  <c r="AL225" i="2"/>
  <c r="AM225" i="2"/>
  <c r="AN225" i="2"/>
  <c r="AO225" i="2"/>
  <c r="AP225" i="2"/>
  <c r="AQ225" i="2"/>
  <c r="AR225" i="2"/>
  <c r="AS225" i="2"/>
  <c r="AT225" i="2"/>
  <c r="AU225" i="2"/>
  <c r="AV225" i="2"/>
  <c r="AW225" i="2"/>
  <c r="AX225" i="2"/>
  <c r="AY225" i="2"/>
  <c r="AZ225" i="2"/>
  <c r="BA225" i="2"/>
  <c r="BB225" i="2"/>
  <c r="BC225" i="2"/>
  <c r="BF225" i="2"/>
  <c r="BG225" i="2"/>
  <c r="BH225" i="2"/>
  <c r="BI225" i="2"/>
  <c r="BJ225" i="2"/>
  <c r="BK225" i="2"/>
  <c r="BL225" i="2"/>
  <c r="BM225" i="2"/>
  <c r="BN225" i="2"/>
  <c r="BO225" i="2"/>
  <c r="BQ225" i="2"/>
  <c r="BR225" i="2"/>
  <c r="BS225" i="2"/>
  <c r="BT225" i="2"/>
  <c r="BU225" i="2"/>
  <c r="BV225" i="2"/>
  <c r="BW225" i="2"/>
  <c r="BX225" i="2"/>
  <c r="BY225" i="2"/>
  <c r="Z226" i="2"/>
  <c r="AA226" i="2"/>
  <c r="AB226" i="2"/>
  <c r="AL226" i="2"/>
  <c r="AM226" i="2"/>
  <c r="AN226" i="2"/>
  <c r="AO226" i="2"/>
  <c r="AP226" i="2"/>
  <c r="AQ226" i="2"/>
  <c r="AR226" i="2"/>
  <c r="AS226" i="2"/>
  <c r="AT226" i="2"/>
  <c r="AU226" i="2"/>
  <c r="AV226" i="2"/>
  <c r="AW226" i="2"/>
  <c r="AX226" i="2"/>
  <c r="AY226" i="2"/>
  <c r="AZ226" i="2"/>
  <c r="BA226" i="2"/>
  <c r="BB226" i="2"/>
  <c r="BC226" i="2"/>
  <c r="BF226" i="2"/>
  <c r="BG226" i="2"/>
  <c r="BH226" i="2"/>
  <c r="BI226" i="2"/>
  <c r="BJ226" i="2"/>
  <c r="BK226" i="2"/>
  <c r="BL226" i="2"/>
  <c r="BM226" i="2"/>
  <c r="BN226" i="2"/>
  <c r="BO226" i="2"/>
  <c r="BQ226" i="2"/>
  <c r="BR226" i="2"/>
  <c r="BS226" i="2"/>
  <c r="BT226" i="2"/>
  <c r="BU226" i="2"/>
  <c r="BV226" i="2"/>
  <c r="BW226" i="2"/>
  <c r="BX226" i="2"/>
  <c r="BY226" i="2"/>
  <c r="Z227" i="2"/>
  <c r="AA227" i="2"/>
  <c r="AB227" i="2"/>
  <c r="AL227" i="2"/>
  <c r="AM227" i="2"/>
  <c r="AN227" i="2"/>
  <c r="AO227" i="2"/>
  <c r="AP227" i="2"/>
  <c r="AQ227" i="2"/>
  <c r="AR227" i="2"/>
  <c r="AS227" i="2"/>
  <c r="AT227" i="2"/>
  <c r="AU227" i="2"/>
  <c r="AV227" i="2"/>
  <c r="AW227" i="2"/>
  <c r="AX227" i="2"/>
  <c r="AY227" i="2"/>
  <c r="AZ227" i="2"/>
  <c r="BA227" i="2"/>
  <c r="BB227" i="2"/>
  <c r="BC227" i="2"/>
  <c r="BF227" i="2"/>
  <c r="BG227" i="2"/>
  <c r="BH227" i="2"/>
  <c r="BI227" i="2"/>
  <c r="BJ227" i="2"/>
  <c r="BK227" i="2"/>
  <c r="BL227" i="2"/>
  <c r="BM227" i="2"/>
  <c r="BN227" i="2"/>
  <c r="BO227" i="2"/>
  <c r="BQ227" i="2"/>
  <c r="BR227" i="2"/>
  <c r="BS227" i="2"/>
  <c r="BT227" i="2"/>
  <c r="BU227" i="2"/>
  <c r="BV227" i="2"/>
  <c r="BW227" i="2"/>
  <c r="BX227" i="2"/>
  <c r="BY227" i="2"/>
  <c r="Z228" i="2"/>
  <c r="AA228" i="2"/>
  <c r="AB228" i="2"/>
  <c r="AL228" i="2"/>
  <c r="AM228" i="2"/>
  <c r="AN228" i="2"/>
  <c r="AO228" i="2"/>
  <c r="AP228" i="2"/>
  <c r="AQ228" i="2"/>
  <c r="AR228" i="2"/>
  <c r="AS228" i="2"/>
  <c r="AT228" i="2"/>
  <c r="AU228" i="2"/>
  <c r="AV228" i="2"/>
  <c r="AW228" i="2"/>
  <c r="AX228" i="2"/>
  <c r="AY228" i="2"/>
  <c r="AZ228" i="2"/>
  <c r="BA228" i="2"/>
  <c r="BB228" i="2"/>
  <c r="BC228" i="2"/>
  <c r="BF228" i="2"/>
  <c r="BG228" i="2"/>
  <c r="BH228" i="2"/>
  <c r="BI228" i="2"/>
  <c r="BJ228" i="2"/>
  <c r="BK228" i="2"/>
  <c r="BL228" i="2"/>
  <c r="BM228" i="2"/>
  <c r="BN228" i="2"/>
  <c r="BO228" i="2"/>
  <c r="BQ228" i="2"/>
  <c r="BR228" i="2"/>
  <c r="BS228" i="2"/>
  <c r="BT228" i="2"/>
  <c r="BU228" i="2"/>
  <c r="BV228" i="2"/>
  <c r="BW228" i="2"/>
  <c r="BX228" i="2"/>
  <c r="BY228" i="2"/>
  <c r="Z229" i="2"/>
  <c r="AA229" i="2"/>
  <c r="AB229" i="2"/>
  <c r="AL229" i="2"/>
  <c r="AM229" i="2"/>
  <c r="AN229" i="2"/>
  <c r="AO229" i="2"/>
  <c r="AP229" i="2"/>
  <c r="AQ229" i="2"/>
  <c r="AR229" i="2"/>
  <c r="AS229" i="2"/>
  <c r="AT229" i="2"/>
  <c r="AU229" i="2"/>
  <c r="AV229" i="2"/>
  <c r="AW229" i="2"/>
  <c r="AX229" i="2"/>
  <c r="AY229" i="2"/>
  <c r="AZ229" i="2"/>
  <c r="BA229" i="2"/>
  <c r="BB229" i="2"/>
  <c r="BC229" i="2"/>
  <c r="BF229" i="2"/>
  <c r="BG229" i="2"/>
  <c r="BH229" i="2"/>
  <c r="BI229" i="2"/>
  <c r="BJ229" i="2"/>
  <c r="BK229" i="2"/>
  <c r="BL229" i="2"/>
  <c r="BM229" i="2"/>
  <c r="BN229" i="2"/>
  <c r="BO229" i="2"/>
  <c r="BQ229" i="2"/>
  <c r="BR229" i="2"/>
  <c r="BS229" i="2"/>
  <c r="BT229" i="2"/>
  <c r="BU229" i="2"/>
  <c r="BV229" i="2"/>
  <c r="BW229" i="2"/>
  <c r="BX229" i="2"/>
  <c r="BY229" i="2"/>
  <c r="Z230" i="2"/>
  <c r="AA230" i="2"/>
  <c r="AB230" i="2"/>
  <c r="AL230" i="2"/>
  <c r="AM230" i="2"/>
  <c r="AN230" i="2"/>
  <c r="AO230" i="2"/>
  <c r="AP230" i="2"/>
  <c r="AQ230" i="2"/>
  <c r="AR230" i="2"/>
  <c r="AS230" i="2"/>
  <c r="AT230" i="2"/>
  <c r="AU230" i="2"/>
  <c r="AV230" i="2"/>
  <c r="AW230" i="2"/>
  <c r="AX230" i="2"/>
  <c r="AY230" i="2"/>
  <c r="AZ230" i="2"/>
  <c r="BA230" i="2"/>
  <c r="BB230" i="2"/>
  <c r="BC230" i="2"/>
  <c r="BF230" i="2"/>
  <c r="BG230" i="2"/>
  <c r="BH230" i="2"/>
  <c r="BI230" i="2"/>
  <c r="BJ230" i="2"/>
  <c r="BK230" i="2"/>
  <c r="BL230" i="2"/>
  <c r="BM230" i="2"/>
  <c r="BN230" i="2"/>
  <c r="BO230" i="2"/>
  <c r="BQ230" i="2"/>
  <c r="BR230" i="2"/>
  <c r="BS230" i="2"/>
  <c r="BT230" i="2"/>
  <c r="BU230" i="2"/>
  <c r="BV230" i="2"/>
  <c r="BW230" i="2"/>
  <c r="BX230" i="2"/>
  <c r="BY230" i="2"/>
  <c r="Z231" i="2"/>
  <c r="AA231" i="2"/>
  <c r="AB231" i="2"/>
  <c r="AL231" i="2"/>
  <c r="AM231" i="2"/>
  <c r="AN231" i="2"/>
  <c r="AO231" i="2"/>
  <c r="AP231" i="2"/>
  <c r="AQ231" i="2"/>
  <c r="AR231" i="2"/>
  <c r="AS231" i="2"/>
  <c r="AT231" i="2"/>
  <c r="AU231" i="2"/>
  <c r="AV231" i="2"/>
  <c r="AW231" i="2"/>
  <c r="AX231" i="2"/>
  <c r="AY231" i="2"/>
  <c r="AZ231" i="2"/>
  <c r="BA231" i="2"/>
  <c r="BB231" i="2"/>
  <c r="BC231" i="2"/>
  <c r="BF231" i="2"/>
  <c r="BG231" i="2"/>
  <c r="BH231" i="2"/>
  <c r="BI231" i="2"/>
  <c r="BJ231" i="2"/>
  <c r="BK231" i="2"/>
  <c r="BL231" i="2"/>
  <c r="BM231" i="2"/>
  <c r="BN231" i="2"/>
  <c r="BO231" i="2"/>
  <c r="BQ231" i="2"/>
  <c r="BR231" i="2"/>
  <c r="BS231" i="2"/>
  <c r="BT231" i="2"/>
  <c r="BU231" i="2"/>
  <c r="BV231" i="2"/>
  <c r="BW231" i="2"/>
  <c r="BX231" i="2"/>
  <c r="BY231" i="2"/>
  <c r="Z232" i="2"/>
  <c r="AA232" i="2"/>
  <c r="AB232" i="2"/>
  <c r="AL232" i="2"/>
  <c r="AM232" i="2"/>
  <c r="AN232" i="2"/>
  <c r="AO232" i="2"/>
  <c r="AP232" i="2"/>
  <c r="AQ232" i="2"/>
  <c r="AR232" i="2"/>
  <c r="AS232" i="2"/>
  <c r="AT232" i="2"/>
  <c r="AU232" i="2"/>
  <c r="AV232" i="2"/>
  <c r="AW232" i="2"/>
  <c r="AX232" i="2"/>
  <c r="AY232" i="2"/>
  <c r="AZ232" i="2"/>
  <c r="BA232" i="2"/>
  <c r="BB232" i="2"/>
  <c r="BC232" i="2"/>
  <c r="BF232" i="2"/>
  <c r="BG232" i="2"/>
  <c r="BH232" i="2"/>
  <c r="BI232" i="2"/>
  <c r="BJ232" i="2"/>
  <c r="BK232" i="2"/>
  <c r="BL232" i="2"/>
  <c r="BM232" i="2"/>
  <c r="BN232" i="2"/>
  <c r="BO232" i="2"/>
  <c r="BQ232" i="2"/>
  <c r="BR232" i="2"/>
  <c r="BS232" i="2"/>
  <c r="BT232" i="2"/>
  <c r="BU232" i="2"/>
  <c r="BV232" i="2"/>
  <c r="BW232" i="2"/>
  <c r="BX232" i="2"/>
  <c r="BY232" i="2"/>
  <c r="Z233" i="2"/>
  <c r="AA233" i="2"/>
  <c r="AB233" i="2"/>
  <c r="AL233" i="2"/>
  <c r="AM233" i="2"/>
  <c r="AN233" i="2"/>
  <c r="AO233" i="2"/>
  <c r="AP233" i="2"/>
  <c r="AQ233" i="2"/>
  <c r="AR233" i="2"/>
  <c r="AS233" i="2"/>
  <c r="AT233" i="2"/>
  <c r="AU233" i="2"/>
  <c r="AV233" i="2"/>
  <c r="AW233" i="2"/>
  <c r="AX233" i="2"/>
  <c r="AY233" i="2"/>
  <c r="AZ233" i="2"/>
  <c r="BA233" i="2"/>
  <c r="BB233" i="2"/>
  <c r="BC233" i="2"/>
  <c r="BF233" i="2"/>
  <c r="BG233" i="2"/>
  <c r="BH233" i="2"/>
  <c r="BI233" i="2"/>
  <c r="BJ233" i="2"/>
  <c r="BK233" i="2"/>
  <c r="BL233" i="2"/>
  <c r="BM233" i="2"/>
  <c r="BN233" i="2"/>
  <c r="BO233" i="2"/>
  <c r="BQ233" i="2"/>
  <c r="BR233" i="2"/>
  <c r="BS233" i="2"/>
  <c r="BT233" i="2"/>
  <c r="BU233" i="2"/>
  <c r="BV233" i="2"/>
  <c r="BW233" i="2"/>
  <c r="BX233" i="2"/>
  <c r="BY233" i="2"/>
  <c r="Z234" i="2"/>
  <c r="AA234" i="2"/>
  <c r="AB234" i="2"/>
  <c r="AL234" i="2"/>
  <c r="AM234" i="2"/>
  <c r="AN234" i="2"/>
  <c r="AO234" i="2"/>
  <c r="AP234" i="2"/>
  <c r="AQ234" i="2"/>
  <c r="AR234" i="2"/>
  <c r="AS234" i="2"/>
  <c r="AT234" i="2"/>
  <c r="AU234" i="2"/>
  <c r="AV234" i="2"/>
  <c r="AW234" i="2"/>
  <c r="AX234" i="2"/>
  <c r="AY234" i="2"/>
  <c r="AZ234" i="2"/>
  <c r="BA234" i="2"/>
  <c r="BB234" i="2"/>
  <c r="BC234" i="2"/>
  <c r="BF234" i="2"/>
  <c r="BG234" i="2"/>
  <c r="BH234" i="2"/>
  <c r="BI234" i="2"/>
  <c r="BJ234" i="2"/>
  <c r="BK234" i="2"/>
  <c r="BL234" i="2"/>
  <c r="BM234" i="2"/>
  <c r="BN234" i="2"/>
  <c r="BO234" i="2"/>
  <c r="BQ234" i="2"/>
  <c r="BR234" i="2"/>
  <c r="BS234" i="2"/>
  <c r="BT234" i="2"/>
  <c r="BU234" i="2"/>
  <c r="BV234" i="2"/>
  <c r="BW234" i="2"/>
  <c r="BX234" i="2"/>
  <c r="BY234" i="2"/>
  <c r="Z235" i="2"/>
  <c r="AA235" i="2"/>
  <c r="AB235" i="2"/>
  <c r="AL235" i="2"/>
  <c r="AM235" i="2"/>
  <c r="AN235" i="2"/>
  <c r="AO235" i="2"/>
  <c r="AP235" i="2"/>
  <c r="AQ235" i="2"/>
  <c r="AR235" i="2"/>
  <c r="AS235" i="2"/>
  <c r="AT235" i="2"/>
  <c r="AU235" i="2"/>
  <c r="AV235" i="2"/>
  <c r="AW235" i="2"/>
  <c r="AX235" i="2"/>
  <c r="AY235" i="2"/>
  <c r="AZ235" i="2"/>
  <c r="BA235" i="2"/>
  <c r="BB235" i="2"/>
  <c r="BC235" i="2"/>
  <c r="BF235" i="2"/>
  <c r="BG235" i="2"/>
  <c r="BH235" i="2"/>
  <c r="BI235" i="2"/>
  <c r="BJ235" i="2"/>
  <c r="BK235" i="2"/>
  <c r="BL235" i="2"/>
  <c r="BM235" i="2"/>
  <c r="BN235" i="2"/>
  <c r="BO235" i="2"/>
  <c r="BQ235" i="2"/>
  <c r="BR235" i="2"/>
  <c r="BS235" i="2"/>
  <c r="BT235" i="2"/>
  <c r="BU235" i="2"/>
  <c r="BV235" i="2"/>
  <c r="BW235" i="2"/>
  <c r="BX235" i="2"/>
  <c r="BY235" i="2"/>
  <c r="Z236" i="2"/>
  <c r="AA236" i="2"/>
  <c r="AB236" i="2"/>
  <c r="AL236" i="2"/>
  <c r="AM236" i="2"/>
  <c r="AN236" i="2"/>
  <c r="AO236" i="2"/>
  <c r="AP236" i="2"/>
  <c r="AQ236" i="2"/>
  <c r="AR236" i="2"/>
  <c r="AS236" i="2"/>
  <c r="AT236" i="2"/>
  <c r="AU236" i="2"/>
  <c r="AV236" i="2"/>
  <c r="AW236" i="2"/>
  <c r="AX236" i="2"/>
  <c r="AY236" i="2"/>
  <c r="AZ236" i="2"/>
  <c r="BA236" i="2"/>
  <c r="BB236" i="2"/>
  <c r="BC236" i="2"/>
  <c r="BF236" i="2"/>
  <c r="BG236" i="2"/>
  <c r="BH236" i="2"/>
  <c r="BI236" i="2"/>
  <c r="BJ236" i="2"/>
  <c r="BK236" i="2"/>
  <c r="BL236" i="2"/>
  <c r="BM236" i="2"/>
  <c r="BN236" i="2"/>
  <c r="BO236" i="2"/>
  <c r="BQ236" i="2"/>
  <c r="BR236" i="2"/>
  <c r="BS236" i="2"/>
  <c r="BT236" i="2"/>
  <c r="BU236" i="2"/>
  <c r="BV236" i="2"/>
  <c r="BW236" i="2"/>
  <c r="BX236" i="2"/>
  <c r="BY236" i="2"/>
  <c r="Z237" i="2"/>
  <c r="AA237" i="2"/>
  <c r="AB237" i="2"/>
  <c r="AL237" i="2"/>
  <c r="AM237" i="2"/>
  <c r="AN237" i="2"/>
  <c r="AO237" i="2"/>
  <c r="AP237" i="2"/>
  <c r="AQ237" i="2"/>
  <c r="AR237" i="2"/>
  <c r="AS237" i="2"/>
  <c r="AT237" i="2"/>
  <c r="AU237" i="2"/>
  <c r="AV237" i="2"/>
  <c r="AW237" i="2"/>
  <c r="AX237" i="2"/>
  <c r="AY237" i="2"/>
  <c r="AZ237" i="2"/>
  <c r="BA237" i="2"/>
  <c r="BB237" i="2"/>
  <c r="BC237" i="2"/>
  <c r="BF237" i="2"/>
  <c r="BG237" i="2"/>
  <c r="BH237" i="2"/>
  <c r="BI237" i="2"/>
  <c r="BJ237" i="2"/>
  <c r="BK237" i="2"/>
  <c r="BL237" i="2"/>
  <c r="BM237" i="2"/>
  <c r="BN237" i="2"/>
  <c r="BO237" i="2"/>
  <c r="BQ237" i="2"/>
  <c r="BR237" i="2"/>
  <c r="BS237" i="2"/>
  <c r="BT237" i="2"/>
  <c r="BU237" i="2"/>
  <c r="BV237" i="2"/>
  <c r="BW237" i="2"/>
  <c r="BX237" i="2"/>
  <c r="BY237" i="2"/>
  <c r="Z238" i="2"/>
  <c r="AA238" i="2"/>
  <c r="AB238" i="2"/>
  <c r="AL238" i="2"/>
  <c r="AM238" i="2"/>
  <c r="AN238" i="2"/>
  <c r="AO238" i="2"/>
  <c r="AP238" i="2"/>
  <c r="AQ238" i="2"/>
  <c r="AR238" i="2"/>
  <c r="AS238" i="2"/>
  <c r="AT238" i="2"/>
  <c r="AU238" i="2"/>
  <c r="AV238" i="2"/>
  <c r="AW238" i="2"/>
  <c r="AX238" i="2"/>
  <c r="AY238" i="2"/>
  <c r="AZ238" i="2"/>
  <c r="BA238" i="2"/>
  <c r="BB238" i="2"/>
  <c r="BC238" i="2"/>
  <c r="BF238" i="2"/>
  <c r="BG238" i="2"/>
  <c r="BH238" i="2"/>
  <c r="BI238" i="2"/>
  <c r="BJ238" i="2"/>
  <c r="BK238" i="2"/>
  <c r="BL238" i="2"/>
  <c r="BM238" i="2"/>
  <c r="BN238" i="2"/>
  <c r="BO238" i="2"/>
  <c r="BQ238" i="2"/>
  <c r="BR238" i="2"/>
  <c r="BS238" i="2"/>
  <c r="BT238" i="2"/>
  <c r="BU238" i="2"/>
  <c r="BV238" i="2"/>
  <c r="BW238" i="2"/>
  <c r="BX238" i="2"/>
  <c r="BY238" i="2"/>
  <c r="Z239" i="2"/>
  <c r="AA239" i="2"/>
  <c r="AB239" i="2"/>
  <c r="AL239" i="2"/>
  <c r="AM239" i="2"/>
  <c r="AN239" i="2"/>
  <c r="AO239" i="2"/>
  <c r="AP239" i="2"/>
  <c r="AQ239" i="2"/>
  <c r="AR239" i="2"/>
  <c r="AS239" i="2"/>
  <c r="AT239" i="2"/>
  <c r="AU239" i="2"/>
  <c r="AV239" i="2"/>
  <c r="AW239" i="2"/>
  <c r="AX239" i="2"/>
  <c r="AY239" i="2"/>
  <c r="AZ239" i="2"/>
  <c r="BA239" i="2"/>
  <c r="BB239" i="2"/>
  <c r="BC239" i="2"/>
  <c r="BF239" i="2"/>
  <c r="BG239" i="2"/>
  <c r="BH239" i="2"/>
  <c r="BI239" i="2"/>
  <c r="BJ239" i="2"/>
  <c r="BK239" i="2"/>
  <c r="BL239" i="2"/>
  <c r="BM239" i="2"/>
  <c r="BN239" i="2"/>
  <c r="BO239" i="2"/>
  <c r="BQ239" i="2"/>
  <c r="BR239" i="2"/>
  <c r="BS239" i="2"/>
  <c r="BT239" i="2"/>
  <c r="BU239" i="2"/>
  <c r="BV239" i="2"/>
  <c r="BW239" i="2"/>
  <c r="BX239" i="2"/>
  <c r="BY239" i="2"/>
  <c r="Z240" i="2"/>
  <c r="AA240" i="2"/>
  <c r="AB240" i="2"/>
  <c r="AL240" i="2"/>
  <c r="AM240" i="2"/>
  <c r="AN240" i="2"/>
  <c r="AO240" i="2"/>
  <c r="AP240" i="2"/>
  <c r="AQ240" i="2"/>
  <c r="AR240" i="2"/>
  <c r="AS240" i="2"/>
  <c r="AT240" i="2"/>
  <c r="AU240" i="2"/>
  <c r="AV240" i="2"/>
  <c r="AW240" i="2"/>
  <c r="AX240" i="2"/>
  <c r="AY240" i="2"/>
  <c r="AZ240" i="2"/>
  <c r="BA240" i="2"/>
  <c r="BB240" i="2"/>
  <c r="BC240" i="2"/>
  <c r="BF240" i="2"/>
  <c r="BG240" i="2"/>
  <c r="BH240" i="2"/>
  <c r="BI240" i="2"/>
  <c r="BJ240" i="2"/>
  <c r="BK240" i="2"/>
  <c r="BL240" i="2"/>
  <c r="BM240" i="2"/>
  <c r="BN240" i="2"/>
  <c r="BO240" i="2"/>
  <c r="BQ240" i="2"/>
  <c r="BR240" i="2"/>
  <c r="BS240" i="2"/>
  <c r="BT240" i="2"/>
  <c r="BU240" i="2"/>
  <c r="BV240" i="2"/>
  <c r="BW240" i="2"/>
  <c r="BX240" i="2"/>
  <c r="BY240" i="2"/>
  <c r="Z241" i="2"/>
  <c r="AA241" i="2"/>
  <c r="AB241" i="2"/>
  <c r="AL241" i="2"/>
  <c r="AM241" i="2"/>
  <c r="AN241" i="2"/>
  <c r="AO241" i="2"/>
  <c r="AP241" i="2"/>
  <c r="AQ241" i="2"/>
  <c r="AR241" i="2"/>
  <c r="AS241" i="2"/>
  <c r="AT241" i="2"/>
  <c r="AU241" i="2"/>
  <c r="AV241" i="2"/>
  <c r="AW241" i="2"/>
  <c r="AX241" i="2"/>
  <c r="AY241" i="2"/>
  <c r="AZ241" i="2"/>
  <c r="BA241" i="2"/>
  <c r="BB241" i="2"/>
  <c r="BC241" i="2"/>
  <c r="BF241" i="2"/>
  <c r="BG241" i="2"/>
  <c r="BH241" i="2"/>
  <c r="BI241" i="2"/>
  <c r="BJ241" i="2"/>
  <c r="BK241" i="2"/>
  <c r="BL241" i="2"/>
  <c r="BM241" i="2"/>
  <c r="BN241" i="2"/>
  <c r="BO241" i="2"/>
  <c r="BQ241" i="2"/>
  <c r="BR241" i="2"/>
  <c r="BS241" i="2"/>
  <c r="BT241" i="2"/>
  <c r="BU241" i="2"/>
  <c r="BV241" i="2"/>
  <c r="BW241" i="2"/>
  <c r="BX241" i="2"/>
  <c r="BY241" i="2"/>
  <c r="Z242" i="2"/>
  <c r="AA242" i="2"/>
  <c r="AB242" i="2"/>
  <c r="AL242" i="2"/>
  <c r="AM242" i="2"/>
  <c r="AN242" i="2"/>
  <c r="AO242" i="2"/>
  <c r="AP242" i="2"/>
  <c r="AQ242" i="2"/>
  <c r="AR242" i="2"/>
  <c r="AS242" i="2"/>
  <c r="AT242" i="2"/>
  <c r="AU242" i="2"/>
  <c r="AV242" i="2"/>
  <c r="AW242" i="2"/>
  <c r="AX242" i="2"/>
  <c r="AY242" i="2"/>
  <c r="AZ242" i="2"/>
  <c r="BA242" i="2"/>
  <c r="BB242" i="2"/>
  <c r="BC242" i="2"/>
  <c r="BF242" i="2"/>
  <c r="BG242" i="2"/>
  <c r="BH242" i="2"/>
  <c r="BI242" i="2"/>
  <c r="BJ242" i="2"/>
  <c r="BK242" i="2"/>
  <c r="BL242" i="2"/>
  <c r="BM242" i="2"/>
  <c r="BN242" i="2"/>
  <c r="BO242" i="2"/>
  <c r="BQ242" i="2"/>
  <c r="BR242" i="2"/>
  <c r="BS242" i="2"/>
  <c r="BT242" i="2"/>
  <c r="BU242" i="2"/>
  <c r="BV242" i="2"/>
  <c r="BW242" i="2"/>
  <c r="BX242" i="2"/>
  <c r="BY242" i="2"/>
  <c r="Z243" i="2"/>
  <c r="AA243" i="2"/>
  <c r="AB243" i="2"/>
  <c r="AL243" i="2"/>
  <c r="AM243" i="2"/>
  <c r="AN243" i="2"/>
  <c r="AO243" i="2"/>
  <c r="AP243" i="2"/>
  <c r="AQ243" i="2"/>
  <c r="AR243" i="2"/>
  <c r="AS243" i="2"/>
  <c r="AT243" i="2"/>
  <c r="AU243" i="2"/>
  <c r="AV243" i="2"/>
  <c r="AW243" i="2"/>
  <c r="AX243" i="2"/>
  <c r="AY243" i="2"/>
  <c r="AZ243" i="2"/>
  <c r="BA243" i="2"/>
  <c r="BB243" i="2"/>
  <c r="BC243" i="2"/>
  <c r="BF243" i="2"/>
  <c r="BG243" i="2"/>
  <c r="BH243" i="2"/>
  <c r="BI243" i="2"/>
  <c r="BJ243" i="2"/>
  <c r="BK243" i="2"/>
  <c r="BL243" i="2"/>
  <c r="BM243" i="2"/>
  <c r="BN243" i="2"/>
  <c r="BO243" i="2"/>
  <c r="BQ243" i="2"/>
  <c r="BR243" i="2"/>
  <c r="BS243" i="2"/>
  <c r="BT243" i="2"/>
  <c r="BU243" i="2"/>
  <c r="BV243" i="2"/>
  <c r="BW243" i="2"/>
  <c r="BX243" i="2"/>
  <c r="BY243" i="2"/>
  <c r="Z244" i="2"/>
  <c r="AA244" i="2"/>
  <c r="AB244" i="2"/>
  <c r="AL244" i="2"/>
  <c r="AM244" i="2"/>
  <c r="AN244" i="2"/>
  <c r="AO244" i="2"/>
  <c r="AP244" i="2"/>
  <c r="AQ244" i="2"/>
  <c r="AR244" i="2"/>
  <c r="AS244" i="2"/>
  <c r="AT244" i="2"/>
  <c r="AU244" i="2"/>
  <c r="AV244" i="2"/>
  <c r="AW244" i="2"/>
  <c r="AX244" i="2"/>
  <c r="AY244" i="2"/>
  <c r="AZ244" i="2"/>
  <c r="BA244" i="2"/>
  <c r="BB244" i="2"/>
  <c r="BC244" i="2"/>
  <c r="BF244" i="2"/>
  <c r="BG244" i="2"/>
  <c r="BH244" i="2"/>
  <c r="BI244" i="2"/>
  <c r="BJ244" i="2"/>
  <c r="BK244" i="2"/>
  <c r="BL244" i="2"/>
  <c r="BM244" i="2"/>
  <c r="BN244" i="2"/>
  <c r="BO244" i="2"/>
  <c r="BQ244" i="2"/>
  <c r="BR244" i="2"/>
  <c r="BS244" i="2"/>
  <c r="BT244" i="2"/>
  <c r="BU244" i="2"/>
  <c r="BV244" i="2"/>
  <c r="BW244" i="2"/>
  <c r="BX244" i="2"/>
  <c r="BY244" i="2"/>
  <c r="Z245" i="2"/>
  <c r="AA245" i="2"/>
  <c r="AB245" i="2"/>
  <c r="AL245" i="2"/>
  <c r="AM245" i="2"/>
  <c r="AN245" i="2"/>
  <c r="AO245" i="2"/>
  <c r="AP245" i="2"/>
  <c r="AQ245" i="2"/>
  <c r="AR245" i="2"/>
  <c r="AS245" i="2"/>
  <c r="AT245" i="2"/>
  <c r="AU245" i="2"/>
  <c r="AV245" i="2"/>
  <c r="AW245" i="2"/>
  <c r="AX245" i="2"/>
  <c r="AY245" i="2"/>
  <c r="AZ245" i="2"/>
  <c r="BA245" i="2"/>
  <c r="BB245" i="2"/>
  <c r="BC245" i="2"/>
  <c r="BF245" i="2"/>
  <c r="BG245" i="2"/>
  <c r="BH245" i="2"/>
  <c r="BI245" i="2"/>
  <c r="BJ245" i="2"/>
  <c r="BK245" i="2"/>
  <c r="BL245" i="2"/>
  <c r="BM245" i="2"/>
  <c r="BN245" i="2"/>
  <c r="BO245" i="2"/>
  <c r="BQ245" i="2"/>
  <c r="BR245" i="2"/>
  <c r="BS245" i="2"/>
  <c r="BT245" i="2"/>
  <c r="BU245" i="2"/>
  <c r="BV245" i="2"/>
  <c r="BW245" i="2"/>
  <c r="BX245" i="2"/>
  <c r="BY245" i="2"/>
  <c r="Z246" i="2"/>
  <c r="AA246" i="2"/>
  <c r="AB246" i="2"/>
  <c r="AL246" i="2"/>
  <c r="AM246" i="2"/>
  <c r="AN246" i="2"/>
  <c r="AO246" i="2"/>
  <c r="AP246" i="2"/>
  <c r="AQ246" i="2"/>
  <c r="AR246" i="2"/>
  <c r="AS246" i="2"/>
  <c r="AT246" i="2"/>
  <c r="AU246" i="2"/>
  <c r="AV246" i="2"/>
  <c r="AW246" i="2"/>
  <c r="AX246" i="2"/>
  <c r="AY246" i="2"/>
  <c r="AZ246" i="2"/>
  <c r="BA246" i="2"/>
  <c r="BB246" i="2"/>
  <c r="BC246" i="2"/>
  <c r="BF246" i="2"/>
  <c r="BG246" i="2"/>
  <c r="BH246" i="2"/>
  <c r="BI246" i="2"/>
  <c r="BJ246" i="2"/>
  <c r="BK246" i="2"/>
  <c r="BL246" i="2"/>
  <c r="BM246" i="2"/>
  <c r="BN246" i="2"/>
  <c r="BO246" i="2"/>
  <c r="BQ246" i="2"/>
  <c r="BR246" i="2"/>
  <c r="BS246" i="2"/>
  <c r="BT246" i="2"/>
  <c r="BU246" i="2"/>
  <c r="BV246" i="2"/>
  <c r="BW246" i="2"/>
  <c r="BX246" i="2"/>
  <c r="BY246" i="2"/>
  <c r="Z247" i="2"/>
  <c r="AA247" i="2"/>
  <c r="AB247" i="2"/>
  <c r="AL247" i="2"/>
  <c r="AM247" i="2"/>
  <c r="AN247" i="2"/>
  <c r="AO247" i="2"/>
  <c r="AP247" i="2"/>
  <c r="AQ247" i="2"/>
  <c r="AR247" i="2"/>
  <c r="AS247" i="2"/>
  <c r="AT247" i="2"/>
  <c r="AU247" i="2"/>
  <c r="AV247" i="2"/>
  <c r="AW247" i="2"/>
  <c r="AX247" i="2"/>
  <c r="AY247" i="2"/>
  <c r="AZ247" i="2"/>
  <c r="BA247" i="2"/>
  <c r="BB247" i="2"/>
  <c r="BC247" i="2"/>
  <c r="BF247" i="2"/>
  <c r="BG247" i="2"/>
  <c r="BH247" i="2"/>
  <c r="BI247" i="2"/>
  <c r="BJ247" i="2"/>
  <c r="BK247" i="2"/>
  <c r="BL247" i="2"/>
  <c r="BM247" i="2"/>
  <c r="BN247" i="2"/>
  <c r="BO247" i="2"/>
  <c r="BQ247" i="2"/>
  <c r="BR247" i="2"/>
  <c r="BS247" i="2"/>
  <c r="BT247" i="2"/>
  <c r="BU247" i="2"/>
  <c r="BV247" i="2"/>
  <c r="BW247" i="2"/>
  <c r="BX247" i="2"/>
  <c r="BY247" i="2"/>
  <c r="Z248" i="2"/>
  <c r="AA248" i="2"/>
  <c r="AB248" i="2"/>
  <c r="AL248" i="2"/>
  <c r="AM248" i="2"/>
  <c r="AN248" i="2"/>
  <c r="AO248" i="2"/>
  <c r="AP248" i="2"/>
  <c r="AQ248" i="2"/>
  <c r="AR248" i="2"/>
  <c r="AS248" i="2"/>
  <c r="AT248" i="2"/>
  <c r="AU248" i="2"/>
  <c r="AV248" i="2"/>
  <c r="AW248" i="2"/>
  <c r="AX248" i="2"/>
  <c r="AY248" i="2"/>
  <c r="AZ248" i="2"/>
  <c r="BA248" i="2"/>
  <c r="BB248" i="2"/>
  <c r="BC248" i="2"/>
  <c r="BF248" i="2"/>
  <c r="BG248" i="2"/>
  <c r="BH248" i="2"/>
  <c r="BI248" i="2"/>
  <c r="BJ248" i="2"/>
  <c r="BK248" i="2"/>
  <c r="BL248" i="2"/>
  <c r="BM248" i="2"/>
  <c r="BN248" i="2"/>
  <c r="BO248" i="2"/>
  <c r="BQ248" i="2"/>
  <c r="BR248" i="2"/>
  <c r="BS248" i="2"/>
  <c r="BT248" i="2"/>
  <c r="BU248" i="2"/>
  <c r="BV248" i="2"/>
  <c r="BW248" i="2"/>
  <c r="BX248" i="2"/>
  <c r="BY248" i="2"/>
  <c r="Z249" i="2"/>
  <c r="AA249" i="2"/>
  <c r="AB249" i="2"/>
  <c r="AL249" i="2"/>
  <c r="AM249" i="2"/>
  <c r="AN249" i="2"/>
  <c r="AO249" i="2"/>
  <c r="AP249" i="2"/>
  <c r="AQ249" i="2"/>
  <c r="AR249" i="2"/>
  <c r="AS249" i="2"/>
  <c r="AT249" i="2"/>
  <c r="AU249" i="2"/>
  <c r="AV249" i="2"/>
  <c r="AW249" i="2"/>
  <c r="AX249" i="2"/>
  <c r="AY249" i="2"/>
  <c r="AZ249" i="2"/>
  <c r="BA249" i="2"/>
  <c r="BB249" i="2"/>
  <c r="BC249" i="2"/>
  <c r="BF249" i="2"/>
  <c r="BG249" i="2"/>
  <c r="BH249" i="2"/>
  <c r="BI249" i="2"/>
  <c r="BJ249" i="2"/>
  <c r="BK249" i="2"/>
  <c r="BL249" i="2"/>
  <c r="BM249" i="2"/>
  <c r="BN249" i="2"/>
  <c r="BO249" i="2"/>
  <c r="BQ249" i="2"/>
  <c r="BR249" i="2"/>
  <c r="BS249" i="2"/>
  <c r="BT249" i="2"/>
  <c r="BU249" i="2"/>
  <c r="BV249" i="2"/>
  <c r="BW249" i="2"/>
  <c r="BX249" i="2"/>
  <c r="BY249" i="2"/>
  <c r="Z250" i="2"/>
  <c r="AA250" i="2"/>
  <c r="AB250" i="2"/>
  <c r="AL250" i="2"/>
  <c r="AM250" i="2"/>
  <c r="AN250" i="2"/>
  <c r="AO250" i="2"/>
  <c r="AP250" i="2"/>
  <c r="AQ250" i="2"/>
  <c r="AR250" i="2"/>
  <c r="AS250" i="2"/>
  <c r="AT250" i="2"/>
  <c r="AU250" i="2"/>
  <c r="AV250" i="2"/>
  <c r="AW250" i="2"/>
  <c r="AX250" i="2"/>
  <c r="AY250" i="2"/>
  <c r="AZ250" i="2"/>
  <c r="BA250" i="2"/>
  <c r="BB250" i="2"/>
  <c r="BC250" i="2"/>
  <c r="BF250" i="2"/>
  <c r="BG250" i="2"/>
  <c r="BH250" i="2"/>
  <c r="BI250" i="2"/>
  <c r="BJ250" i="2"/>
  <c r="BK250" i="2"/>
  <c r="BL250" i="2"/>
  <c r="BM250" i="2"/>
  <c r="BN250" i="2"/>
  <c r="BO250" i="2"/>
  <c r="BQ250" i="2"/>
  <c r="BR250" i="2"/>
  <c r="BS250" i="2"/>
  <c r="BT250" i="2"/>
  <c r="BU250" i="2"/>
  <c r="BV250" i="2"/>
  <c r="BW250" i="2"/>
  <c r="BX250" i="2"/>
  <c r="BY250" i="2"/>
  <c r="Z251" i="2"/>
  <c r="AA251" i="2"/>
  <c r="AB251" i="2"/>
  <c r="AL251" i="2"/>
  <c r="AM251" i="2"/>
  <c r="AN251" i="2"/>
  <c r="AO251" i="2"/>
  <c r="AP251" i="2"/>
  <c r="AQ251" i="2"/>
  <c r="AR251" i="2"/>
  <c r="AS251" i="2"/>
  <c r="AT251" i="2"/>
  <c r="AU251" i="2"/>
  <c r="AV251" i="2"/>
  <c r="AW251" i="2"/>
  <c r="AX251" i="2"/>
  <c r="AY251" i="2"/>
  <c r="AZ251" i="2"/>
  <c r="BA251" i="2"/>
  <c r="BB251" i="2"/>
  <c r="BC251" i="2"/>
  <c r="BF251" i="2"/>
  <c r="BG251" i="2"/>
  <c r="BH251" i="2"/>
  <c r="BI251" i="2"/>
  <c r="BJ251" i="2"/>
  <c r="BK251" i="2"/>
  <c r="BL251" i="2"/>
  <c r="BM251" i="2"/>
  <c r="BN251" i="2"/>
  <c r="BO251" i="2"/>
  <c r="BQ251" i="2"/>
  <c r="BR251" i="2"/>
  <c r="BS251" i="2"/>
  <c r="BT251" i="2"/>
  <c r="BU251" i="2"/>
  <c r="BV251" i="2"/>
  <c r="BW251" i="2"/>
  <c r="BX251" i="2"/>
  <c r="BY251" i="2"/>
  <c r="Z252" i="2"/>
  <c r="AA252" i="2"/>
  <c r="AB252" i="2"/>
  <c r="AL252" i="2"/>
  <c r="AM252" i="2"/>
  <c r="AN252" i="2"/>
  <c r="AO252" i="2"/>
  <c r="AP252" i="2"/>
  <c r="AQ252" i="2"/>
  <c r="AR252" i="2"/>
  <c r="AS252" i="2"/>
  <c r="AT252" i="2"/>
  <c r="AU252" i="2"/>
  <c r="AV252" i="2"/>
  <c r="AW252" i="2"/>
  <c r="AX252" i="2"/>
  <c r="AY252" i="2"/>
  <c r="AZ252" i="2"/>
  <c r="BA252" i="2"/>
  <c r="BB252" i="2"/>
  <c r="BC252" i="2"/>
  <c r="BF252" i="2"/>
  <c r="BG252" i="2"/>
  <c r="BH252" i="2"/>
  <c r="BI252" i="2"/>
  <c r="BJ252" i="2"/>
  <c r="BK252" i="2"/>
  <c r="BL252" i="2"/>
  <c r="BM252" i="2"/>
  <c r="BN252" i="2"/>
  <c r="BO252" i="2"/>
  <c r="BQ252" i="2"/>
  <c r="BR252" i="2"/>
  <c r="BS252" i="2"/>
  <c r="BT252" i="2"/>
  <c r="BU252" i="2"/>
  <c r="BV252" i="2"/>
  <c r="BW252" i="2"/>
  <c r="BX252" i="2"/>
  <c r="BY252" i="2"/>
  <c r="Z253" i="2"/>
  <c r="AA253" i="2"/>
  <c r="AB253" i="2"/>
  <c r="AL253" i="2"/>
  <c r="AM253" i="2"/>
  <c r="AN253" i="2"/>
  <c r="AO253" i="2"/>
  <c r="AP253" i="2"/>
  <c r="AQ253" i="2"/>
  <c r="AR253" i="2"/>
  <c r="AS253" i="2"/>
  <c r="AT253" i="2"/>
  <c r="AU253" i="2"/>
  <c r="AV253" i="2"/>
  <c r="AW253" i="2"/>
  <c r="AX253" i="2"/>
  <c r="AY253" i="2"/>
  <c r="AZ253" i="2"/>
  <c r="BA253" i="2"/>
  <c r="BB253" i="2"/>
  <c r="BC253" i="2"/>
  <c r="BF253" i="2"/>
  <c r="BG253" i="2"/>
  <c r="BH253" i="2"/>
  <c r="BI253" i="2"/>
  <c r="BJ253" i="2"/>
  <c r="BK253" i="2"/>
  <c r="BL253" i="2"/>
  <c r="BM253" i="2"/>
  <c r="BN253" i="2"/>
  <c r="BO253" i="2"/>
  <c r="BQ253" i="2"/>
  <c r="BR253" i="2"/>
  <c r="BS253" i="2"/>
  <c r="BT253" i="2"/>
  <c r="BU253" i="2"/>
  <c r="BV253" i="2"/>
  <c r="BW253" i="2"/>
  <c r="BX253" i="2"/>
  <c r="BY253" i="2"/>
  <c r="Z254" i="2"/>
  <c r="AA254" i="2"/>
  <c r="AB254" i="2"/>
  <c r="AL254" i="2"/>
  <c r="AM254" i="2"/>
  <c r="AN254" i="2"/>
  <c r="AO254" i="2"/>
  <c r="AP254" i="2"/>
  <c r="AQ254" i="2"/>
  <c r="AR254" i="2"/>
  <c r="AS254" i="2"/>
  <c r="AT254" i="2"/>
  <c r="AU254" i="2"/>
  <c r="AV254" i="2"/>
  <c r="AW254" i="2"/>
  <c r="AX254" i="2"/>
  <c r="AY254" i="2"/>
  <c r="AZ254" i="2"/>
  <c r="BA254" i="2"/>
  <c r="BB254" i="2"/>
  <c r="BC254" i="2"/>
  <c r="BF254" i="2"/>
  <c r="BG254" i="2"/>
  <c r="BH254" i="2"/>
  <c r="BI254" i="2"/>
  <c r="BJ254" i="2"/>
  <c r="BK254" i="2"/>
  <c r="BL254" i="2"/>
  <c r="BM254" i="2"/>
  <c r="BN254" i="2"/>
  <c r="BO254" i="2"/>
  <c r="BQ254" i="2"/>
  <c r="BR254" i="2"/>
  <c r="BS254" i="2"/>
  <c r="BT254" i="2"/>
  <c r="BU254" i="2"/>
  <c r="BV254" i="2"/>
  <c r="BW254" i="2"/>
  <c r="BX254" i="2"/>
  <c r="BY254" i="2"/>
  <c r="Z255" i="2"/>
  <c r="AA255" i="2"/>
  <c r="AB255" i="2"/>
  <c r="AL255" i="2"/>
  <c r="AM255" i="2"/>
  <c r="AN255" i="2"/>
  <c r="AO255" i="2"/>
  <c r="AP255" i="2"/>
  <c r="AQ255" i="2"/>
  <c r="AR255" i="2"/>
  <c r="AS255" i="2"/>
  <c r="AT255" i="2"/>
  <c r="AU255" i="2"/>
  <c r="AV255" i="2"/>
  <c r="AW255" i="2"/>
  <c r="AX255" i="2"/>
  <c r="AY255" i="2"/>
  <c r="AZ255" i="2"/>
  <c r="BA255" i="2"/>
  <c r="BB255" i="2"/>
  <c r="BC255" i="2"/>
  <c r="BF255" i="2"/>
  <c r="BG255" i="2"/>
  <c r="BH255" i="2"/>
  <c r="BI255" i="2"/>
  <c r="BJ255" i="2"/>
  <c r="BK255" i="2"/>
  <c r="BL255" i="2"/>
  <c r="BM255" i="2"/>
  <c r="BN255" i="2"/>
  <c r="BO255" i="2"/>
  <c r="BQ255" i="2"/>
  <c r="BR255" i="2"/>
  <c r="BS255" i="2"/>
  <c r="BT255" i="2"/>
  <c r="BU255" i="2"/>
  <c r="BV255" i="2"/>
  <c r="BW255" i="2"/>
  <c r="BX255" i="2"/>
  <c r="BY255" i="2"/>
  <c r="Z256" i="2"/>
  <c r="AA256" i="2"/>
  <c r="AB256" i="2"/>
  <c r="AL256" i="2"/>
  <c r="AM256" i="2"/>
  <c r="AN256" i="2"/>
  <c r="AO256" i="2"/>
  <c r="AP256" i="2"/>
  <c r="AQ256" i="2"/>
  <c r="AR256" i="2"/>
  <c r="AS256" i="2"/>
  <c r="AT256" i="2"/>
  <c r="AU256" i="2"/>
  <c r="AV256" i="2"/>
  <c r="AW256" i="2"/>
  <c r="AX256" i="2"/>
  <c r="AY256" i="2"/>
  <c r="AZ256" i="2"/>
  <c r="BA256" i="2"/>
  <c r="BB256" i="2"/>
  <c r="BC256" i="2"/>
  <c r="BF256" i="2"/>
  <c r="BG256" i="2"/>
  <c r="BH256" i="2"/>
  <c r="BI256" i="2"/>
  <c r="BJ256" i="2"/>
  <c r="BK256" i="2"/>
  <c r="BL256" i="2"/>
  <c r="BM256" i="2"/>
  <c r="BN256" i="2"/>
  <c r="BO256" i="2"/>
  <c r="BQ256" i="2"/>
  <c r="BR256" i="2"/>
  <c r="BS256" i="2"/>
  <c r="BT256" i="2"/>
  <c r="BU256" i="2"/>
  <c r="BV256" i="2"/>
  <c r="BW256" i="2"/>
  <c r="BX256" i="2"/>
  <c r="BY256" i="2"/>
  <c r="Z257" i="2"/>
  <c r="AA257" i="2"/>
  <c r="AB257" i="2"/>
  <c r="AL257" i="2"/>
  <c r="AM257" i="2"/>
  <c r="AN257" i="2"/>
  <c r="AO257" i="2"/>
  <c r="AP257" i="2"/>
  <c r="AQ257" i="2"/>
  <c r="AR257" i="2"/>
  <c r="AS257" i="2"/>
  <c r="AT257" i="2"/>
  <c r="AU257" i="2"/>
  <c r="AV257" i="2"/>
  <c r="AW257" i="2"/>
  <c r="AX257" i="2"/>
  <c r="AY257" i="2"/>
  <c r="AZ257" i="2"/>
  <c r="BA257" i="2"/>
  <c r="BB257" i="2"/>
  <c r="BC257" i="2"/>
  <c r="BF257" i="2"/>
  <c r="BG257" i="2"/>
  <c r="BH257" i="2"/>
  <c r="BI257" i="2"/>
  <c r="BJ257" i="2"/>
  <c r="BK257" i="2"/>
  <c r="BL257" i="2"/>
  <c r="BM257" i="2"/>
  <c r="BN257" i="2"/>
  <c r="BO257" i="2"/>
  <c r="BQ257" i="2"/>
  <c r="BR257" i="2"/>
  <c r="BS257" i="2"/>
  <c r="BT257" i="2"/>
  <c r="BU257" i="2"/>
  <c r="BV257" i="2"/>
  <c r="BW257" i="2"/>
  <c r="BX257" i="2"/>
  <c r="BY257" i="2"/>
  <c r="Z258" i="2"/>
  <c r="AA258" i="2"/>
  <c r="AB258" i="2"/>
  <c r="AL258" i="2"/>
  <c r="AM258" i="2"/>
  <c r="AN258" i="2"/>
  <c r="AO258" i="2"/>
  <c r="AP258" i="2"/>
  <c r="AQ258" i="2"/>
  <c r="AR258" i="2"/>
  <c r="AS258" i="2"/>
  <c r="AT258" i="2"/>
  <c r="AU258" i="2"/>
  <c r="AV258" i="2"/>
  <c r="AW258" i="2"/>
  <c r="AX258" i="2"/>
  <c r="AY258" i="2"/>
  <c r="AZ258" i="2"/>
  <c r="BA258" i="2"/>
  <c r="BB258" i="2"/>
  <c r="BC258" i="2"/>
  <c r="BF258" i="2"/>
  <c r="BG258" i="2"/>
  <c r="BH258" i="2"/>
  <c r="BI258" i="2"/>
  <c r="BJ258" i="2"/>
  <c r="BK258" i="2"/>
  <c r="BL258" i="2"/>
  <c r="BM258" i="2"/>
  <c r="BN258" i="2"/>
  <c r="BO258" i="2"/>
  <c r="BQ258" i="2"/>
  <c r="BR258" i="2"/>
  <c r="BS258" i="2"/>
  <c r="BT258" i="2"/>
  <c r="BU258" i="2"/>
  <c r="BV258" i="2"/>
  <c r="BW258" i="2"/>
  <c r="BX258" i="2"/>
  <c r="BY258" i="2"/>
  <c r="Z259" i="2"/>
  <c r="AA259" i="2"/>
  <c r="AB259" i="2"/>
  <c r="AL259" i="2"/>
  <c r="AM259" i="2"/>
  <c r="AN259" i="2"/>
  <c r="AO259" i="2"/>
  <c r="AP259" i="2"/>
  <c r="AQ259" i="2"/>
  <c r="AR259" i="2"/>
  <c r="AS259" i="2"/>
  <c r="AT259" i="2"/>
  <c r="AU259" i="2"/>
  <c r="AV259" i="2"/>
  <c r="AW259" i="2"/>
  <c r="AX259" i="2"/>
  <c r="AY259" i="2"/>
  <c r="AZ259" i="2"/>
  <c r="BA259" i="2"/>
  <c r="BB259" i="2"/>
  <c r="BC259" i="2"/>
  <c r="BF259" i="2"/>
  <c r="BG259" i="2"/>
  <c r="BH259" i="2"/>
  <c r="BI259" i="2"/>
  <c r="BJ259" i="2"/>
  <c r="BK259" i="2"/>
  <c r="BL259" i="2"/>
  <c r="BM259" i="2"/>
  <c r="BN259" i="2"/>
  <c r="BO259" i="2"/>
  <c r="BQ259" i="2"/>
  <c r="BR259" i="2"/>
  <c r="BS259" i="2"/>
  <c r="BT259" i="2"/>
  <c r="BU259" i="2"/>
  <c r="BV259" i="2"/>
  <c r="BW259" i="2"/>
  <c r="BX259" i="2"/>
  <c r="BY259" i="2"/>
  <c r="Z260" i="2"/>
  <c r="AA260" i="2"/>
  <c r="AB260" i="2"/>
  <c r="AL260" i="2"/>
  <c r="AM260" i="2"/>
  <c r="AN260" i="2"/>
  <c r="AO260" i="2"/>
  <c r="AP260" i="2"/>
  <c r="AQ260" i="2"/>
  <c r="AR260" i="2"/>
  <c r="AS260" i="2"/>
  <c r="AT260" i="2"/>
  <c r="AU260" i="2"/>
  <c r="AV260" i="2"/>
  <c r="AW260" i="2"/>
  <c r="AX260" i="2"/>
  <c r="AY260" i="2"/>
  <c r="AZ260" i="2"/>
  <c r="BA260" i="2"/>
  <c r="BB260" i="2"/>
  <c r="BC260" i="2"/>
  <c r="BF260" i="2"/>
  <c r="BG260" i="2"/>
  <c r="BH260" i="2"/>
  <c r="BI260" i="2"/>
  <c r="BJ260" i="2"/>
  <c r="BK260" i="2"/>
  <c r="BL260" i="2"/>
  <c r="BM260" i="2"/>
  <c r="BN260" i="2"/>
  <c r="BO260" i="2"/>
  <c r="BQ260" i="2"/>
  <c r="BR260" i="2"/>
  <c r="BS260" i="2"/>
  <c r="BT260" i="2"/>
  <c r="BU260" i="2"/>
  <c r="BV260" i="2"/>
  <c r="BW260" i="2"/>
  <c r="BX260" i="2"/>
  <c r="BY260" i="2"/>
  <c r="Z261" i="2"/>
  <c r="AA261" i="2"/>
  <c r="AB261" i="2"/>
  <c r="AL261" i="2"/>
  <c r="AM261" i="2"/>
  <c r="AN261" i="2"/>
  <c r="AO261" i="2"/>
  <c r="AP261" i="2"/>
  <c r="AQ261" i="2"/>
  <c r="AR261" i="2"/>
  <c r="AS261" i="2"/>
  <c r="AT261" i="2"/>
  <c r="AU261" i="2"/>
  <c r="AV261" i="2"/>
  <c r="AW261" i="2"/>
  <c r="AX261" i="2"/>
  <c r="AY261" i="2"/>
  <c r="AZ261" i="2"/>
  <c r="BA261" i="2"/>
  <c r="BB261" i="2"/>
  <c r="BC261" i="2"/>
  <c r="BF261" i="2"/>
  <c r="BG261" i="2"/>
  <c r="BH261" i="2"/>
  <c r="BI261" i="2"/>
  <c r="BJ261" i="2"/>
  <c r="BK261" i="2"/>
  <c r="BL261" i="2"/>
  <c r="BM261" i="2"/>
  <c r="BN261" i="2"/>
  <c r="BO261" i="2"/>
  <c r="BQ261" i="2"/>
  <c r="BR261" i="2"/>
  <c r="BS261" i="2"/>
  <c r="BT261" i="2"/>
  <c r="BU261" i="2"/>
  <c r="BV261" i="2"/>
  <c r="BW261" i="2"/>
  <c r="BX261" i="2"/>
  <c r="BY261" i="2"/>
  <c r="Z262" i="2"/>
  <c r="AA262" i="2"/>
  <c r="AB262" i="2"/>
  <c r="AL262" i="2"/>
  <c r="AM262" i="2"/>
  <c r="AN262" i="2"/>
  <c r="AO262" i="2"/>
  <c r="AP262" i="2"/>
  <c r="AQ262" i="2"/>
  <c r="AR262" i="2"/>
  <c r="AS262" i="2"/>
  <c r="AT262" i="2"/>
  <c r="AU262" i="2"/>
  <c r="AV262" i="2"/>
  <c r="AW262" i="2"/>
  <c r="AX262" i="2"/>
  <c r="AY262" i="2"/>
  <c r="AZ262" i="2"/>
  <c r="BA262" i="2"/>
  <c r="BB262" i="2"/>
  <c r="BC262" i="2"/>
  <c r="BF262" i="2"/>
  <c r="BG262" i="2"/>
  <c r="BH262" i="2"/>
  <c r="BI262" i="2"/>
  <c r="BJ262" i="2"/>
  <c r="BK262" i="2"/>
  <c r="BL262" i="2"/>
  <c r="BM262" i="2"/>
  <c r="BN262" i="2"/>
  <c r="BO262" i="2"/>
  <c r="BQ262" i="2"/>
  <c r="BR262" i="2"/>
  <c r="BS262" i="2"/>
  <c r="BT262" i="2"/>
  <c r="BU262" i="2"/>
  <c r="BV262" i="2"/>
  <c r="BW262" i="2"/>
  <c r="BX262" i="2"/>
  <c r="BY262" i="2"/>
  <c r="Z263" i="2"/>
  <c r="AA263" i="2"/>
  <c r="AB263" i="2"/>
  <c r="AL263" i="2"/>
  <c r="AM263" i="2"/>
  <c r="AN263" i="2"/>
  <c r="AO263" i="2"/>
  <c r="AP263" i="2"/>
  <c r="AQ263" i="2"/>
  <c r="AR263" i="2"/>
  <c r="AS263" i="2"/>
  <c r="AT263" i="2"/>
  <c r="AU263" i="2"/>
  <c r="AV263" i="2"/>
  <c r="AW263" i="2"/>
  <c r="AX263" i="2"/>
  <c r="AY263" i="2"/>
  <c r="AZ263" i="2"/>
  <c r="BA263" i="2"/>
  <c r="BB263" i="2"/>
  <c r="BC263" i="2"/>
  <c r="BF263" i="2"/>
  <c r="BG263" i="2"/>
  <c r="BH263" i="2"/>
  <c r="BI263" i="2"/>
  <c r="BJ263" i="2"/>
  <c r="BK263" i="2"/>
  <c r="BL263" i="2"/>
  <c r="BM263" i="2"/>
  <c r="BN263" i="2"/>
  <c r="BO263" i="2"/>
  <c r="BQ263" i="2"/>
  <c r="BR263" i="2"/>
  <c r="BS263" i="2"/>
  <c r="BT263" i="2"/>
  <c r="BU263" i="2"/>
  <c r="BV263" i="2"/>
  <c r="BW263" i="2"/>
  <c r="BX263" i="2"/>
  <c r="BY263" i="2"/>
  <c r="Z264" i="2"/>
  <c r="AA264" i="2"/>
  <c r="AB264" i="2"/>
  <c r="AL264" i="2"/>
  <c r="AM264" i="2"/>
  <c r="AN264" i="2"/>
  <c r="AO264" i="2"/>
  <c r="AP264" i="2"/>
  <c r="AQ264" i="2"/>
  <c r="AR264" i="2"/>
  <c r="AS264" i="2"/>
  <c r="AT264" i="2"/>
  <c r="AU264" i="2"/>
  <c r="AV264" i="2"/>
  <c r="AW264" i="2"/>
  <c r="AX264" i="2"/>
  <c r="AY264" i="2"/>
  <c r="AZ264" i="2"/>
  <c r="BA264" i="2"/>
  <c r="BB264" i="2"/>
  <c r="BC264" i="2"/>
  <c r="BF264" i="2"/>
  <c r="BG264" i="2"/>
  <c r="BH264" i="2"/>
  <c r="BI264" i="2"/>
  <c r="BJ264" i="2"/>
  <c r="BK264" i="2"/>
  <c r="BL264" i="2"/>
  <c r="BM264" i="2"/>
  <c r="BN264" i="2"/>
  <c r="BO264" i="2"/>
  <c r="BQ264" i="2"/>
  <c r="BR264" i="2"/>
  <c r="BS264" i="2"/>
  <c r="BT264" i="2"/>
  <c r="BU264" i="2"/>
  <c r="BV264" i="2"/>
  <c r="BW264" i="2"/>
  <c r="BX264" i="2"/>
  <c r="BY264" i="2"/>
  <c r="Z265" i="2"/>
  <c r="AA265" i="2"/>
  <c r="AB265" i="2"/>
  <c r="AL265" i="2"/>
  <c r="AM265" i="2"/>
  <c r="AN265" i="2"/>
  <c r="AO265" i="2"/>
  <c r="AP265" i="2"/>
  <c r="AQ265" i="2"/>
  <c r="AR265" i="2"/>
  <c r="AS265" i="2"/>
  <c r="AT265" i="2"/>
  <c r="AU265" i="2"/>
  <c r="AV265" i="2"/>
  <c r="AW265" i="2"/>
  <c r="AX265" i="2"/>
  <c r="AY265" i="2"/>
  <c r="AZ265" i="2"/>
  <c r="BA265" i="2"/>
  <c r="BB265" i="2"/>
  <c r="BC265" i="2"/>
  <c r="BF265" i="2"/>
  <c r="BG265" i="2"/>
  <c r="BH265" i="2"/>
  <c r="BI265" i="2"/>
  <c r="BJ265" i="2"/>
  <c r="BK265" i="2"/>
  <c r="BL265" i="2"/>
  <c r="BM265" i="2"/>
  <c r="BN265" i="2"/>
  <c r="BO265" i="2"/>
  <c r="BQ265" i="2"/>
  <c r="BR265" i="2"/>
  <c r="BS265" i="2"/>
  <c r="BT265" i="2"/>
  <c r="BU265" i="2"/>
  <c r="BV265" i="2"/>
  <c r="BW265" i="2"/>
  <c r="BX265" i="2"/>
  <c r="BY265" i="2"/>
  <c r="Z266" i="2"/>
  <c r="AA266" i="2"/>
  <c r="AB266" i="2"/>
  <c r="AL266" i="2"/>
  <c r="AM266" i="2"/>
  <c r="AN266" i="2"/>
  <c r="AO266" i="2"/>
  <c r="AP266" i="2"/>
  <c r="AQ266" i="2"/>
  <c r="AR266" i="2"/>
  <c r="AS266" i="2"/>
  <c r="AT266" i="2"/>
  <c r="AU266" i="2"/>
  <c r="AV266" i="2"/>
  <c r="AW266" i="2"/>
  <c r="AX266" i="2"/>
  <c r="AY266" i="2"/>
  <c r="AZ266" i="2"/>
  <c r="BA266" i="2"/>
  <c r="BB266" i="2"/>
  <c r="BC266" i="2"/>
  <c r="BF266" i="2"/>
  <c r="BG266" i="2"/>
  <c r="BH266" i="2"/>
  <c r="BI266" i="2"/>
  <c r="BJ266" i="2"/>
  <c r="BK266" i="2"/>
  <c r="BL266" i="2"/>
  <c r="BM266" i="2"/>
  <c r="BN266" i="2"/>
  <c r="BO266" i="2"/>
  <c r="BQ266" i="2"/>
  <c r="BR266" i="2"/>
  <c r="BS266" i="2"/>
  <c r="BT266" i="2"/>
  <c r="BU266" i="2"/>
  <c r="BV266" i="2"/>
  <c r="BW266" i="2"/>
  <c r="BX266" i="2"/>
  <c r="BY266" i="2"/>
  <c r="Z267" i="2"/>
  <c r="AA267" i="2"/>
  <c r="AB267" i="2"/>
  <c r="AL267" i="2"/>
  <c r="AM267" i="2"/>
  <c r="AN267" i="2"/>
  <c r="AO267" i="2"/>
  <c r="AP267" i="2"/>
  <c r="AQ267" i="2"/>
  <c r="AR267" i="2"/>
  <c r="AS267" i="2"/>
  <c r="AT267" i="2"/>
  <c r="AU267" i="2"/>
  <c r="AV267" i="2"/>
  <c r="AW267" i="2"/>
  <c r="AX267" i="2"/>
  <c r="AY267" i="2"/>
  <c r="AZ267" i="2"/>
  <c r="BA267" i="2"/>
  <c r="BB267" i="2"/>
  <c r="BC267" i="2"/>
  <c r="BF267" i="2"/>
  <c r="BG267" i="2"/>
  <c r="BH267" i="2"/>
  <c r="BI267" i="2"/>
  <c r="BJ267" i="2"/>
  <c r="BK267" i="2"/>
  <c r="BL267" i="2"/>
  <c r="BM267" i="2"/>
  <c r="BN267" i="2"/>
  <c r="BO267" i="2"/>
  <c r="BQ267" i="2"/>
  <c r="BR267" i="2"/>
  <c r="BS267" i="2"/>
  <c r="BT267" i="2"/>
  <c r="BU267" i="2"/>
  <c r="BV267" i="2"/>
  <c r="BW267" i="2"/>
  <c r="BX267" i="2"/>
  <c r="BY267" i="2"/>
  <c r="Z268" i="2"/>
  <c r="AA268" i="2"/>
  <c r="AB268" i="2"/>
  <c r="AL268" i="2"/>
  <c r="AM268" i="2"/>
  <c r="AN268" i="2"/>
  <c r="AO268" i="2"/>
  <c r="AP268" i="2"/>
  <c r="AQ268" i="2"/>
  <c r="AR268" i="2"/>
  <c r="AS268" i="2"/>
  <c r="AT268" i="2"/>
  <c r="AU268" i="2"/>
  <c r="AV268" i="2"/>
  <c r="AW268" i="2"/>
  <c r="AX268" i="2"/>
  <c r="AY268" i="2"/>
  <c r="AZ268" i="2"/>
  <c r="BA268" i="2"/>
  <c r="BB268" i="2"/>
  <c r="BC268" i="2"/>
  <c r="BF268" i="2"/>
  <c r="BG268" i="2"/>
  <c r="BH268" i="2"/>
  <c r="BI268" i="2"/>
  <c r="BJ268" i="2"/>
  <c r="BK268" i="2"/>
  <c r="BL268" i="2"/>
  <c r="BM268" i="2"/>
  <c r="BN268" i="2"/>
  <c r="BO268" i="2"/>
  <c r="BQ268" i="2"/>
  <c r="BR268" i="2"/>
  <c r="BS268" i="2"/>
  <c r="BT268" i="2"/>
  <c r="BU268" i="2"/>
  <c r="BV268" i="2"/>
  <c r="BW268" i="2"/>
  <c r="BX268" i="2"/>
  <c r="BY268" i="2"/>
  <c r="Z269" i="2"/>
  <c r="AA269" i="2"/>
  <c r="AB269" i="2"/>
  <c r="AL269" i="2"/>
  <c r="AM269" i="2"/>
  <c r="AN269" i="2"/>
  <c r="AO269" i="2"/>
  <c r="AP269" i="2"/>
  <c r="AQ269" i="2"/>
  <c r="AR269" i="2"/>
  <c r="AS269" i="2"/>
  <c r="AT269" i="2"/>
  <c r="AU269" i="2"/>
  <c r="AV269" i="2"/>
  <c r="AW269" i="2"/>
  <c r="AX269" i="2"/>
  <c r="AY269" i="2"/>
  <c r="AZ269" i="2"/>
  <c r="BA269" i="2"/>
  <c r="BB269" i="2"/>
  <c r="BC269" i="2"/>
  <c r="BF269" i="2"/>
  <c r="BG269" i="2"/>
  <c r="BH269" i="2"/>
  <c r="BI269" i="2"/>
  <c r="BJ269" i="2"/>
  <c r="BK269" i="2"/>
  <c r="BL269" i="2"/>
  <c r="BM269" i="2"/>
  <c r="BN269" i="2"/>
  <c r="BO269" i="2"/>
  <c r="BQ269" i="2"/>
  <c r="BR269" i="2"/>
  <c r="BS269" i="2"/>
  <c r="BT269" i="2"/>
  <c r="BU269" i="2"/>
  <c r="BV269" i="2"/>
  <c r="BW269" i="2"/>
  <c r="BX269" i="2"/>
  <c r="BY269" i="2"/>
  <c r="Z270" i="2"/>
  <c r="AA270" i="2"/>
  <c r="AB270" i="2"/>
  <c r="AL270" i="2"/>
  <c r="AM270" i="2"/>
  <c r="AN270" i="2"/>
  <c r="AO270" i="2"/>
  <c r="AP270" i="2"/>
  <c r="AQ270" i="2"/>
  <c r="AR270" i="2"/>
  <c r="AS270" i="2"/>
  <c r="AT270" i="2"/>
  <c r="AU270" i="2"/>
  <c r="AV270" i="2"/>
  <c r="AW270" i="2"/>
  <c r="AX270" i="2"/>
  <c r="AY270" i="2"/>
  <c r="AZ270" i="2"/>
  <c r="BA270" i="2"/>
  <c r="BB270" i="2"/>
  <c r="BC270" i="2"/>
  <c r="BF270" i="2"/>
  <c r="BG270" i="2"/>
  <c r="BH270" i="2"/>
  <c r="BI270" i="2"/>
  <c r="BJ270" i="2"/>
  <c r="BK270" i="2"/>
  <c r="BL270" i="2"/>
  <c r="BM270" i="2"/>
  <c r="BN270" i="2"/>
  <c r="BO270" i="2"/>
  <c r="BQ270" i="2"/>
  <c r="BR270" i="2"/>
  <c r="BS270" i="2"/>
  <c r="BT270" i="2"/>
  <c r="BU270" i="2"/>
  <c r="BV270" i="2"/>
  <c r="BW270" i="2"/>
  <c r="BX270" i="2"/>
  <c r="BY270" i="2"/>
  <c r="Z271" i="2"/>
  <c r="AA271" i="2"/>
  <c r="AB271" i="2"/>
  <c r="AL271" i="2"/>
  <c r="AM271" i="2"/>
  <c r="AN271" i="2"/>
  <c r="AO271" i="2"/>
  <c r="AP271" i="2"/>
  <c r="AQ271" i="2"/>
  <c r="AR271" i="2"/>
  <c r="AS271" i="2"/>
  <c r="AT271" i="2"/>
  <c r="AU271" i="2"/>
  <c r="AV271" i="2"/>
  <c r="AW271" i="2"/>
  <c r="AX271" i="2"/>
  <c r="AY271" i="2"/>
  <c r="AZ271" i="2"/>
  <c r="BA271" i="2"/>
  <c r="BB271" i="2"/>
  <c r="BC271" i="2"/>
  <c r="BF271" i="2"/>
  <c r="BG271" i="2"/>
  <c r="BH271" i="2"/>
  <c r="BI271" i="2"/>
  <c r="BJ271" i="2"/>
  <c r="BK271" i="2"/>
  <c r="BL271" i="2"/>
  <c r="BM271" i="2"/>
  <c r="BN271" i="2"/>
  <c r="BO271" i="2"/>
  <c r="BQ271" i="2"/>
  <c r="BR271" i="2"/>
  <c r="BS271" i="2"/>
  <c r="BT271" i="2"/>
  <c r="BU271" i="2"/>
  <c r="BV271" i="2"/>
  <c r="BW271" i="2"/>
  <c r="BX271" i="2"/>
  <c r="BY271" i="2"/>
  <c r="Z272" i="2"/>
  <c r="AA272" i="2"/>
  <c r="AB272" i="2"/>
  <c r="AL272" i="2"/>
  <c r="AM272" i="2"/>
  <c r="AN272" i="2"/>
  <c r="AO272" i="2"/>
  <c r="AP272" i="2"/>
  <c r="AQ272" i="2"/>
  <c r="AR272" i="2"/>
  <c r="AS272" i="2"/>
  <c r="AT272" i="2"/>
  <c r="AU272" i="2"/>
  <c r="AV272" i="2"/>
  <c r="AW272" i="2"/>
  <c r="AX272" i="2"/>
  <c r="AY272" i="2"/>
  <c r="AZ272" i="2"/>
  <c r="BA272" i="2"/>
  <c r="BB272" i="2"/>
  <c r="BC272" i="2"/>
  <c r="BF272" i="2"/>
  <c r="BG272" i="2"/>
  <c r="BH272" i="2"/>
  <c r="BI272" i="2"/>
  <c r="BJ272" i="2"/>
  <c r="BK272" i="2"/>
  <c r="BL272" i="2"/>
  <c r="BM272" i="2"/>
  <c r="BN272" i="2"/>
  <c r="BO272" i="2"/>
  <c r="BQ272" i="2"/>
  <c r="BR272" i="2"/>
  <c r="BS272" i="2"/>
  <c r="BT272" i="2"/>
  <c r="BU272" i="2"/>
  <c r="BV272" i="2"/>
  <c r="BW272" i="2"/>
  <c r="BX272" i="2"/>
  <c r="BY272" i="2"/>
  <c r="Z273" i="2"/>
  <c r="AA273" i="2"/>
  <c r="AB273" i="2"/>
  <c r="AL273" i="2"/>
  <c r="AM273" i="2"/>
  <c r="AN273" i="2"/>
  <c r="AO273" i="2"/>
  <c r="AP273" i="2"/>
  <c r="AQ273" i="2"/>
  <c r="AR273" i="2"/>
  <c r="AS273" i="2"/>
  <c r="AT273" i="2"/>
  <c r="AU273" i="2"/>
  <c r="AV273" i="2"/>
  <c r="AW273" i="2"/>
  <c r="AX273" i="2"/>
  <c r="AY273" i="2"/>
  <c r="AZ273" i="2"/>
  <c r="BA273" i="2"/>
  <c r="BB273" i="2"/>
  <c r="BC273" i="2"/>
  <c r="BF273" i="2"/>
  <c r="BG273" i="2"/>
  <c r="BH273" i="2"/>
  <c r="BI273" i="2"/>
  <c r="BJ273" i="2"/>
  <c r="BK273" i="2"/>
  <c r="BL273" i="2"/>
  <c r="BM273" i="2"/>
  <c r="BN273" i="2"/>
  <c r="BO273" i="2"/>
  <c r="BQ273" i="2"/>
  <c r="BR273" i="2"/>
  <c r="BS273" i="2"/>
  <c r="BT273" i="2"/>
  <c r="BU273" i="2"/>
  <c r="BV273" i="2"/>
  <c r="BW273" i="2"/>
  <c r="BX273" i="2"/>
  <c r="BY273" i="2"/>
  <c r="Z274" i="2"/>
  <c r="AA274" i="2"/>
  <c r="AB274" i="2"/>
  <c r="AL274" i="2"/>
  <c r="AM274" i="2"/>
  <c r="AN274" i="2"/>
  <c r="AO274" i="2"/>
  <c r="AP274" i="2"/>
  <c r="AQ274" i="2"/>
  <c r="AR274" i="2"/>
  <c r="AS274" i="2"/>
  <c r="AT274" i="2"/>
  <c r="AU274" i="2"/>
  <c r="AV274" i="2"/>
  <c r="AW274" i="2"/>
  <c r="AX274" i="2"/>
  <c r="AY274" i="2"/>
  <c r="AZ274" i="2"/>
  <c r="BA274" i="2"/>
  <c r="BB274" i="2"/>
  <c r="BC274" i="2"/>
  <c r="BF274" i="2"/>
  <c r="BG274" i="2"/>
  <c r="BH274" i="2"/>
  <c r="BI274" i="2"/>
  <c r="BJ274" i="2"/>
  <c r="BK274" i="2"/>
  <c r="BL274" i="2"/>
  <c r="BM274" i="2"/>
  <c r="BN274" i="2"/>
  <c r="BO274" i="2"/>
  <c r="BQ274" i="2"/>
  <c r="BR274" i="2"/>
  <c r="BS274" i="2"/>
  <c r="BT274" i="2"/>
  <c r="BU274" i="2"/>
  <c r="BV274" i="2"/>
  <c r="BW274" i="2"/>
  <c r="BX274" i="2"/>
  <c r="BY274" i="2"/>
  <c r="Z275" i="2"/>
  <c r="AA275" i="2"/>
  <c r="AB275" i="2"/>
  <c r="AL275" i="2"/>
  <c r="AM275" i="2"/>
  <c r="AN275" i="2"/>
  <c r="AO275" i="2"/>
  <c r="AP275" i="2"/>
  <c r="AQ275" i="2"/>
  <c r="AR275" i="2"/>
  <c r="AS275" i="2"/>
  <c r="AT275" i="2"/>
  <c r="AU275" i="2"/>
  <c r="AV275" i="2"/>
  <c r="AW275" i="2"/>
  <c r="AX275" i="2"/>
  <c r="AY275" i="2"/>
  <c r="AZ275" i="2"/>
  <c r="BA275" i="2"/>
  <c r="BB275" i="2"/>
  <c r="BC275" i="2"/>
  <c r="BF275" i="2"/>
  <c r="BG275" i="2"/>
  <c r="BH275" i="2"/>
  <c r="BI275" i="2"/>
  <c r="BJ275" i="2"/>
  <c r="BK275" i="2"/>
  <c r="BL275" i="2"/>
  <c r="BM275" i="2"/>
  <c r="BN275" i="2"/>
  <c r="BO275" i="2"/>
  <c r="BQ275" i="2"/>
  <c r="BR275" i="2"/>
  <c r="BS275" i="2"/>
  <c r="BT275" i="2"/>
  <c r="BU275" i="2"/>
  <c r="BV275" i="2"/>
  <c r="BW275" i="2"/>
  <c r="BX275" i="2"/>
  <c r="BY275" i="2"/>
  <c r="Z276" i="2"/>
  <c r="AA276" i="2"/>
  <c r="AB276" i="2"/>
  <c r="AL276" i="2"/>
  <c r="AM276" i="2"/>
  <c r="AN276" i="2"/>
  <c r="AO276" i="2"/>
  <c r="AP276" i="2"/>
  <c r="AQ276" i="2"/>
  <c r="AR276" i="2"/>
  <c r="AS276" i="2"/>
  <c r="AT276" i="2"/>
  <c r="AU276" i="2"/>
  <c r="AV276" i="2"/>
  <c r="AW276" i="2"/>
  <c r="AX276" i="2"/>
  <c r="AY276" i="2"/>
  <c r="AZ276" i="2"/>
  <c r="BA276" i="2"/>
  <c r="BB276" i="2"/>
  <c r="BC276" i="2"/>
  <c r="BF276" i="2"/>
  <c r="BG276" i="2"/>
  <c r="BH276" i="2"/>
  <c r="BI276" i="2"/>
  <c r="BJ276" i="2"/>
  <c r="BK276" i="2"/>
  <c r="BL276" i="2"/>
  <c r="BM276" i="2"/>
  <c r="BN276" i="2"/>
  <c r="BO276" i="2"/>
  <c r="BQ276" i="2"/>
  <c r="BR276" i="2"/>
  <c r="BS276" i="2"/>
  <c r="BT276" i="2"/>
  <c r="BU276" i="2"/>
  <c r="BV276" i="2"/>
  <c r="BW276" i="2"/>
  <c r="BX276" i="2"/>
  <c r="BY276" i="2"/>
  <c r="Z277" i="2"/>
  <c r="AA277" i="2"/>
  <c r="AB277" i="2"/>
  <c r="AL277" i="2"/>
  <c r="AM277" i="2"/>
  <c r="AN277" i="2"/>
  <c r="AO277" i="2"/>
  <c r="AP277" i="2"/>
  <c r="AQ277" i="2"/>
  <c r="AR277" i="2"/>
  <c r="AS277" i="2"/>
  <c r="AT277" i="2"/>
  <c r="AU277" i="2"/>
  <c r="AV277" i="2"/>
  <c r="AW277" i="2"/>
  <c r="AX277" i="2"/>
  <c r="AY277" i="2"/>
  <c r="AZ277" i="2"/>
  <c r="BA277" i="2"/>
  <c r="BB277" i="2"/>
  <c r="BC277" i="2"/>
  <c r="BF277" i="2"/>
  <c r="BG277" i="2"/>
  <c r="BH277" i="2"/>
  <c r="BI277" i="2"/>
  <c r="BJ277" i="2"/>
  <c r="BK277" i="2"/>
  <c r="BL277" i="2"/>
  <c r="BM277" i="2"/>
  <c r="BN277" i="2"/>
  <c r="BO277" i="2"/>
  <c r="BQ277" i="2"/>
  <c r="BR277" i="2"/>
  <c r="BS277" i="2"/>
  <c r="BT277" i="2"/>
  <c r="BU277" i="2"/>
  <c r="BV277" i="2"/>
  <c r="BW277" i="2"/>
  <c r="BX277" i="2"/>
  <c r="BY277" i="2"/>
  <c r="Z278" i="2"/>
  <c r="AA278" i="2"/>
  <c r="AB278" i="2"/>
  <c r="AL278" i="2"/>
  <c r="AM278" i="2"/>
  <c r="AN278" i="2"/>
  <c r="AO278" i="2"/>
  <c r="AP278" i="2"/>
  <c r="AQ278" i="2"/>
  <c r="AR278" i="2"/>
  <c r="AS278" i="2"/>
  <c r="AT278" i="2"/>
  <c r="AU278" i="2"/>
  <c r="AV278" i="2"/>
  <c r="AW278" i="2"/>
  <c r="AX278" i="2"/>
  <c r="AY278" i="2"/>
  <c r="AZ278" i="2"/>
  <c r="BA278" i="2"/>
  <c r="BB278" i="2"/>
  <c r="BC278" i="2"/>
  <c r="BF278" i="2"/>
  <c r="BG278" i="2"/>
  <c r="BH278" i="2"/>
  <c r="BI278" i="2"/>
  <c r="BJ278" i="2"/>
  <c r="BK278" i="2"/>
  <c r="BL278" i="2"/>
  <c r="BM278" i="2"/>
  <c r="BN278" i="2"/>
  <c r="BO278" i="2"/>
  <c r="BQ278" i="2"/>
  <c r="BR278" i="2"/>
  <c r="BS278" i="2"/>
  <c r="BT278" i="2"/>
  <c r="BU278" i="2"/>
  <c r="BV278" i="2"/>
  <c r="BW278" i="2"/>
  <c r="BX278" i="2"/>
  <c r="BY278" i="2"/>
  <c r="Z279" i="2"/>
  <c r="AA279" i="2"/>
  <c r="AB279" i="2"/>
  <c r="AL279" i="2"/>
  <c r="AM279" i="2"/>
  <c r="AN279" i="2"/>
  <c r="AO279" i="2"/>
  <c r="AP279" i="2"/>
  <c r="AQ279" i="2"/>
  <c r="AR279" i="2"/>
  <c r="AS279" i="2"/>
  <c r="AT279" i="2"/>
  <c r="AU279" i="2"/>
  <c r="AV279" i="2"/>
  <c r="AW279" i="2"/>
  <c r="AX279" i="2"/>
  <c r="AY279" i="2"/>
  <c r="AZ279" i="2"/>
  <c r="BA279" i="2"/>
  <c r="BB279" i="2"/>
  <c r="BC279" i="2"/>
  <c r="BF279" i="2"/>
  <c r="BG279" i="2"/>
  <c r="BH279" i="2"/>
  <c r="BI279" i="2"/>
  <c r="BJ279" i="2"/>
  <c r="BK279" i="2"/>
  <c r="BL279" i="2"/>
  <c r="BM279" i="2"/>
  <c r="BN279" i="2"/>
  <c r="BO279" i="2"/>
  <c r="BQ279" i="2"/>
  <c r="BR279" i="2"/>
  <c r="BS279" i="2"/>
  <c r="BT279" i="2"/>
  <c r="BU279" i="2"/>
  <c r="BV279" i="2"/>
  <c r="BW279" i="2"/>
  <c r="BX279" i="2"/>
  <c r="BY279" i="2"/>
  <c r="Z280" i="2"/>
  <c r="AA280" i="2"/>
  <c r="AB280" i="2"/>
  <c r="AL280" i="2"/>
  <c r="AM280" i="2"/>
  <c r="AN280" i="2"/>
  <c r="AO280" i="2"/>
  <c r="AP280" i="2"/>
  <c r="AQ280" i="2"/>
  <c r="AR280" i="2"/>
  <c r="AS280" i="2"/>
  <c r="AT280" i="2"/>
  <c r="AU280" i="2"/>
  <c r="AV280" i="2"/>
  <c r="AW280" i="2"/>
  <c r="AX280" i="2"/>
  <c r="AY280" i="2"/>
  <c r="AZ280" i="2"/>
  <c r="BA280" i="2"/>
  <c r="BB280" i="2"/>
  <c r="BC280" i="2"/>
  <c r="BF280" i="2"/>
  <c r="BG280" i="2"/>
  <c r="BH280" i="2"/>
  <c r="BI280" i="2"/>
  <c r="BJ280" i="2"/>
  <c r="BK280" i="2"/>
  <c r="BL280" i="2"/>
  <c r="BM280" i="2"/>
  <c r="BN280" i="2"/>
  <c r="BO280" i="2"/>
  <c r="BQ280" i="2"/>
  <c r="BR280" i="2"/>
  <c r="BS280" i="2"/>
  <c r="BT280" i="2"/>
  <c r="BU280" i="2"/>
  <c r="BV280" i="2"/>
  <c r="BW280" i="2"/>
  <c r="BX280" i="2"/>
  <c r="BY280" i="2"/>
  <c r="Z281" i="2"/>
  <c r="AA281" i="2"/>
  <c r="AB281" i="2"/>
  <c r="AL281" i="2"/>
  <c r="AM281" i="2"/>
  <c r="AN281" i="2"/>
  <c r="AO281" i="2"/>
  <c r="AP281" i="2"/>
  <c r="AQ281" i="2"/>
  <c r="AR281" i="2"/>
  <c r="AS281" i="2"/>
  <c r="AT281" i="2"/>
  <c r="AU281" i="2"/>
  <c r="AV281" i="2"/>
  <c r="AW281" i="2"/>
  <c r="AX281" i="2"/>
  <c r="AY281" i="2"/>
  <c r="AZ281" i="2"/>
  <c r="BA281" i="2"/>
  <c r="BB281" i="2"/>
  <c r="BC281" i="2"/>
  <c r="BF281" i="2"/>
  <c r="BG281" i="2"/>
  <c r="BH281" i="2"/>
  <c r="BI281" i="2"/>
  <c r="BJ281" i="2"/>
  <c r="BK281" i="2"/>
  <c r="BL281" i="2"/>
  <c r="BM281" i="2"/>
  <c r="BN281" i="2"/>
  <c r="BO281" i="2"/>
  <c r="BQ281" i="2"/>
  <c r="BR281" i="2"/>
  <c r="BS281" i="2"/>
  <c r="BT281" i="2"/>
  <c r="BU281" i="2"/>
  <c r="BV281" i="2"/>
  <c r="BW281" i="2"/>
  <c r="BX281" i="2"/>
  <c r="BY281" i="2"/>
  <c r="Z282" i="2"/>
  <c r="AA282" i="2"/>
  <c r="AB282" i="2"/>
  <c r="AL282" i="2"/>
  <c r="AM282" i="2"/>
  <c r="AN282" i="2"/>
  <c r="AO282" i="2"/>
  <c r="AP282" i="2"/>
  <c r="AQ282" i="2"/>
  <c r="AR282" i="2"/>
  <c r="AS282" i="2"/>
  <c r="AT282" i="2"/>
  <c r="AU282" i="2"/>
  <c r="AV282" i="2"/>
  <c r="AW282" i="2"/>
  <c r="AX282" i="2"/>
  <c r="AY282" i="2"/>
  <c r="AZ282" i="2"/>
  <c r="BA282" i="2"/>
  <c r="BB282" i="2"/>
  <c r="BC282" i="2"/>
  <c r="BF282" i="2"/>
  <c r="BG282" i="2"/>
  <c r="BH282" i="2"/>
  <c r="BI282" i="2"/>
  <c r="BJ282" i="2"/>
  <c r="BK282" i="2"/>
  <c r="BL282" i="2"/>
  <c r="BM282" i="2"/>
  <c r="BN282" i="2"/>
  <c r="BO282" i="2"/>
  <c r="BQ282" i="2"/>
  <c r="BR282" i="2"/>
  <c r="BS282" i="2"/>
  <c r="BT282" i="2"/>
  <c r="BU282" i="2"/>
  <c r="BV282" i="2"/>
  <c r="BW282" i="2"/>
  <c r="BX282" i="2"/>
  <c r="BY282" i="2"/>
  <c r="Z283" i="2"/>
  <c r="AA283" i="2"/>
  <c r="AB283" i="2"/>
  <c r="AL283" i="2"/>
  <c r="AM283" i="2"/>
  <c r="AN283" i="2"/>
  <c r="AO283" i="2"/>
  <c r="AP283" i="2"/>
  <c r="AQ283" i="2"/>
  <c r="AR283" i="2"/>
  <c r="AS283" i="2"/>
  <c r="AT283" i="2"/>
  <c r="AU283" i="2"/>
  <c r="AV283" i="2"/>
  <c r="AW283" i="2"/>
  <c r="AX283" i="2"/>
  <c r="AY283" i="2"/>
  <c r="AZ283" i="2"/>
  <c r="BA283" i="2"/>
  <c r="BB283" i="2"/>
  <c r="BC283" i="2"/>
  <c r="BF283" i="2"/>
  <c r="BG283" i="2"/>
  <c r="BH283" i="2"/>
  <c r="BI283" i="2"/>
  <c r="BJ283" i="2"/>
  <c r="BK283" i="2"/>
  <c r="BL283" i="2"/>
  <c r="BM283" i="2"/>
  <c r="BN283" i="2"/>
  <c r="BO283" i="2"/>
  <c r="BQ283" i="2"/>
  <c r="BR283" i="2"/>
  <c r="BS283" i="2"/>
  <c r="BT283" i="2"/>
  <c r="BU283" i="2"/>
  <c r="BV283" i="2"/>
  <c r="BW283" i="2"/>
  <c r="BX283" i="2"/>
  <c r="BY283" i="2"/>
  <c r="Z284" i="2"/>
  <c r="AA284" i="2"/>
  <c r="AB284" i="2"/>
  <c r="AL284" i="2"/>
  <c r="AM284" i="2"/>
  <c r="AN284" i="2"/>
  <c r="AO284" i="2"/>
  <c r="AP284" i="2"/>
  <c r="AQ284" i="2"/>
  <c r="AR284" i="2"/>
  <c r="AS284" i="2"/>
  <c r="AT284" i="2"/>
  <c r="AU284" i="2"/>
  <c r="AV284" i="2"/>
  <c r="AW284" i="2"/>
  <c r="AX284" i="2"/>
  <c r="AY284" i="2"/>
  <c r="AZ284" i="2"/>
  <c r="BA284" i="2"/>
  <c r="BB284" i="2"/>
  <c r="BC284" i="2"/>
  <c r="BF284" i="2"/>
  <c r="BG284" i="2"/>
  <c r="BH284" i="2"/>
  <c r="BI284" i="2"/>
  <c r="BJ284" i="2"/>
  <c r="BK284" i="2"/>
  <c r="BL284" i="2"/>
  <c r="BM284" i="2"/>
  <c r="BN284" i="2"/>
  <c r="BO284" i="2"/>
  <c r="BQ284" i="2"/>
  <c r="BR284" i="2"/>
  <c r="BS284" i="2"/>
  <c r="BT284" i="2"/>
  <c r="BU284" i="2"/>
  <c r="BV284" i="2"/>
  <c r="BW284" i="2"/>
  <c r="BX284" i="2"/>
  <c r="BY284" i="2"/>
  <c r="Z285" i="2"/>
  <c r="AA285" i="2"/>
  <c r="AB285" i="2"/>
  <c r="AL285" i="2"/>
  <c r="AM285" i="2"/>
  <c r="AN285" i="2"/>
  <c r="AO285" i="2"/>
  <c r="AP285" i="2"/>
  <c r="AQ285" i="2"/>
  <c r="AR285" i="2"/>
  <c r="AS285" i="2"/>
  <c r="AT285" i="2"/>
  <c r="AU285" i="2"/>
  <c r="AV285" i="2"/>
  <c r="AW285" i="2"/>
  <c r="AX285" i="2"/>
  <c r="AY285" i="2"/>
  <c r="AZ285" i="2"/>
  <c r="BA285" i="2"/>
  <c r="BB285" i="2"/>
  <c r="BC285" i="2"/>
  <c r="BF285" i="2"/>
  <c r="BG285" i="2"/>
  <c r="BH285" i="2"/>
  <c r="BI285" i="2"/>
  <c r="BJ285" i="2"/>
  <c r="BK285" i="2"/>
  <c r="BL285" i="2"/>
  <c r="BM285" i="2"/>
  <c r="BN285" i="2"/>
  <c r="BO285" i="2"/>
  <c r="BQ285" i="2"/>
  <c r="BR285" i="2"/>
  <c r="BS285" i="2"/>
  <c r="BT285" i="2"/>
  <c r="BU285" i="2"/>
  <c r="BV285" i="2"/>
  <c r="BW285" i="2"/>
  <c r="BX285" i="2"/>
  <c r="BY285" i="2"/>
  <c r="Z286" i="2"/>
  <c r="AA286" i="2"/>
  <c r="AB286" i="2"/>
  <c r="AL286" i="2"/>
  <c r="AM286" i="2"/>
  <c r="AN286" i="2"/>
  <c r="AO286" i="2"/>
  <c r="AP286" i="2"/>
  <c r="AQ286" i="2"/>
  <c r="AR286" i="2"/>
  <c r="AS286" i="2"/>
  <c r="AT286" i="2"/>
  <c r="AU286" i="2"/>
  <c r="AV286" i="2"/>
  <c r="AW286" i="2"/>
  <c r="AX286" i="2"/>
  <c r="AY286" i="2"/>
  <c r="AZ286" i="2"/>
  <c r="BA286" i="2"/>
  <c r="BB286" i="2"/>
  <c r="BC286" i="2"/>
  <c r="BF286" i="2"/>
  <c r="BG286" i="2"/>
  <c r="BH286" i="2"/>
  <c r="BI286" i="2"/>
  <c r="BJ286" i="2"/>
  <c r="BK286" i="2"/>
  <c r="BL286" i="2"/>
  <c r="BM286" i="2"/>
  <c r="BN286" i="2"/>
  <c r="BO286" i="2"/>
  <c r="BQ286" i="2"/>
  <c r="BR286" i="2"/>
  <c r="BS286" i="2"/>
  <c r="BT286" i="2"/>
  <c r="BU286" i="2"/>
  <c r="BV286" i="2"/>
  <c r="BW286" i="2"/>
  <c r="BX286" i="2"/>
  <c r="BY286" i="2"/>
  <c r="Z287" i="2"/>
  <c r="AA287" i="2"/>
  <c r="AB287" i="2"/>
  <c r="AL287" i="2"/>
  <c r="AM287" i="2"/>
  <c r="AN287" i="2"/>
  <c r="AO287" i="2"/>
  <c r="AP287" i="2"/>
  <c r="AQ287" i="2"/>
  <c r="AR287" i="2"/>
  <c r="AS287" i="2"/>
  <c r="AT287" i="2"/>
  <c r="AU287" i="2"/>
  <c r="AV287" i="2"/>
  <c r="AW287" i="2"/>
  <c r="AX287" i="2"/>
  <c r="AY287" i="2"/>
  <c r="AZ287" i="2"/>
  <c r="BA287" i="2"/>
  <c r="BB287" i="2"/>
  <c r="BC287" i="2"/>
  <c r="BF287" i="2"/>
  <c r="BG287" i="2"/>
  <c r="BH287" i="2"/>
  <c r="BI287" i="2"/>
  <c r="BJ287" i="2"/>
  <c r="BK287" i="2"/>
  <c r="BL287" i="2"/>
  <c r="BM287" i="2"/>
  <c r="BN287" i="2"/>
  <c r="BO287" i="2"/>
  <c r="BQ287" i="2"/>
  <c r="BR287" i="2"/>
  <c r="BS287" i="2"/>
  <c r="BT287" i="2"/>
  <c r="BU287" i="2"/>
  <c r="BV287" i="2"/>
  <c r="BW287" i="2"/>
  <c r="BX287" i="2"/>
  <c r="BY287" i="2"/>
  <c r="Z288" i="2"/>
  <c r="AA288" i="2"/>
  <c r="AB288" i="2"/>
  <c r="AL288" i="2"/>
  <c r="AM288" i="2"/>
  <c r="AN288" i="2"/>
  <c r="AO288" i="2"/>
  <c r="AP288" i="2"/>
  <c r="AQ288" i="2"/>
  <c r="AR288" i="2"/>
  <c r="AS288" i="2"/>
  <c r="AT288" i="2"/>
  <c r="AU288" i="2"/>
  <c r="AV288" i="2"/>
  <c r="AW288" i="2"/>
  <c r="AX288" i="2"/>
  <c r="AY288" i="2"/>
  <c r="AZ288" i="2"/>
  <c r="BA288" i="2"/>
  <c r="BB288" i="2"/>
  <c r="BC288" i="2"/>
  <c r="BF288" i="2"/>
  <c r="BG288" i="2"/>
  <c r="BH288" i="2"/>
  <c r="BI288" i="2"/>
  <c r="BJ288" i="2"/>
  <c r="BK288" i="2"/>
  <c r="BL288" i="2"/>
  <c r="BM288" i="2"/>
  <c r="BN288" i="2"/>
  <c r="BO288" i="2"/>
  <c r="BQ288" i="2"/>
  <c r="BR288" i="2"/>
  <c r="BS288" i="2"/>
  <c r="BT288" i="2"/>
  <c r="BU288" i="2"/>
  <c r="BV288" i="2"/>
  <c r="BW288" i="2"/>
  <c r="BX288" i="2"/>
  <c r="BY288" i="2"/>
  <c r="Z289" i="2"/>
  <c r="AA289" i="2"/>
  <c r="AB289" i="2"/>
  <c r="AL289" i="2"/>
  <c r="AM289" i="2"/>
  <c r="AN289" i="2"/>
  <c r="AO289" i="2"/>
  <c r="AP289" i="2"/>
  <c r="AQ289" i="2"/>
  <c r="AR289" i="2"/>
  <c r="AS289" i="2"/>
  <c r="AT289" i="2"/>
  <c r="AU289" i="2"/>
  <c r="AV289" i="2"/>
  <c r="AW289" i="2"/>
  <c r="AX289" i="2"/>
  <c r="AY289" i="2"/>
  <c r="AZ289" i="2"/>
  <c r="BA289" i="2"/>
  <c r="BB289" i="2"/>
  <c r="BC289" i="2"/>
  <c r="BF289" i="2"/>
  <c r="BG289" i="2"/>
  <c r="BH289" i="2"/>
  <c r="BI289" i="2"/>
  <c r="BJ289" i="2"/>
  <c r="BK289" i="2"/>
  <c r="BL289" i="2"/>
  <c r="BM289" i="2"/>
  <c r="BN289" i="2"/>
  <c r="BO289" i="2"/>
  <c r="BQ289" i="2"/>
  <c r="BR289" i="2"/>
  <c r="BS289" i="2"/>
  <c r="BT289" i="2"/>
  <c r="BU289" i="2"/>
  <c r="BV289" i="2"/>
  <c r="BW289" i="2"/>
  <c r="BX289" i="2"/>
  <c r="BY289" i="2"/>
  <c r="Z290" i="2"/>
  <c r="AA290" i="2"/>
  <c r="AB290" i="2"/>
  <c r="AL290" i="2"/>
  <c r="AM290" i="2"/>
  <c r="AN290" i="2"/>
  <c r="AO290" i="2"/>
  <c r="AP290" i="2"/>
  <c r="AQ290" i="2"/>
  <c r="AR290" i="2"/>
  <c r="AS290" i="2"/>
  <c r="AT290" i="2"/>
  <c r="AU290" i="2"/>
  <c r="AV290" i="2"/>
  <c r="AW290" i="2"/>
  <c r="AX290" i="2"/>
  <c r="AY290" i="2"/>
  <c r="AZ290" i="2"/>
  <c r="BA290" i="2"/>
  <c r="BB290" i="2"/>
  <c r="BC290" i="2"/>
  <c r="BF290" i="2"/>
  <c r="BG290" i="2"/>
  <c r="BH290" i="2"/>
  <c r="BI290" i="2"/>
  <c r="BJ290" i="2"/>
  <c r="BK290" i="2"/>
  <c r="BL290" i="2"/>
  <c r="BM290" i="2"/>
  <c r="BN290" i="2"/>
  <c r="BO290" i="2"/>
  <c r="BQ290" i="2"/>
  <c r="BR290" i="2"/>
  <c r="BS290" i="2"/>
  <c r="BT290" i="2"/>
  <c r="BU290" i="2"/>
  <c r="BV290" i="2"/>
  <c r="BW290" i="2"/>
  <c r="BX290" i="2"/>
  <c r="BY290" i="2"/>
  <c r="Z291" i="2"/>
  <c r="AA291" i="2"/>
  <c r="AB291" i="2"/>
  <c r="AL291" i="2"/>
  <c r="AM291" i="2"/>
  <c r="AN291" i="2"/>
  <c r="AO291" i="2"/>
  <c r="AP291" i="2"/>
  <c r="AQ291" i="2"/>
  <c r="AR291" i="2"/>
  <c r="AS291" i="2"/>
  <c r="AT291" i="2"/>
  <c r="AU291" i="2"/>
  <c r="AV291" i="2"/>
  <c r="AW291" i="2"/>
  <c r="AX291" i="2"/>
  <c r="AY291" i="2"/>
  <c r="AZ291" i="2"/>
  <c r="BA291" i="2"/>
  <c r="BB291" i="2"/>
  <c r="BC291" i="2"/>
  <c r="BF291" i="2"/>
  <c r="BG291" i="2"/>
  <c r="BH291" i="2"/>
  <c r="BI291" i="2"/>
  <c r="BJ291" i="2"/>
  <c r="BK291" i="2"/>
  <c r="BL291" i="2"/>
  <c r="BM291" i="2"/>
  <c r="BN291" i="2"/>
  <c r="BO291" i="2"/>
  <c r="BQ291" i="2"/>
  <c r="BR291" i="2"/>
  <c r="BS291" i="2"/>
  <c r="BT291" i="2"/>
  <c r="BU291" i="2"/>
  <c r="BV291" i="2"/>
  <c r="BW291" i="2"/>
  <c r="BX291" i="2"/>
  <c r="BY291" i="2"/>
  <c r="Z292" i="2"/>
  <c r="AA292" i="2"/>
  <c r="AB292" i="2"/>
  <c r="AL292" i="2"/>
  <c r="AM292" i="2"/>
  <c r="AN292" i="2"/>
  <c r="AO292" i="2"/>
  <c r="AP292" i="2"/>
  <c r="AQ292" i="2"/>
  <c r="AR292" i="2"/>
  <c r="AS292" i="2"/>
  <c r="AT292" i="2"/>
  <c r="AU292" i="2"/>
  <c r="AV292" i="2"/>
  <c r="AW292" i="2"/>
  <c r="AX292" i="2"/>
  <c r="AY292" i="2"/>
  <c r="AZ292" i="2"/>
  <c r="BA292" i="2"/>
  <c r="BB292" i="2"/>
  <c r="BC292" i="2"/>
  <c r="BF292" i="2"/>
  <c r="BG292" i="2"/>
  <c r="BH292" i="2"/>
  <c r="BI292" i="2"/>
  <c r="BJ292" i="2"/>
  <c r="BK292" i="2"/>
  <c r="BL292" i="2"/>
  <c r="BM292" i="2"/>
  <c r="BN292" i="2"/>
  <c r="BO292" i="2"/>
  <c r="BQ292" i="2"/>
  <c r="BR292" i="2"/>
  <c r="BS292" i="2"/>
  <c r="BT292" i="2"/>
  <c r="BU292" i="2"/>
  <c r="BV292" i="2"/>
  <c r="BW292" i="2"/>
  <c r="BX292" i="2"/>
  <c r="BY292" i="2"/>
  <c r="Z293" i="2"/>
  <c r="AA293" i="2"/>
  <c r="AB293" i="2"/>
  <c r="AL293" i="2"/>
  <c r="AM293" i="2"/>
  <c r="AN293" i="2"/>
  <c r="AO293" i="2"/>
  <c r="AP293" i="2"/>
  <c r="AQ293" i="2"/>
  <c r="AR293" i="2"/>
  <c r="AS293" i="2"/>
  <c r="AT293" i="2"/>
  <c r="AU293" i="2"/>
  <c r="AV293" i="2"/>
  <c r="AW293" i="2"/>
  <c r="AX293" i="2"/>
  <c r="AY293" i="2"/>
  <c r="AZ293" i="2"/>
  <c r="BA293" i="2"/>
  <c r="BB293" i="2"/>
  <c r="BC293" i="2"/>
  <c r="BF293" i="2"/>
  <c r="BG293" i="2"/>
  <c r="BH293" i="2"/>
  <c r="BI293" i="2"/>
  <c r="BJ293" i="2"/>
  <c r="BK293" i="2"/>
  <c r="BL293" i="2"/>
  <c r="BM293" i="2"/>
  <c r="BN293" i="2"/>
  <c r="BO293" i="2"/>
  <c r="BQ293" i="2"/>
  <c r="BR293" i="2"/>
  <c r="BS293" i="2"/>
  <c r="BT293" i="2"/>
  <c r="BU293" i="2"/>
  <c r="BV293" i="2"/>
  <c r="BW293" i="2"/>
  <c r="BX293" i="2"/>
  <c r="BY293" i="2"/>
  <c r="Z294" i="2"/>
  <c r="AA294" i="2"/>
  <c r="AB294" i="2"/>
  <c r="AL294" i="2"/>
  <c r="AM294" i="2"/>
  <c r="AN294" i="2"/>
  <c r="AO294" i="2"/>
  <c r="AP294" i="2"/>
  <c r="AQ294" i="2"/>
  <c r="AR294" i="2"/>
  <c r="AS294" i="2"/>
  <c r="AT294" i="2"/>
  <c r="AU294" i="2"/>
  <c r="AV294" i="2"/>
  <c r="AW294" i="2"/>
  <c r="AX294" i="2"/>
  <c r="AY294" i="2"/>
  <c r="AZ294" i="2"/>
  <c r="BA294" i="2"/>
  <c r="BB294" i="2"/>
  <c r="BC294" i="2"/>
  <c r="BF294" i="2"/>
  <c r="BG294" i="2"/>
  <c r="BH294" i="2"/>
  <c r="BI294" i="2"/>
  <c r="BJ294" i="2"/>
  <c r="BK294" i="2"/>
  <c r="BL294" i="2"/>
  <c r="BM294" i="2"/>
  <c r="BN294" i="2"/>
  <c r="BO294" i="2"/>
  <c r="BQ294" i="2"/>
  <c r="BR294" i="2"/>
  <c r="BS294" i="2"/>
  <c r="BT294" i="2"/>
  <c r="BU294" i="2"/>
  <c r="BV294" i="2"/>
  <c r="BW294" i="2"/>
  <c r="BX294" i="2"/>
  <c r="BY294" i="2"/>
  <c r="Z295" i="2"/>
  <c r="AA295" i="2"/>
  <c r="AB295" i="2"/>
  <c r="AL295" i="2"/>
  <c r="AM295" i="2"/>
  <c r="AN295" i="2"/>
  <c r="AO295" i="2"/>
  <c r="AP295" i="2"/>
  <c r="AQ295" i="2"/>
  <c r="AR295" i="2"/>
  <c r="AS295" i="2"/>
  <c r="AT295" i="2"/>
  <c r="AU295" i="2"/>
  <c r="AV295" i="2"/>
  <c r="AW295" i="2"/>
  <c r="AX295" i="2"/>
  <c r="AY295" i="2"/>
  <c r="AZ295" i="2"/>
  <c r="BA295" i="2"/>
  <c r="BB295" i="2"/>
  <c r="BC295" i="2"/>
  <c r="BF295" i="2"/>
  <c r="BG295" i="2"/>
  <c r="BH295" i="2"/>
  <c r="BI295" i="2"/>
  <c r="BJ295" i="2"/>
  <c r="BK295" i="2"/>
  <c r="BL295" i="2"/>
  <c r="BM295" i="2"/>
  <c r="BN295" i="2"/>
  <c r="BO295" i="2"/>
  <c r="BQ295" i="2"/>
  <c r="BR295" i="2"/>
  <c r="BS295" i="2"/>
  <c r="BT295" i="2"/>
  <c r="BU295" i="2"/>
  <c r="BV295" i="2"/>
  <c r="BW295" i="2"/>
  <c r="BX295" i="2"/>
  <c r="BY295" i="2"/>
  <c r="Z296" i="2"/>
  <c r="AA296" i="2"/>
  <c r="AB296" i="2"/>
  <c r="AL296" i="2"/>
  <c r="AM296" i="2"/>
  <c r="AN296" i="2"/>
  <c r="AO296" i="2"/>
  <c r="AP296" i="2"/>
  <c r="AQ296" i="2"/>
  <c r="AR296" i="2"/>
  <c r="AS296" i="2"/>
  <c r="AT296" i="2"/>
  <c r="AU296" i="2"/>
  <c r="AV296" i="2"/>
  <c r="AW296" i="2"/>
  <c r="AX296" i="2"/>
  <c r="AY296" i="2"/>
  <c r="AZ296" i="2"/>
  <c r="BA296" i="2"/>
  <c r="BB296" i="2"/>
  <c r="BC296" i="2"/>
  <c r="BF296" i="2"/>
  <c r="BG296" i="2"/>
  <c r="BH296" i="2"/>
  <c r="BI296" i="2"/>
  <c r="BJ296" i="2"/>
  <c r="BK296" i="2"/>
  <c r="BL296" i="2"/>
  <c r="BM296" i="2"/>
  <c r="BN296" i="2"/>
  <c r="BO296" i="2"/>
  <c r="BQ296" i="2"/>
  <c r="BR296" i="2"/>
  <c r="BS296" i="2"/>
  <c r="BT296" i="2"/>
  <c r="BU296" i="2"/>
  <c r="BV296" i="2"/>
  <c r="BW296" i="2"/>
  <c r="BX296" i="2"/>
  <c r="BY296" i="2"/>
  <c r="Z297" i="2"/>
  <c r="AA297" i="2"/>
  <c r="AB297" i="2"/>
  <c r="AL297" i="2"/>
  <c r="AM297" i="2"/>
  <c r="AN297" i="2"/>
  <c r="AO297" i="2"/>
  <c r="AP297" i="2"/>
  <c r="AQ297" i="2"/>
  <c r="AR297" i="2"/>
  <c r="AS297" i="2"/>
  <c r="AT297" i="2"/>
  <c r="AU297" i="2"/>
  <c r="AV297" i="2"/>
  <c r="AW297" i="2"/>
  <c r="AX297" i="2"/>
  <c r="AY297" i="2"/>
  <c r="AZ297" i="2"/>
  <c r="BA297" i="2"/>
  <c r="BB297" i="2"/>
  <c r="BC297" i="2"/>
  <c r="BF297" i="2"/>
  <c r="BG297" i="2"/>
  <c r="BH297" i="2"/>
  <c r="BI297" i="2"/>
  <c r="BJ297" i="2"/>
  <c r="BK297" i="2"/>
  <c r="BL297" i="2"/>
  <c r="BM297" i="2"/>
  <c r="BN297" i="2"/>
  <c r="BO297" i="2"/>
  <c r="BQ297" i="2"/>
  <c r="BR297" i="2"/>
  <c r="BS297" i="2"/>
  <c r="BT297" i="2"/>
  <c r="BU297" i="2"/>
  <c r="BV297" i="2"/>
  <c r="BW297" i="2"/>
  <c r="BX297" i="2"/>
  <c r="BY297" i="2"/>
  <c r="Z298" i="2"/>
  <c r="AA298" i="2"/>
  <c r="AB298" i="2"/>
  <c r="AL298" i="2"/>
  <c r="AM298" i="2"/>
  <c r="AN298" i="2"/>
  <c r="AO298" i="2"/>
  <c r="AP298" i="2"/>
  <c r="AQ298" i="2"/>
  <c r="AR298" i="2"/>
  <c r="AS298" i="2"/>
  <c r="AT298" i="2"/>
  <c r="AU298" i="2"/>
  <c r="AV298" i="2"/>
  <c r="AW298" i="2"/>
  <c r="AX298" i="2"/>
  <c r="AY298" i="2"/>
  <c r="AZ298" i="2"/>
  <c r="BA298" i="2"/>
  <c r="BB298" i="2"/>
  <c r="BC298" i="2"/>
  <c r="BF298" i="2"/>
  <c r="BG298" i="2"/>
  <c r="BH298" i="2"/>
  <c r="BI298" i="2"/>
  <c r="BJ298" i="2"/>
  <c r="BK298" i="2"/>
  <c r="BL298" i="2"/>
  <c r="BM298" i="2"/>
  <c r="BN298" i="2"/>
  <c r="BO298" i="2"/>
  <c r="BQ298" i="2"/>
  <c r="BR298" i="2"/>
  <c r="BS298" i="2"/>
  <c r="BT298" i="2"/>
  <c r="BU298" i="2"/>
  <c r="BV298" i="2"/>
  <c r="BW298" i="2"/>
  <c r="BX298" i="2"/>
  <c r="BY298" i="2"/>
  <c r="Z299" i="2"/>
  <c r="AA299" i="2"/>
  <c r="AB299" i="2"/>
  <c r="AL299" i="2"/>
  <c r="AM299" i="2"/>
  <c r="AN299" i="2"/>
  <c r="AO299" i="2"/>
  <c r="AP299" i="2"/>
  <c r="AQ299" i="2"/>
  <c r="AR299" i="2"/>
  <c r="AS299" i="2"/>
  <c r="AT299" i="2"/>
  <c r="AU299" i="2"/>
  <c r="AV299" i="2"/>
  <c r="AW299" i="2"/>
  <c r="AX299" i="2"/>
  <c r="AY299" i="2"/>
  <c r="AZ299" i="2"/>
  <c r="BA299" i="2"/>
  <c r="BB299" i="2"/>
  <c r="BC299" i="2"/>
  <c r="BF299" i="2"/>
  <c r="BG299" i="2"/>
  <c r="BH299" i="2"/>
  <c r="BI299" i="2"/>
  <c r="BJ299" i="2"/>
  <c r="BK299" i="2"/>
  <c r="BL299" i="2"/>
  <c r="BM299" i="2"/>
  <c r="BN299" i="2"/>
  <c r="BO299" i="2"/>
  <c r="BQ299" i="2"/>
  <c r="BR299" i="2"/>
  <c r="BS299" i="2"/>
  <c r="BT299" i="2"/>
  <c r="BU299" i="2"/>
  <c r="BV299" i="2"/>
  <c r="BW299" i="2"/>
  <c r="BX299" i="2"/>
  <c r="BY299" i="2"/>
  <c r="Z300" i="2"/>
  <c r="AA300" i="2"/>
  <c r="AB300" i="2"/>
  <c r="AL300" i="2"/>
  <c r="AM300" i="2"/>
  <c r="AN300" i="2"/>
  <c r="AO300" i="2"/>
  <c r="AP300" i="2"/>
  <c r="AQ300" i="2"/>
  <c r="AR300" i="2"/>
  <c r="AS300" i="2"/>
  <c r="AT300" i="2"/>
  <c r="AU300" i="2"/>
  <c r="AV300" i="2"/>
  <c r="AW300" i="2"/>
  <c r="AX300" i="2"/>
  <c r="AY300" i="2"/>
  <c r="AZ300" i="2"/>
  <c r="BA300" i="2"/>
  <c r="BB300" i="2"/>
  <c r="BC300" i="2"/>
  <c r="BF300" i="2"/>
  <c r="BG300" i="2"/>
  <c r="BH300" i="2"/>
  <c r="BI300" i="2"/>
  <c r="BJ300" i="2"/>
  <c r="BK300" i="2"/>
  <c r="BL300" i="2"/>
  <c r="BM300" i="2"/>
  <c r="BN300" i="2"/>
  <c r="BO300" i="2"/>
  <c r="BQ300" i="2"/>
  <c r="BR300" i="2"/>
  <c r="BS300" i="2"/>
  <c r="BT300" i="2"/>
  <c r="BU300" i="2"/>
  <c r="BV300" i="2"/>
  <c r="BW300" i="2"/>
  <c r="BX300" i="2"/>
  <c r="BY300" i="2"/>
  <c r="Z301" i="2"/>
  <c r="AA301" i="2"/>
  <c r="AB301" i="2"/>
  <c r="AL301" i="2"/>
  <c r="AM301" i="2"/>
  <c r="AN301" i="2"/>
  <c r="AO301" i="2"/>
  <c r="AP301" i="2"/>
  <c r="AQ301" i="2"/>
  <c r="AR301" i="2"/>
  <c r="AS301" i="2"/>
  <c r="AT301" i="2"/>
  <c r="AU301" i="2"/>
  <c r="AV301" i="2"/>
  <c r="AW301" i="2"/>
  <c r="AX301" i="2"/>
  <c r="AY301" i="2"/>
  <c r="AZ301" i="2"/>
  <c r="BA301" i="2"/>
  <c r="BB301" i="2"/>
  <c r="BC301" i="2"/>
  <c r="BF301" i="2"/>
  <c r="BG301" i="2"/>
  <c r="BH301" i="2"/>
  <c r="BI301" i="2"/>
  <c r="BJ301" i="2"/>
  <c r="BK301" i="2"/>
  <c r="BL301" i="2"/>
  <c r="BM301" i="2"/>
  <c r="BN301" i="2"/>
  <c r="BO301" i="2"/>
  <c r="BQ301" i="2"/>
  <c r="BR301" i="2"/>
  <c r="BS301" i="2"/>
  <c r="BT301" i="2"/>
  <c r="BU301" i="2"/>
  <c r="BV301" i="2"/>
  <c r="BW301" i="2"/>
  <c r="BX301" i="2"/>
  <c r="BY301" i="2"/>
  <c r="Z302" i="2"/>
  <c r="AA302" i="2"/>
  <c r="AB302" i="2"/>
  <c r="AL302" i="2"/>
  <c r="AM302" i="2"/>
  <c r="AN302" i="2"/>
  <c r="AO302" i="2"/>
  <c r="AP302" i="2"/>
  <c r="AQ302" i="2"/>
  <c r="AR302" i="2"/>
  <c r="AS302" i="2"/>
  <c r="AT302" i="2"/>
  <c r="AU302" i="2"/>
  <c r="AV302" i="2"/>
  <c r="AW302" i="2"/>
  <c r="AX302" i="2"/>
  <c r="AY302" i="2"/>
  <c r="AZ302" i="2"/>
  <c r="BA302" i="2"/>
  <c r="BB302" i="2"/>
  <c r="BC302" i="2"/>
  <c r="BF302" i="2"/>
  <c r="BG302" i="2"/>
  <c r="BH302" i="2"/>
  <c r="BI302" i="2"/>
  <c r="BJ302" i="2"/>
  <c r="BK302" i="2"/>
  <c r="BL302" i="2"/>
  <c r="BM302" i="2"/>
  <c r="BN302" i="2"/>
  <c r="BO302" i="2"/>
  <c r="BQ302" i="2"/>
  <c r="BR302" i="2"/>
  <c r="BS302" i="2"/>
  <c r="BT302" i="2"/>
  <c r="BU302" i="2"/>
  <c r="BV302" i="2"/>
  <c r="BW302" i="2"/>
  <c r="BX302" i="2"/>
  <c r="BY302" i="2"/>
  <c r="Z303" i="2"/>
  <c r="AA303" i="2"/>
  <c r="AB303" i="2"/>
  <c r="AL303" i="2"/>
  <c r="AM303" i="2"/>
  <c r="AN303" i="2"/>
  <c r="AO303" i="2"/>
  <c r="AP303" i="2"/>
  <c r="AQ303" i="2"/>
  <c r="AR303" i="2"/>
  <c r="AS303" i="2"/>
  <c r="AT303" i="2"/>
  <c r="AU303" i="2"/>
  <c r="AV303" i="2"/>
  <c r="AW303" i="2"/>
  <c r="AX303" i="2"/>
  <c r="AY303" i="2"/>
  <c r="AZ303" i="2"/>
  <c r="BA303" i="2"/>
  <c r="BB303" i="2"/>
  <c r="BC303" i="2"/>
  <c r="BF303" i="2"/>
  <c r="BG303" i="2"/>
  <c r="BH303" i="2"/>
  <c r="BI303" i="2"/>
  <c r="BJ303" i="2"/>
  <c r="BK303" i="2"/>
  <c r="BL303" i="2"/>
  <c r="BM303" i="2"/>
  <c r="BN303" i="2"/>
  <c r="BO303" i="2"/>
  <c r="BQ303" i="2"/>
  <c r="BR303" i="2"/>
  <c r="BS303" i="2"/>
  <c r="BT303" i="2"/>
  <c r="BU303" i="2"/>
  <c r="BV303" i="2"/>
  <c r="BW303" i="2"/>
  <c r="BX303" i="2"/>
  <c r="BY303" i="2"/>
  <c r="Z304" i="2"/>
  <c r="AA304" i="2"/>
  <c r="AB304" i="2"/>
  <c r="AL304" i="2"/>
  <c r="AM304" i="2"/>
  <c r="AN304" i="2"/>
  <c r="AO304" i="2"/>
  <c r="AP304" i="2"/>
  <c r="AQ304" i="2"/>
  <c r="AR304" i="2"/>
  <c r="AS304" i="2"/>
  <c r="AT304" i="2"/>
  <c r="AU304" i="2"/>
  <c r="AV304" i="2"/>
  <c r="AW304" i="2"/>
  <c r="AX304" i="2"/>
  <c r="AY304" i="2"/>
  <c r="AZ304" i="2"/>
  <c r="BA304" i="2"/>
  <c r="BB304" i="2"/>
  <c r="BC304" i="2"/>
  <c r="BF304" i="2"/>
  <c r="BG304" i="2"/>
  <c r="BH304" i="2"/>
  <c r="BI304" i="2"/>
  <c r="BJ304" i="2"/>
  <c r="BK304" i="2"/>
  <c r="BL304" i="2"/>
  <c r="BM304" i="2"/>
  <c r="BN304" i="2"/>
  <c r="BO304" i="2"/>
  <c r="BQ304" i="2"/>
  <c r="BR304" i="2"/>
  <c r="BS304" i="2"/>
  <c r="BT304" i="2"/>
  <c r="BU304" i="2"/>
  <c r="BV304" i="2"/>
  <c r="BW304" i="2"/>
  <c r="BX304" i="2"/>
  <c r="BY304" i="2"/>
  <c r="Z305" i="2"/>
  <c r="AA305" i="2"/>
  <c r="AB305" i="2"/>
  <c r="AL305" i="2"/>
  <c r="AM305" i="2"/>
  <c r="AN305" i="2"/>
  <c r="AO305" i="2"/>
  <c r="AP305" i="2"/>
  <c r="AQ305" i="2"/>
  <c r="AR305" i="2"/>
  <c r="AS305" i="2"/>
  <c r="AT305" i="2"/>
  <c r="AU305" i="2"/>
  <c r="AV305" i="2"/>
  <c r="AW305" i="2"/>
  <c r="AX305" i="2"/>
  <c r="AY305" i="2"/>
  <c r="AZ305" i="2"/>
  <c r="BA305" i="2"/>
  <c r="BB305" i="2"/>
  <c r="BC305" i="2"/>
  <c r="BF305" i="2"/>
  <c r="BG305" i="2"/>
  <c r="BH305" i="2"/>
  <c r="BI305" i="2"/>
  <c r="BJ305" i="2"/>
  <c r="BK305" i="2"/>
  <c r="BL305" i="2"/>
  <c r="BM305" i="2"/>
  <c r="BN305" i="2"/>
  <c r="BO305" i="2"/>
  <c r="BQ305" i="2"/>
  <c r="BR305" i="2"/>
  <c r="BS305" i="2"/>
  <c r="BT305" i="2"/>
  <c r="BU305" i="2"/>
  <c r="BV305" i="2"/>
  <c r="BW305" i="2"/>
  <c r="BX305" i="2"/>
  <c r="BY305" i="2"/>
  <c r="Z306" i="2"/>
  <c r="AA306" i="2"/>
  <c r="AB306" i="2"/>
  <c r="AL306" i="2"/>
  <c r="AM306" i="2"/>
  <c r="AN306" i="2"/>
  <c r="AO306" i="2"/>
  <c r="AP306" i="2"/>
  <c r="AQ306" i="2"/>
  <c r="AR306" i="2"/>
  <c r="AS306" i="2"/>
  <c r="AT306" i="2"/>
  <c r="AU306" i="2"/>
  <c r="AV306" i="2"/>
  <c r="AW306" i="2"/>
  <c r="AX306" i="2"/>
  <c r="AY306" i="2"/>
  <c r="AZ306" i="2"/>
  <c r="BA306" i="2"/>
  <c r="BB306" i="2"/>
  <c r="BC306" i="2"/>
  <c r="BF306" i="2"/>
  <c r="BG306" i="2"/>
  <c r="BH306" i="2"/>
  <c r="BI306" i="2"/>
  <c r="BJ306" i="2"/>
  <c r="BK306" i="2"/>
  <c r="BL306" i="2"/>
  <c r="BM306" i="2"/>
  <c r="BN306" i="2"/>
  <c r="BO306" i="2"/>
  <c r="BQ306" i="2"/>
  <c r="BR306" i="2"/>
  <c r="BS306" i="2"/>
  <c r="BT306" i="2"/>
  <c r="BU306" i="2"/>
  <c r="BV306" i="2"/>
  <c r="BW306" i="2"/>
  <c r="BX306" i="2"/>
  <c r="BY306" i="2"/>
  <c r="Z307" i="2"/>
  <c r="AA307" i="2"/>
  <c r="AB307" i="2"/>
  <c r="AL307" i="2"/>
  <c r="AM307" i="2"/>
  <c r="AN307" i="2"/>
  <c r="AO307" i="2"/>
  <c r="AP307" i="2"/>
  <c r="AQ307" i="2"/>
  <c r="AR307" i="2"/>
  <c r="AS307" i="2"/>
  <c r="AT307" i="2"/>
  <c r="AU307" i="2"/>
  <c r="AV307" i="2"/>
  <c r="AW307" i="2"/>
  <c r="AX307" i="2"/>
  <c r="AY307" i="2"/>
  <c r="AZ307" i="2"/>
  <c r="BA307" i="2"/>
  <c r="BB307" i="2"/>
  <c r="BC307" i="2"/>
  <c r="BF307" i="2"/>
  <c r="BG307" i="2"/>
  <c r="BH307" i="2"/>
  <c r="BI307" i="2"/>
  <c r="BJ307" i="2"/>
  <c r="BK307" i="2"/>
  <c r="BL307" i="2"/>
  <c r="BM307" i="2"/>
  <c r="BN307" i="2"/>
  <c r="BO307" i="2"/>
  <c r="BQ307" i="2"/>
  <c r="BR307" i="2"/>
  <c r="BS307" i="2"/>
  <c r="BT307" i="2"/>
  <c r="BU307" i="2"/>
  <c r="BV307" i="2"/>
  <c r="BW307" i="2"/>
  <c r="BX307" i="2"/>
  <c r="BY307" i="2"/>
  <c r="Z308" i="2"/>
  <c r="AA308" i="2"/>
  <c r="AB308" i="2"/>
  <c r="AL308" i="2"/>
  <c r="AM308" i="2"/>
  <c r="AN308" i="2"/>
  <c r="AO308" i="2"/>
  <c r="AP308" i="2"/>
  <c r="AQ308" i="2"/>
  <c r="AR308" i="2"/>
  <c r="AS308" i="2"/>
  <c r="AT308" i="2"/>
  <c r="AU308" i="2"/>
  <c r="AV308" i="2"/>
  <c r="AW308" i="2"/>
  <c r="AX308" i="2"/>
  <c r="AY308" i="2"/>
  <c r="AZ308" i="2"/>
  <c r="BA308" i="2"/>
  <c r="BB308" i="2"/>
  <c r="BC308" i="2"/>
  <c r="BF308" i="2"/>
  <c r="BG308" i="2"/>
  <c r="BH308" i="2"/>
  <c r="BI308" i="2"/>
  <c r="BJ308" i="2"/>
  <c r="BK308" i="2"/>
  <c r="BL308" i="2"/>
  <c r="BM308" i="2"/>
  <c r="BN308" i="2"/>
  <c r="BO308" i="2"/>
  <c r="BQ308" i="2"/>
  <c r="BR308" i="2"/>
  <c r="BS308" i="2"/>
  <c r="BT308" i="2"/>
  <c r="BU308" i="2"/>
  <c r="BV308" i="2"/>
  <c r="BW308" i="2"/>
  <c r="BX308" i="2"/>
  <c r="BY308" i="2"/>
  <c r="Z309" i="2"/>
  <c r="AA309" i="2"/>
  <c r="AB309" i="2"/>
  <c r="AL309" i="2"/>
  <c r="AM309" i="2"/>
  <c r="AN309" i="2"/>
  <c r="AO309" i="2"/>
  <c r="AP309" i="2"/>
  <c r="AQ309" i="2"/>
  <c r="AR309" i="2"/>
  <c r="AS309" i="2"/>
  <c r="AT309" i="2"/>
  <c r="AU309" i="2"/>
  <c r="AV309" i="2"/>
  <c r="AW309" i="2"/>
  <c r="AX309" i="2"/>
  <c r="AY309" i="2"/>
  <c r="AZ309" i="2"/>
  <c r="BA309" i="2"/>
  <c r="BB309" i="2"/>
  <c r="BC309" i="2"/>
  <c r="BF309" i="2"/>
  <c r="BG309" i="2"/>
  <c r="BH309" i="2"/>
  <c r="BI309" i="2"/>
  <c r="BJ309" i="2"/>
  <c r="BK309" i="2"/>
  <c r="BL309" i="2"/>
  <c r="BM309" i="2"/>
  <c r="BN309" i="2"/>
  <c r="BO309" i="2"/>
  <c r="BQ309" i="2"/>
  <c r="BR309" i="2"/>
  <c r="BS309" i="2"/>
  <c r="BT309" i="2"/>
  <c r="BU309" i="2"/>
  <c r="BV309" i="2"/>
  <c r="BW309" i="2"/>
  <c r="BX309" i="2"/>
  <c r="BY309" i="2"/>
  <c r="Z310" i="2"/>
  <c r="AA310" i="2"/>
  <c r="AB310" i="2"/>
  <c r="AL310" i="2"/>
  <c r="AM310" i="2"/>
  <c r="AN310" i="2"/>
  <c r="AO310" i="2"/>
  <c r="AP310" i="2"/>
  <c r="AQ310" i="2"/>
  <c r="AR310" i="2"/>
  <c r="AS310" i="2"/>
  <c r="AT310" i="2"/>
  <c r="AU310" i="2"/>
  <c r="AV310" i="2"/>
  <c r="AW310" i="2"/>
  <c r="AX310" i="2"/>
  <c r="AY310" i="2"/>
  <c r="AZ310" i="2"/>
  <c r="BA310" i="2"/>
  <c r="BB310" i="2"/>
  <c r="BC310" i="2"/>
  <c r="BF310" i="2"/>
  <c r="BG310" i="2"/>
  <c r="BH310" i="2"/>
  <c r="BI310" i="2"/>
  <c r="BJ310" i="2"/>
  <c r="BK310" i="2"/>
  <c r="BL310" i="2"/>
  <c r="BM310" i="2"/>
  <c r="BN310" i="2"/>
  <c r="BO310" i="2"/>
  <c r="BQ310" i="2"/>
  <c r="BR310" i="2"/>
  <c r="BS310" i="2"/>
  <c r="BT310" i="2"/>
  <c r="BU310" i="2"/>
  <c r="BV310" i="2"/>
  <c r="BW310" i="2"/>
  <c r="BX310" i="2"/>
  <c r="BY310" i="2"/>
  <c r="Z311" i="2"/>
  <c r="AA311" i="2"/>
  <c r="AB311" i="2"/>
  <c r="AL311" i="2"/>
  <c r="AM311" i="2"/>
  <c r="AN311" i="2"/>
  <c r="AO311" i="2"/>
  <c r="AP311" i="2"/>
  <c r="AQ311" i="2"/>
  <c r="AR311" i="2"/>
  <c r="AS311" i="2"/>
  <c r="AT311" i="2"/>
  <c r="AU311" i="2"/>
  <c r="AV311" i="2"/>
  <c r="AW311" i="2"/>
  <c r="AX311" i="2"/>
  <c r="AY311" i="2"/>
  <c r="AZ311" i="2"/>
  <c r="BA311" i="2"/>
  <c r="BB311" i="2"/>
  <c r="BC311" i="2"/>
  <c r="BF311" i="2"/>
  <c r="BG311" i="2"/>
  <c r="BH311" i="2"/>
  <c r="BI311" i="2"/>
  <c r="BJ311" i="2"/>
  <c r="BK311" i="2"/>
  <c r="BL311" i="2"/>
  <c r="BM311" i="2"/>
  <c r="BN311" i="2"/>
  <c r="BO311" i="2"/>
  <c r="BQ311" i="2"/>
  <c r="BR311" i="2"/>
  <c r="BS311" i="2"/>
  <c r="BT311" i="2"/>
  <c r="BU311" i="2"/>
  <c r="BV311" i="2"/>
  <c r="BW311" i="2"/>
  <c r="BX311" i="2"/>
  <c r="BY311" i="2"/>
  <c r="Z312" i="2"/>
  <c r="AA312" i="2"/>
  <c r="AB312" i="2"/>
  <c r="AL312" i="2"/>
  <c r="AM312" i="2"/>
  <c r="AN312" i="2"/>
  <c r="AO312" i="2"/>
  <c r="AP312" i="2"/>
  <c r="AQ312" i="2"/>
  <c r="AR312" i="2"/>
  <c r="AS312" i="2"/>
  <c r="AT312" i="2"/>
  <c r="AU312" i="2"/>
  <c r="AV312" i="2"/>
  <c r="AW312" i="2"/>
  <c r="AX312" i="2"/>
  <c r="AY312" i="2"/>
  <c r="AZ312" i="2"/>
  <c r="BA312" i="2"/>
  <c r="BB312" i="2"/>
  <c r="BC312" i="2"/>
  <c r="BF312" i="2"/>
  <c r="BG312" i="2"/>
  <c r="BH312" i="2"/>
  <c r="BI312" i="2"/>
  <c r="BJ312" i="2"/>
  <c r="BK312" i="2"/>
  <c r="BL312" i="2"/>
  <c r="BM312" i="2"/>
  <c r="BN312" i="2"/>
  <c r="BO312" i="2"/>
  <c r="BQ312" i="2"/>
  <c r="BR312" i="2"/>
  <c r="BS312" i="2"/>
  <c r="BT312" i="2"/>
  <c r="BU312" i="2"/>
  <c r="BV312" i="2"/>
  <c r="BW312" i="2"/>
  <c r="BX312" i="2"/>
  <c r="BY312" i="2"/>
  <c r="Z313" i="2"/>
  <c r="AA313" i="2"/>
  <c r="AB313" i="2"/>
  <c r="AL313" i="2"/>
  <c r="AM313" i="2"/>
  <c r="AN313" i="2"/>
  <c r="AO313" i="2"/>
  <c r="AP313" i="2"/>
  <c r="AQ313" i="2"/>
  <c r="AR313" i="2"/>
  <c r="AS313" i="2"/>
  <c r="AT313" i="2"/>
  <c r="AU313" i="2"/>
  <c r="AV313" i="2"/>
  <c r="AW313" i="2"/>
  <c r="AX313" i="2"/>
  <c r="AY313" i="2"/>
  <c r="AZ313" i="2"/>
  <c r="BA313" i="2"/>
  <c r="BB313" i="2"/>
  <c r="BC313" i="2"/>
  <c r="BF313" i="2"/>
  <c r="BG313" i="2"/>
  <c r="BH313" i="2"/>
  <c r="BI313" i="2"/>
  <c r="BJ313" i="2"/>
  <c r="BK313" i="2"/>
  <c r="BL313" i="2"/>
  <c r="BM313" i="2"/>
  <c r="BN313" i="2"/>
  <c r="BO313" i="2"/>
  <c r="BQ313" i="2"/>
  <c r="BR313" i="2"/>
  <c r="BS313" i="2"/>
  <c r="BT313" i="2"/>
  <c r="BU313" i="2"/>
  <c r="BV313" i="2"/>
  <c r="BW313" i="2"/>
  <c r="BX313" i="2"/>
  <c r="BY313" i="2"/>
  <c r="Z314" i="2"/>
  <c r="AA314" i="2"/>
  <c r="AB314" i="2"/>
  <c r="AL314" i="2"/>
  <c r="AM314" i="2"/>
  <c r="AN314" i="2"/>
  <c r="AO314" i="2"/>
  <c r="AP314" i="2"/>
  <c r="AQ314" i="2"/>
  <c r="AR314" i="2"/>
  <c r="AS314" i="2"/>
  <c r="AT314" i="2"/>
  <c r="AU314" i="2"/>
  <c r="AV314" i="2"/>
  <c r="AW314" i="2"/>
  <c r="AX314" i="2"/>
  <c r="AY314" i="2"/>
  <c r="AZ314" i="2"/>
  <c r="BA314" i="2"/>
  <c r="BB314" i="2"/>
  <c r="BC314" i="2"/>
  <c r="BF314" i="2"/>
  <c r="BG314" i="2"/>
  <c r="BH314" i="2"/>
  <c r="BI314" i="2"/>
  <c r="BJ314" i="2"/>
  <c r="BK314" i="2"/>
  <c r="BL314" i="2"/>
  <c r="BM314" i="2"/>
  <c r="BN314" i="2"/>
  <c r="BO314" i="2"/>
  <c r="BQ314" i="2"/>
  <c r="BR314" i="2"/>
  <c r="BS314" i="2"/>
  <c r="BT314" i="2"/>
  <c r="BU314" i="2"/>
  <c r="BV314" i="2"/>
  <c r="BW314" i="2"/>
  <c r="BX314" i="2"/>
  <c r="BY314" i="2"/>
  <c r="Z315" i="2"/>
  <c r="AA315" i="2"/>
  <c r="AB315" i="2"/>
  <c r="AL315" i="2"/>
  <c r="AM315" i="2"/>
  <c r="AN315" i="2"/>
  <c r="AO315" i="2"/>
  <c r="AP315" i="2"/>
  <c r="AQ315" i="2"/>
  <c r="AR315" i="2"/>
  <c r="AS315" i="2"/>
  <c r="AT315" i="2"/>
  <c r="AU315" i="2"/>
  <c r="AV315" i="2"/>
  <c r="AW315" i="2"/>
  <c r="AX315" i="2"/>
  <c r="AY315" i="2"/>
  <c r="AZ315" i="2"/>
  <c r="BA315" i="2"/>
  <c r="BB315" i="2"/>
  <c r="BC315" i="2"/>
  <c r="BF315" i="2"/>
  <c r="BG315" i="2"/>
  <c r="BH315" i="2"/>
  <c r="BI315" i="2"/>
  <c r="BJ315" i="2"/>
  <c r="BK315" i="2"/>
  <c r="BL315" i="2"/>
  <c r="BM315" i="2"/>
  <c r="BN315" i="2"/>
  <c r="BO315" i="2"/>
  <c r="BQ315" i="2"/>
  <c r="BR315" i="2"/>
  <c r="BS315" i="2"/>
  <c r="BT315" i="2"/>
  <c r="BU315" i="2"/>
  <c r="BV315" i="2"/>
  <c r="BW315" i="2"/>
  <c r="BX315" i="2"/>
  <c r="BY315" i="2"/>
  <c r="Z316" i="2"/>
  <c r="AA316" i="2"/>
  <c r="AB316" i="2"/>
  <c r="AL316" i="2"/>
  <c r="AM316" i="2"/>
  <c r="AN316" i="2"/>
  <c r="AO316" i="2"/>
  <c r="AP316" i="2"/>
  <c r="AQ316" i="2"/>
  <c r="AR316" i="2"/>
  <c r="AS316" i="2"/>
  <c r="AT316" i="2"/>
  <c r="AU316" i="2"/>
  <c r="AV316" i="2"/>
  <c r="AW316" i="2"/>
  <c r="AX316" i="2"/>
  <c r="AY316" i="2"/>
  <c r="AZ316" i="2"/>
  <c r="BA316" i="2"/>
  <c r="BB316" i="2"/>
  <c r="BC316" i="2"/>
  <c r="BF316" i="2"/>
  <c r="BG316" i="2"/>
  <c r="BH316" i="2"/>
  <c r="BI316" i="2"/>
  <c r="BJ316" i="2"/>
  <c r="BK316" i="2"/>
  <c r="BL316" i="2"/>
  <c r="BM316" i="2"/>
  <c r="BN316" i="2"/>
  <c r="BO316" i="2"/>
  <c r="BQ316" i="2"/>
  <c r="BR316" i="2"/>
  <c r="BS316" i="2"/>
  <c r="BT316" i="2"/>
  <c r="BU316" i="2"/>
  <c r="BV316" i="2"/>
  <c r="BW316" i="2"/>
  <c r="BX316" i="2"/>
  <c r="BY316" i="2"/>
  <c r="Z317" i="2"/>
  <c r="AA317" i="2"/>
  <c r="AB317" i="2"/>
  <c r="AL317" i="2"/>
  <c r="AM317" i="2"/>
  <c r="AN317" i="2"/>
  <c r="AO317" i="2"/>
  <c r="AP317" i="2"/>
  <c r="AQ317" i="2"/>
  <c r="AR317" i="2"/>
  <c r="AS317" i="2"/>
  <c r="AT317" i="2"/>
  <c r="AU317" i="2"/>
  <c r="AV317" i="2"/>
  <c r="AW317" i="2"/>
  <c r="AX317" i="2"/>
  <c r="AY317" i="2"/>
  <c r="AZ317" i="2"/>
  <c r="BA317" i="2"/>
  <c r="BB317" i="2"/>
  <c r="BC317" i="2"/>
  <c r="BF317" i="2"/>
  <c r="BG317" i="2"/>
  <c r="BH317" i="2"/>
  <c r="BI317" i="2"/>
  <c r="BJ317" i="2"/>
  <c r="BK317" i="2"/>
  <c r="BL317" i="2"/>
  <c r="BM317" i="2"/>
  <c r="BN317" i="2"/>
  <c r="BO317" i="2"/>
  <c r="BQ317" i="2"/>
  <c r="BR317" i="2"/>
  <c r="BS317" i="2"/>
  <c r="BT317" i="2"/>
  <c r="BU317" i="2"/>
  <c r="BV317" i="2"/>
  <c r="BW317" i="2"/>
  <c r="BX317" i="2"/>
  <c r="BY317" i="2"/>
  <c r="Z318" i="2"/>
  <c r="AA318" i="2"/>
  <c r="AB318" i="2"/>
  <c r="AL318" i="2"/>
  <c r="AM318" i="2"/>
  <c r="AN318" i="2"/>
  <c r="AO318" i="2"/>
  <c r="AP318" i="2"/>
  <c r="AQ318" i="2"/>
  <c r="AR318" i="2"/>
  <c r="AS318" i="2"/>
  <c r="AT318" i="2"/>
  <c r="AU318" i="2"/>
  <c r="AV318" i="2"/>
  <c r="AW318" i="2"/>
  <c r="AX318" i="2"/>
  <c r="AY318" i="2"/>
  <c r="AZ318" i="2"/>
  <c r="BA318" i="2"/>
  <c r="BB318" i="2"/>
  <c r="BC318" i="2"/>
  <c r="BF318" i="2"/>
  <c r="BG318" i="2"/>
  <c r="BH318" i="2"/>
  <c r="BI318" i="2"/>
  <c r="BJ318" i="2"/>
  <c r="BK318" i="2"/>
  <c r="BL318" i="2"/>
  <c r="BM318" i="2"/>
  <c r="BN318" i="2"/>
  <c r="BO318" i="2"/>
  <c r="BQ318" i="2"/>
  <c r="BR318" i="2"/>
  <c r="BS318" i="2"/>
  <c r="BT318" i="2"/>
  <c r="BU318" i="2"/>
  <c r="BV318" i="2"/>
  <c r="BW318" i="2"/>
  <c r="BX318" i="2"/>
  <c r="BY318" i="2"/>
  <c r="Z319" i="2"/>
  <c r="AA319" i="2"/>
  <c r="AB319" i="2"/>
  <c r="AL319" i="2"/>
  <c r="AM319" i="2"/>
  <c r="AN319" i="2"/>
  <c r="AO319" i="2"/>
  <c r="AP319" i="2"/>
  <c r="AQ319" i="2"/>
  <c r="AR319" i="2"/>
  <c r="AS319" i="2"/>
  <c r="AT319" i="2"/>
  <c r="AU319" i="2"/>
  <c r="AV319" i="2"/>
  <c r="AW319" i="2"/>
  <c r="AX319" i="2"/>
  <c r="AY319" i="2"/>
  <c r="AZ319" i="2"/>
  <c r="BA319" i="2"/>
  <c r="BB319" i="2"/>
  <c r="BC319" i="2"/>
  <c r="BF319" i="2"/>
  <c r="BG319" i="2"/>
  <c r="BH319" i="2"/>
  <c r="BI319" i="2"/>
  <c r="BJ319" i="2"/>
  <c r="BK319" i="2"/>
  <c r="BL319" i="2"/>
  <c r="BM319" i="2"/>
  <c r="BN319" i="2"/>
  <c r="BO319" i="2"/>
  <c r="BQ319" i="2"/>
  <c r="BR319" i="2"/>
  <c r="BS319" i="2"/>
  <c r="BT319" i="2"/>
  <c r="BU319" i="2"/>
  <c r="BV319" i="2"/>
  <c r="BW319" i="2"/>
  <c r="BX319" i="2"/>
  <c r="BY319" i="2"/>
  <c r="Z320" i="2"/>
  <c r="AA320" i="2"/>
  <c r="AB320" i="2"/>
  <c r="AL320" i="2"/>
  <c r="AM320" i="2"/>
  <c r="AN320" i="2"/>
  <c r="AO320" i="2"/>
  <c r="AP320" i="2"/>
  <c r="AQ320" i="2"/>
  <c r="AR320" i="2"/>
  <c r="AS320" i="2"/>
  <c r="AT320" i="2"/>
  <c r="AU320" i="2"/>
  <c r="AV320" i="2"/>
  <c r="AW320" i="2"/>
  <c r="AX320" i="2"/>
  <c r="AY320" i="2"/>
  <c r="AZ320" i="2"/>
  <c r="BA320" i="2"/>
  <c r="BB320" i="2"/>
  <c r="BC320" i="2"/>
  <c r="BF320" i="2"/>
  <c r="BG320" i="2"/>
  <c r="BH320" i="2"/>
  <c r="BI320" i="2"/>
  <c r="BJ320" i="2"/>
  <c r="BK320" i="2"/>
  <c r="BL320" i="2"/>
  <c r="BM320" i="2"/>
  <c r="BN320" i="2"/>
  <c r="BO320" i="2"/>
  <c r="BQ320" i="2"/>
  <c r="BR320" i="2"/>
  <c r="BS320" i="2"/>
  <c r="BT320" i="2"/>
  <c r="BU320" i="2"/>
  <c r="BV320" i="2"/>
  <c r="BW320" i="2"/>
  <c r="BX320" i="2"/>
  <c r="BY320" i="2"/>
  <c r="Z321" i="2"/>
  <c r="AA321" i="2"/>
  <c r="AB321" i="2"/>
  <c r="AL321" i="2"/>
  <c r="AM321" i="2"/>
  <c r="AN321" i="2"/>
  <c r="AO321" i="2"/>
  <c r="AP321" i="2"/>
  <c r="AQ321" i="2"/>
  <c r="AR321" i="2"/>
  <c r="AS321" i="2"/>
  <c r="AT321" i="2"/>
  <c r="AU321" i="2"/>
  <c r="AV321" i="2"/>
  <c r="AW321" i="2"/>
  <c r="AX321" i="2"/>
  <c r="AY321" i="2"/>
  <c r="AZ321" i="2"/>
  <c r="BA321" i="2"/>
  <c r="BB321" i="2"/>
  <c r="BC321" i="2"/>
  <c r="BF321" i="2"/>
  <c r="BG321" i="2"/>
  <c r="BH321" i="2"/>
  <c r="BI321" i="2"/>
  <c r="BJ321" i="2"/>
  <c r="BK321" i="2"/>
  <c r="BL321" i="2"/>
  <c r="BM321" i="2"/>
  <c r="BN321" i="2"/>
  <c r="BO321" i="2"/>
  <c r="BQ321" i="2"/>
  <c r="BR321" i="2"/>
  <c r="BS321" i="2"/>
  <c r="BT321" i="2"/>
  <c r="BU321" i="2"/>
  <c r="BV321" i="2"/>
  <c r="BW321" i="2"/>
  <c r="BX321" i="2"/>
  <c r="BY321" i="2"/>
  <c r="Z322" i="2"/>
  <c r="AA322" i="2"/>
  <c r="AB322" i="2"/>
  <c r="AL322" i="2"/>
  <c r="AM322" i="2"/>
  <c r="AN322" i="2"/>
  <c r="AO322" i="2"/>
  <c r="AP322" i="2"/>
  <c r="AQ322" i="2"/>
  <c r="AR322" i="2"/>
  <c r="AS322" i="2"/>
  <c r="AT322" i="2"/>
  <c r="AU322" i="2"/>
  <c r="AV322" i="2"/>
  <c r="AW322" i="2"/>
  <c r="AX322" i="2"/>
  <c r="AY322" i="2"/>
  <c r="AZ322" i="2"/>
  <c r="BA322" i="2"/>
  <c r="BB322" i="2"/>
  <c r="BC322" i="2"/>
  <c r="BF322" i="2"/>
  <c r="BG322" i="2"/>
  <c r="BH322" i="2"/>
  <c r="BI322" i="2"/>
  <c r="BJ322" i="2"/>
  <c r="BK322" i="2"/>
  <c r="BL322" i="2"/>
  <c r="BM322" i="2"/>
  <c r="BN322" i="2"/>
  <c r="BO322" i="2"/>
  <c r="BQ322" i="2"/>
  <c r="BR322" i="2"/>
  <c r="BS322" i="2"/>
  <c r="BT322" i="2"/>
  <c r="BU322" i="2"/>
  <c r="BV322" i="2"/>
  <c r="BW322" i="2"/>
  <c r="BX322" i="2"/>
  <c r="BY322" i="2"/>
  <c r="Z323" i="2"/>
  <c r="AA323" i="2"/>
  <c r="AB323" i="2"/>
  <c r="AL323" i="2"/>
  <c r="AM323" i="2"/>
  <c r="AN323" i="2"/>
  <c r="AO323" i="2"/>
  <c r="AP323" i="2"/>
  <c r="AQ323" i="2"/>
  <c r="AR323" i="2"/>
  <c r="AS323" i="2"/>
  <c r="AT323" i="2"/>
  <c r="AU323" i="2"/>
  <c r="AV323" i="2"/>
  <c r="AW323" i="2"/>
  <c r="AX323" i="2"/>
  <c r="AY323" i="2"/>
  <c r="AZ323" i="2"/>
  <c r="BA323" i="2"/>
  <c r="BB323" i="2"/>
  <c r="BC323" i="2"/>
  <c r="BF323" i="2"/>
  <c r="BG323" i="2"/>
  <c r="BH323" i="2"/>
  <c r="BI323" i="2"/>
  <c r="BJ323" i="2"/>
  <c r="BK323" i="2"/>
  <c r="BL323" i="2"/>
  <c r="BM323" i="2"/>
  <c r="BN323" i="2"/>
  <c r="BO323" i="2"/>
  <c r="BQ323" i="2"/>
  <c r="BR323" i="2"/>
  <c r="BS323" i="2"/>
  <c r="BT323" i="2"/>
  <c r="BU323" i="2"/>
  <c r="BV323" i="2"/>
  <c r="BW323" i="2"/>
  <c r="BX323" i="2"/>
  <c r="BY323" i="2"/>
  <c r="Z324" i="2"/>
  <c r="AA324" i="2"/>
  <c r="AB324" i="2"/>
  <c r="AL324" i="2"/>
  <c r="AM324" i="2"/>
  <c r="AN324" i="2"/>
  <c r="AO324" i="2"/>
  <c r="AP324" i="2"/>
  <c r="AQ324" i="2"/>
  <c r="AR324" i="2"/>
  <c r="AS324" i="2"/>
  <c r="AT324" i="2"/>
  <c r="AU324" i="2"/>
  <c r="AV324" i="2"/>
  <c r="AW324" i="2"/>
  <c r="AX324" i="2"/>
  <c r="AY324" i="2"/>
  <c r="AZ324" i="2"/>
  <c r="BA324" i="2"/>
  <c r="BB324" i="2"/>
  <c r="BC324" i="2"/>
  <c r="BF324" i="2"/>
  <c r="BG324" i="2"/>
  <c r="BH324" i="2"/>
  <c r="BI324" i="2"/>
  <c r="BJ324" i="2"/>
  <c r="BK324" i="2"/>
  <c r="BL324" i="2"/>
  <c r="BM324" i="2"/>
  <c r="BN324" i="2"/>
  <c r="BO324" i="2"/>
  <c r="BQ324" i="2"/>
  <c r="BR324" i="2"/>
  <c r="BS324" i="2"/>
  <c r="BT324" i="2"/>
  <c r="BU324" i="2"/>
  <c r="BV324" i="2"/>
  <c r="BW324" i="2"/>
  <c r="BX324" i="2"/>
  <c r="BY324" i="2"/>
  <c r="Z325" i="2"/>
  <c r="AA325" i="2"/>
  <c r="AB325" i="2"/>
  <c r="AL325" i="2"/>
  <c r="AM325" i="2"/>
  <c r="AN325" i="2"/>
  <c r="AO325" i="2"/>
  <c r="AP325" i="2"/>
  <c r="AQ325" i="2"/>
  <c r="AR325" i="2"/>
  <c r="AS325" i="2"/>
  <c r="AT325" i="2"/>
  <c r="AU325" i="2"/>
  <c r="AV325" i="2"/>
  <c r="AW325" i="2"/>
  <c r="AX325" i="2"/>
  <c r="AY325" i="2"/>
  <c r="AZ325" i="2"/>
  <c r="BA325" i="2"/>
  <c r="BB325" i="2"/>
  <c r="BC325" i="2"/>
  <c r="BF325" i="2"/>
  <c r="BG325" i="2"/>
  <c r="BH325" i="2"/>
  <c r="BI325" i="2"/>
  <c r="BJ325" i="2"/>
  <c r="BK325" i="2"/>
  <c r="BL325" i="2"/>
  <c r="BM325" i="2"/>
  <c r="BN325" i="2"/>
  <c r="BO325" i="2"/>
  <c r="BQ325" i="2"/>
  <c r="BR325" i="2"/>
  <c r="BS325" i="2"/>
  <c r="BT325" i="2"/>
  <c r="BU325" i="2"/>
  <c r="BV325" i="2"/>
  <c r="BW325" i="2"/>
  <c r="BX325" i="2"/>
  <c r="BY325" i="2"/>
  <c r="Z326" i="2"/>
  <c r="AA326" i="2"/>
  <c r="AB326" i="2"/>
  <c r="AL326" i="2"/>
  <c r="AM326" i="2"/>
  <c r="AN326" i="2"/>
  <c r="AO326" i="2"/>
  <c r="AP326" i="2"/>
  <c r="AQ326" i="2"/>
  <c r="AR326" i="2"/>
  <c r="AS326" i="2"/>
  <c r="AT326" i="2"/>
  <c r="AU326" i="2"/>
  <c r="AV326" i="2"/>
  <c r="AW326" i="2"/>
  <c r="AX326" i="2"/>
  <c r="AY326" i="2"/>
  <c r="AZ326" i="2"/>
  <c r="BA326" i="2"/>
  <c r="BB326" i="2"/>
  <c r="BC326" i="2"/>
  <c r="BF326" i="2"/>
  <c r="BG326" i="2"/>
  <c r="BH326" i="2"/>
  <c r="BI326" i="2"/>
  <c r="BJ326" i="2"/>
  <c r="BK326" i="2"/>
  <c r="BL326" i="2"/>
  <c r="BM326" i="2"/>
  <c r="BN326" i="2"/>
  <c r="BO326" i="2"/>
  <c r="BQ326" i="2"/>
  <c r="BR326" i="2"/>
  <c r="BS326" i="2"/>
  <c r="BT326" i="2"/>
  <c r="BU326" i="2"/>
  <c r="BV326" i="2"/>
  <c r="BW326" i="2"/>
  <c r="BX326" i="2"/>
  <c r="BY326" i="2"/>
  <c r="Z327" i="2"/>
  <c r="AA327" i="2"/>
  <c r="AB327" i="2"/>
  <c r="AL327" i="2"/>
  <c r="AM327" i="2"/>
  <c r="AN327" i="2"/>
  <c r="AO327" i="2"/>
  <c r="AP327" i="2"/>
  <c r="AQ327" i="2"/>
  <c r="AR327" i="2"/>
  <c r="AS327" i="2"/>
  <c r="AT327" i="2"/>
  <c r="AU327" i="2"/>
  <c r="AV327" i="2"/>
  <c r="AW327" i="2"/>
  <c r="AX327" i="2"/>
  <c r="AY327" i="2"/>
  <c r="AZ327" i="2"/>
  <c r="BA327" i="2"/>
  <c r="BB327" i="2"/>
  <c r="BC327" i="2"/>
  <c r="BF327" i="2"/>
  <c r="BG327" i="2"/>
  <c r="BH327" i="2"/>
  <c r="BI327" i="2"/>
  <c r="BJ327" i="2"/>
  <c r="BK327" i="2"/>
  <c r="BL327" i="2"/>
  <c r="BM327" i="2"/>
  <c r="BN327" i="2"/>
  <c r="BO327" i="2"/>
  <c r="BQ327" i="2"/>
  <c r="BR327" i="2"/>
  <c r="BS327" i="2"/>
  <c r="BT327" i="2"/>
  <c r="BU327" i="2"/>
  <c r="BV327" i="2"/>
  <c r="BW327" i="2"/>
  <c r="BX327" i="2"/>
  <c r="BY327" i="2"/>
  <c r="Z328" i="2"/>
  <c r="AA328" i="2"/>
  <c r="AB328" i="2"/>
  <c r="AL328" i="2"/>
  <c r="AM328" i="2"/>
  <c r="AN328" i="2"/>
  <c r="AO328" i="2"/>
  <c r="AP328" i="2"/>
  <c r="AQ328" i="2"/>
  <c r="AR328" i="2"/>
  <c r="AS328" i="2"/>
  <c r="AT328" i="2"/>
  <c r="AU328" i="2"/>
  <c r="AV328" i="2"/>
  <c r="AW328" i="2"/>
  <c r="AX328" i="2"/>
  <c r="AY328" i="2"/>
  <c r="AZ328" i="2"/>
  <c r="BA328" i="2"/>
  <c r="BB328" i="2"/>
  <c r="BC328" i="2"/>
  <c r="BF328" i="2"/>
  <c r="BG328" i="2"/>
  <c r="BH328" i="2"/>
  <c r="BI328" i="2"/>
  <c r="BJ328" i="2"/>
  <c r="BK328" i="2"/>
  <c r="BL328" i="2"/>
  <c r="BM328" i="2"/>
  <c r="BN328" i="2"/>
  <c r="BO328" i="2"/>
  <c r="BQ328" i="2"/>
  <c r="BR328" i="2"/>
  <c r="BS328" i="2"/>
  <c r="BT328" i="2"/>
  <c r="BU328" i="2"/>
  <c r="BV328" i="2"/>
  <c r="BW328" i="2"/>
  <c r="BX328" i="2"/>
  <c r="BY328" i="2"/>
  <c r="Z329" i="2"/>
  <c r="AA329" i="2"/>
  <c r="AB329" i="2"/>
  <c r="AL329" i="2"/>
  <c r="AM329" i="2"/>
  <c r="AN329" i="2"/>
  <c r="AO329" i="2"/>
  <c r="AP329" i="2"/>
  <c r="AQ329" i="2"/>
  <c r="AR329" i="2"/>
  <c r="AS329" i="2"/>
  <c r="AT329" i="2"/>
  <c r="AU329" i="2"/>
  <c r="AV329" i="2"/>
  <c r="AW329" i="2"/>
  <c r="AX329" i="2"/>
  <c r="AY329" i="2"/>
  <c r="AZ329" i="2"/>
  <c r="BA329" i="2"/>
  <c r="BB329" i="2"/>
  <c r="BC329" i="2"/>
  <c r="BF329" i="2"/>
  <c r="BG329" i="2"/>
  <c r="BH329" i="2"/>
  <c r="BI329" i="2"/>
  <c r="BJ329" i="2"/>
  <c r="BK329" i="2"/>
  <c r="BL329" i="2"/>
  <c r="BM329" i="2"/>
  <c r="BN329" i="2"/>
  <c r="BO329" i="2"/>
  <c r="BQ329" i="2"/>
  <c r="BR329" i="2"/>
  <c r="BS329" i="2"/>
  <c r="BT329" i="2"/>
  <c r="BU329" i="2"/>
  <c r="BV329" i="2"/>
  <c r="BW329" i="2"/>
  <c r="BX329" i="2"/>
  <c r="BY329" i="2"/>
  <c r="Z330" i="2"/>
  <c r="AA330" i="2"/>
  <c r="AB330" i="2"/>
  <c r="AL330" i="2"/>
  <c r="AM330" i="2"/>
  <c r="AN330" i="2"/>
  <c r="AO330" i="2"/>
  <c r="AP330" i="2"/>
  <c r="AQ330" i="2"/>
  <c r="AR330" i="2"/>
  <c r="AS330" i="2"/>
  <c r="AT330" i="2"/>
  <c r="AU330" i="2"/>
  <c r="AV330" i="2"/>
  <c r="AW330" i="2"/>
  <c r="AX330" i="2"/>
  <c r="AY330" i="2"/>
  <c r="AZ330" i="2"/>
  <c r="BA330" i="2"/>
  <c r="BB330" i="2"/>
  <c r="BC330" i="2"/>
  <c r="BF330" i="2"/>
  <c r="BG330" i="2"/>
  <c r="BH330" i="2"/>
  <c r="BI330" i="2"/>
  <c r="BJ330" i="2"/>
  <c r="BK330" i="2"/>
  <c r="BL330" i="2"/>
  <c r="BM330" i="2"/>
  <c r="BN330" i="2"/>
  <c r="BO330" i="2"/>
  <c r="BQ330" i="2"/>
  <c r="BR330" i="2"/>
  <c r="BS330" i="2"/>
  <c r="BT330" i="2"/>
  <c r="BU330" i="2"/>
  <c r="BV330" i="2"/>
  <c r="BW330" i="2"/>
  <c r="BX330" i="2"/>
  <c r="BY330" i="2"/>
  <c r="Z331" i="2"/>
  <c r="AA331" i="2"/>
  <c r="AB331" i="2"/>
  <c r="AL331" i="2"/>
  <c r="AM331" i="2"/>
  <c r="AN331" i="2"/>
  <c r="AO331" i="2"/>
  <c r="AP331" i="2"/>
  <c r="AQ331" i="2"/>
  <c r="AR331" i="2"/>
  <c r="AS331" i="2"/>
  <c r="AT331" i="2"/>
  <c r="AU331" i="2"/>
  <c r="AV331" i="2"/>
  <c r="AW331" i="2"/>
  <c r="AX331" i="2"/>
  <c r="AY331" i="2"/>
  <c r="AZ331" i="2"/>
  <c r="BA331" i="2"/>
  <c r="BB331" i="2"/>
  <c r="BC331" i="2"/>
  <c r="BF331" i="2"/>
  <c r="BG331" i="2"/>
  <c r="BH331" i="2"/>
  <c r="BI331" i="2"/>
  <c r="BJ331" i="2"/>
  <c r="BK331" i="2"/>
  <c r="BL331" i="2"/>
  <c r="BM331" i="2"/>
  <c r="BN331" i="2"/>
  <c r="BO331" i="2"/>
  <c r="BQ331" i="2"/>
  <c r="BR331" i="2"/>
  <c r="BS331" i="2"/>
  <c r="BT331" i="2"/>
  <c r="BU331" i="2"/>
  <c r="BV331" i="2"/>
  <c r="BW331" i="2"/>
  <c r="BX331" i="2"/>
  <c r="BY331" i="2"/>
  <c r="Z332" i="2"/>
  <c r="AA332" i="2"/>
  <c r="AB332" i="2"/>
  <c r="AL332" i="2"/>
  <c r="AM332" i="2"/>
  <c r="AN332" i="2"/>
  <c r="AO332" i="2"/>
  <c r="AP332" i="2"/>
  <c r="AQ332" i="2"/>
  <c r="AR332" i="2"/>
  <c r="AS332" i="2"/>
  <c r="AT332" i="2"/>
  <c r="AU332" i="2"/>
  <c r="AV332" i="2"/>
  <c r="AW332" i="2"/>
  <c r="AX332" i="2"/>
  <c r="AY332" i="2"/>
  <c r="AZ332" i="2"/>
  <c r="BA332" i="2"/>
  <c r="BB332" i="2"/>
  <c r="BC332" i="2"/>
  <c r="BF332" i="2"/>
  <c r="BG332" i="2"/>
  <c r="BH332" i="2"/>
  <c r="BI332" i="2"/>
  <c r="BJ332" i="2"/>
  <c r="BK332" i="2"/>
  <c r="BL332" i="2"/>
  <c r="BM332" i="2"/>
  <c r="BN332" i="2"/>
  <c r="BO332" i="2"/>
  <c r="BQ332" i="2"/>
  <c r="BR332" i="2"/>
  <c r="BS332" i="2"/>
  <c r="BT332" i="2"/>
  <c r="BU332" i="2"/>
  <c r="BV332" i="2"/>
  <c r="BW332" i="2"/>
  <c r="BX332" i="2"/>
  <c r="BY332" i="2"/>
  <c r="Z333" i="2"/>
  <c r="AA333" i="2"/>
  <c r="AB333" i="2"/>
  <c r="AL333" i="2"/>
  <c r="AM333" i="2"/>
  <c r="AN333" i="2"/>
  <c r="AO333" i="2"/>
  <c r="AP333" i="2"/>
  <c r="AQ333" i="2"/>
  <c r="AR333" i="2"/>
  <c r="AS333" i="2"/>
  <c r="AT333" i="2"/>
  <c r="AU333" i="2"/>
  <c r="AV333" i="2"/>
  <c r="AW333" i="2"/>
  <c r="AX333" i="2"/>
  <c r="AY333" i="2"/>
  <c r="AZ333" i="2"/>
  <c r="BA333" i="2"/>
  <c r="BB333" i="2"/>
  <c r="BC333" i="2"/>
  <c r="BF333" i="2"/>
  <c r="BG333" i="2"/>
  <c r="BH333" i="2"/>
  <c r="BI333" i="2"/>
  <c r="BJ333" i="2"/>
  <c r="BK333" i="2"/>
  <c r="BL333" i="2"/>
  <c r="BM333" i="2"/>
  <c r="BN333" i="2"/>
  <c r="BO333" i="2"/>
  <c r="BQ333" i="2"/>
  <c r="BR333" i="2"/>
  <c r="BS333" i="2"/>
  <c r="BT333" i="2"/>
  <c r="BU333" i="2"/>
  <c r="BV333" i="2"/>
  <c r="BW333" i="2"/>
  <c r="BX333" i="2"/>
  <c r="BY333" i="2"/>
  <c r="Z334" i="2"/>
  <c r="AA334" i="2"/>
  <c r="AB334" i="2"/>
  <c r="AL334" i="2"/>
  <c r="AM334" i="2"/>
  <c r="AN334" i="2"/>
  <c r="AO334" i="2"/>
  <c r="AP334" i="2"/>
  <c r="AQ334" i="2"/>
  <c r="AR334" i="2"/>
  <c r="AS334" i="2"/>
  <c r="AT334" i="2"/>
  <c r="AU334" i="2"/>
  <c r="AV334" i="2"/>
  <c r="AW334" i="2"/>
  <c r="AX334" i="2"/>
  <c r="AY334" i="2"/>
  <c r="AZ334" i="2"/>
  <c r="BA334" i="2"/>
  <c r="BB334" i="2"/>
  <c r="BC334" i="2"/>
  <c r="BF334" i="2"/>
  <c r="BG334" i="2"/>
  <c r="BH334" i="2"/>
  <c r="BI334" i="2"/>
  <c r="BJ334" i="2"/>
  <c r="BK334" i="2"/>
  <c r="BL334" i="2"/>
  <c r="BM334" i="2"/>
  <c r="BN334" i="2"/>
  <c r="BO334" i="2"/>
  <c r="BQ334" i="2"/>
  <c r="BR334" i="2"/>
  <c r="BS334" i="2"/>
  <c r="BT334" i="2"/>
  <c r="BU334" i="2"/>
  <c r="BV334" i="2"/>
  <c r="BW334" i="2"/>
  <c r="BX334" i="2"/>
  <c r="BY334" i="2"/>
  <c r="Z335" i="2"/>
  <c r="AA335" i="2"/>
  <c r="AB335" i="2"/>
  <c r="AL335" i="2"/>
  <c r="AM335" i="2"/>
  <c r="AN335" i="2"/>
  <c r="AO335" i="2"/>
  <c r="AP335" i="2"/>
  <c r="AQ335" i="2"/>
  <c r="AR335" i="2"/>
  <c r="AS335" i="2"/>
  <c r="AT335" i="2"/>
  <c r="AU335" i="2"/>
  <c r="AV335" i="2"/>
  <c r="AW335" i="2"/>
  <c r="AX335" i="2"/>
  <c r="AY335" i="2"/>
  <c r="AZ335" i="2"/>
  <c r="BA335" i="2"/>
  <c r="BB335" i="2"/>
  <c r="BC335" i="2"/>
  <c r="BF335" i="2"/>
  <c r="BG335" i="2"/>
  <c r="BH335" i="2"/>
  <c r="BI335" i="2"/>
  <c r="BJ335" i="2"/>
  <c r="BK335" i="2"/>
  <c r="BL335" i="2"/>
  <c r="BM335" i="2"/>
  <c r="BN335" i="2"/>
  <c r="BO335" i="2"/>
  <c r="BQ335" i="2"/>
  <c r="BR335" i="2"/>
  <c r="BS335" i="2"/>
  <c r="BT335" i="2"/>
  <c r="BU335" i="2"/>
  <c r="BV335" i="2"/>
  <c r="BW335" i="2"/>
  <c r="BX335" i="2"/>
  <c r="BY335" i="2"/>
  <c r="Z336" i="2"/>
  <c r="AA336" i="2"/>
  <c r="AB336" i="2"/>
  <c r="AL336" i="2"/>
  <c r="AM336" i="2"/>
  <c r="AN336" i="2"/>
  <c r="AO336" i="2"/>
  <c r="AP336" i="2"/>
  <c r="AQ336" i="2"/>
  <c r="AR336" i="2"/>
  <c r="AS336" i="2"/>
  <c r="AT336" i="2"/>
  <c r="AU336" i="2"/>
  <c r="AV336" i="2"/>
  <c r="AW336" i="2"/>
  <c r="AX336" i="2"/>
  <c r="AY336" i="2"/>
  <c r="AZ336" i="2"/>
  <c r="BA336" i="2"/>
  <c r="BB336" i="2"/>
  <c r="BC336" i="2"/>
  <c r="BF336" i="2"/>
  <c r="BG336" i="2"/>
  <c r="BH336" i="2"/>
  <c r="BI336" i="2"/>
  <c r="BJ336" i="2"/>
  <c r="BK336" i="2"/>
  <c r="BL336" i="2"/>
  <c r="BM336" i="2"/>
  <c r="BN336" i="2"/>
  <c r="BO336" i="2"/>
  <c r="BQ336" i="2"/>
  <c r="BR336" i="2"/>
  <c r="BS336" i="2"/>
  <c r="BT336" i="2"/>
  <c r="BU336" i="2"/>
  <c r="BV336" i="2"/>
  <c r="BW336" i="2"/>
  <c r="BX336" i="2"/>
  <c r="BY336" i="2"/>
  <c r="Z337" i="2"/>
  <c r="AA337" i="2"/>
  <c r="AB337" i="2"/>
  <c r="AL337" i="2"/>
  <c r="AM337" i="2"/>
  <c r="AN337" i="2"/>
  <c r="AO337" i="2"/>
  <c r="AP337" i="2"/>
  <c r="AQ337" i="2"/>
  <c r="AR337" i="2"/>
  <c r="AS337" i="2"/>
  <c r="AT337" i="2"/>
  <c r="AU337" i="2"/>
  <c r="AV337" i="2"/>
  <c r="AW337" i="2"/>
  <c r="AX337" i="2"/>
  <c r="AY337" i="2"/>
  <c r="AZ337" i="2"/>
  <c r="BA337" i="2"/>
  <c r="BB337" i="2"/>
  <c r="BC337" i="2"/>
  <c r="BF337" i="2"/>
  <c r="BG337" i="2"/>
  <c r="BH337" i="2"/>
  <c r="BI337" i="2"/>
  <c r="BJ337" i="2"/>
  <c r="BK337" i="2"/>
  <c r="BL337" i="2"/>
  <c r="BM337" i="2"/>
  <c r="BN337" i="2"/>
  <c r="BO337" i="2"/>
  <c r="BQ337" i="2"/>
  <c r="BR337" i="2"/>
  <c r="BS337" i="2"/>
  <c r="BT337" i="2"/>
  <c r="BU337" i="2"/>
  <c r="BV337" i="2"/>
  <c r="BW337" i="2"/>
  <c r="BX337" i="2"/>
  <c r="BY337" i="2"/>
  <c r="Z338" i="2"/>
  <c r="AA338" i="2"/>
  <c r="AB338" i="2"/>
  <c r="AL338" i="2"/>
  <c r="AM338" i="2"/>
  <c r="AN338" i="2"/>
  <c r="AO338" i="2"/>
  <c r="AP338" i="2"/>
  <c r="AQ338" i="2"/>
  <c r="AR338" i="2"/>
  <c r="AS338" i="2"/>
  <c r="AT338" i="2"/>
  <c r="AU338" i="2"/>
  <c r="AV338" i="2"/>
  <c r="AW338" i="2"/>
  <c r="AX338" i="2"/>
  <c r="AY338" i="2"/>
  <c r="AZ338" i="2"/>
  <c r="BA338" i="2"/>
  <c r="BB338" i="2"/>
  <c r="BC338" i="2"/>
  <c r="BF338" i="2"/>
  <c r="BG338" i="2"/>
  <c r="BH338" i="2"/>
  <c r="BI338" i="2"/>
  <c r="BJ338" i="2"/>
  <c r="BK338" i="2"/>
  <c r="BL338" i="2"/>
  <c r="BM338" i="2"/>
  <c r="BN338" i="2"/>
  <c r="BO338" i="2"/>
  <c r="BQ338" i="2"/>
  <c r="BR338" i="2"/>
  <c r="BS338" i="2"/>
  <c r="BT338" i="2"/>
  <c r="BU338" i="2"/>
  <c r="BV338" i="2"/>
  <c r="BW338" i="2"/>
  <c r="BX338" i="2"/>
  <c r="BY338" i="2"/>
  <c r="Z339" i="2"/>
  <c r="AA339" i="2"/>
  <c r="AB339" i="2"/>
  <c r="AL339" i="2"/>
  <c r="AM339" i="2"/>
  <c r="AN339" i="2"/>
  <c r="AO339" i="2"/>
  <c r="AP339" i="2"/>
  <c r="AQ339" i="2"/>
  <c r="AR339" i="2"/>
  <c r="AS339" i="2"/>
  <c r="AT339" i="2"/>
  <c r="AU339" i="2"/>
  <c r="AV339" i="2"/>
  <c r="AW339" i="2"/>
  <c r="AX339" i="2"/>
  <c r="AY339" i="2"/>
  <c r="AZ339" i="2"/>
  <c r="BA339" i="2"/>
  <c r="BB339" i="2"/>
  <c r="BC339" i="2"/>
  <c r="BF339" i="2"/>
  <c r="BG339" i="2"/>
  <c r="BH339" i="2"/>
  <c r="BI339" i="2"/>
  <c r="BJ339" i="2"/>
  <c r="BK339" i="2"/>
  <c r="BL339" i="2"/>
  <c r="BM339" i="2"/>
  <c r="BN339" i="2"/>
  <c r="BO339" i="2"/>
  <c r="BQ339" i="2"/>
  <c r="BR339" i="2"/>
  <c r="BS339" i="2"/>
  <c r="BT339" i="2"/>
  <c r="BU339" i="2"/>
  <c r="BV339" i="2"/>
  <c r="BW339" i="2"/>
  <c r="BX339" i="2"/>
  <c r="BY339" i="2"/>
  <c r="Z340" i="2"/>
  <c r="AA340" i="2"/>
  <c r="AB340" i="2"/>
  <c r="AL340" i="2"/>
  <c r="AM340" i="2"/>
  <c r="AN340" i="2"/>
  <c r="AO340" i="2"/>
  <c r="AP340" i="2"/>
  <c r="AQ340" i="2"/>
  <c r="AR340" i="2"/>
  <c r="AS340" i="2"/>
  <c r="AT340" i="2"/>
  <c r="AU340" i="2"/>
  <c r="AV340" i="2"/>
  <c r="AW340" i="2"/>
  <c r="AX340" i="2"/>
  <c r="AY340" i="2"/>
  <c r="AZ340" i="2"/>
  <c r="BA340" i="2"/>
  <c r="BB340" i="2"/>
  <c r="BC340" i="2"/>
  <c r="BF340" i="2"/>
  <c r="BG340" i="2"/>
  <c r="BH340" i="2"/>
  <c r="BI340" i="2"/>
  <c r="BJ340" i="2"/>
  <c r="BK340" i="2"/>
  <c r="BL340" i="2"/>
  <c r="BM340" i="2"/>
  <c r="BN340" i="2"/>
  <c r="BO340" i="2"/>
  <c r="BQ340" i="2"/>
  <c r="BR340" i="2"/>
  <c r="BS340" i="2"/>
  <c r="BT340" i="2"/>
  <c r="BU340" i="2"/>
  <c r="BV340" i="2"/>
  <c r="BW340" i="2"/>
  <c r="BX340" i="2"/>
  <c r="BY340" i="2"/>
  <c r="Z341" i="2"/>
  <c r="AA341" i="2"/>
  <c r="AB341" i="2"/>
  <c r="AL341" i="2"/>
  <c r="AM341" i="2"/>
  <c r="AN341" i="2"/>
  <c r="AO341" i="2"/>
  <c r="AP341" i="2"/>
  <c r="AQ341" i="2"/>
  <c r="AR341" i="2"/>
  <c r="AS341" i="2"/>
  <c r="AT341" i="2"/>
  <c r="AU341" i="2"/>
  <c r="AV341" i="2"/>
  <c r="AW341" i="2"/>
  <c r="AX341" i="2"/>
  <c r="AY341" i="2"/>
  <c r="AZ341" i="2"/>
  <c r="BA341" i="2"/>
  <c r="BB341" i="2"/>
  <c r="BC341" i="2"/>
  <c r="BF341" i="2"/>
  <c r="BG341" i="2"/>
  <c r="BH341" i="2"/>
  <c r="BI341" i="2"/>
  <c r="BJ341" i="2"/>
  <c r="BK341" i="2"/>
  <c r="BL341" i="2"/>
  <c r="BM341" i="2"/>
  <c r="BN341" i="2"/>
  <c r="BO341" i="2"/>
  <c r="BQ341" i="2"/>
  <c r="BR341" i="2"/>
  <c r="BS341" i="2"/>
  <c r="BT341" i="2"/>
  <c r="BU341" i="2"/>
  <c r="BV341" i="2"/>
  <c r="BW341" i="2"/>
  <c r="BX341" i="2"/>
  <c r="BY341" i="2"/>
  <c r="Z342" i="2"/>
  <c r="AA342" i="2"/>
  <c r="AB342" i="2"/>
  <c r="AL342" i="2"/>
  <c r="AM342" i="2"/>
  <c r="AN342" i="2"/>
  <c r="AO342" i="2"/>
  <c r="AP342" i="2"/>
  <c r="AQ342" i="2"/>
  <c r="AR342" i="2"/>
  <c r="AS342" i="2"/>
  <c r="AT342" i="2"/>
  <c r="AU342" i="2"/>
  <c r="AV342" i="2"/>
  <c r="AW342" i="2"/>
  <c r="AX342" i="2"/>
  <c r="AY342" i="2"/>
  <c r="AZ342" i="2"/>
  <c r="BA342" i="2"/>
  <c r="BB342" i="2"/>
  <c r="BC342" i="2"/>
  <c r="BF342" i="2"/>
  <c r="BG342" i="2"/>
  <c r="BH342" i="2"/>
  <c r="BI342" i="2"/>
  <c r="BJ342" i="2"/>
  <c r="BK342" i="2"/>
  <c r="BL342" i="2"/>
  <c r="BM342" i="2"/>
  <c r="BN342" i="2"/>
  <c r="BO342" i="2"/>
  <c r="BQ342" i="2"/>
  <c r="BR342" i="2"/>
  <c r="BS342" i="2"/>
  <c r="BT342" i="2"/>
  <c r="BU342" i="2"/>
  <c r="BV342" i="2"/>
  <c r="BW342" i="2"/>
  <c r="BX342" i="2"/>
  <c r="BY342" i="2"/>
  <c r="Z343" i="2"/>
  <c r="AA343" i="2"/>
  <c r="AB343" i="2"/>
  <c r="AL343" i="2"/>
  <c r="AM343" i="2"/>
  <c r="AN343" i="2"/>
  <c r="AO343" i="2"/>
  <c r="AP343" i="2"/>
  <c r="AQ343" i="2"/>
  <c r="AR343" i="2"/>
  <c r="AS343" i="2"/>
  <c r="AT343" i="2"/>
  <c r="AU343" i="2"/>
  <c r="AV343" i="2"/>
  <c r="AW343" i="2"/>
  <c r="AX343" i="2"/>
  <c r="AY343" i="2"/>
  <c r="AZ343" i="2"/>
  <c r="BA343" i="2"/>
  <c r="BB343" i="2"/>
  <c r="BC343" i="2"/>
  <c r="BF343" i="2"/>
  <c r="BG343" i="2"/>
  <c r="BH343" i="2"/>
  <c r="BI343" i="2"/>
  <c r="BJ343" i="2"/>
  <c r="BK343" i="2"/>
  <c r="BL343" i="2"/>
  <c r="BM343" i="2"/>
  <c r="BN343" i="2"/>
  <c r="BO343" i="2"/>
  <c r="BQ343" i="2"/>
  <c r="BR343" i="2"/>
  <c r="BS343" i="2"/>
  <c r="BT343" i="2"/>
  <c r="BU343" i="2"/>
  <c r="BV343" i="2"/>
  <c r="BW343" i="2"/>
  <c r="BX343" i="2"/>
  <c r="BY343" i="2"/>
  <c r="Z344" i="2"/>
  <c r="AA344" i="2"/>
  <c r="AB344" i="2"/>
  <c r="AL344" i="2"/>
  <c r="AM344" i="2"/>
  <c r="AN344" i="2"/>
  <c r="AO344" i="2"/>
  <c r="AP344" i="2"/>
  <c r="AQ344" i="2"/>
  <c r="AR344" i="2"/>
  <c r="AS344" i="2"/>
  <c r="AT344" i="2"/>
  <c r="AU344" i="2"/>
  <c r="AV344" i="2"/>
  <c r="AW344" i="2"/>
  <c r="AX344" i="2"/>
  <c r="AY344" i="2"/>
  <c r="AZ344" i="2"/>
  <c r="BA344" i="2"/>
  <c r="BB344" i="2"/>
  <c r="BC344" i="2"/>
  <c r="BF344" i="2"/>
  <c r="BG344" i="2"/>
  <c r="BH344" i="2"/>
  <c r="BI344" i="2"/>
  <c r="BJ344" i="2"/>
  <c r="BK344" i="2"/>
  <c r="BL344" i="2"/>
  <c r="BM344" i="2"/>
  <c r="BN344" i="2"/>
  <c r="BO344" i="2"/>
  <c r="BQ344" i="2"/>
  <c r="BR344" i="2"/>
  <c r="BS344" i="2"/>
  <c r="BT344" i="2"/>
  <c r="BU344" i="2"/>
  <c r="BV344" i="2"/>
  <c r="BW344" i="2"/>
  <c r="BX344" i="2"/>
  <c r="BY344" i="2"/>
  <c r="Z345" i="2"/>
  <c r="AA345" i="2"/>
  <c r="AB345" i="2"/>
  <c r="AL345" i="2"/>
  <c r="AM345" i="2"/>
  <c r="AN345" i="2"/>
  <c r="AO345" i="2"/>
  <c r="AP345" i="2"/>
  <c r="AQ345" i="2"/>
  <c r="AR345" i="2"/>
  <c r="AS345" i="2"/>
  <c r="AT345" i="2"/>
  <c r="AU345" i="2"/>
  <c r="AV345" i="2"/>
  <c r="AW345" i="2"/>
  <c r="AX345" i="2"/>
  <c r="AY345" i="2"/>
  <c r="AZ345" i="2"/>
  <c r="BA345" i="2"/>
  <c r="BB345" i="2"/>
  <c r="BC345" i="2"/>
  <c r="BF345" i="2"/>
  <c r="BG345" i="2"/>
  <c r="BH345" i="2"/>
  <c r="BI345" i="2"/>
  <c r="BJ345" i="2"/>
  <c r="BK345" i="2"/>
  <c r="BL345" i="2"/>
  <c r="BM345" i="2"/>
  <c r="BN345" i="2"/>
  <c r="BO345" i="2"/>
  <c r="BQ345" i="2"/>
  <c r="BR345" i="2"/>
  <c r="BS345" i="2"/>
  <c r="BT345" i="2"/>
  <c r="BU345" i="2"/>
  <c r="BV345" i="2"/>
  <c r="BW345" i="2"/>
  <c r="BX345" i="2"/>
  <c r="BY345" i="2"/>
  <c r="Z346" i="2"/>
  <c r="AA346" i="2"/>
  <c r="AB346" i="2"/>
  <c r="AL346" i="2"/>
  <c r="AM346" i="2"/>
  <c r="AN346" i="2"/>
  <c r="AO346" i="2"/>
  <c r="AP346" i="2"/>
  <c r="AQ346" i="2"/>
  <c r="AR346" i="2"/>
  <c r="AS346" i="2"/>
  <c r="AT346" i="2"/>
  <c r="AU346" i="2"/>
  <c r="AV346" i="2"/>
  <c r="AW346" i="2"/>
  <c r="AX346" i="2"/>
  <c r="AY346" i="2"/>
  <c r="AZ346" i="2"/>
  <c r="BA346" i="2"/>
  <c r="BB346" i="2"/>
  <c r="BC346" i="2"/>
  <c r="BF346" i="2"/>
  <c r="BG346" i="2"/>
  <c r="BH346" i="2"/>
  <c r="BI346" i="2"/>
  <c r="BJ346" i="2"/>
  <c r="BK346" i="2"/>
  <c r="BL346" i="2"/>
  <c r="BM346" i="2"/>
  <c r="BN346" i="2"/>
  <c r="BO346" i="2"/>
  <c r="BQ346" i="2"/>
  <c r="BR346" i="2"/>
  <c r="BS346" i="2"/>
  <c r="BT346" i="2"/>
  <c r="BU346" i="2"/>
  <c r="BV346" i="2"/>
  <c r="BW346" i="2"/>
  <c r="BX346" i="2"/>
  <c r="BY346" i="2"/>
  <c r="Z347" i="2"/>
  <c r="AA347" i="2"/>
  <c r="AB347" i="2"/>
  <c r="AL347" i="2"/>
  <c r="AM347" i="2"/>
  <c r="AN347" i="2"/>
  <c r="AO347" i="2"/>
  <c r="AP347" i="2"/>
  <c r="AQ347" i="2"/>
  <c r="AR347" i="2"/>
  <c r="AS347" i="2"/>
  <c r="AT347" i="2"/>
  <c r="AU347" i="2"/>
  <c r="AV347" i="2"/>
  <c r="AW347" i="2"/>
  <c r="AX347" i="2"/>
  <c r="AY347" i="2"/>
  <c r="AZ347" i="2"/>
  <c r="BA347" i="2"/>
  <c r="BB347" i="2"/>
  <c r="BC347" i="2"/>
  <c r="BF347" i="2"/>
  <c r="BG347" i="2"/>
  <c r="BH347" i="2"/>
  <c r="BI347" i="2"/>
  <c r="BJ347" i="2"/>
  <c r="BK347" i="2"/>
  <c r="BL347" i="2"/>
  <c r="BM347" i="2"/>
  <c r="BN347" i="2"/>
  <c r="BO347" i="2"/>
  <c r="BQ347" i="2"/>
  <c r="BR347" i="2"/>
  <c r="BS347" i="2"/>
  <c r="BT347" i="2"/>
  <c r="BU347" i="2"/>
  <c r="BV347" i="2"/>
  <c r="BW347" i="2"/>
  <c r="BX347" i="2"/>
  <c r="BY347" i="2"/>
  <c r="Z348" i="2"/>
  <c r="AA348" i="2"/>
  <c r="AB348" i="2"/>
  <c r="AL348" i="2"/>
  <c r="AM348" i="2"/>
  <c r="AN348" i="2"/>
  <c r="AO348" i="2"/>
  <c r="AP348" i="2"/>
  <c r="AQ348" i="2"/>
  <c r="AR348" i="2"/>
  <c r="AS348" i="2"/>
  <c r="AT348" i="2"/>
  <c r="AU348" i="2"/>
  <c r="AV348" i="2"/>
  <c r="AW348" i="2"/>
  <c r="AX348" i="2"/>
  <c r="AY348" i="2"/>
  <c r="AZ348" i="2"/>
  <c r="BA348" i="2"/>
  <c r="BB348" i="2"/>
  <c r="BC348" i="2"/>
  <c r="BF348" i="2"/>
  <c r="BG348" i="2"/>
  <c r="BH348" i="2"/>
  <c r="BI348" i="2"/>
  <c r="BJ348" i="2"/>
  <c r="BK348" i="2"/>
  <c r="BL348" i="2"/>
  <c r="BM348" i="2"/>
  <c r="BN348" i="2"/>
  <c r="BO348" i="2"/>
  <c r="BQ348" i="2"/>
  <c r="BR348" i="2"/>
  <c r="BS348" i="2"/>
  <c r="BT348" i="2"/>
  <c r="BU348" i="2"/>
  <c r="BV348" i="2"/>
  <c r="BW348" i="2"/>
  <c r="BX348" i="2"/>
  <c r="BY348" i="2"/>
  <c r="Z349" i="2"/>
  <c r="AA349" i="2"/>
  <c r="AB349" i="2"/>
  <c r="AL349" i="2"/>
  <c r="AM349" i="2"/>
  <c r="AN349" i="2"/>
  <c r="AO349" i="2"/>
  <c r="AP349" i="2"/>
  <c r="AQ349" i="2"/>
  <c r="AR349" i="2"/>
  <c r="AS349" i="2"/>
  <c r="AT349" i="2"/>
  <c r="AU349" i="2"/>
  <c r="AV349" i="2"/>
  <c r="AW349" i="2"/>
  <c r="AX349" i="2"/>
  <c r="AY349" i="2"/>
  <c r="AZ349" i="2"/>
  <c r="BA349" i="2"/>
  <c r="BB349" i="2"/>
  <c r="BC349" i="2"/>
  <c r="BF349" i="2"/>
  <c r="BG349" i="2"/>
  <c r="BH349" i="2"/>
  <c r="BI349" i="2"/>
  <c r="BJ349" i="2"/>
  <c r="BK349" i="2"/>
  <c r="BL349" i="2"/>
  <c r="BM349" i="2"/>
  <c r="BN349" i="2"/>
  <c r="BO349" i="2"/>
  <c r="BQ349" i="2"/>
  <c r="BR349" i="2"/>
  <c r="BS349" i="2"/>
  <c r="BT349" i="2"/>
  <c r="BU349" i="2"/>
  <c r="BV349" i="2"/>
  <c r="BW349" i="2"/>
  <c r="BX349" i="2"/>
  <c r="BY349" i="2"/>
  <c r="Z350" i="2"/>
  <c r="AA350" i="2"/>
  <c r="AB350" i="2"/>
  <c r="AL350" i="2"/>
  <c r="AM350" i="2"/>
  <c r="AN350" i="2"/>
  <c r="AO350" i="2"/>
  <c r="AP350" i="2"/>
  <c r="AQ350" i="2"/>
  <c r="AR350" i="2"/>
  <c r="AS350" i="2"/>
  <c r="AT350" i="2"/>
  <c r="AU350" i="2"/>
  <c r="AV350" i="2"/>
  <c r="AW350" i="2"/>
  <c r="AX350" i="2"/>
  <c r="AY350" i="2"/>
  <c r="AZ350" i="2"/>
  <c r="BA350" i="2"/>
  <c r="BB350" i="2"/>
  <c r="BC350" i="2"/>
  <c r="BF350" i="2"/>
  <c r="BG350" i="2"/>
  <c r="BH350" i="2"/>
  <c r="BI350" i="2"/>
  <c r="BJ350" i="2"/>
  <c r="BK350" i="2"/>
  <c r="BL350" i="2"/>
  <c r="BM350" i="2"/>
  <c r="BN350" i="2"/>
  <c r="BO350" i="2"/>
  <c r="BQ350" i="2"/>
  <c r="BR350" i="2"/>
  <c r="BS350" i="2"/>
  <c r="BT350" i="2"/>
  <c r="BU350" i="2"/>
  <c r="BV350" i="2"/>
  <c r="BW350" i="2"/>
  <c r="BX350" i="2"/>
  <c r="BY350" i="2"/>
  <c r="Z351" i="2"/>
  <c r="AA351" i="2"/>
  <c r="AB351" i="2"/>
  <c r="AL351" i="2"/>
  <c r="AM351" i="2"/>
  <c r="AN351" i="2"/>
  <c r="AO351" i="2"/>
  <c r="AP351" i="2"/>
  <c r="AQ351" i="2"/>
  <c r="AR351" i="2"/>
  <c r="AS351" i="2"/>
  <c r="AT351" i="2"/>
  <c r="AU351" i="2"/>
  <c r="AV351" i="2"/>
  <c r="AW351" i="2"/>
  <c r="AX351" i="2"/>
  <c r="AY351" i="2"/>
  <c r="AZ351" i="2"/>
  <c r="BA351" i="2"/>
  <c r="BB351" i="2"/>
  <c r="BC351" i="2"/>
  <c r="BF351" i="2"/>
  <c r="BG351" i="2"/>
  <c r="BH351" i="2"/>
  <c r="BI351" i="2"/>
  <c r="BJ351" i="2"/>
  <c r="BK351" i="2"/>
  <c r="BL351" i="2"/>
  <c r="BM351" i="2"/>
  <c r="BN351" i="2"/>
  <c r="BO351" i="2"/>
  <c r="BQ351" i="2"/>
  <c r="BR351" i="2"/>
  <c r="BS351" i="2"/>
  <c r="BT351" i="2"/>
  <c r="BU351" i="2"/>
  <c r="BV351" i="2"/>
  <c r="BW351" i="2"/>
  <c r="BX351" i="2"/>
  <c r="BY351" i="2"/>
  <c r="Z352" i="2"/>
  <c r="AA352" i="2"/>
  <c r="AB352" i="2"/>
  <c r="AL352" i="2"/>
  <c r="AM352" i="2"/>
  <c r="AN352" i="2"/>
  <c r="AO352" i="2"/>
  <c r="AP352" i="2"/>
  <c r="AQ352" i="2"/>
  <c r="AR352" i="2"/>
  <c r="AS352" i="2"/>
  <c r="AT352" i="2"/>
  <c r="AU352" i="2"/>
  <c r="AV352" i="2"/>
  <c r="AW352" i="2"/>
  <c r="AX352" i="2"/>
  <c r="AY352" i="2"/>
  <c r="AZ352" i="2"/>
  <c r="BA352" i="2"/>
  <c r="BB352" i="2"/>
  <c r="BC352" i="2"/>
  <c r="BF352" i="2"/>
  <c r="BG352" i="2"/>
  <c r="BH352" i="2"/>
  <c r="BI352" i="2"/>
  <c r="BJ352" i="2"/>
  <c r="BK352" i="2"/>
  <c r="BL352" i="2"/>
  <c r="BM352" i="2"/>
  <c r="BN352" i="2"/>
  <c r="BO352" i="2"/>
  <c r="BQ352" i="2"/>
  <c r="BR352" i="2"/>
  <c r="BS352" i="2"/>
  <c r="BT352" i="2"/>
  <c r="BU352" i="2"/>
  <c r="BV352" i="2"/>
  <c r="BW352" i="2"/>
  <c r="BX352" i="2"/>
  <c r="BY352" i="2"/>
  <c r="Z353" i="2"/>
  <c r="AA353" i="2"/>
  <c r="AB353" i="2"/>
  <c r="AL353" i="2"/>
  <c r="AM353" i="2"/>
  <c r="AN353" i="2"/>
  <c r="AO353" i="2"/>
  <c r="AP353" i="2"/>
  <c r="AQ353" i="2"/>
  <c r="AR353" i="2"/>
  <c r="AS353" i="2"/>
  <c r="AT353" i="2"/>
  <c r="AU353" i="2"/>
  <c r="AV353" i="2"/>
  <c r="AW353" i="2"/>
  <c r="AX353" i="2"/>
  <c r="AY353" i="2"/>
  <c r="AZ353" i="2"/>
  <c r="BA353" i="2"/>
  <c r="BB353" i="2"/>
  <c r="BC353" i="2"/>
  <c r="BF353" i="2"/>
  <c r="BG353" i="2"/>
  <c r="BH353" i="2"/>
  <c r="BI353" i="2"/>
  <c r="BJ353" i="2"/>
  <c r="BK353" i="2"/>
  <c r="BL353" i="2"/>
  <c r="BM353" i="2"/>
  <c r="BN353" i="2"/>
  <c r="BO353" i="2"/>
  <c r="BQ353" i="2"/>
  <c r="BR353" i="2"/>
  <c r="BS353" i="2"/>
  <c r="BT353" i="2"/>
  <c r="BU353" i="2"/>
  <c r="BV353" i="2"/>
  <c r="BW353" i="2"/>
  <c r="BX353" i="2"/>
  <c r="BY353" i="2"/>
  <c r="Z354" i="2"/>
  <c r="AA354" i="2"/>
  <c r="AB354" i="2"/>
  <c r="AL354" i="2"/>
  <c r="AM354" i="2"/>
  <c r="AN354" i="2"/>
  <c r="AO354" i="2"/>
  <c r="AP354" i="2"/>
  <c r="AQ354" i="2"/>
  <c r="AR354" i="2"/>
  <c r="AS354" i="2"/>
  <c r="AT354" i="2"/>
  <c r="AU354" i="2"/>
  <c r="AV354" i="2"/>
  <c r="AW354" i="2"/>
  <c r="AX354" i="2"/>
  <c r="AY354" i="2"/>
  <c r="AZ354" i="2"/>
  <c r="BA354" i="2"/>
  <c r="BB354" i="2"/>
  <c r="BC354" i="2"/>
  <c r="BF354" i="2"/>
  <c r="BG354" i="2"/>
  <c r="BH354" i="2"/>
  <c r="BI354" i="2"/>
  <c r="BJ354" i="2"/>
  <c r="BK354" i="2"/>
  <c r="BL354" i="2"/>
  <c r="BM354" i="2"/>
  <c r="BN354" i="2"/>
  <c r="BO354" i="2"/>
  <c r="BQ354" i="2"/>
  <c r="BR354" i="2"/>
  <c r="BS354" i="2"/>
  <c r="BT354" i="2"/>
  <c r="BU354" i="2"/>
  <c r="BV354" i="2"/>
  <c r="BW354" i="2"/>
  <c r="BX354" i="2"/>
  <c r="BY354" i="2"/>
  <c r="Z355" i="2"/>
  <c r="AA355" i="2"/>
  <c r="AB355" i="2"/>
  <c r="AL355" i="2"/>
  <c r="AM355" i="2"/>
  <c r="AN355" i="2"/>
  <c r="AO355" i="2"/>
  <c r="AP355" i="2"/>
  <c r="AQ355" i="2"/>
  <c r="AR355" i="2"/>
  <c r="AS355" i="2"/>
  <c r="AT355" i="2"/>
  <c r="AU355" i="2"/>
  <c r="AV355" i="2"/>
  <c r="AW355" i="2"/>
  <c r="AX355" i="2"/>
  <c r="AY355" i="2"/>
  <c r="AZ355" i="2"/>
  <c r="BA355" i="2"/>
  <c r="BB355" i="2"/>
  <c r="BC355" i="2"/>
  <c r="BF355" i="2"/>
  <c r="BG355" i="2"/>
  <c r="BH355" i="2"/>
  <c r="BI355" i="2"/>
  <c r="BJ355" i="2"/>
  <c r="BK355" i="2"/>
  <c r="BL355" i="2"/>
  <c r="BM355" i="2"/>
  <c r="BN355" i="2"/>
  <c r="BO355" i="2"/>
  <c r="BQ355" i="2"/>
  <c r="BR355" i="2"/>
  <c r="BS355" i="2"/>
  <c r="BT355" i="2"/>
  <c r="BU355" i="2"/>
  <c r="BV355" i="2"/>
  <c r="BW355" i="2"/>
  <c r="BX355" i="2"/>
  <c r="BY355" i="2"/>
  <c r="Z356" i="2"/>
  <c r="AA356" i="2"/>
  <c r="AB356" i="2"/>
  <c r="AL356" i="2"/>
  <c r="AM356" i="2"/>
  <c r="AN356" i="2"/>
  <c r="AO356" i="2"/>
  <c r="AP356" i="2"/>
  <c r="AQ356" i="2"/>
  <c r="AR356" i="2"/>
  <c r="AS356" i="2"/>
  <c r="AT356" i="2"/>
  <c r="AU356" i="2"/>
  <c r="AV356" i="2"/>
  <c r="AW356" i="2"/>
  <c r="AX356" i="2"/>
  <c r="AY356" i="2"/>
  <c r="AZ356" i="2"/>
  <c r="BA356" i="2"/>
  <c r="BB356" i="2"/>
  <c r="BC356" i="2"/>
  <c r="BF356" i="2"/>
  <c r="BG356" i="2"/>
  <c r="BH356" i="2"/>
  <c r="BI356" i="2"/>
  <c r="BJ356" i="2"/>
  <c r="BK356" i="2"/>
  <c r="BL356" i="2"/>
  <c r="BM356" i="2"/>
  <c r="BN356" i="2"/>
  <c r="BO356" i="2"/>
  <c r="BQ356" i="2"/>
  <c r="BR356" i="2"/>
  <c r="BS356" i="2"/>
  <c r="BT356" i="2"/>
  <c r="BU356" i="2"/>
  <c r="BV356" i="2"/>
  <c r="BW356" i="2"/>
  <c r="BX356" i="2"/>
  <c r="BY356" i="2"/>
  <c r="Z357" i="2"/>
  <c r="AA357" i="2"/>
  <c r="AB357" i="2"/>
  <c r="AL357" i="2"/>
  <c r="AM357" i="2"/>
  <c r="AN357" i="2"/>
  <c r="AO357" i="2"/>
  <c r="AP357" i="2"/>
  <c r="AQ357" i="2"/>
  <c r="AR357" i="2"/>
  <c r="AS357" i="2"/>
  <c r="AT357" i="2"/>
  <c r="AU357" i="2"/>
  <c r="AV357" i="2"/>
  <c r="AW357" i="2"/>
  <c r="AX357" i="2"/>
  <c r="AY357" i="2"/>
  <c r="AZ357" i="2"/>
  <c r="BA357" i="2"/>
  <c r="BB357" i="2"/>
  <c r="BC357" i="2"/>
  <c r="BF357" i="2"/>
  <c r="BG357" i="2"/>
  <c r="BH357" i="2"/>
  <c r="BI357" i="2"/>
  <c r="BJ357" i="2"/>
  <c r="BK357" i="2"/>
  <c r="BL357" i="2"/>
  <c r="BM357" i="2"/>
  <c r="BN357" i="2"/>
  <c r="BO357" i="2"/>
  <c r="BQ357" i="2"/>
  <c r="BR357" i="2"/>
  <c r="BS357" i="2"/>
  <c r="BT357" i="2"/>
  <c r="BU357" i="2"/>
  <c r="BV357" i="2"/>
  <c r="BW357" i="2"/>
  <c r="BX357" i="2"/>
  <c r="BY357" i="2"/>
  <c r="Z358" i="2"/>
  <c r="AA358" i="2"/>
  <c r="AB358" i="2"/>
  <c r="AL358" i="2"/>
  <c r="AM358" i="2"/>
  <c r="AN358" i="2"/>
  <c r="AO358" i="2"/>
  <c r="AP358" i="2"/>
  <c r="AQ358" i="2"/>
  <c r="AR358" i="2"/>
  <c r="AS358" i="2"/>
  <c r="AT358" i="2"/>
  <c r="AU358" i="2"/>
  <c r="AV358" i="2"/>
  <c r="AW358" i="2"/>
  <c r="AX358" i="2"/>
  <c r="AY358" i="2"/>
  <c r="AZ358" i="2"/>
  <c r="BA358" i="2"/>
  <c r="BB358" i="2"/>
  <c r="BC358" i="2"/>
  <c r="BF358" i="2"/>
  <c r="BG358" i="2"/>
  <c r="BH358" i="2"/>
  <c r="BI358" i="2"/>
  <c r="BJ358" i="2"/>
  <c r="BK358" i="2"/>
  <c r="BL358" i="2"/>
  <c r="BM358" i="2"/>
  <c r="BN358" i="2"/>
  <c r="BO358" i="2"/>
  <c r="BQ358" i="2"/>
  <c r="BR358" i="2"/>
  <c r="BS358" i="2"/>
  <c r="BT358" i="2"/>
  <c r="BU358" i="2"/>
  <c r="BV358" i="2"/>
  <c r="BW358" i="2"/>
  <c r="BX358" i="2"/>
  <c r="BY358" i="2"/>
  <c r="Z359" i="2"/>
  <c r="AA359" i="2"/>
  <c r="AB359" i="2"/>
  <c r="AL359" i="2"/>
  <c r="AM359" i="2"/>
  <c r="AN359" i="2"/>
  <c r="AO359" i="2"/>
  <c r="AP359" i="2"/>
  <c r="AQ359" i="2"/>
  <c r="AR359" i="2"/>
  <c r="AS359" i="2"/>
  <c r="AT359" i="2"/>
  <c r="AU359" i="2"/>
  <c r="AV359" i="2"/>
  <c r="AW359" i="2"/>
  <c r="AX359" i="2"/>
  <c r="AY359" i="2"/>
  <c r="AZ359" i="2"/>
  <c r="BA359" i="2"/>
  <c r="BB359" i="2"/>
  <c r="BC359" i="2"/>
  <c r="BF359" i="2"/>
  <c r="BG359" i="2"/>
  <c r="BH359" i="2"/>
  <c r="BI359" i="2"/>
  <c r="BJ359" i="2"/>
  <c r="BK359" i="2"/>
  <c r="BL359" i="2"/>
  <c r="BM359" i="2"/>
  <c r="BN359" i="2"/>
  <c r="BO359" i="2"/>
  <c r="BQ359" i="2"/>
  <c r="BR359" i="2"/>
  <c r="BS359" i="2"/>
  <c r="BT359" i="2"/>
  <c r="BU359" i="2"/>
  <c r="BV359" i="2"/>
  <c r="BW359" i="2"/>
  <c r="BX359" i="2"/>
  <c r="BY359" i="2"/>
  <c r="Z360" i="2"/>
  <c r="AA360" i="2"/>
  <c r="AB360" i="2"/>
  <c r="AL360" i="2"/>
  <c r="AM360" i="2"/>
  <c r="AN360" i="2"/>
  <c r="AO360" i="2"/>
  <c r="AP360" i="2"/>
  <c r="AQ360" i="2"/>
  <c r="AR360" i="2"/>
  <c r="AS360" i="2"/>
  <c r="AT360" i="2"/>
  <c r="AU360" i="2"/>
  <c r="AV360" i="2"/>
  <c r="AW360" i="2"/>
  <c r="AX360" i="2"/>
  <c r="AY360" i="2"/>
  <c r="AZ360" i="2"/>
  <c r="BA360" i="2"/>
  <c r="BB360" i="2"/>
  <c r="BC360" i="2"/>
  <c r="BF360" i="2"/>
  <c r="BG360" i="2"/>
  <c r="BH360" i="2"/>
  <c r="BI360" i="2"/>
  <c r="BJ360" i="2"/>
  <c r="BK360" i="2"/>
  <c r="BL360" i="2"/>
  <c r="BM360" i="2"/>
  <c r="BN360" i="2"/>
  <c r="BO360" i="2"/>
  <c r="BQ360" i="2"/>
  <c r="BR360" i="2"/>
  <c r="BS360" i="2"/>
  <c r="BT360" i="2"/>
  <c r="BU360" i="2"/>
  <c r="BV360" i="2"/>
  <c r="BW360" i="2"/>
  <c r="BX360" i="2"/>
  <c r="BY360" i="2"/>
  <c r="Z361" i="2"/>
  <c r="AA361" i="2"/>
  <c r="AB361" i="2"/>
  <c r="AL361" i="2"/>
  <c r="AM361" i="2"/>
  <c r="AN361" i="2"/>
  <c r="AO361" i="2"/>
  <c r="AP361" i="2"/>
  <c r="AQ361" i="2"/>
  <c r="AR361" i="2"/>
  <c r="AS361" i="2"/>
  <c r="AT361" i="2"/>
  <c r="AU361" i="2"/>
  <c r="AV361" i="2"/>
  <c r="AW361" i="2"/>
  <c r="AX361" i="2"/>
  <c r="AY361" i="2"/>
  <c r="AZ361" i="2"/>
  <c r="BA361" i="2"/>
  <c r="BB361" i="2"/>
  <c r="BC361" i="2"/>
  <c r="BF361" i="2"/>
  <c r="BG361" i="2"/>
  <c r="BH361" i="2"/>
  <c r="BI361" i="2"/>
  <c r="BJ361" i="2"/>
  <c r="BK361" i="2"/>
  <c r="BL361" i="2"/>
  <c r="BM361" i="2"/>
  <c r="BN361" i="2"/>
  <c r="BO361" i="2"/>
  <c r="BQ361" i="2"/>
  <c r="BR361" i="2"/>
  <c r="BS361" i="2"/>
  <c r="BT361" i="2"/>
  <c r="BU361" i="2"/>
  <c r="BV361" i="2"/>
  <c r="BW361" i="2"/>
  <c r="BX361" i="2"/>
  <c r="BY361" i="2"/>
  <c r="Z362" i="2"/>
  <c r="AA362" i="2"/>
  <c r="AB362" i="2"/>
  <c r="AL362" i="2"/>
  <c r="AM362" i="2"/>
  <c r="AN362" i="2"/>
  <c r="AO362" i="2"/>
  <c r="AP362" i="2"/>
  <c r="AQ362" i="2"/>
  <c r="AR362" i="2"/>
  <c r="AS362" i="2"/>
  <c r="AT362" i="2"/>
  <c r="AU362" i="2"/>
  <c r="AV362" i="2"/>
  <c r="AW362" i="2"/>
  <c r="AX362" i="2"/>
  <c r="AY362" i="2"/>
  <c r="AZ362" i="2"/>
  <c r="BA362" i="2"/>
  <c r="BB362" i="2"/>
  <c r="BC362" i="2"/>
  <c r="BF362" i="2"/>
  <c r="BG362" i="2"/>
  <c r="BH362" i="2"/>
  <c r="BI362" i="2"/>
  <c r="BJ362" i="2"/>
  <c r="BK362" i="2"/>
  <c r="BL362" i="2"/>
  <c r="BM362" i="2"/>
  <c r="BN362" i="2"/>
  <c r="BO362" i="2"/>
  <c r="BQ362" i="2"/>
  <c r="BR362" i="2"/>
  <c r="BS362" i="2"/>
  <c r="BT362" i="2"/>
  <c r="BU362" i="2"/>
  <c r="BV362" i="2"/>
  <c r="BW362" i="2"/>
  <c r="BX362" i="2"/>
  <c r="BY362" i="2"/>
  <c r="Z363" i="2"/>
  <c r="AA363" i="2"/>
  <c r="AB363" i="2"/>
  <c r="AL363" i="2"/>
  <c r="AM363" i="2"/>
  <c r="AN363" i="2"/>
  <c r="AO363" i="2"/>
  <c r="AP363" i="2"/>
  <c r="AQ363" i="2"/>
  <c r="AR363" i="2"/>
  <c r="AS363" i="2"/>
  <c r="AT363" i="2"/>
  <c r="AU363" i="2"/>
  <c r="AV363" i="2"/>
  <c r="AW363" i="2"/>
  <c r="AX363" i="2"/>
  <c r="AY363" i="2"/>
  <c r="AZ363" i="2"/>
  <c r="BA363" i="2"/>
  <c r="BB363" i="2"/>
  <c r="BC363" i="2"/>
  <c r="BF363" i="2"/>
  <c r="BG363" i="2"/>
  <c r="BH363" i="2"/>
  <c r="BI363" i="2"/>
  <c r="BJ363" i="2"/>
  <c r="BK363" i="2"/>
  <c r="BL363" i="2"/>
  <c r="BM363" i="2"/>
  <c r="BN363" i="2"/>
  <c r="BO363" i="2"/>
  <c r="BQ363" i="2"/>
  <c r="BR363" i="2"/>
  <c r="BS363" i="2"/>
  <c r="BT363" i="2"/>
  <c r="BU363" i="2"/>
  <c r="BV363" i="2"/>
  <c r="BW363" i="2"/>
  <c r="BX363" i="2"/>
  <c r="BY363" i="2"/>
  <c r="Z364" i="2"/>
  <c r="AA364" i="2"/>
  <c r="AB364" i="2"/>
  <c r="AL364" i="2"/>
  <c r="AM364" i="2"/>
  <c r="AN364" i="2"/>
  <c r="AO364" i="2"/>
  <c r="AP364" i="2"/>
  <c r="AQ364" i="2"/>
  <c r="AR364" i="2"/>
  <c r="AS364" i="2"/>
  <c r="AT364" i="2"/>
  <c r="AU364" i="2"/>
  <c r="AV364" i="2"/>
  <c r="AW364" i="2"/>
  <c r="AX364" i="2"/>
  <c r="AY364" i="2"/>
  <c r="AZ364" i="2"/>
  <c r="BA364" i="2"/>
  <c r="BB364" i="2"/>
  <c r="BC364" i="2"/>
  <c r="BF364" i="2"/>
  <c r="BG364" i="2"/>
  <c r="BH364" i="2"/>
  <c r="BI364" i="2"/>
  <c r="BJ364" i="2"/>
  <c r="BK364" i="2"/>
  <c r="BL364" i="2"/>
  <c r="BM364" i="2"/>
  <c r="BN364" i="2"/>
  <c r="BO364" i="2"/>
  <c r="BQ364" i="2"/>
  <c r="BR364" i="2"/>
  <c r="BS364" i="2"/>
  <c r="BT364" i="2"/>
  <c r="BU364" i="2"/>
  <c r="BV364" i="2"/>
  <c r="BW364" i="2"/>
  <c r="BX364" i="2"/>
  <c r="BY364" i="2"/>
  <c r="Z365" i="2"/>
  <c r="AA365" i="2"/>
  <c r="AB365" i="2"/>
  <c r="AL365" i="2"/>
  <c r="AM365" i="2"/>
  <c r="AN365" i="2"/>
  <c r="AO365" i="2"/>
  <c r="AP365" i="2"/>
  <c r="AQ365" i="2"/>
  <c r="AR365" i="2"/>
  <c r="AS365" i="2"/>
  <c r="AT365" i="2"/>
  <c r="AU365" i="2"/>
  <c r="AV365" i="2"/>
  <c r="AW365" i="2"/>
  <c r="AX365" i="2"/>
  <c r="AY365" i="2"/>
  <c r="AZ365" i="2"/>
  <c r="BA365" i="2"/>
  <c r="BB365" i="2"/>
  <c r="BC365" i="2"/>
  <c r="BF365" i="2"/>
  <c r="BG365" i="2"/>
  <c r="BH365" i="2"/>
  <c r="BI365" i="2"/>
  <c r="BJ365" i="2"/>
  <c r="BK365" i="2"/>
  <c r="BL365" i="2"/>
  <c r="BM365" i="2"/>
  <c r="BN365" i="2"/>
  <c r="BO365" i="2"/>
  <c r="BQ365" i="2"/>
  <c r="BR365" i="2"/>
  <c r="BS365" i="2"/>
  <c r="BT365" i="2"/>
  <c r="BU365" i="2"/>
  <c r="BV365" i="2"/>
  <c r="BW365" i="2"/>
  <c r="BX365" i="2"/>
  <c r="BY365" i="2"/>
  <c r="Z366" i="2"/>
  <c r="AA366" i="2"/>
  <c r="AB366" i="2"/>
  <c r="AL366" i="2"/>
  <c r="AM366" i="2"/>
  <c r="AN366" i="2"/>
  <c r="AO366" i="2"/>
  <c r="AP366" i="2"/>
  <c r="AQ366" i="2"/>
  <c r="AR366" i="2"/>
  <c r="AS366" i="2"/>
  <c r="AT366" i="2"/>
  <c r="AU366" i="2"/>
  <c r="AV366" i="2"/>
  <c r="AW366" i="2"/>
  <c r="AX366" i="2"/>
  <c r="AY366" i="2"/>
  <c r="AZ366" i="2"/>
  <c r="BA366" i="2"/>
  <c r="BB366" i="2"/>
  <c r="BC366" i="2"/>
  <c r="BF366" i="2"/>
  <c r="BG366" i="2"/>
  <c r="BH366" i="2"/>
  <c r="BI366" i="2"/>
  <c r="BJ366" i="2"/>
  <c r="BK366" i="2"/>
  <c r="BL366" i="2"/>
  <c r="BM366" i="2"/>
  <c r="BN366" i="2"/>
  <c r="BO366" i="2"/>
  <c r="BQ366" i="2"/>
  <c r="BR366" i="2"/>
  <c r="BS366" i="2"/>
  <c r="BT366" i="2"/>
  <c r="BU366" i="2"/>
  <c r="BV366" i="2"/>
  <c r="BW366" i="2"/>
  <c r="BX366" i="2"/>
  <c r="BY366" i="2"/>
  <c r="Z367" i="2"/>
  <c r="AA367" i="2"/>
  <c r="AB367" i="2"/>
  <c r="AL367" i="2"/>
  <c r="AM367" i="2"/>
  <c r="AN367" i="2"/>
  <c r="AO367" i="2"/>
  <c r="AP367" i="2"/>
  <c r="AQ367" i="2"/>
  <c r="AR367" i="2"/>
  <c r="AS367" i="2"/>
  <c r="AT367" i="2"/>
  <c r="AU367" i="2"/>
  <c r="AV367" i="2"/>
  <c r="AW367" i="2"/>
  <c r="AX367" i="2"/>
  <c r="AY367" i="2"/>
  <c r="AZ367" i="2"/>
  <c r="BA367" i="2"/>
  <c r="BB367" i="2"/>
  <c r="BC367" i="2"/>
  <c r="BF367" i="2"/>
  <c r="BG367" i="2"/>
  <c r="BH367" i="2"/>
  <c r="BI367" i="2"/>
  <c r="BJ367" i="2"/>
  <c r="BK367" i="2"/>
  <c r="BL367" i="2"/>
  <c r="BM367" i="2"/>
  <c r="BN367" i="2"/>
  <c r="BO367" i="2"/>
  <c r="BQ367" i="2"/>
  <c r="BR367" i="2"/>
  <c r="BS367" i="2"/>
  <c r="BT367" i="2"/>
  <c r="BU367" i="2"/>
  <c r="BV367" i="2"/>
  <c r="BW367" i="2"/>
  <c r="BX367" i="2"/>
  <c r="BY367" i="2"/>
  <c r="Z368" i="2"/>
  <c r="AA368" i="2"/>
  <c r="AB368" i="2"/>
  <c r="AL368" i="2"/>
  <c r="AM368" i="2"/>
  <c r="AN368" i="2"/>
  <c r="AO368" i="2"/>
  <c r="AP368" i="2"/>
  <c r="AQ368" i="2"/>
  <c r="AR368" i="2"/>
  <c r="AS368" i="2"/>
  <c r="AT368" i="2"/>
  <c r="AU368" i="2"/>
  <c r="AV368" i="2"/>
  <c r="AW368" i="2"/>
  <c r="AX368" i="2"/>
  <c r="AY368" i="2"/>
  <c r="AZ368" i="2"/>
  <c r="BA368" i="2"/>
  <c r="BB368" i="2"/>
  <c r="BC368" i="2"/>
  <c r="BF368" i="2"/>
  <c r="BG368" i="2"/>
  <c r="BH368" i="2"/>
  <c r="BI368" i="2"/>
  <c r="BJ368" i="2"/>
  <c r="BK368" i="2"/>
  <c r="BL368" i="2"/>
  <c r="BM368" i="2"/>
  <c r="BN368" i="2"/>
  <c r="BO368" i="2"/>
  <c r="BQ368" i="2"/>
  <c r="BR368" i="2"/>
  <c r="BS368" i="2"/>
  <c r="BT368" i="2"/>
  <c r="BU368" i="2"/>
  <c r="BV368" i="2"/>
  <c r="BW368" i="2"/>
  <c r="BX368" i="2"/>
  <c r="BY368" i="2"/>
  <c r="Z369" i="2"/>
  <c r="AA369" i="2"/>
  <c r="AB369" i="2"/>
  <c r="AL369" i="2"/>
  <c r="AM369" i="2"/>
  <c r="AN369" i="2"/>
  <c r="AO369" i="2"/>
  <c r="AP369" i="2"/>
  <c r="AQ369" i="2"/>
  <c r="AR369" i="2"/>
  <c r="AS369" i="2"/>
  <c r="AT369" i="2"/>
  <c r="AU369" i="2"/>
  <c r="AV369" i="2"/>
  <c r="AW369" i="2"/>
  <c r="AX369" i="2"/>
  <c r="AY369" i="2"/>
  <c r="AZ369" i="2"/>
  <c r="BA369" i="2"/>
  <c r="BB369" i="2"/>
  <c r="BC369" i="2"/>
  <c r="BF369" i="2"/>
  <c r="BG369" i="2"/>
  <c r="BH369" i="2"/>
  <c r="BI369" i="2"/>
  <c r="BJ369" i="2"/>
  <c r="BK369" i="2"/>
  <c r="BL369" i="2"/>
  <c r="BM369" i="2"/>
  <c r="BN369" i="2"/>
  <c r="BO369" i="2"/>
  <c r="BQ369" i="2"/>
  <c r="BR369" i="2"/>
  <c r="BS369" i="2"/>
  <c r="BT369" i="2"/>
  <c r="BU369" i="2"/>
  <c r="BV369" i="2"/>
  <c r="BW369" i="2"/>
  <c r="BX369" i="2"/>
  <c r="BY369" i="2"/>
  <c r="Z370" i="2"/>
  <c r="AA370" i="2"/>
  <c r="AB370" i="2"/>
  <c r="AL370" i="2"/>
  <c r="AM370" i="2"/>
  <c r="AN370" i="2"/>
  <c r="AO370" i="2"/>
  <c r="AP370" i="2"/>
  <c r="AQ370" i="2"/>
  <c r="AR370" i="2"/>
  <c r="AS370" i="2"/>
  <c r="AT370" i="2"/>
  <c r="AU370" i="2"/>
  <c r="AV370" i="2"/>
  <c r="AW370" i="2"/>
  <c r="AX370" i="2"/>
  <c r="AY370" i="2"/>
  <c r="AZ370" i="2"/>
  <c r="BA370" i="2"/>
  <c r="BB370" i="2"/>
  <c r="BC370" i="2"/>
  <c r="BF370" i="2"/>
  <c r="BG370" i="2"/>
  <c r="BH370" i="2"/>
  <c r="BI370" i="2"/>
  <c r="BJ370" i="2"/>
  <c r="BK370" i="2"/>
  <c r="BL370" i="2"/>
  <c r="BM370" i="2"/>
  <c r="BN370" i="2"/>
  <c r="BO370" i="2"/>
  <c r="BQ370" i="2"/>
  <c r="BR370" i="2"/>
  <c r="BS370" i="2"/>
  <c r="BT370" i="2"/>
  <c r="BU370" i="2"/>
  <c r="BV370" i="2"/>
  <c r="BW370" i="2"/>
  <c r="BX370" i="2"/>
  <c r="BY370" i="2"/>
  <c r="Z371" i="2"/>
  <c r="AA371" i="2"/>
  <c r="AB371" i="2"/>
  <c r="AL371" i="2"/>
  <c r="AM371" i="2"/>
  <c r="AN371" i="2"/>
  <c r="AO371" i="2"/>
  <c r="AP371" i="2"/>
  <c r="AQ371" i="2"/>
  <c r="AR371" i="2"/>
  <c r="AS371" i="2"/>
  <c r="AT371" i="2"/>
  <c r="AU371" i="2"/>
  <c r="AV371" i="2"/>
  <c r="AW371" i="2"/>
  <c r="AX371" i="2"/>
  <c r="AY371" i="2"/>
  <c r="AZ371" i="2"/>
  <c r="BA371" i="2"/>
  <c r="BB371" i="2"/>
  <c r="BC371" i="2"/>
  <c r="BF371" i="2"/>
  <c r="BG371" i="2"/>
  <c r="BH371" i="2"/>
  <c r="BI371" i="2"/>
  <c r="BJ371" i="2"/>
  <c r="BK371" i="2"/>
  <c r="BL371" i="2"/>
  <c r="BM371" i="2"/>
  <c r="BN371" i="2"/>
  <c r="BO371" i="2"/>
  <c r="BQ371" i="2"/>
  <c r="BR371" i="2"/>
  <c r="BS371" i="2"/>
  <c r="BT371" i="2"/>
  <c r="BU371" i="2"/>
  <c r="BV371" i="2"/>
  <c r="BW371" i="2"/>
  <c r="BX371" i="2"/>
  <c r="BY371" i="2"/>
  <c r="Z372" i="2"/>
  <c r="AA372" i="2"/>
  <c r="AB372" i="2"/>
  <c r="AL372" i="2"/>
  <c r="AM372" i="2"/>
  <c r="AN372" i="2"/>
  <c r="AO372" i="2"/>
  <c r="AP372" i="2"/>
  <c r="AQ372" i="2"/>
  <c r="AR372" i="2"/>
  <c r="AS372" i="2"/>
  <c r="AT372" i="2"/>
  <c r="AU372" i="2"/>
  <c r="AV372" i="2"/>
  <c r="AW372" i="2"/>
  <c r="AX372" i="2"/>
  <c r="AY372" i="2"/>
  <c r="AZ372" i="2"/>
  <c r="BA372" i="2"/>
  <c r="BB372" i="2"/>
  <c r="BC372" i="2"/>
  <c r="BF372" i="2"/>
  <c r="BG372" i="2"/>
  <c r="BH372" i="2"/>
  <c r="BI372" i="2"/>
  <c r="BJ372" i="2"/>
  <c r="BK372" i="2"/>
  <c r="BL372" i="2"/>
  <c r="BM372" i="2"/>
  <c r="BN372" i="2"/>
  <c r="BO372" i="2"/>
  <c r="BQ372" i="2"/>
  <c r="BR372" i="2"/>
  <c r="BS372" i="2"/>
  <c r="BT372" i="2"/>
  <c r="BU372" i="2"/>
  <c r="BV372" i="2"/>
  <c r="BW372" i="2"/>
  <c r="BX372" i="2"/>
  <c r="BY372" i="2"/>
  <c r="Z373" i="2"/>
  <c r="AA373" i="2"/>
  <c r="AB373" i="2"/>
  <c r="AL373" i="2"/>
  <c r="AM373" i="2"/>
  <c r="AN373" i="2"/>
  <c r="AO373" i="2"/>
  <c r="AP373" i="2"/>
  <c r="AQ373" i="2"/>
  <c r="AR373" i="2"/>
  <c r="AS373" i="2"/>
  <c r="AT373" i="2"/>
  <c r="AU373" i="2"/>
  <c r="AV373" i="2"/>
  <c r="AW373" i="2"/>
  <c r="AX373" i="2"/>
  <c r="AY373" i="2"/>
  <c r="AZ373" i="2"/>
  <c r="BA373" i="2"/>
  <c r="BB373" i="2"/>
  <c r="BC373" i="2"/>
  <c r="BF373" i="2"/>
  <c r="BG373" i="2"/>
  <c r="BH373" i="2"/>
  <c r="BI373" i="2"/>
  <c r="BJ373" i="2"/>
  <c r="BK373" i="2"/>
  <c r="BL373" i="2"/>
  <c r="BM373" i="2"/>
  <c r="BN373" i="2"/>
  <c r="BO373" i="2"/>
  <c r="BQ373" i="2"/>
  <c r="BR373" i="2"/>
  <c r="BS373" i="2"/>
  <c r="BT373" i="2"/>
  <c r="BU373" i="2"/>
  <c r="BV373" i="2"/>
  <c r="BW373" i="2"/>
  <c r="BX373" i="2"/>
  <c r="BY373" i="2"/>
  <c r="Z374" i="2"/>
  <c r="AA374" i="2"/>
  <c r="AB374" i="2"/>
  <c r="AL374" i="2"/>
  <c r="AM374" i="2"/>
  <c r="AN374" i="2"/>
  <c r="AO374" i="2"/>
  <c r="AP374" i="2"/>
  <c r="AQ374" i="2"/>
  <c r="AR374" i="2"/>
  <c r="AS374" i="2"/>
  <c r="AT374" i="2"/>
  <c r="AU374" i="2"/>
  <c r="AV374" i="2"/>
  <c r="AW374" i="2"/>
  <c r="AX374" i="2"/>
  <c r="AY374" i="2"/>
  <c r="AZ374" i="2"/>
  <c r="BA374" i="2"/>
  <c r="BB374" i="2"/>
  <c r="BC374" i="2"/>
  <c r="BF374" i="2"/>
  <c r="BG374" i="2"/>
  <c r="BH374" i="2"/>
  <c r="BI374" i="2"/>
  <c r="BJ374" i="2"/>
  <c r="BK374" i="2"/>
  <c r="BL374" i="2"/>
  <c r="BM374" i="2"/>
  <c r="BN374" i="2"/>
  <c r="BO374" i="2"/>
  <c r="BQ374" i="2"/>
  <c r="BR374" i="2"/>
  <c r="BS374" i="2"/>
  <c r="BT374" i="2"/>
  <c r="BU374" i="2"/>
  <c r="BV374" i="2"/>
  <c r="BW374" i="2"/>
  <c r="BX374" i="2"/>
  <c r="BY374" i="2"/>
  <c r="Z375" i="2"/>
  <c r="AA375" i="2"/>
  <c r="AB375" i="2"/>
  <c r="AL375" i="2"/>
  <c r="AM375" i="2"/>
  <c r="AN375" i="2"/>
  <c r="AO375" i="2"/>
  <c r="AP375" i="2"/>
  <c r="AQ375" i="2"/>
  <c r="AR375" i="2"/>
  <c r="AS375" i="2"/>
  <c r="AT375" i="2"/>
  <c r="AU375" i="2"/>
  <c r="AV375" i="2"/>
  <c r="AW375" i="2"/>
  <c r="AX375" i="2"/>
  <c r="AY375" i="2"/>
  <c r="AZ375" i="2"/>
  <c r="BA375" i="2"/>
  <c r="BB375" i="2"/>
  <c r="BC375" i="2"/>
  <c r="BF375" i="2"/>
  <c r="BG375" i="2"/>
  <c r="BH375" i="2"/>
  <c r="BI375" i="2"/>
  <c r="BJ375" i="2"/>
  <c r="BK375" i="2"/>
  <c r="BL375" i="2"/>
  <c r="BM375" i="2"/>
  <c r="BN375" i="2"/>
  <c r="BO375" i="2"/>
  <c r="BQ375" i="2"/>
  <c r="BR375" i="2"/>
  <c r="BS375" i="2"/>
  <c r="BT375" i="2"/>
  <c r="BU375" i="2"/>
  <c r="BV375" i="2"/>
  <c r="BW375" i="2"/>
  <c r="BX375" i="2"/>
  <c r="BY375" i="2"/>
  <c r="Z376" i="2"/>
  <c r="AA376" i="2"/>
  <c r="AB376" i="2"/>
  <c r="AL376" i="2"/>
  <c r="AM376" i="2"/>
  <c r="AN376" i="2"/>
  <c r="AO376" i="2"/>
  <c r="AP376" i="2"/>
  <c r="AQ376" i="2"/>
  <c r="AR376" i="2"/>
  <c r="AS376" i="2"/>
  <c r="AT376" i="2"/>
  <c r="AU376" i="2"/>
  <c r="AV376" i="2"/>
  <c r="AW376" i="2"/>
  <c r="AX376" i="2"/>
  <c r="AY376" i="2"/>
  <c r="AZ376" i="2"/>
  <c r="BA376" i="2"/>
  <c r="BB376" i="2"/>
  <c r="BC376" i="2"/>
  <c r="BF376" i="2"/>
  <c r="BG376" i="2"/>
  <c r="BH376" i="2"/>
  <c r="BI376" i="2"/>
  <c r="BJ376" i="2"/>
  <c r="BK376" i="2"/>
  <c r="BL376" i="2"/>
  <c r="BM376" i="2"/>
  <c r="BN376" i="2"/>
  <c r="BO376" i="2"/>
  <c r="BQ376" i="2"/>
  <c r="BR376" i="2"/>
  <c r="BS376" i="2"/>
  <c r="BT376" i="2"/>
  <c r="BU376" i="2"/>
  <c r="BV376" i="2"/>
  <c r="BW376" i="2"/>
  <c r="BX376" i="2"/>
  <c r="BY376" i="2"/>
  <c r="Z377" i="2"/>
  <c r="AA377" i="2"/>
  <c r="AB377" i="2"/>
  <c r="AL377" i="2"/>
  <c r="AM377" i="2"/>
  <c r="AN377" i="2"/>
  <c r="AO377" i="2"/>
  <c r="AP377" i="2"/>
  <c r="AQ377" i="2"/>
  <c r="AR377" i="2"/>
  <c r="AS377" i="2"/>
  <c r="AT377" i="2"/>
  <c r="AU377" i="2"/>
  <c r="AV377" i="2"/>
  <c r="AW377" i="2"/>
  <c r="AX377" i="2"/>
  <c r="AY377" i="2"/>
  <c r="AZ377" i="2"/>
  <c r="BA377" i="2"/>
  <c r="BB377" i="2"/>
  <c r="BC377" i="2"/>
  <c r="BF377" i="2"/>
  <c r="BG377" i="2"/>
  <c r="BH377" i="2"/>
  <c r="BI377" i="2"/>
  <c r="BJ377" i="2"/>
  <c r="BK377" i="2"/>
  <c r="BL377" i="2"/>
  <c r="BM377" i="2"/>
  <c r="BN377" i="2"/>
  <c r="BO377" i="2"/>
  <c r="BQ377" i="2"/>
  <c r="BR377" i="2"/>
  <c r="BS377" i="2"/>
  <c r="BT377" i="2"/>
  <c r="BU377" i="2"/>
  <c r="BV377" i="2"/>
  <c r="BW377" i="2"/>
  <c r="BX377" i="2"/>
  <c r="BY377" i="2"/>
  <c r="Z378" i="2"/>
  <c r="AA378" i="2"/>
  <c r="AB378" i="2"/>
  <c r="AL378" i="2"/>
  <c r="AM378" i="2"/>
  <c r="AN378" i="2"/>
  <c r="AO378" i="2"/>
  <c r="AP378" i="2"/>
  <c r="AQ378" i="2"/>
  <c r="AR378" i="2"/>
  <c r="AS378" i="2"/>
  <c r="AT378" i="2"/>
  <c r="AU378" i="2"/>
  <c r="AV378" i="2"/>
  <c r="AW378" i="2"/>
  <c r="AX378" i="2"/>
  <c r="AY378" i="2"/>
  <c r="AZ378" i="2"/>
  <c r="BA378" i="2"/>
  <c r="BB378" i="2"/>
  <c r="BC378" i="2"/>
  <c r="BF378" i="2"/>
  <c r="BG378" i="2"/>
  <c r="BH378" i="2"/>
  <c r="BI378" i="2"/>
  <c r="BJ378" i="2"/>
  <c r="BK378" i="2"/>
  <c r="BL378" i="2"/>
  <c r="BM378" i="2"/>
  <c r="BN378" i="2"/>
  <c r="BO378" i="2"/>
  <c r="BQ378" i="2"/>
  <c r="BR378" i="2"/>
  <c r="BS378" i="2"/>
  <c r="BT378" i="2"/>
  <c r="BU378" i="2"/>
  <c r="BV378" i="2"/>
  <c r="BW378" i="2"/>
  <c r="BX378" i="2"/>
  <c r="BY378" i="2"/>
  <c r="Z379" i="2"/>
  <c r="AA379" i="2"/>
  <c r="AB379" i="2"/>
  <c r="AL379" i="2"/>
  <c r="AM379" i="2"/>
  <c r="AN379" i="2"/>
  <c r="AO379" i="2"/>
  <c r="AP379" i="2"/>
  <c r="AQ379" i="2"/>
  <c r="AR379" i="2"/>
  <c r="AS379" i="2"/>
  <c r="AT379" i="2"/>
  <c r="AU379" i="2"/>
  <c r="AV379" i="2"/>
  <c r="AW379" i="2"/>
  <c r="AX379" i="2"/>
  <c r="AY379" i="2"/>
  <c r="AZ379" i="2"/>
  <c r="BA379" i="2"/>
  <c r="BB379" i="2"/>
  <c r="BC379" i="2"/>
  <c r="BF379" i="2"/>
  <c r="BG379" i="2"/>
  <c r="BH379" i="2"/>
  <c r="BI379" i="2"/>
  <c r="BJ379" i="2"/>
  <c r="BK379" i="2"/>
  <c r="BL379" i="2"/>
  <c r="BM379" i="2"/>
  <c r="BN379" i="2"/>
  <c r="BO379" i="2"/>
  <c r="BQ379" i="2"/>
  <c r="BR379" i="2"/>
  <c r="BS379" i="2"/>
  <c r="BT379" i="2"/>
  <c r="BU379" i="2"/>
  <c r="BV379" i="2"/>
  <c r="BW379" i="2"/>
  <c r="BX379" i="2"/>
  <c r="BY379" i="2"/>
  <c r="Z380" i="2"/>
  <c r="AA380" i="2"/>
  <c r="AB380" i="2"/>
  <c r="AL380" i="2"/>
  <c r="AM380" i="2"/>
  <c r="AN380" i="2"/>
  <c r="AO380" i="2"/>
  <c r="AP380" i="2"/>
  <c r="AQ380" i="2"/>
  <c r="AR380" i="2"/>
  <c r="AS380" i="2"/>
  <c r="AT380" i="2"/>
  <c r="AU380" i="2"/>
  <c r="AV380" i="2"/>
  <c r="AW380" i="2"/>
  <c r="AX380" i="2"/>
  <c r="AY380" i="2"/>
  <c r="AZ380" i="2"/>
  <c r="BA380" i="2"/>
  <c r="BB380" i="2"/>
  <c r="BC380" i="2"/>
  <c r="BF380" i="2"/>
  <c r="BG380" i="2"/>
  <c r="BH380" i="2"/>
  <c r="BI380" i="2"/>
  <c r="BJ380" i="2"/>
  <c r="BK380" i="2"/>
  <c r="BL380" i="2"/>
  <c r="BM380" i="2"/>
  <c r="BN380" i="2"/>
  <c r="BO380" i="2"/>
  <c r="BQ380" i="2"/>
  <c r="BR380" i="2"/>
  <c r="BS380" i="2"/>
  <c r="BT380" i="2"/>
  <c r="BU380" i="2"/>
  <c r="BV380" i="2"/>
  <c r="BW380" i="2"/>
  <c r="BX380" i="2"/>
  <c r="BY380" i="2"/>
  <c r="Z381" i="2"/>
  <c r="AA381" i="2"/>
  <c r="AB381" i="2"/>
  <c r="AL381" i="2"/>
  <c r="AM381" i="2"/>
  <c r="AN381" i="2"/>
  <c r="AO381" i="2"/>
  <c r="AP381" i="2"/>
  <c r="AQ381" i="2"/>
  <c r="AR381" i="2"/>
  <c r="AS381" i="2"/>
  <c r="AT381" i="2"/>
  <c r="AU381" i="2"/>
  <c r="AV381" i="2"/>
  <c r="AW381" i="2"/>
  <c r="AX381" i="2"/>
  <c r="AY381" i="2"/>
  <c r="AZ381" i="2"/>
  <c r="BA381" i="2"/>
  <c r="BB381" i="2"/>
  <c r="BC381" i="2"/>
  <c r="BF381" i="2"/>
  <c r="BG381" i="2"/>
  <c r="BH381" i="2"/>
  <c r="BI381" i="2"/>
  <c r="BJ381" i="2"/>
  <c r="BK381" i="2"/>
  <c r="BL381" i="2"/>
  <c r="BM381" i="2"/>
  <c r="BN381" i="2"/>
  <c r="BO381" i="2"/>
  <c r="BQ381" i="2"/>
  <c r="BR381" i="2"/>
  <c r="BS381" i="2"/>
  <c r="BT381" i="2"/>
  <c r="BU381" i="2"/>
  <c r="BV381" i="2"/>
  <c r="BW381" i="2"/>
  <c r="BX381" i="2"/>
  <c r="BY381" i="2"/>
  <c r="Z382" i="2"/>
  <c r="AA382" i="2"/>
  <c r="AB382" i="2"/>
  <c r="AL382" i="2"/>
  <c r="AM382" i="2"/>
  <c r="AN382" i="2"/>
  <c r="AO382" i="2"/>
  <c r="AP382" i="2"/>
  <c r="AQ382" i="2"/>
  <c r="AR382" i="2"/>
  <c r="AS382" i="2"/>
  <c r="AT382" i="2"/>
  <c r="AU382" i="2"/>
  <c r="AV382" i="2"/>
  <c r="AW382" i="2"/>
  <c r="AX382" i="2"/>
  <c r="AY382" i="2"/>
  <c r="AZ382" i="2"/>
  <c r="BA382" i="2"/>
  <c r="BB382" i="2"/>
  <c r="BC382" i="2"/>
  <c r="BF382" i="2"/>
  <c r="BG382" i="2"/>
  <c r="BH382" i="2"/>
  <c r="BI382" i="2"/>
  <c r="BJ382" i="2"/>
  <c r="BK382" i="2"/>
  <c r="BL382" i="2"/>
  <c r="BM382" i="2"/>
  <c r="BN382" i="2"/>
  <c r="BO382" i="2"/>
  <c r="BQ382" i="2"/>
  <c r="BR382" i="2"/>
  <c r="BS382" i="2"/>
  <c r="BT382" i="2"/>
  <c r="BU382" i="2"/>
  <c r="BV382" i="2"/>
  <c r="BW382" i="2"/>
  <c r="BX382" i="2"/>
  <c r="BY382" i="2"/>
  <c r="Z383" i="2"/>
  <c r="AA383" i="2"/>
  <c r="AB383" i="2"/>
  <c r="AL383" i="2"/>
  <c r="AM383" i="2"/>
  <c r="AN383" i="2"/>
  <c r="AO383" i="2"/>
  <c r="AP383" i="2"/>
  <c r="AQ383" i="2"/>
  <c r="AR383" i="2"/>
  <c r="AS383" i="2"/>
  <c r="AT383" i="2"/>
  <c r="AU383" i="2"/>
  <c r="AV383" i="2"/>
  <c r="AW383" i="2"/>
  <c r="AX383" i="2"/>
  <c r="AY383" i="2"/>
  <c r="AZ383" i="2"/>
  <c r="BA383" i="2"/>
  <c r="BB383" i="2"/>
  <c r="BC383" i="2"/>
  <c r="BF383" i="2"/>
  <c r="BG383" i="2"/>
  <c r="BH383" i="2"/>
  <c r="BI383" i="2"/>
  <c r="BJ383" i="2"/>
  <c r="BK383" i="2"/>
  <c r="BL383" i="2"/>
  <c r="BM383" i="2"/>
  <c r="BN383" i="2"/>
  <c r="BO383" i="2"/>
  <c r="BQ383" i="2"/>
  <c r="BR383" i="2"/>
  <c r="BS383" i="2"/>
  <c r="BT383" i="2"/>
  <c r="BU383" i="2"/>
  <c r="BV383" i="2"/>
  <c r="BW383" i="2"/>
  <c r="BX383" i="2"/>
  <c r="BY383" i="2"/>
  <c r="Z384" i="2"/>
  <c r="AA384" i="2"/>
  <c r="AB384" i="2"/>
  <c r="AL384" i="2"/>
  <c r="AM384" i="2"/>
  <c r="AN384" i="2"/>
  <c r="AO384" i="2"/>
  <c r="AP384" i="2"/>
  <c r="AQ384" i="2"/>
  <c r="AR384" i="2"/>
  <c r="AS384" i="2"/>
  <c r="AT384" i="2"/>
  <c r="AU384" i="2"/>
  <c r="AV384" i="2"/>
  <c r="AW384" i="2"/>
  <c r="AX384" i="2"/>
  <c r="AY384" i="2"/>
  <c r="AZ384" i="2"/>
  <c r="BA384" i="2"/>
  <c r="BB384" i="2"/>
  <c r="BC384" i="2"/>
  <c r="BF384" i="2"/>
  <c r="BG384" i="2"/>
  <c r="BH384" i="2"/>
  <c r="BI384" i="2"/>
  <c r="BJ384" i="2"/>
  <c r="BK384" i="2"/>
  <c r="BL384" i="2"/>
  <c r="BM384" i="2"/>
  <c r="BN384" i="2"/>
  <c r="BO384" i="2"/>
  <c r="BQ384" i="2"/>
  <c r="BR384" i="2"/>
  <c r="BS384" i="2"/>
  <c r="BT384" i="2"/>
  <c r="BU384" i="2"/>
  <c r="BV384" i="2"/>
  <c r="BW384" i="2"/>
  <c r="BX384" i="2"/>
  <c r="BY384" i="2"/>
  <c r="Z385" i="2"/>
  <c r="AA385" i="2"/>
  <c r="AB385" i="2"/>
  <c r="AL385" i="2"/>
  <c r="AM385" i="2"/>
  <c r="AN385" i="2"/>
  <c r="AO385" i="2"/>
  <c r="AP385" i="2"/>
  <c r="AQ385" i="2"/>
  <c r="AR385" i="2"/>
  <c r="AS385" i="2"/>
  <c r="AT385" i="2"/>
  <c r="AU385" i="2"/>
  <c r="AV385" i="2"/>
  <c r="AW385" i="2"/>
  <c r="AX385" i="2"/>
  <c r="AY385" i="2"/>
  <c r="AZ385" i="2"/>
  <c r="BA385" i="2"/>
  <c r="BB385" i="2"/>
  <c r="BC385" i="2"/>
  <c r="BF385" i="2"/>
  <c r="BG385" i="2"/>
  <c r="BH385" i="2"/>
  <c r="BI385" i="2"/>
  <c r="BJ385" i="2"/>
  <c r="BK385" i="2"/>
  <c r="BL385" i="2"/>
  <c r="BM385" i="2"/>
  <c r="BN385" i="2"/>
  <c r="BO385" i="2"/>
  <c r="BQ385" i="2"/>
  <c r="BR385" i="2"/>
  <c r="BS385" i="2"/>
  <c r="BT385" i="2"/>
  <c r="BU385" i="2"/>
  <c r="BV385" i="2"/>
  <c r="BW385" i="2"/>
  <c r="BX385" i="2"/>
  <c r="BY385" i="2"/>
  <c r="Z386" i="2"/>
  <c r="AA386" i="2"/>
  <c r="AB386" i="2"/>
  <c r="AL386" i="2"/>
  <c r="AM386" i="2"/>
  <c r="AN386" i="2"/>
  <c r="AO386" i="2"/>
  <c r="AP386" i="2"/>
  <c r="AQ386" i="2"/>
  <c r="AR386" i="2"/>
  <c r="AS386" i="2"/>
  <c r="AT386" i="2"/>
  <c r="AU386" i="2"/>
  <c r="AV386" i="2"/>
  <c r="AW386" i="2"/>
  <c r="AX386" i="2"/>
  <c r="AY386" i="2"/>
  <c r="AZ386" i="2"/>
  <c r="BA386" i="2"/>
  <c r="BB386" i="2"/>
  <c r="BC386" i="2"/>
  <c r="BF386" i="2"/>
  <c r="BG386" i="2"/>
  <c r="BH386" i="2"/>
  <c r="BI386" i="2"/>
  <c r="BJ386" i="2"/>
  <c r="BK386" i="2"/>
  <c r="BL386" i="2"/>
  <c r="BM386" i="2"/>
  <c r="BN386" i="2"/>
  <c r="BO386" i="2"/>
  <c r="BQ386" i="2"/>
  <c r="BR386" i="2"/>
  <c r="BS386" i="2"/>
  <c r="BT386" i="2"/>
  <c r="BU386" i="2"/>
  <c r="BV386" i="2"/>
  <c r="BW386" i="2"/>
  <c r="BX386" i="2"/>
  <c r="BY386" i="2"/>
  <c r="Z387" i="2"/>
  <c r="AA387" i="2"/>
  <c r="AB387" i="2"/>
  <c r="AL387" i="2"/>
  <c r="AM387" i="2"/>
  <c r="AN387" i="2"/>
  <c r="AO387" i="2"/>
  <c r="AP387" i="2"/>
  <c r="AQ387" i="2"/>
  <c r="AR387" i="2"/>
  <c r="AS387" i="2"/>
  <c r="AT387" i="2"/>
  <c r="AU387" i="2"/>
  <c r="AV387" i="2"/>
  <c r="AW387" i="2"/>
  <c r="AX387" i="2"/>
  <c r="AY387" i="2"/>
  <c r="AZ387" i="2"/>
  <c r="BA387" i="2"/>
  <c r="BB387" i="2"/>
  <c r="BC387" i="2"/>
  <c r="BF387" i="2"/>
  <c r="BG387" i="2"/>
  <c r="BH387" i="2"/>
  <c r="BI387" i="2"/>
  <c r="BJ387" i="2"/>
  <c r="BK387" i="2"/>
  <c r="BL387" i="2"/>
  <c r="BM387" i="2"/>
  <c r="BN387" i="2"/>
  <c r="BO387" i="2"/>
  <c r="BQ387" i="2"/>
  <c r="BR387" i="2"/>
  <c r="BS387" i="2"/>
  <c r="BT387" i="2"/>
  <c r="BU387" i="2"/>
  <c r="BV387" i="2"/>
  <c r="BW387" i="2"/>
  <c r="BX387" i="2"/>
  <c r="BY387" i="2"/>
  <c r="Z388" i="2"/>
  <c r="AA388" i="2"/>
  <c r="AB388" i="2"/>
  <c r="AL388" i="2"/>
  <c r="AM388" i="2"/>
  <c r="AN388" i="2"/>
  <c r="AO388" i="2"/>
  <c r="AP388" i="2"/>
  <c r="AQ388" i="2"/>
  <c r="AR388" i="2"/>
  <c r="AS388" i="2"/>
  <c r="AT388" i="2"/>
  <c r="AU388" i="2"/>
  <c r="AV388" i="2"/>
  <c r="AW388" i="2"/>
  <c r="AX388" i="2"/>
  <c r="AY388" i="2"/>
  <c r="AZ388" i="2"/>
  <c r="BA388" i="2"/>
  <c r="BB388" i="2"/>
  <c r="BC388" i="2"/>
  <c r="BF388" i="2"/>
  <c r="BG388" i="2"/>
  <c r="BH388" i="2"/>
  <c r="BI388" i="2"/>
  <c r="BJ388" i="2"/>
  <c r="BK388" i="2"/>
  <c r="BL388" i="2"/>
  <c r="BM388" i="2"/>
  <c r="BN388" i="2"/>
  <c r="BO388" i="2"/>
  <c r="BQ388" i="2"/>
  <c r="BR388" i="2"/>
  <c r="BS388" i="2"/>
  <c r="BT388" i="2"/>
  <c r="BU388" i="2"/>
  <c r="BV388" i="2"/>
  <c r="BW388" i="2"/>
  <c r="BX388" i="2"/>
  <c r="BY388" i="2"/>
  <c r="Z389" i="2"/>
  <c r="AA389" i="2"/>
  <c r="AB389" i="2"/>
  <c r="AL389" i="2"/>
  <c r="AM389" i="2"/>
  <c r="AN389" i="2"/>
  <c r="AO389" i="2"/>
  <c r="AP389" i="2"/>
  <c r="AQ389" i="2"/>
  <c r="AR389" i="2"/>
  <c r="AS389" i="2"/>
  <c r="AT389" i="2"/>
  <c r="AU389" i="2"/>
  <c r="AV389" i="2"/>
  <c r="AW389" i="2"/>
  <c r="AX389" i="2"/>
  <c r="AY389" i="2"/>
  <c r="AZ389" i="2"/>
  <c r="BA389" i="2"/>
  <c r="BB389" i="2"/>
  <c r="BC389" i="2"/>
  <c r="BF389" i="2"/>
  <c r="BG389" i="2"/>
  <c r="BH389" i="2"/>
  <c r="BI389" i="2"/>
  <c r="BJ389" i="2"/>
  <c r="BK389" i="2"/>
  <c r="BL389" i="2"/>
  <c r="BM389" i="2"/>
  <c r="BN389" i="2"/>
  <c r="BO389" i="2"/>
  <c r="BQ389" i="2"/>
  <c r="BR389" i="2"/>
  <c r="BS389" i="2"/>
  <c r="BT389" i="2"/>
  <c r="BU389" i="2"/>
  <c r="BV389" i="2"/>
  <c r="BW389" i="2"/>
  <c r="BX389" i="2"/>
  <c r="BY389" i="2"/>
  <c r="Z390" i="2"/>
  <c r="AA390" i="2"/>
  <c r="AB390" i="2"/>
  <c r="AL390" i="2"/>
  <c r="AM390" i="2"/>
  <c r="AN390" i="2"/>
  <c r="AO390" i="2"/>
  <c r="AP390" i="2"/>
  <c r="AQ390" i="2"/>
  <c r="AR390" i="2"/>
  <c r="AS390" i="2"/>
  <c r="AT390" i="2"/>
  <c r="AU390" i="2"/>
  <c r="AV390" i="2"/>
  <c r="AW390" i="2"/>
  <c r="AX390" i="2"/>
  <c r="AY390" i="2"/>
  <c r="AZ390" i="2"/>
  <c r="BA390" i="2"/>
  <c r="BB390" i="2"/>
  <c r="BC390" i="2"/>
  <c r="BF390" i="2"/>
  <c r="BG390" i="2"/>
  <c r="BH390" i="2"/>
  <c r="BI390" i="2"/>
  <c r="BJ390" i="2"/>
  <c r="BK390" i="2"/>
  <c r="BL390" i="2"/>
  <c r="BM390" i="2"/>
  <c r="BN390" i="2"/>
  <c r="BO390" i="2"/>
  <c r="BQ390" i="2"/>
  <c r="BR390" i="2"/>
  <c r="BS390" i="2"/>
  <c r="BT390" i="2"/>
  <c r="BU390" i="2"/>
  <c r="BV390" i="2"/>
  <c r="BW390" i="2"/>
  <c r="BX390" i="2"/>
  <c r="BY390" i="2"/>
  <c r="Z391" i="2"/>
  <c r="AA391" i="2"/>
  <c r="AB391" i="2"/>
  <c r="AL391" i="2"/>
  <c r="AM391" i="2"/>
  <c r="AN391" i="2"/>
  <c r="AO391" i="2"/>
  <c r="AP391" i="2"/>
  <c r="AQ391" i="2"/>
  <c r="AR391" i="2"/>
  <c r="AS391" i="2"/>
  <c r="AT391" i="2"/>
  <c r="AU391" i="2"/>
  <c r="AV391" i="2"/>
  <c r="AW391" i="2"/>
  <c r="AX391" i="2"/>
  <c r="AY391" i="2"/>
  <c r="AZ391" i="2"/>
  <c r="BA391" i="2"/>
  <c r="BB391" i="2"/>
  <c r="BC391" i="2"/>
  <c r="BF391" i="2"/>
  <c r="BG391" i="2"/>
  <c r="BH391" i="2"/>
  <c r="BI391" i="2"/>
  <c r="BJ391" i="2"/>
  <c r="BK391" i="2"/>
  <c r="BL391" i="2"/>
  <c r="BM391" i="2"/>
  <c r="BN391" i="2"/>
  <c r="BO391" i="2"/>
  <c r="BQ391" i="2"/>
  <c r="BR391" i="2"/>
  <c r="BS391" i="2"/>
  <c r="BT391" i="2"/>
  <c r="BU391" i="2"/>
  <c r="BV391" i="2"/>
  <c r="BW391" i="2"/>
  <c r="BX391" i="2"/>
  <c r="BY391" i="2"/>
  <c r="Z392" i="2"/>
  <c r="AA392" i="2"/>
  <c r="AB392" i="2"/>
  <c r="AL392" i="2"/>
  <c r="AM392" i="2"/>
  <c r="AN392" i="2"/>
  <c r="AO392" i="2"/>
  <c r="AP392" i="2"/>
  <c r="AQ392" i="2"/>
  <c r="AR392" i="2"/>
  <c r="AS392" i="2"/>
  <c r="AT392" i="2"/>
  <c r="AU392" i="2"/>
  <c r="AV392" i="2"/>
  <c r="AW392" i="2"/>
  <c r="AX392" i="2"/>
  <c r="AY392" i="2"/>
  <c r="AZ392" i="2"/>
  <c r="BA392" i="2"/>
  <c r="BB392" i="2"/>
  <c r="BC392" i="2"/>
  <c r="BF392" i="2"/>
  <c r="BG392" i="2"/>
  <c r="BH392" i="2"/>
  <c r="BI392" i="2"/>
  <c r="BJ392" i="2"/>
  <c r="BK392" i="2"/>
  <c r="BL392" i="2"/>
  <c r="BM392" i="2"/>
  <c r="BN392" i="2"/>
  <c r="BO392" i="2"/>
  <c r="BQ392" i="2"/>
  <c r="BR392" i="2"/>
  <c r="BS392" i="2"/>
  <c r="BT392" i="2"/>
  <c r="BU392" i="2"/>
  <c r="BV392" i="2"/>
  <c r="BW392" i="2"/>
  <c r="BX392" i="2"/>
  <c r="BY392" i="2"/>
  <c r="Z393" i="2"/>
  <c r="AA393" i="2"/>
  <c r="AB393" i="2"/>
  <c r="AL393" i="2"/>
  <c r="AM393" i="2"/>
  <c r="AN393" i="2"/>
  <c r="AO393" i="2"/>
  <c r="AP393" i="2"/>
  <c r="AQ393" i="2"/>
  <c r="AR393" i="2"/>
  <c r="AS393" i="2"/>
  <c r="AT393" i="2"/>
  <c r="AU393" i="2"/>
  <c r="AV393" i="2"/>
  <c r="AW393" i="2"/>
  <c r="AX393" i="2"/>
  <c r="AY393" i="2"/>
  <c r="AZ393" i="2"/>
  <c r="BA393" i="2"/>
  <c r="BB393" i="2"/>
  <c r="BC393" i="2"/>
  <c r="BF393" i="2"/>
  <c r="BG393" i="2"/>
  <c r="BH393" i="2"/>
  <c r="BI393" i="2"/>
  <c r="BJ393" i="2"/>
  <c r="BK393" i="2"/>
  <c r="BL393" i="2"/>
  <c r="BM393" i="2"/>
  <c r="BN393" i="2"/>
  <c r="BO393" i="2"/>
  <c r="BQ393" i="2"/>
  <c r="BR393" i="2"/>
  <c r="BS393" i="2"/>
  <c r="BT393" i="2"/>
  <c r="BU393" i="2"/>
  <c r="BV393" i="2"/>
  <c r="BW393" i="2"/>
  <c r="BX393" i="2"/>
  <c r="BY393" i="2"/>
  <c r="Z394" i="2"/>
  <c r="AA394" i="2"/>
  <c r="AB394" i="2"/>
  <c r="AL394" i="2"/>
  <c r="AM394" i="2"/>
  <c r="AN394" i="2"/>
  <c r="AO394" i="2"/>
  <c r="AP394" i="2"/>
  <c r="AQ394" i="2"/>
  <c r="AR394" i="2"/>
  <c r="AS394" i="2"/>
  <c r="AT394" i="2"/>
  <c r="AU394" i="2"/>
  <c r="AV394" i="2"/>
  <c r="AW394" i="2"/>
  <c r="AX394" i="2"/>
  <c r="AY394" i="2"/>
  <c r="AZ394" i="2"/>
  <c r="BA394" i="2"/>
  <c r="BB394" i="2"/>
  <c r="BC394" i="2"/>
  <c r="BF394" i="2"/>
  <c r="BG394" i="2"/>
  <c r="BH394" i="2"/>
  <c r="BI394" i="2"/>
  <c r="BJ394" i="2"/>
  <c r="BK394" i="2"/>
  <c r="BL394" i="2"/>
  <c r="BM394" i="2"/>
  <c r="BN394" i="2"/>
  <c r="BO394" i="2"/>
  <c r="BQ394" i="2"/>
  <c r="BR394" i="2"/>
  <c r="BS394" i="2"/>
  <c r="BT394" i="2"/>
  <c r="BU394" i="2"/>
  <c r="BV394" i="2"/>
  <c r="BW394" i="2"/>
  <c r="BX394" i="2"/>
  <c r="BY394" i="2"/>
  <c r="Z395" i="2"/>
  <c r="AA395" i="2"/>
  <c r="AB395" i="2"/>
  <c r="AL395" i="2"/>
  <c r="AM395" i="2"/>
  <c r="AN395" i="2"/>
  <c r="AO395" i="2"/>
  <c r="AP395" i="2"/>
  <c r="AQ395" i="2"/>
  <c r="AR395" i="2"/>
  <c r="AS395" i="2"/>
  <c r="AT395" i="2"/>
  <c r="AU395" i="2"/>
  <c r="AV395" i="2"/>
  <c r="AW395" i="2"/>
  <c r="AX395" i="2"/>
  <c r="AY395" i="2"/>
  <c r="AZ395" i="2"/>
  <c r="BA395" i="2"/>
  <c r="BB395" i="2"/>
  <c r="BC395" i="2"/>
  <c r="BF395" i="2"/>
  <c r="BG395" i="2"/>
  <c r="BH395" i="2"/>
  <c r="BI395" i="2"/>
  <c r="BJ395" i="2"/>
  <c r="BK395" i="2"/>
  <c r="BL395" i="2"/>
  <c r="BM395" i="2"/>
  <c r="BN395" i="2"/>
  <c r="BO395" i="2"/>
  <c r="BQ395" i="2"/>
  <c r="BR395" i="2"/>
  <c r="BS395" i="2"/>
  <c r="BT395" i="2"/>
  <c r="BU395" i="2"/>
  <c r="BV395" i="2"/>
  <c r="BW395" i="2"/>
  <c r="BX395" i="2"/>
  <c r="BY395" i="2"/>
  <c r="Z396" i="2"/>
  <c r="AA396" i="2"/>
  <c r="AB396" i="2"/>
  <c r="AL396" i="2"/>
  <c r="AM396" i="2"/>
  <c r="AN396" i="2"/>
  <c r="AO396" i="2"/>
  <c r="AP396" i="2"/>
  <c r="AQ396" i="2"/>
  <c r="AR396" i="2"/>
  <c r="AS396" i="2"/>
  <c r="AT396" i="2"/>
  <c r="AU396" i="2"/>
  <c r="AV396" i="2"/>
  <c r="AW396" i="2"/>
  <c r="AX396" i="2"/>
  <c r="AY396" i="2"/>
  <c r="AZ396" i="2"/>
  <c r="BA396" i="2"/>
  <c r="BB396" i="2"/>
  <c r="BC396" i="2"/>
  <c r="BF396" i="2"/>
  <c r="BG396" i="2"/>
  <c r="BH396" i="2"/>
  <c r="BI396" i="2"/>
  <c r="BJ396" i="2"/>
  <c r="BK396" i="2"/>
  <c r="BL396" i="2"/>
  <c r="BM396" i="2"/>
  <c r="BN396" i="2"/>
  <c r="BO396" i="2"/>
  <c r="BQ396" i="2"/>
  <c r="BR396" i="2"/>
  <c r="BS396" i="2"/>
  <c r="BT396" i="2"/>
  <c r="BU396" i="2"/>
  <c r="BV396" i="2"/>
  <c r="BW396" i="2"/>
  <c r="BX396" i="2"/>
  <c r="BY396" i="2"/>
  <c r="Z397" i="2"/>
  <c r="AA397" i="2"/>
  <c r="AB397" i="2"/>
  <c r="AL397" i="2"/>
  <c r="AM397" i="2"/>
  <c r="AN397" i="2"/>
  <c r="AO397" i="2"/>
  <c r="AP397" i="2"/>
  <c r="AQ397" i="2"/>
  <c r="AR397" i="2"/>
  <c r="AS397" i="2"/>
  <c r="AT397" i="2"/>
  <c r="AU397" i="2"/>
  <c r="AV397" i="2"/>
  <c r="AW397" i="2"/>
  <c r="AX397" i="2"/>
  <c r="AY397" i="2"/>
  <c r="AZ397" i="2"/>
  <c r="BA397" i="2"/>
  <c r="BB397" i="2"/>
  <c r="BC397" i="2"/>
  <c r="BF397" i="2"/>
  <c r="BG397" i="2"/>
  <c r="BH397" i="2"/>
  <c r="BI397" i="2"/>
  <c r="BJ397" i="2"/>
  <c r="BK397" i="2"/>
  <c r="BL397" i="2"/>
  <c r="BM397" i="2"/>
  <c r="BN397" i="2"/>
  <c r="BO397" i="2"/>
  <c r="BQ397" i="2"/>
  <c r="BR397" i="2"/>
  <c r="BS397" i="2"/>
  <c r="BT397" i="2"/>
  <c r="BU397" i="2"/>
  <c r="BV397" i="2"/>
  <c r="BW397" i="2"/>
  <c r="BX397" i="2"/>
  <c r="BY397" i="2"/>
  <c r="Z398" i="2"/>
  <c r="AA398" i="2"/>
  <c r="AB398" i="2"/>
  <c r="AL398" i="2"/>
  <c r="AM398" i="2"/>
  <c r="AN398" i="2"/>
  <c r="AO398" i="2"/>
  <c r="AP398" i="2"/>
  <c r="AQ398" i="2"/>
  <c r="AR398" i="2"/>
  <c r="AS398" i="2"/>
  <c r="AT398" i="2"/>
  <c r="AU398" i="2"/>
  <c r="AV398" i="2"/>
  <c r="AW398" i="2"/>
  <c r="AX398" i="2"/>
  <c r="AY398" i="2"/>
  <c r="AZ398" i="2"/>
  <c r="BA398" i="2"/>
  <c r="BB398" i="2"/>
  <c r="BC398" i="2"/>
  <c r="BF398" i="2"/>
  <c r="BG398" i="2"/>
  <c r="BH398" i="2"/>
  <c r="BI398" i="2"/>
  <c r="BJ398" i="2"/>
  <c r="BK398" i="2"/>
  <c r="BL398" i="2"/>
  <c r="BM398" i="2"/>
  <c r="BN398" i="2"/>
  <c r="BO398" i="2"/>
  <c r="BQ398" i="2"/>
  <c r="BR398" i="2"/>
  <c r="BS398" i="2"/>
  <c r="BT398" i="2"/>
  <c r="BU398" i="2"/>
  <c r="BV398" i="2"/>
  <c r="BW398" i="2"/>
  <c r="BX398" i="2"/>
  <c r="BY398" i="2"/>
  <c r="Z399" i="2"/>
  <c r="AA399" i="2"/>
  <c r="AB399" i="2"/>
  <c r="AL399" i="2"/>
  <c r="AM399" i="2"/>
  <c r="AN399" i="2"/>
  <c r="AO399" i="2"/>
  <c r="AP399" i="2"/>
  <c r="AQ399" i="2"/>
  <c r="AR399" i="2"/>
  <c r="AS399" i="2"/>
  <c r="AT399" i="2"/>
  <c r="AU399" i="2"/>
  <c r="AV399" i="2"/>
  <c r="AW399" i="2"/>
  <c r="AX399" i="2"/>
  <c r="AY399" i="2"/>
  <c r="AZ399" i="2"/>
  <c r="BA399" i="2"/>
  <c r="BB399" i="2"/>
  <c r="BC399" i="2"/>
  <c r="BF399" i="2"/>
  <c r="BG399" i="2"/>
  <c r="BH399" i="2"/>
  <c r="BI399" i="2"/>
  <c r="BJ399" i="2"/>
  <c r="BK399" i="2"/>
  <c r="BL399" i="2"/>
  <c r="BM399" i="2"/>
  <c r="BN399" i="2"/>
  <c r="BO399" i="2"/>
  <c r="BQ399" i="2"/>
  <c r="BR399" i="2"/>
  <c r="BS399" i="2"/>
  <c r="BT399" i="2"/>
  <c r="BU399" i="2"/>
  <c r="BV399" i="2"/>
  <c r="BW399" i="2"/>
  <c r="BX399" i="2"/>
  <c r="BY399" i="2"/>
  <c r="Z400" i="2"/>
  <c r="AA400" i="2"/>
  <c r="AB400" i="2"/>
  <c r="AL400" i="2"/>
  <c r="AM400" i="2"/>
  <c r="AN400" i="2"/>
  <c r="AO400" i="2"/>
  <c r="AP400" i="2"/>
  <c r="AQ400" i="2"/>
  <c r="AR400" i="2"/>
  <c r="AS400" i="2"/>
  <c r="AT400" i="2"/>
  <c r="AU400" i="2"/>
  <c r="AV400" i="2"/>
  <c r="AW400" i="2"/>
  <c r="AX400" i="2"/>
  <c r="AY400" i="2"/>
  <c r="AZ400" i="2"/>
  <c r="BA400" i="2"/>
  <c r="BB400" i="2"/>
  <c r="BC400" i="2"/>
  <c r="BF400" i="2"/>
  <c r="BG400" i="2"/>
  <c r="BH400" i="2"/>
  <c r="BI400" i="2"/>
  <c r="BJ400" i="2"/>
  <c r="BK400" i="2"/>
  <c r="BL400" i="2"/>
  <c r="BM400" i="2"/>
  <c r="BN400" i="2"/>
  <c r="BO400" i="2"/>
  <c r="BQ400" i="2"/>
  <c r="BR400" i="2"/>
  <c r="BS400" i="2"/>
  <c r="BT400" i="2"/>
  <c r="BU400" i="2"/>
  <c r="BV400" i="2"/>
  <c r="BW400" i="2"/>
  <c r="BX400" i="2"/>
  <c r="BY400" i="2"/>
  <c r="Z401" i="2"/>
  <c r="AA401" i="2"/>
  <c r="AB401" i="2"/>
  <c r="AL401" i="2"/>
  <c r="AM401" i="2"/>
  <c r="AN401" i="2"/>
  <c r="AO401" i="2"/>
  <c r="AP401" i="2"/>
  <c r="AQ401" i="2"/>
  <c r="AR401" i="2"/>
  <c r="AS401" i="2"/>
  <c r="AT401" i="2"/>
  <c r="AU401" i="2"/>
  <c r="AV401" i="2"/>
  <c r="AW401" i="2"/>
  <c r="AX401" i="2"/>
  <c r="AY401" i="2"/>
  <c r="AZ401" i="2"/>
  <c r="BA401" i="2"/>
  <c r="BB401" i="2"/>
  <c r="BC401" i="2"/>
  <c r="BF401" i="2"/>
  <c r="BG401" i="2"/>
  <c r="BH401" i="2"/>
  <c r="BI401" i="2"/>
  <c r="BJ401" i="2"/>
  <c r="BK401" i="2"/>
  <c r="BL401" i="2"/>
  <c r="BM401" i="2"/>
  <c r="BN401" i="2"/>
  <c r="BO401" i="2"/>
  <c r="BQ401" i="2"/>
  <c r="BR401" i="2"/>
  <c r="BS401" i="2"/>
  <c r="BT401" i="2"/>
  <c r="BU401" i="2"/>
  <c r="BV401" i="2"/>
  <c r="BW401" i="2"/>
  <c r="BX401" i="2"/>
  <c r="BY401" i="2"/>
  <c r="Z402" i="2"/>
  <c r="AA402" i="2"/>
  <c r="AB402" i="2"/>
  <c r="AL402" i="2"/>
  <c r="AM402" i="2"/>
  <c r="AN402" i="2"/>
  <c r="AO402" i="2"/>
  <c r="AP402" i="2"/>
  <c r="AQ402" i="2"/>
  <c r="AR402" i="2"/>
  <c r="AS402" i="2"/>
  <c r="AT402" i="2"/>
  <c r="AU402" i="2"/>
  <c r="AV402" i="2"/>
  <c r="AW402" i="2"/>
  <c r="AX402" i="2"/>
  <c r="AY402" i="2"/>
  <c r="AZ402" i="2"/>
  <c r="BA402" i="2"/>
  <c r="BB402" i="2"/>
  <c r="BC402" i="2"/>
  <c r="BF402" i="2"/>
  <c r="BG402" i="2"/>
  <c r="BH402" i="2"/>
  <c r="BI402" i="2"/>
  <c r="BJ402" i="2"/>
  <c r="BK402" i="2"/>
  <c r="BL402" i="2"/>
  <c r="BM402" i="2"/>
  <c r="BN402" i="2"/>
  <c r="BO402" i="2"/>
  <c r="BQ402" i="2"/>
  <c r="BR402" i="2"/>
  <c r="BS402" i="2"/>
  <c r="BT402" i="2"/>
  <c r="BU402" i="2"/>
  <c r="BV402" i="2"/>
  <c r="BW402" i="2"/>
  <c r="BX402" i="2"/>
  <c r="BY402" i="2"/>
  <c r="Z403" i="2"/>
  <c r="AA403" i="2"/>
  <c r="AB403" i="2"/>
  <c r="AL403" i="2"/>
  <c r="AM403" i="2"/>
  <c r="AN403" i="2"/>
  <c r="AO403" i="2"/>
  <c r="AP403" i="2"/>
  <c r="AQ403" i="2"/>
  <c r="AR403" i="2"/>
  <c r="AS403" i="2"/>
  <c r="AT403" i="2"/>
  <c r="AU403" i="2"/>
  <c r="AV403" i="2"/>
  <c r="AW403" i="2"/>
  <c r="AX403" i="2"/>
  <c r="AY403" i="2"/>
  <c r="AZ403" i="2"/>
  <c r="BA403" i="2"/>
  <c r="BB403" i="2"/>
  <c r="BC403" i="2"/>
  <c r="BF403" i="2"/>
  <c r="BG403" i="2"/>
  <c r="BH403" i="2"/>
  <c r="BI403" i="2"/>
  <c r="BJ403" i="2"/>
  <c r="BK403" i="2"/>
  <c r="BL403" i="2"/>
  <c r="BM403" i="2"/>
  <c r="BN403" i="2"/>
  <c r="BO403" i="2"/>
  <c r="BQ403" i="2"/>
  <c r="BR403" i="2"/>
  <c r="BS403" i="2"/>
  <c r="BT403" i="2"/>
  <c r="BU403" i="2"/>
  <c r="BV403" i="2"/>
  <c r="BW403" i="2"/>
  <c r="BX403" i="2"/>
  <c r="BY403" i="2"/>
  <c r="Z404" i="2"/>
  <c r="AA404" i="2"/>
  <c r="AB404" i="2"/>
  <c r="AL404" i="2"/>
  <c r="AM404" i="2"/>
  <c r="AN404" i="2"/>
  <c r="AO404" i="2"/>
  <c r="AP404" i="2"/>
  <c r="AQ404" i="2"/>
  <c r="AR404" i="2"/>
  <c r="AS404" i="2"/>
  <c r="AT404" i="2"/>
  <c r="AU404" i="2"/>
  <c r="AV404" i="2"/>
  <c r="AW404" i="2"/>
  <c r="AX404" i="2"/>
  <c r="AY404" i="2"/>
  <c r="AZ404" i="2"/>
  <c r="BA404" i="2"/>
  <c r="BB404" i="2"/>
  <c r="BC404" i="2"/>
  <c r="BF404" i="2"/>
  <c r="BG404" i="2"/>
  <c r="BH404" i="2"/>
  <c r="BI404" i="2"/>
  <c r="BJ404" i="2"/>
  <c r="BK404" i="2"/>
  <c r="BL404" i="2"/>
  <c r="BM404" i="2"/>
  <c r="BN404" i="2"/>
  <c r="BO404" i="2"/>
  <c r="BQ404" i="2"/>
  <c r="BR404" i="2"/>
  <c r="BS404" i="2"/>
  <c r="BT404" i="2"/>
  <c r="BU404" i="2"/>
  <c r="BV404" i="2"/>
  <c r="BW404" i="2"/>
  <c r="BX404" i="2"/>
  <c r="BY404" i="2"/>
  <c r="Z405" i="2"/>
  <c r="AA405" i="2"/>
  <c r="AB405" i="2"/>
  <c r="AL405" i="2"/>
  <c r="AM405" i="2"/>
  <c r="AN405" i="2"/>
  <c r="AO405" i="2"/>
  <c r="AP405" i="2"/>
  <c r="AQ405" i="2"/>
  <c r="AR405" i="2"/>
  <c r="AS405" i="2"/>
  <c r="AT405" i="2"/>
  <c r="AU405" i="2"/>
  <c r="AV405" i="2"/>
  <c r="AW405" i="2"/>
  <c r="AX405" i="2"/>
  <c r="AY405" i="2"/>
  <c r="AZ405" i="2"/>
  <c r="BA405" i="2"/>
  <c r="BB405" i="2"/>
  <c r="BC405" i="2"/>
  <c r="BF405" i="2"/>
  <c r="BG405" i="2"/>
  <c r="BH405" i="2"/>
  <c r="BI405" i="2"/>
  <c r="BJ405" i="2"/>
  <c r="BK405" i="2"/>
  <c r="BL405" i="2"/>
  <c r="BM405" i="2"/>
  <c r="BN405" i="2"/>
  <c r="BO405" i="2"/>
  <c r="BQ405" i="2"/>
  <c r="BR405" i="2"/>
  <c r="BS405" i="2"/>
  <c r="BT405" i="2"/>
  <c r="BU405" i="2"/>
  <c r="BV405" i="2"/>
  <c r="BW405" i="2"/>
  <c r="BX405" i="2"/>
  <c r="BY405" i="2"/>
  <c r="Z406" i="2"/>
  <c r="AA406" i="2"/>
  <c r="AB406" i="2"/>
  <c r="AL406" i="2"/>
  <c r="AM406" i="2"/>
  <c r="AN406" i="2"/>
  <c r="AO406" i="2"/>
  <c r="AP406" i="2"/>
  <c r="AQ406" i="2"/>
  <c r="AR406" i="2"/>
  <c r="AS406" i="2"/>
  <c r="AT406" i="2"/>
  <c r="AU406" i="2"/>
  <c r="AV406" i="2"/>
  <c r="AW406" i="2"/>
  <c r="AX406" i="2"/>
  <c r="AY406" i="2"/>
  <c r="AZ406" i="2"/>
  <c r="BA406" i="2"/>
  <c r="BB406" i="2"/>
  <c r="BC406" i="2"/>
  <c r="BF406" i="2"/>
  <c r="BG406" i="2"/>
  <c r="BH406" i="2"/>
  <c r="BI406" i="2"/>
  <c r="BJ406" i="2"/>
  <c r="BK406" i="2"/>
  <c r="BL406" i="2"/>
  <c r="BM406" i="2"/>
  <c r="BN406" i="2"/>
  <c r="BO406" i="2"/>
  <c r="BQ406" i="2"/>
  <c r="BR406" i="2"/>
  <c r="BS406" i="2"/>
  <c r="BT406" i="2"/>
  <c r="BU406" i="2"/>
  <c r="BV406" i="2"/>
  <c r="BW406" i="2"/>
  <c r="BX406" i="2"/>
  <c r="BY406" i="2"/>
  <c r="Z407" i="2"/>
  <c r="AA407" i="2"/>
  <c r="AB407" i="2"/>
  <c r="AL407" i="2"/>
  <c r="AM407" i="2"/>
  <c r="AN407" i="2"/>
  <c r="AO407" i="2"/>
  <c r="AP407" i="2"/>
  <c r="AQ407" i="2"/>
  <c r="AR407" i="2"/>
  <c r="AS407" i="2"/>
  <c r="AT407" i="2"/>
  <c r="AU407" i="2"/>
  <c r="AV407" i="2"/>
  <c r="AW407" i="2"/>
  <c r="AX407" i="2"/>
  <c r="AY407" i="2"/>
  <c r="AZ407" i="2"/>
  <c r="BA407" i="2"/>
  <c r="BB407" i="2"/>
  <c r="BC407" i="2"/>
  <c r="BF407" i="2"/>
  <c r="BG407" i="2"/>
  <c r="BH407" i="2"/>
  <c r="BI407" i="2"/>
  <c r="BJ407" i="2"/>
  <c r="BK407" i="2"/>
  <c r="BL407" i="2"/>
  <c r="BM407" i="2"/>
  <c r="BN407" i="2"/>
  <c r="BO407" i="2"/>
  <c r="BQ407" i="2"/>
  <c r="BR407" i="2"/>
  <c r="BS407" i="2"/>
  <c r="BT407" i="2"/>
  <c r="BU407" i="2"/>
  <c r="BV407" i="2"/>
  <c r="BW407" i="2"/>
  <c r="BX407" i="2"/>
  <c r="BY407" i="2"/>
  <c r="Z408" i="2"/>
  <c r="AA408" i="2"/>
  <c r="AB408" i="2"/>
  <c r="AL408" i="2"/>
  <c r="AM408" i="2"/>
  <c r="AN408" i="2"/>
  <c r="AO408" i="2"/>
  <c r="AP408" i="2"/>
  <c r="AQ408" i="2"/>
  <c r="AR408" i="2"/>
  <c r="AS408" i="2"/>
  <c r="AT408" i="2"/>
  <c r="AU408" i="2"/>
  <c r="AV408" i="2"/>
  <c r="AW408" i="2"/>
  <c r="AX408" i="2"/>
  <c r="AY408" i="2"/>
  <c r="AZ408" i="2"/>
  <c r="BA408" i="2"/>
  <c r="BB408" i="2"/>
  <c r="BC408" i="2"/>
  <c r="BF408" i="2"/>
  <c r="BG408" i="2"/>
  <c r="BH408" i="2"/>
  <c r="BI408" i="2"/>
  <c r="BJ408" i="2"/>
  <c r="BK408" i="2"/>
  <c r="BL408" i="2"/>
  <c r="BM408" i="2"/>
  <c r="BN408" i="2"/>
  <c r="BO408" i="2"/>
  <c r="BQ408" i="2"/>
  <c r="BR408" i="2"/>
  <c r="BS408" i="2"/>
  <c r="BT408" i="2"/>
  <c r="BU408" i="2"/>
  <c r="BV408" i="2"/>
  <c r="BW408" i="2"/>
  <c r="BX408" i="2"/>
  <c r="BY408" i="2"/>
  <c r="Z409" i="2"/>
  <c r="AA409" i="2"/>
  <c r="AB409" i="2"/>
  <c r="AL409" i="2"/>
  <c r="AM409" i="2"/>
  <c r="AN409" i="2"/>
  <c r="AO409" i="2"/>
  <c r="AP409" i="2"/>
  <c r="AQ409" i="2"/>
  <c r="AR409" i="2"/>
  <c r="AS409" i="2"/>
  <c r="AT409" i="2"/>
  <c r="AU409" i="2"/>
  <c r="AV409" i="2"/>
  <c r="AW409" i="2"/>
  <c r="AX409" i="2"/>
  <c r="AY409" i="2"/>
  <c r="AZ409" i="2"/>
  <c r="BA409" i="2"/>
  <c r="BB409" i="2"/>
  <c r="BC409" i="2"/>
  <c r="BF409" i="2"/>
  <c r="BG409" i="2"/>
  <c r="BH409" i="2"/>
  <c r="BI409" i="2"/>
  <c r="BJ409" i="2"/>
  <c r="BK409" i="2"/>
  <c r="BL409" i="2"/>
  <c r="BM409" i="2"/>
  <c r="BN409" i="2"/>
  <c r="BO409" i="2"/>
  <c r="BQ409" i="2"/>
  <c r="BR409" i="2"/>
  <c r="BS409" i="2"/>
  <c r="BT409" i="2"/>
  <c r="BU409" i="2"/>
  <c r="BV409" i="2"/>
  <c r="BW409" i="2"/>
  <c r="BX409" i="2"/>
  <c r="BY409" i="2"/>
  <c r="Z410" i="2"/>
  <c r="AA410" i="2"/>
  <c r="AB410" i="2"/>
  <c r="AL410" i="2"/>
  <c r="AM410" i="2"/>
  <c r="AN410" i="2"/>
  <c r="AO410" i="2"/>
  <c r="AP410" i="2"/>
  <c r="AQ410" i="2"/>
  <c r="AR410" i="2"/>
  <c r="AS410" i="2"/>
  <c r="AT410" i="2"/>
  <c r="AU410" i="2"/>
  <c r="AV410" i="2"/>
  <c r="AW410" i="2"/>
  <c r="AX410" i="2"/>
  <c r="AY410" i="2"/>
  <c r="AZ410" i="2"/>
  <c r="BA410" i="2"/>
  <c r="BB410" i="2"/>
  <c r="BC410" i="2"/>
  <c r="BF410" i="2"/>
  <c r="BG410" i="2"/>
  <c r="BH410" i="2"/>
  <c r="BI410" i="2"/>
  <c r="BJ410" i="2"/>
  <c r="BK410" i="2"/>
  <c r="BL410" i="2"/>
  <c r="BM410" i="2"/>
  <c r="BN410" i="2"/>
  <c r="BO410" i="2"/>
  <c r="BQ410" i="2"/>
  <c r="BR410" i="2"/>
  <c r="BS410" i="2"/>
  <c r="BT410" i="2"/>
  <c r="BU410" i="2"/>
  <c r="BV410" i="2"/>
  <c r="BW410" i="2"/>
  <c r="BX410" i="2"/>
  <c r="BY410" i="2"/>
  <c r="Z411" i="2"/>
  <c r="AA411" i="2"/>
  <c r="AB411" i="2"/>
  <c r="AL411" i="2"/>
  <c r="AM411" i="2"/>
  <c r="AN411" i="2"/>
  <c r="AO411" i="2"/>
  <c r="AP411" i="2"/>
  <c r="AQ411" i="2"/>
  <c r="AR411" i="2"/>
  <c r="AS411" i="2"/>
  <c r="AT411" i="2"/>
  <c r="AU411" i="2"/>
  <c r="AV411" i="2"/>
  <c r="AW411" i="2"/>
  <c r="AX411" i="2"/>
  <c r="AY411" i="2"/>
  <c r="AZ411" i="2"/>
  <c r="BA411" i="2"/>
  <c r="BB411" i="2"/>
  <c r="BC411" i="2"/>
  <c r="BF411" i="2"/>
  <c r="BG411" i="2"/>
  <c r="BH411" i="2"/>
  <c r="BI411" i="2"/>
  <c r="BJ411" i="2"/>
  <c r="BK411" i="2"/>
  <c r="BL411" i="2"/>
  <c r="BM411" i="2"/>
  <c r="BN411" i="2"/>
  <c r="BO411" i="2"/>
  <c r="BQ411" i="2"/>
  <c r="BR411" i="2"/>
  <c r="BS411" i="2"/>
  <c r="BT411" i="2"/>
  <c r="BU411" i="2"/>
  <c r="BV411" i="2"/>
  <c r="BW411" i="2"/>
  <c r="BX411" i="2"/>
  <c r="BY411" i="2"/>
  <c r="Z412" i="2"/>
  <c r="AA412" i="2"/>
  <c r="AB412" i="2"/>
  <c r="AL412" i="2"/>
  <c r="AM412" i="2"/>
  <c r="AN412" i="2"/>
  <c r="AO412" i="2"/>
  <c r="AP412" i="2"/>
  <c r="AQ412" i="2"/>
  <c r="AR412" i="2"/>
  <c r="AS412" i="2"/>
  <c r="AT412" i="2"/>
  <c r="AU412" i="2"/>
  <c r="AV412" i="2"/>
  <c r="AW412" i="2"/>
  <c r="AX412" i="2"/>
  <c r="AY412" i="2"/>
  <c r="AZ412" i="2"/>
  <c r="BA412" i="2"/>
  <c r="BB412" i="2"/>
  <c r="BC412" i="2"/>
  <c r="BF412" i="2"/>
  <c r="BG412" i="2"/>
  <c r="BH412" i="2"/>
  <c r="BI412" i="2"/>
  <c r="BJ412" i="2"/>
  <c r="BK412" i="2"/>
  <c r="BL412" i="2"/>
  <c r="BM412" i="2"/>
  <c r="BN412" i="2"/>
  <c r="BO412" i="2"/>
  <c r="BQ412" i="2"/>
  <c r="BR412" i="2"/>
  <c r="BS412" i="2"/>
  <c r="BT412" i="2"/>
  <c r="BU412" i="2"/>
  <c r="BV412" i="2"/>
  <c r="BW412" i="2"/>
  <c r="BX412" i="2"/>
  <c r="BY412" i="2"/>
  <c r="Z413" i="2"/>
  <c r="AA413" i="2"/>
  <c r="AB413" i="2"/>
  <c r="AL413" i="2"/>
  <c r="AM413" i="2"/>
  <c r="AN413" i="2"/>
  <c r="AO413" i="2"/>
  <c r="AP413" i="2"/>
  <c r="AQ413" i="2"/>
  <c r="AR413" i="2"/>
  <c r="AS413" i="2"/>
  <c r="AT413" i="2"/>
  <c r="AU413" i="2"/>
  <c r="AV413" i="2"/>
  <c r="AW413" i="2"/>
  <c r="AX413" i="2"/>
  <c r="AY413" i="2"/>
  <c r="AZ413" i="2"/>
  <c r="BA413" i="2"/>
  <c r="BB413" i="2"/>
  <c r="BC413" i="2"/>
  <c r="BF413" i="2"/>
  <c r="BG413" i="2"/>
  <c r="BH413" i="2"/>
  <c r="BI413" i="2"/>
  <c r="BJ413" i="2"/>
  <c r="BK413" i="2"/>
  <c r="BL413" i="2"/>
  <c r="BM413" i="2"/>
  <c r="BN413" i="2"/>
  <c r="BO413" i="2"/>
  <c r="BQ413" i="2"/>
  <c r="BR413" i="2"/>
  <c r="BS413" i="2"/>
  <c r="BT413" i="2"/>
  <c r="BU413" i="2"/>
  <c r="BV413" i="2"/>
  <c r="BW413" i="2"/>
  <c r="BX413" i="2"/>
  <c r="BY413" i="2"/>
  <c r="Z414" i="2"/>
  <c r="AA414" i="2"/>
  <c r="AB414" i="2"/>
  <c r="AL414" i="2"/>
  <c r="AM414" i="2"/>
  <c r="AN414" i="2"/>
  <c r="AO414" i="2"/>
  <c r="AP414" i="2"/>
  <c r="AQ414" i="2"/>
  <c r="AR414" i="2"/>
  <c r="AS414" i="2"/>
  <c r="AT414" i="2"/>
  <c r="AU414" i="2"/>
  <c r="AV414" i="2"/>
  <c r="AW414" i="2"/>
  <c r="AX414" i="2"/>
  <c r="AY414" i="2"/>
  <c r="AZ414" i="2"/>
  <c r="BA414" i="2"/>
  <c r="BB414" i="2"/>
  <c r="BC414" i="2"/>
  <c r="BF414" i="2"/>
  <c r="BG414" i="2"/>
  <c r="BH414" i="2"/>
  <c r="BI414" i="2"/>
  <c r="BJ414" i="2"/>
  <c r="BK414" i="2"/>
  <c r="BL414" i="2"/>
  <c r="BM414" i="2"/>
  <c r="BN414" i="2"/>
  <c r="BO414" i="2"/>
  <c r="BQ414" i="2"/>
  <c r="BR414" i="2"/>
  <c r="BS414" i="2"/>
  <c r="BT414" i="2"/>
  <c r="BU414" i="2"/>
  <c r="BV414" i="2"/>
  <c r="BW414" i="2"/>
  <c r="BX414" i="2"/>
  <c r="BY414" i="2"/>
  <c r="Z415" i="2"/>
  <c r="AA415" i="2"/>
  <c r="AB415" i="2"/>
  <c r="AL415" i="2"/>
  <c r="AM415" i="2"/>
  <c r="AN415" i="2"/>
  <c r="AO415" i="2"/>
  <c r="AP415" i="2"/>
  <c r="AQ415" i="2"/>
  <c r="AR415" i="2"/>
  <c r="AS415" i="2"/>
  <c r="AT415" i="2"/>
  <c r="AU415" i="2"/>
  <c r="AV415" i="2"/>
  <c r="AW415" i="2"/>
  <c r="AX415" i="2"/>
  <c r="AY415" i="2"/>
  <c r="AZ415" i="2"/>
  <c r="BA415" i="2"/>
  <c r="BB415" i="2"/>
  <c r="BC415" i="2"/>
  <c r="BF415" i="2"/>
  <c r="BG415" i="2"/>
  <c r="BH415" i="2"/>
  <c r="BI415" i="2"/>
  <c r="BJ415" i="2"/>
  <c r="BK415" i="2"/>
  <c r="BL415" i="2"/>
  <c r="BM415" i="2"/>
  <c r="BN415" i="2"/>
  <c r="BO415" i="2"/>
  <c r="BQ415" i="2"/>
  <c r="BR415" i="2"/>
  <c r="BS415" i="2"/>
  <c r="BT415" i="2"/>
  <c r="BU415" i="2"/>
  <c r="BV415" i="2"/>
  <c r="BW415" i="2"/>
  <c r="BX415" i="2"/>
  <c r="BY415" i="2"/>
  <c r="Z416" i="2"/>
  <c r="AA416" i="2"/>
  <c r="AB416" i="2"/>
  <c r="AL416" i="2"/>
  <c r="AM416" i="2"/>
  <c r="AN416" i="2"/>
  <c r="AO416" i="2"/>
  <c r="AP416" i="2"/>
  <c r="AQ416" i="2"/>
  <c r="AR416" i="2"/>
  <c r="AS416" i="2"/>
  <c r="AT416" i="2"/>
  <c r="AU416" i="2"/>
  <c r="AV416" i="2"/>
  <c r="AW416" i="2"/>
  <c r="AX416" i="2"/>
  <c r="AY416" i="2"/>
  <c r="AZ416" i="2"/>
  <c r="BA416" i="2"/>
  <c r="BB416" i="2"/>
  <c r="BC416" i="2"/>
  <c r="BF416" i="2"/>
  <c r="BG416" i="2"/>
  <c r="BH416" i="2"/>
  <c r="BI416" i="2"/>
  <c r="BJ416" i="2"/>
  <c r="BK416" i="2"/>
  <c r="BL416" i="2"/>
  <c r="BM416" i="2"/>
  <c r="BN416" i="2"/>
  <c r="BO416" i="2"/>
  <c r="BQ416" i="2"/>
  <c r="BR416" i="2"/>
  <c r="BS416" i="2"/>
  <c r="BT416" i="2"/>
  <c r="BU416" i="2"/>
  <c r="BV416" i="2"/>
  <c r="BW416" i="2"/>
  <c r="BX416" i="2"/>
  <c r="BY416" i="2"/>
  <c r="Z417" i="2"/>
  <c r="AA417" i="2"/>
  <c r="AB417" i="2"/>
  <c r="AL417" i="2"/>
  <c r="AM417" i="2"/>
  <c r="AN417" i="2"/>
  <c r="AO417" i="2"/>
  <c r="AP417" i="2"/>
  <c r="AQ417" i="2"/>
  <c r="AR417" i="2"/>
  <c r="AS417" i="2"/>
  <c r="AT417" i="2"/>
  <c r="AU417" i="2"/>
  <c r="AV417" i="2"/>
  <c r="AW417" i="2"/>
  <c r="AX417" i="2"/>
  <c r="AY417" i="2"/>
  <c r="AZ417" i="2"/>
  <c r="BA417" i="2"/>
  <c r="BB417" i="2"/>
  <c r="BC417" i="2"/>
  <c r="BF417" i="2"/>
  <c r="BG417" i="2"/>
  <c r="BH417" i="2"/>
  <c r="BI417" i="2"/>
  <c r="BJ417" i="2"/>
  <c r="BK417" i="2"/>
  <c r="BL417" i="2"/>
  <c r="BM417" i="2"/>
  <c r="BN417" i="2"/>
  <c r="BO417" i="2"/>
  <c r="BQ417" i="2"/>
  <c r="BR417" i="2"/>
  <c r="BS417" i="2"/>
  <c r="BT417" i="2"/>
  <c r="BU417" i="2"/>
  <c r="BV417" i="2"/>
  <c r="BW417" i="2"/>
  <c r="BX417" i="2"/>
  <c r="BY417" i="2"/>
  <c r="Z418" i="2"/>
  <c r="AA418" i="2"/>
  <c r="AB418" i="2"/>
  <c r="AL418" i="2"/>
  <c r="AM418" i="2"/>
  <c r="AN418" i="2"/>
  <c r="AO418" i="2"/>
  <c r="AP418" i="2"/>
  <c r="AQ418" i="2"/>
  <c r="AR418" i="2"/>
  <c r="AS418" i="2"/>
  <c r="AT418" i="2"/>
  <c r="AU418" i="2"/>
  <c r="AV418" i="2"/>
  <c r="AW418" i="2"/>
  <c r="AX418" i="2"/>
  <c r="AY418" i="2"/>
  <c r="AZ418" i="2"/>
  <c r="BA418" i="2"/>
  <c r="BB418" i="2"/>
  <c r="BC418" i="2"/>
  <c r="BF418" i="2"/>
  <c r="BG418" i="2"/>
  <c r="BH418" i="2"/>
  <c r="BI418" i="2"/>
  <c r="BJ418" i="2"/>
  <c r="BK418" i="2"/>
  <c r="BL418" i="2"/>
  <c r="BM418" i="2"/>
  <c r="BN418" i="2"/>
  <c r="BO418" i="2"/>
  <c r="BQ418" i="2"/>
  <c r="BR418" i="2"/>
  <c r="BS418" i="2"/>
  <c r="BT418" i="2"/>
  <c r="BU418" i="2"/>
  <c r="BV418" i="2"/>
  <c r="BW418" i="2"/>
  <c r="BX418" i="2"/>
  <c r="BY418" i="2"/>
  <c r="Z419" i="2"/>
  <c r="AA419" i="2"/>
  <c r="AB419" i="2"/>
  <c r="AL419" i="2"/>
  <c r="AM419" i="2"/>
  <c r="AN419" i="2"/>
  <c r="AO419" i="2"/>
  <c r="AP419" i="2"/>
  <c r="AQ419" i="2"/>
  <c r="AR419" i="2"/>
  <c r="AS419" i="2"/>
  <c r="AT419" i="2"/>
  <c r="AU419" i="2"/>
  <c r="AV419" i="2"/>
  <c r="AW419" i="2"/>
  <c r="AX419" i="2"/>
  <c r="AY419" i="2"/>
  <c r="AZ419" i="2"/>
  <c r="BA419" i="2"/>
  <c r="BB419" i="2"/>
  <c r="BC419" i="2"/>
  <c r="BF419" i="2"/>
  <c r="BG419" i="2"/>
  <c r="BH419" i="2"/>
  <c r="BI419" i="2"/>
  <c r="BJ419" i="2"/>
  <c r="BK419" i="2"/>
  <c r="BL419" i="2"/>
  <c r="BM419" i="2"/>
  <c r="BN419" i="2"/>
  <c r="BO419" i="2"/>
  <c r="BQ419" i="2"/>
  <c r="BR419" i="2"/>
  <c r="BS419" i="2"/>
  <c r="BT419" i="2"/>
  <c r="BU419" i="2"/>
  <c r="BV419" i="2"/>
  <c r="BW419" i="2"/>
  <c r="BX419" i="2"/>
  <c r="BY419" i="2"/>
  <c r="Z420" i="2"/>
  <c r="AA420" i="2"/>
  <c r="AB420" i="2"/>
  <c r="AL420" i="2"/>
  <c r="AM420" i="2"/>
  <c r="AN420" i="2"/>
  <c r="AO420" i="2"/>
  <c r="AP420" i="2"/>
  <c r="AQ420" i="2"/>
  <c r="AR420" i="2"/>
  <c r="AS420" i="2"/>
  <c r="AT420" i="2"/>
  <c r="AU420" i="2"/>
  <c r="AV420" i="2"/>
  <c r="AW420" i="2"/>
  <c r="AX420" i="2"/>
  <c r="AY420" i="2"/>
  <c r="AZ420" i="2"/>
  <c r="BA420" i="2"/>
  <c r="BB420" i="2"/>
  <c r="BC420" i="2"/>
  <c r="BF420" i="2"/>
  <c r="BG420" i="2"/>
  <c r="BH420" i="2"/>
  <c r="BI420" i="2"/>
  <c r="BJ420" i="2"/>
  <c r="BK420" i="2"/>
  <c r="BL420" i="2"/>
  <c r="BM420" i="2"/>
  <c r="BN420" i="2"/>
  <c r="BO420" i="2"/>
  <c r="BQ420" i="2"/>
  <c r="BR420" i="2"/>
  <c r="BS420" i="2"/>
  <c r="BT420" i="2"/>
  <c r="BU420" i="2"/>
  <c r="BV420" i="2"/>
  <c r="BW420" i="2"/>
  <c r="BX420" i="2"/>
  <c r="BY420" i="2"/>
  <c r="Z421" i="2"/>
  <c r="AA421" i="2"/>
  <c r="AB421" i="2"/>
  <c r="AL421" i="2"/>
  <c r="AM421" i="2"/>
  <c r="AN421" i="2"/>
  <c r="AO421" i="2"/>
  <c r="AP421" i="2"/>
  <c r="AQ421" i="2"/>
  <c r="AR421" i="2"/>
  <c r="AS421" i="2"/>
  <c r="AT421" i="2"/>
  <c r="AU421" i="2"/>
  <c r="AV421" i="2"/>
  <c r="AW421" i="2"/>
  <c r="AX421" i="2"/>
  <c r="AY421" i="2"/>
  <c r="AZ421" i="2"/>
  <c r="BA421" i="2"/>
  <c r="BB421" i="2"/>
  <c r="BC421" i="2"/>
  <c r="BF421" i="2"/>
  <c r="BG421" i="2"/>
  <c r="BH421" i="2"/>
  <c r="BI421" i="2"/>
  <c r="BJ421" i="2"/>
  <c r="BK421" i="2"/>
  <c r="BL421" i="2"/>
  <c r="BM421" i="2"/>
  <c r="BN421" i="2"/>
  <c r="BO421" i="2"/>
  <c r="BQ421" i="2"/>
  <c r="BR421" i="2"/>
  <c r="BS421" i="2"/>
  <c r="BT421" i="2"/>
  <c r="BU421" i="2"/>
  <c r="BV421" i="2"/>
  <c r="BW421" i="2"/>
  <c r="BX421" i="2"/>
  <c r="BY421" i="2"/>
  <c r="Z422" i="2"/>
  <c r="AA422" i="2"/>
  <c r="AB422" i="2"/>
  <c r="AL422" i="2"/>
  <c r="AM422" i="2"/>
  <c r="AN422" i="2"/>
  <c r="AO422" i="2"/>
  <c r="AP422" i="2"/>
  <c r="AQ422" i="2"/>
  <c r="AR422" i="2"/>
  <c r="AS422" i="2"/>
  <c r="AT422" i="2"/>
  <c r="AU422" i="2"/>
  <c r="AV422" i="2"/>
  <c r="AW422" i="2"/>
  <c r="AX422" i="2"/>
  <c r="AY422" i="2"/>
  <c r="AZ422" i="2"/>
  <c r="BA422" i="2"/>
  <c r="BB422" i="2"/>
  <c r="BC422" i="2"/>
  <c r="BF422" i="2"/>
  <c r="BG422" i="2"/>
  <c r="BH422" i="2"/>
  <c r="BI422" i="2"/>
  <c r="BJ422" i="2"/>
  <c r="BK422" i="2"/>
  <c r="BL422" i="2"/>
  <c r="BM422" i="2"/>
  <c r="BN422" i="2"/>
  <c r="BO422" i="2"/>
  <c r="BQ422" i="2"/>
  <c r="BR422" i="2"/>
  <c r="BS422" i="2"/>
  <c r="BT422" i="2"/>
  <c r="BU422" i="2"/>
  <c r="BV422" i="2"/>
  <c r="BW422" i="2"/>
  <c r="BX422" i="2"/>
  <c r="BY422" i="2"/>
  <c r="Z423" i="2"/>
  <c r="AA423" i="2"/>
  <c r="AB423" i="2"/>
  <c r="AL423" i="2"/>
  <c r="AM423" i="2"/>
  <c r="AN423" i="2"/>
  <c r="AO423" i="2"/>
  <c r="AP423" i="2"/>
  <c r="AQ423" i="2"/>
  <c r="AR423" i="2"/>
  <c r="AS423" i="2"/>
  <c r="AT423" i="2"/>
  <c r="AU423" i="2"/>
  <c r="AV423" i="2"/>
  <c r="AW423" i="2"/>
  <c r="AX423" i="2"/>
  <c r="AY423" i="2"/>
  <c r="AZ423" i="2"/>
  <c r="BA423" i="2"/>
  <c r="BB423" i="2"/>
  <c r="BC423" i="2"/>
  <c r="BF423" i="2"/>
  <c r="BG423" i="2"/>
  <c r="BH423" i="2"/>
  <c r="BI423" i="2"/>
  <c r="BJ423" i="2"/>
  <c r="BK423" i="2"/>
  <c r="BL423" i="2"/>
  <c r="BM423" i="2"/>
  <c r="BN423" i="2"/>
  <c r="BO423" i="2"/>
  <c r="BQ423" i="2"/>
  <c r="BR423" i="2"/>
  <c r="BS423" i="2"/>
  <c r="BT423" i="2"/>
  <c r="BU423" i="2"/>
  <c r="BV423" i="2"/>
  <c r="BW423" i="2"/>
  <c r="BX423" i="2"/>
  <c r="BY423" i="2"/>
  <c r="Z424" i="2"/>
  <c r="AA424" i="2"/>
  <c r="AB424" i="2"/>
  <c r="AL424" i="2"/>
  <c r="AM424" i="2"/>
  <c r="AN424" i="2"/>
  <c r="AO424" i="2"/>
  <c r="AP424" i="2"/>
  <c r="AQ424" i="2"/>
  <c r="AR424" i="2"/>
  <c r="AS424" i="2"/>
  <c r="AT424" i="2"/>
  <c r="AU424" i="2"/>
  <c r="AV424" i="2"/>
  <c r="AW424" i="2"/>
  <c r="AX424" i="2"/>
  <c r="AY424" i="2"/>
  <c r="AZ424" i="2"/>
  <c r="BA424" i="2"/>
  <c r="BB424" i="2"/>
  <c r="BC424" i="2"/>
  <c r="BF424" i="2"/>
  <c r="BG424" i="2"/>
  <c r="BH424" i="2"/>
  <c r="BI424" i="2"/>
  <c r="BJ424" i="2"/>
  <c r="BK424" i="2"/>
  <c r="BL424" i="2"/>
  <c r="BM424" i="2"/>
  <c r="BN424" i="2"/>
  <c r="BO424" i="2"/>
  <c r="BQ424" i="2"/>
  <c r="BR424" i="2"/>
  <c r="BS424" i="2"/>
  <c r="BT424" i="2"/>
  <c r="BU424" i="2"/>
  <c r="BV424" i="2"/>
  <c r="BW424" i="2"/>
  <c r="BX424" i="2"/>
  <c r="BY424" i="2"/>
  <c r="Z425" i="2"/>
  <c r="AA425" i="2"/>
  <c r="AB425" i="2"/>
  <c r="AL425" i="2"/>
  <c r="AM425" i="2"/>
  <c r="AN425" i="2"/>
  <c r="AO425" i="2"/>
  <c r="AP425" i="2"/>
  <c r="AQ425" i="2"/>
  <c r="AR425" i="2"/>
  <c r="AS425" i="2"/>
  <c r="AT425" i="2"/>
  <c r="AU425" i="2"/>
  <c r="AV425" i="2"/>
  <c r="AW425" i="2"/>
  <c r="AX425" i="2"/>
  <c r="AY425" i="2"/>
  <c r="AZ425" i="2"/>
  <c r="BA425" i="2"/>
  <c r="BB425" i="2"/>
  <c r="BC425" i="2"/>
  <c r="BF425" i="2"/>
  <c r="BG425" i="2"/>
  <c r="BH425" i="2"/>
  <c r="BI425" i="2"/>
  <c r="BJ425" i="2"/>
  <c r="BK425" i="2"/>
  <c r="BL425" i="2"/>
  <c r="BM425" i="2"/>
  <c r="BN425" i="2"/>
  <c r="BO425" i="2"/>
  <c r="BQ425" i="2"/>
  <c r="BR425" i="2"/>
  <c r="BS425" i="2"/>
  <c r="BT425" i="2"/>
  <c r="BU425" i="2"/>
  <c r="BV425" i="2"/>
  <c r="BW425" i="2"/>
  <c r="BX425" i="2"/>
  <c r="BY425" i="2"/>
  <c r="Z426" i="2"/>
  <c r="AA426" i="2"/>
  <c r="AB426" i="2"/>
  <c r="AL426" i="2"/>
  <c r="AM426" i="2"/>
  <c r="AN426" i="2"/>
  <c r="AO426" i="2"/>
  <c r="AP426" i="2"/>
  <c r="AQ426" i="2"/>
  <c r="AR426" i="2"/>
  <c r="AS426" i="2"/>
  <c r="AT426" i="2"/>
  <c r="AU426" i="2"/>
  <c r="AV426" i="2"/>
  <c r="AW426" i="2"/>
  <c r="AX426" i="2"/>
  <c r="AY426" i="2"/>
  <c r="AZ426" i="2"/>
  <c r="BA426" i="2"/>
  <c r="BB426" i="2"/>
  <c r="BC426" i="2"/>
  <c r="BF426" i="2"/>
  <c r="BG426" i="2"/>
  <c r="BH426" i="2"/>
  <c r="BI426" i="2"/>
  <c r="BJ426" i="2"/>
  <c r="BK426" i="2"/>
  <c r="BL426" i="2"/>
  <c r="BM426" i="2"/>
  <c r="BN426" i="2"/>
  <c r="BO426" i="2"/>
  <c r="BQ426" i="2"/>
  <c r="BR426" i="2"/>
  <c r="BS426" i="2"/>
  <c r="BT426" i="2"/>
  <c r="BU426" i="2"/>
  <c r="BV426" i="2"/>
  <c r="BW426" i="2"/>
  <c r="BX426" i="2"/>
  <c r="BY426" i="2"/>
  <c r="Z427" i="2"/>
  <c r="AA427" i="2"/>
  <c r="AB427" i="2"/>
  <c r="AL427" i="2"/>
  <c r="AM427" i="2"/>
  <c r="AN427" i="2"/>
  <c r="AO427" i="2"/>
  <c r="AP427" i="2"/>
  <c r="AQ427" i="2"/>
  <c r="AR427" i="2"/>
  <c r="AS427" i="2"/>
  <c r="AT427" i="2"/>
  <c r="AU427" i="2"/>
  <c r="AV427" i="2"/>
  <c r="AW427" i="2"/>
  <c r="AX427" i="2"/>
  <c r="AY427" i="2"/>
  <c r="AZ427" i="2"/>
  <c r="BA427" i="2"/>
  <c r="BB427" i="2"/>
  <c r="BC427" i="2"/>
  <c r="BF427" i="2"/>
  <c r="BG427" i="2"/>
  <c r="BH427" i="2"/>
  <c r="BI427" i="2"/>
  <c r="BJ427" i="2"/>
  <c r="BK427" i="2"/>
  <c r="BL427" i="2"/>
  <c r="BM427" i="2"/>
  <c r="BN427" i="2"/>
  <c r="BO427" i="2"/>
  <c r="BQ427" i="2"/>
  <c r="BR427" i="2"/>
  <c r="BS427" i="2"/>
  <c r="BT427" i="2"/>
  <c r="BU427" i="2"/>
  <c r="BV427" i="2"/>
  <c r="BW427" i="2"/>
  <c r="BX427" i="2"/>
  <c r="BY427" i="2"/>
  <c r="Z428" i="2"/>
  <c r="AA428" i="2"/>
  <c r="AB428" i="2"/>
  <c r="AL428" i="2"/>
  <c r="AM428" i="2"/>
  <c r="AN428" i="2"/>
  <c r="AO428" i="2"/>
  <c r="AP428" i="2"/>
  <c r="AQ428" i="2"/>
  <c r="AR428" i="2"/>
  <c r="AS428" i="2"/>
  <c r="AT428" i="2"/>
  <c r="AU428" i="2"/>
  <c r="AV428" i="2"/>
  <c r="AW428" i="2"/>
  <c r="AX428" i="2"/>
  <c r="AY428" i="2"/>
  <c r="AZ428" i="2"/>
  <c r="BA428" i="2"/>
  <c r="BB428" i="2"/>
  <c r="BC428" i="2"/>
  <c r="BF428" i="2"/>
  <c r="BG428" i="2"/>
  <c r="BH428" i="2"/>
  <c r="BI428" i="2"/>
  <c r="BJ428" i="2"/>
  <c r="BK428" i="2"/>
  <c r="BL428" i="2"/>
  <c r="BM428" i="2"/>
  <c r="BN428" i="2"/>
  <c r="BO428" i="2"/>
  <c r="BQ428" i="2"/>
  <c r="BR428" i="2"/>
  <c r="BS428" i="2"/>
  <c r="BT428" i="2"/>
  <c r="BU428" i="2"/>
  <c r="BV428" i="2"/>
  <c r="BW428" i="2"/>
  <c r="BX428" i="2"/>
  <c r="BY428" i="2"/>
  <c r="Z429" i="2"/>
  <c r="AA429" i="2"/>
  <c r="AB429" i="2"/>
  <c r="AL429" i="2"/>
  <c r="AM429" i="2"/>
  <c r="AN429" i="2"/>
  <c r="AO429" i="2"/>
  <c r="AP429" i="2"/>
  <c r="AQ429" i="2"/>
  <c r="AR429" i="2"/>
  <c r="AS429" i="2"/>
  <c r="AT429" i="2"/>
  <c r="AU429" i="2"/>
  <c r="AV429" i="2"/>
  <c r="AW429" i="2"/>
  <c r="AX429" i="2"/>
  <c r="AY429" i="2"/>
  <c r="AZ429" i="2"/>
  <c r="BA429" i="2"/>
  <c r="BB429" i="2"/>
  <c r="BC429" i="2"/>
  <c r="BF429" i="2"/>
  <c r="BG429" i="2"/>
  <c r="BH429" i="2"/>
  <c r="BI429" i="2"/>
  <c r="BJ429" i="2"/>
  <c r="BK429" i="2"/>
  <c r="BL429" i="2"/>
  <c r="BM429" i="2"/>
  <c r="BN429" i="2"/>
  <c r="BO429" i="2"/>
  <c r="BQ429" i="2"/>
  <c r="BR429" i="2"/>
  <c r="BS429" i="2"/>
  <c r="BT429" i="2"/>
  <c r="BU429" i="2"/>
  <c r="BV429" i="2"/>
  <c r="BW429" i="2"/>
  <c r="BX429" i="2"/>
  <c r="BY429" i="2"/>
  <c r="Z430" i="2"/>
  <c r="AA430" i="2"/>
  <c r="AB430" i="2"/>
  <c r="AL430" i="2"/>
  <c r="AM430" i="2"/>
  <c r="AN430" i="2"/>
  <c r="AO430" i="2"/>
  <c r="AP430" i="2"/>
  <c r="AQ430" i="2"/>
  <c r="AR430" i="2"/>
  <c r="AS430" i="2"/>
  <c r="AT430" i="2"/>
  <c r="AU430" i="2"/>
  <c r="AV430" i="2"/>
  <c r="AW430" i="2"/>
  <c r="AX430" i="2"/>
  <c r="AY430" i="2"/>
  <c r="AZ430" i="2"/>
  <c r="BA430" i="2"/>
  <c r="BB430" i="2"/>
  <c r="BC430" i="2"/>
  <c r="BF430" i="2"/>
  <c r="BG430" i="2"/>
  <c r="BH430" i="2"/>
  <c r="BI430" i="2"/>
  <c r="BJ430" i="2"/>
  <c r="BK430" i="2"/>
  <c r="BL430" i="2"/>
  <c r="BM430" i="2"/>
  <c r="BN430" i="2"/>
  <c r="BO430" i="2"/>
  <c r="BQ430" i="2"/>
  <c r="BR430" i="2"/>
  <c r="BS430" i="2"/>
  <c r="BT430" i="2"/>
  <c r="BU430" i="2"/>
  <c r="BV430" i="2"/>
  <c r="BW430" i="2"/>
  <c r="BX430" i="2"/>
  <c r="BY430" i="2"/>
  <c r="Z431" i="2"/>
  <c r="AA431" i="2"/>
  <c r="AB431" i="2"/>
  <c r="AL431" i="2"/>
  <c r="AM431" i="2"/>
  <c r="AN431" i="2"/>
  <c r="AO431" i="2"/>
  <c r="AP431" i="2"/>
  <c r="AQ431" i="2"/>
  <c r="AR431" i="2"/>
  <c r="AS431" i="2"/>
  <c r="AT431" i="2"/>
  <c r="AU431" i="2"/>
  <c r="AV431" i="2"/>
  <c r="AW431" i="2"/>
  <c r="AX431" i="2"/>
  <c r="AY431" i="2"/>
  <c r="AZ431" i="2"/>
  <c r="BA431" i="2"/>
  <c r="BB431" i="2"/>
  <c r="BC431" i="2"/>
  <c r="BF431" i="2"/>
  <c r="BG431" i="2"/>
  <c r="BH431" i="2"/>
  <c r="BI431" i="2"/>
  <c r="BJ431" i="2"/>
  <c r="BK431" i="2"/>
  <c r="BL431" i="2"/>
  <c r="BM431" i="2"/>
  <c r="BN431" i="2"/>
  <c r="BO431" i="2"/>
  <c r="BQ431" i="2"/>
  <c r="BR431" i="2"/>
  <c r="BS431" i="2"/>
  <c r="BT431" i="2"/>
  <c r="BU431" i="2"/>
  <c r="BV431" i="2"/>
  <c r="BW431" i="2"/>
  <c r="BX431" i="2"/>
  <c r="BY431" i="2"/>
  <c r="Z432" i="2"/>
  <c r="AA432" i="2"/>
  <c r="AB432" i="2"/>
  <c r="AL432" i="2"/>
  <c r="AM432" i="2"/>
  <c r="AN432" i="2"/>
  <c r="AO432" i="2"/>
  <c r="AP432" i="2"/>
  <c r="AQ432" i="2"/>
  <c r="AR432" i="2"/>
  <c r="AS432" i="2"/>
  <c r="AT432" i="2"/>
  <c r="AU432" i="2"/>
  <c r="AV432" i="2"/>
  <c r="AW432" i="2"/>
  <c r="AX432" i="2"/>
  <c r="AY432" i="2"/>
  <c r="AZ432" i="2"/>
  <c r="BA432" i="2"/>
  <c r="BB432" i="2"/>
  <c r="BC432" i="2"/>
  <c r="BF432" i="2"/>
  <c r="BG432" i="2"/>
  <c r="BH432" i="2"/>
  <c r="BI432" i="2"/>
  <c r="BJ432" i="2"/>
  <c r="BK432" i="2"/>
  <c r="BL432" i="2"/>
  <c r="BM432" i="2"/>
  <c r="BN432" i="2"/>
  <c r="BO432" i="2"/>
  <c r="BQ432" i="2"/>
  <c r="BR432" i="2"/>
  <c r="BS432" i="2"/>
  <c r="BT432" i="2"/>
  <c r="BU432" i="2"/>
  <c r="BV432" i="2"/>
  <c r="BW432" i="2"/>
  <c r="BX432" i="2"/>
  <c r="BY432" i="2"/>
  <c r="Z433" i="2"/>
  <c r="AA433" i="2"/>
  <c r="AB433" i="2"/>
  <c r="AL433" i="2"/>
  <c r="AM433" i="2"/>
  <c r="AN433" i="2"/>
  <c r="AO433" i="2"/>
  <c r="AP433" i="2"/>
  <c r="AQ433" i="2"/>
  <c r="AR433" i="2"/>
  <c r="AS433" i="2"/>
  <c r="AT433" i="2"/>
  <c r="AU433" i="2"/>
  <c r="AV433" i="2"/>
  <c r="AW433" i="2"/>
  <c r="AX433" i="2"/>
  <c r="AY433" i="2"/>
  <c r="AZ433" i="2"/>
  <c r="BA433" i="2"/>
  <c r="BB433" i="2"/>
  <c r="BC433" i="2"/>
  <c r="BF433" i="2"/>
  <c r="BG433" i="2"/>
  <c r="BH433" i="2"/>
  <c r="BI433" i="2"/>
  <c r="BJ433" i="2"/>
  <c r="BK433" i="2"/>
  <c r="BL433" i="2"/>
  <c r="BM433" i="2"/>
  <c r="BN433" i="2"/>
  <c r="BO433" i="2"/>
  <c r="BQ433" i="2"/>
  <c r="BR433" i="2"/>
  <c r="BS433" i="2"/>
  <c r="BT433" i="2"/>
  <c r="BU433" i="2"/>
  <c r="BV433" i="2"/>
  <c r="BW433" i="2"/>
  <c r="BX433" i="2"/>
  <c r="BY433" i="2"/>
  <c r="Z434" i="2"/>
  <c r="AA434" i="2"/>
  <c r="AB434" i="2"/>
  <c r="AL434" i="2"/>
  <c r="AM434" i="2"/>
  <c r="AN434" i="2"/>
  <c r="AO434" i="2"/>
  <c r="AP434" i="2"/>
  <c r="AQ434" i="2"/>
  <c r="AR434" i="2"/>
  <c r="AS434" i="2"/>
  <c r="AT434" i="2"/>
  <c r="AU434" i="2"/>
  <c r="AV434" i="2"/>
  <c r="AW434" i="2"/>
  <c r="AX434" i="2"/>
  <c r="AY434" i="2"/>
  <c r="AZ434" i="2"/>
  <c r="BA434" i="2"/>
  <c r="BB434" i="2"/>
  <c r="BC434" i="2"/>
  <c r="BF434" i="2"/>
  <c r="BG434" i="2"/>
  <c r="BH434" i="2"/>
  <c r="BI434" i="2"/>
  <c r="BJ434" i="2"/>
  <c r="BK434" i="2"/>
  <c r="BL434" i="2"/>
  <c r="BM434" i="2"/>
  <c r="BN434" i="2"/>
  <c r="BO434" i="2"/>
  <c r="BQ434" i="2"/>
  <c r="BR434" i="2"/>
  <c r="BS434" i="2"/>
  <c r="BT434" i="2"/>
  <c r="BU434" i="2"/>
  <c r="BV434" i="2"/>
  <c r="BW434" i="2"/>
  <c r="BX434" i="2"/>
  <c r="BY434" i="2"/>
  <c r="Z435" i="2"/>
  <c r="AA435" i="2"/>
  <c r="AB435" i="2"/>
  <c r="AL435" i="2"/>
  <c r="AM435" i="2"/>
  <c r="AN435" i="2"/>
  <c r="AO435" i="2"/>
  <c r="AP435" i="2"/>
  <c r="AQ435" i="2"/>
  <c r="AR435" i="2"/>
  <c r="AS435" i="2"/>
  <c r="AT435" i="2"/>
  <c r="AU435" i="2"/>
  <c r="AV435" i="2"/>
  <c r="AW435" i="2"/>
  <c r="AX435" i="2"/>
  <c r="AY435" i="2"/>
  <c r="AZ435" i="2"/>
  <c r="BA435" i="2"/>
  <c r="BB435" i="2"/>
  <c r="BC435" i="2"/>
  <c r="BF435" i="2"/>
  <c r="BG435" i="2"/>
  <c r="BH435" i="2"/>
  <c r="BI435" i="2"/>
  <c r="BJ435" i="2"/>
  <c r="BK435" i="2"/>
  <c r="BL435" i="2"/>
  <c r="BM435" i="2"/>
  <c r="BN435" i="2"/>
  <c r="BO435" i="2"/>
  <c r="BQ435" i="2"/>
  <c r="BR435" i="2"/>
  <c r="BS435" i="2"/>
  <c r="BT435" i="2"/>
  <c r="BU435" i="2"/>
  <c r="BV435" i="2"/>
  <c r="BW435" i="2"/>
  <c r="BX435" i="2"/>
  <c r="BY435" i="2"/>
  <c r="Z436" i="2"/>
  <c r="AA436" i="2"/>
  <c r="AB436" i="2"/>
  <c r="AL436" i="2"/>
  <c r="AM436" i="2"/>
  <c r="AN436" i="2"/>
  <c r="AO436" i="2"/>
  <c r="AP436" i="2"/>
  <c r="AQ436" i="2"/>
  <c r="AR436" i="2"/>
  <c r="AS436" i="2"/>
  <c r="AT436" i="2"/>
  <c r="AU436" i="2"/>
  <c r="AV436" i="2"/>
  <c r="AW436" i="2"/>
  <c r="AX436" i="2"/>
  <c r="AY436" i="2"/>
  <c r="AZ436" i="2"/>
  <c r="BA436" i="2"/>
  <c r="BB436" i="2"/>
  <c r="BC436" i="2"/>
  <c r="BF436" i="2"/>
  <c r="BG436" i="2"/>
  <c r="BH436" i="2"/>
  <c r="BI436" i="2"/>
  <c r="BJ436" i="2"/>
  <c r="BK436" i="2"/>
  <c r="BL436" i="2"/>
  <c r="BM436" i="2"/>
  <c r="BN436" i="2"/>
  <c r="BO436" i="2"/>
  <c r="BQ436" i="2"/>
  <c r="BR436" i="2"/>
  <c r="BS436" i="2"/>
  <c r="BT436" i="2"/>
  <c r="BU436" i="2"/>
  <c r="BV436" i="2"/>
  <c r="BW436" i="2"/>
  <c r="BX436" i="2"/>
  <c r="BY436" i="2"/>
  <c r="Z437" i="2"/>
  <c r="AA437" i="2"/>
  <c r="AB437" i="2"/>
  <c r="AL437" i="2"/>
  <c r="AM437" i="2"/>
  <c r="AN437" i="2"/>
  <c r="AO437" i="2"/>
  <c r="AP437" i="2"/>
  <c r="AQ437" i="2"/>
  <c r="AR437" i="2"/>
  <c r="AS437" i="2"/>
  <c r="AT437" i="2"/>
  <c r="AU437" i="2"/>
  <c r="AV437" i="2"/>
  <c r="AW437" i="2"/>
  <c r="AX437" i="2"/>
  <c r="AY437" i="2"/>
  <c r="AZ437" i="2"/>
  <c r="BA437" i="2"/>
  <c r="BB437" i="2"/>
  <c r="BC437" i="2"/>
  <c r="BF437" i="2"/>
  <c r="BG437" i="2"/>
  <c r="BH437" i="2"/>
  <c r="BI437" i="2"/>
  <c r="BJ437" i="2"/>
  <c r="BK437" i="2"/>
  <c r="BL437" i="2"/>
  <c r="BM437" i="2"/>
  <c r="BN437" i="2"/>
  <c r="BO437" i="2"/>
  <c r="BQ437" i="2"/>
  <c r="BR437" i="2"/>
  <c r="BS437" i="2"/>
  <c r="BT437" i="2"/>
  <c r="BU437" i="2"/>
  <c r="BV437" i="2"/>
  <c r="BW437" i="2"/>
  <c r="BX437" i="2"/>
  <c r="BY437" i="2"/>
  <c r="Z438" i="2"/>
  <c r="AA438" i="2"/>
  <c r="AB438" i="2"/>
  <c r="AL438" i="2"/>
  <c r="AM438" i="2"/>
  <c r="AN438" i="2"/>
  <c r="AO438" i="2"/>
  <c r="AP438" i="2"/>
  <c r="AQ438" i="2"/>
  <c r="AR438" i="2"/>
  <c r="AS438" i="2"/>
  <c r="AT438" i="2"/>
  <c r="AU438" i="2"/>
  <c r="AV438" i="2"/>
  <c r="AW438" i="2"/>
  <c r="AX438" i="2"/>
  <c r="AY438" i="2"/>
  <c r="AZ438" i="2"/>
  <c r="BA438" i="2"/>
  <c r="BB438" i="2"/>
  <c r="BC438" i="2"/>
  <c r="BF438" i="2"/>
  <c r="BG438" i="2"/>
  <c r="BH438" i="2"/>
  <c r="BI438" i="2"/>
  <c r="BJ438" i="2"/>
  <c r="BK438" i="2"/>
  <c r="BL438" i="2"/>
  <c r="BM438" i="2"/>
  <c r="BN438" i="2"/>
  <c r="BO438" i="2"/>
  <c r="BQ438" i="2"/>
  <c r="BR438" i="2"/>
  <c r="BS438" i="2"/>
  <c r="BT438" i="2"/>
  <c r="BU438" i="2"/>
  <c r="BV438" i="2"/>
  <c r="BW438" i="2"/>
  <c r="BX438" i="2"/>
  <c r="BY438" i="2"/>
  <c r="Z439" i="2"/>
  <c r="AA439" i="2"/>
  <c r="AB439" i="2"/>
  <c r="AL439" i="2"/>
  <c r="AM439" i="2"/>
  <c r="AN439" i="2"/>
  <c r="AO439" i="2"/>
  <c r="AP439" i="2"/>
  <c r="AQ439" i="2"/>
  <c r="AR439" i="2"/>
  <c r="AS439" i="2"/>
  <c r="AT439" i="2"/>
  <c r="AU439" i="2"/>
  <c r="AV439" i="2"/>
  <c r="AW439" i="2"/>
  <c r="AX439" i="2"/>
  <c r="AY439" i="2"/>
  <c r="AZ439" i="2"/>
  <c r="BA439" i="2"/>
  <c r="BB439" i="2"/>
  <c r="BC439" i="2"/>
  <c r="BF439" i="2"/>
  <c r="BG439" i="2"/>
  <c r="BH439" i="2"/>
  <c r="BI439" i="2"/>
  <c r="BJ439" i="2"/>
  <c r="BK439" i="2"/>
  <c r="BL439" i="2"/>
  <c r="BM439" i="2"/>
  <c r="BN439" i="2"/>
  <c r="BO439" i="2"/>
  <c r="BQ439" i="2"/>
  <c r="BR439" i="2"/>
  <c r="BS439" i="2"/>
  <c r="BT439" i="2"/>
  <c r="BU439" i="2"/>
  <c r="BV439" i="2"/>
  <c r="BW439" i="2"/>
  <c r="BX439" i="2"/>
  <c r="BY439" i="2"/>
  <c r="Z440" i="2"/>
  <c r="AA440" i="2"/>
  <c r="AB440" i="2"/>
  <c r="AL440" i="2"/>
  <c r="AM440" i="2"/>
  <c r="AN440" i="2"/>
  <c r="AO440" i="2"/>
  <c r="AP440" i="2"/>
  <c r="AQ440" i="2"/>
  <c r="AR440" i="2"/>
  <c r="AS440" i="2"/>
  <c r="AT440" i="2"/>
  <c r="AU440" i="2"/>
  <c r="AV440" i="2"/>
  <c r="AW440" i="2"/>
  <c r="AX440" i="2"/>
  <c r="AY440" i="2"/>
  <c r="AZ440" i="2"/>
  <c r="BA440" i="2"/>
  <c r="BB440" i="2"/>
  <c r="BC440" i="2"/>
  <c r="BF440" i="2"/>
  <c r="BG440" i="2"/>
  <c r="BH440" i="2"/>
  <c r="BI440" i="2"/>
  <c r="BJ440" i="2"/>
  <c r="BK440" i="2"/>
  <c r="BL440" i="2"/>
  <c r="BM440" i="2"/>
  <c r="BN440" i="2"/>
  <c r="BO440" i="2"/>
  <c r="BQ440" i="2"/>
  <c r="BR440" i="2"/>
  <c r="BS440" i="2"/>
  <c r="BT440" i="2"/>
  <c r="BU440" i="2"/>
  <c r="BV440" i="2"/>
  <c r="BW440" i="2"/>
  <c r="BX440" i="2"/>
  <c r="BY440" i="2"/>
  <c r="Z441" i="2"/>
  <c r="AA441" i="2"/>
  <c r="AB441" i="2"/>
  <c r="AL441" i="2"/>
  <c r="AM441" i="2"/>
  <c r="AN441" i="2"/>
  <c r="AO441" i="2"/>
  <c r="AP441" i="2"/>
  <c r="AQ441" i="2"/>
  <c r="AR441" i="2"/>
  <c r="AS441" i="2"/>
  <c r="AT441" i="2"/>
  <c r="AU441" i="2"/>
  <c r="AV441" i="2"/>
  <c r="AW441" i="2"/>
  <c r="AX441" i="2"/>
  <c r="AY441" i="2"/>
  <c r="AZ441" i="2"/>
  <c r="BA441" i="2"/>
  <c r="BB441" i="2"/>
  <c r="BC441" i="2"/>
  <c r="BF441" i="2"/>
  <c r="BG441" i="2"/>
  <c r="BH441" i="2"/>
  <c r="BI441" i="2"/>
  <c r="BJ441" i="2"/>
  <c r="BK441" i="2"/>
  <c r="BL441" i="2"/>
  <c r="BM441" i="2"/>
  <c r="BN441" i="2"/>
  <c r="BO441" i="2"/>
  <c r="BQ441" i="2"/>
  <c r="BR441" i="2"/>
  <c r="BS441" i="2"/>
  <c r="BT441" i="2"/>
  <c r="BU441" i="2"/>
  <c r="BV441" i="2"/>
  <c r="BW441" i="2"/>
  <c r="BX441" i="2"/>
  <c r="BY441" i="2"/>
  <c r="Z442" i="2"/>
  <c r="AA442" i="2"/>
  <c r="AB442" i="2"/>
  <c r="AL442" i="2"/>
  <c r="AM442" i="2"/>
  <c r="AN442" i="2"/>
  <c r="AO442" i="2"/>
  <c r="AP442" i="2"/>
  <c r="AQ442" i="2"/>
  <c r="AR442" i="2"/>
  <c r="AS442" i="2"/>
  <c r="AT442" i="2"/>
  <c r="AU442" i="2"/>
  <c r="AV442" i="2"/>
  <c r="AW442" i="2"/>
  <c r="AX442" i="2"/>
  <c r="AY442" i="2"/>
  <c r="AZ442" i="2"/>
  <c r="BA442" i="2"/>
  <c r="BB442" i="2"/>
  <c r="BC442" i="2"/>
  <c r="BF442" i="2"/>
  <c r="BG442" i="2"/>
  <c r="BH442" i="2"/>
  <c r="BI442" i="2"/>
  <c r="BJ442" i="2"/>
  <c r="BK442" i="2"/>
  <c r="BL442" i="2"/>
  <c r="BM442" i="2"/>
  <c r="BN442" i="2"/>
  <c r="BO442" i="2"/>
  <c r="BQ442" i="2"/>
  <c r="BR442" i="2"/>
  <c r="BS442" i="2"/>
  <c r="BT442" i="2"/>
  <c r="BU442" i="2"/>
  <c r="BV442" i="2"/>
  <c r="BW442" i="2"/>
  <c r="BX442" i="2"/>
  <c r="BY442" i="2"/>
  <c r="Z443" i="2"/>
  <c r="AA443" i="2"/>
  <c r="AB443" i="2"/>
  <c r="AL443" i="2"/>
  <c r="AM443" i="2"/>
  <c r="AN443" i="2"/>
  <c r="AO443" i="2"/>
  <c r="AP443" i="2"/>
  <c r="AQ443" i="2"/>
  <c r="AR443" i="2"/>
  <c r="AS443" i="2"/>
  <c r="AT443" i="2"/>
  <c r="AU443" i="2"/>
  <c r="AV443" i="2"/>
  <c r="AW443" i="2"/>
  <c r="AX443" i="2"/>
  <c r="AY443" i="2"/>
  <c r="AZ443" i="2"/>
  <c r="BA443" i="2"/>
  <c r="BB443" i="2"/>
  <c r="BC443" i="2"/>
  <c r="BF443" i="2"/>
  <c r="BG443" i="2"/>
  <c r="BH443" i="2"/>
  <c r="BI443" i="2"/>
  <c r="BJ443" i="2"/>
  <c r="BK443" i="2"/>
  <c r="BL443" i="2"/>
  <c r="BM443" i="2"/>
  <c r="BN443" i="2"/>
  <c r="BO443" i="2"/>
  <c r="BQ443" i="2"/>
  <c r="BR443" i="2"/>
  <c r="BS443" i="2"/>
  <c r="BT443" i="2"/>
  <c r="BU443" i="2"/>
  <c r="BV443" i="2"/>
  <c r="BW443" i="2"/>
  <c r="BX443" i="2"/>
  <c r="BY443" i="2"/>
  <c r="Z444" i="2"/>
  <c r="AA444" i="2"/>
  <c r="AB444" i="2"/>
  <c r="AL444" i="2"/>
  <c r="AM444" i="2"/>
  <c r="AN444" i="2"/>
  <c r="AO444" i="2"/>
  <c r="AP444" i="2"/>
  <c r="AQ444" i="2"/>
  <c r="AR444" i="2"/>
  <c r="AS444" i="2"/>
  <c r="AT444" i="2"/>
  <c r="AU444" i="2"/>
  <c r="AV444" i="2"/>
  <c r="AW444" i="2"/>
  <c r="AX444" i="2"/>
  <c r="AY444" i="2"/>
  <c r="AZ444" i="2"/>
  <c r="BA444" i="2"/>
  <c r="BB444" i="2"/>
  <c r="BC444" i="2"/>
  <c r="BF444" i="2"/>
  <c r="BG444" i="2"/>
  <c r="BH444" i="2"/>
  <c r="BI444" i="2"/>
  <c r="BJ444" i="2"/>
  <c r="BK444" i="2"/>
  <c r="BL444" i="2"/>
  <c r="BM444" i="2"/>
  <c r="BN444" i="2"/>
  <c r="BO444" i="2"/>
  <c r="BQ444" i="2"/>
  <c r="BR444" i="2"/>
  <c r="BS444" i="2"/>
  <c r="BT444" i="2"/>
  <c r="BU444" i="2"/>
  <c r="BV444" i="2"/>
  <c r="BW444" i="2"/>
  <c r="BX444" i="2"/>
  <c r="BY444" i="2"/>
  <c r="Z445" i="2"/>
  <c r="AA445" i="2"/>
  <c r="AB445" i="2"/>
  <c r="AL445" i="2"/>
  <c r="AM445" i="2"/>
  <c r="AN445" i="2"/>
  <c r="AO445" i="2"/>
  <c r="AP445" i="2"/>
  <c r="AQ445" i="2"/>
  <c r="AR445" i="2"/>
  <c r="AS445" i="2"/>
  <c r="AT445" i="2"/>
  <c r="AU445" i="2"/>
  <c r="AV445" i="2"/>
  <c r="AW445" i="2"/>
  <c r="AX445" i="2"/>
  <c r="AY445" i="2"/>
  <c r="AZ445" i="2"/>
  <c r="BA445" i="2"/>
  <c r="BB445" i="2"/>
  <c r="BC445" i="2"/>
  <c r="BF445" i="2"/>
  <c r="BG445" i="2"/>
  <c r="BH445" i="2"/>
  <c r="BI445" i="2"/>
  <c r="BJ445" i="2"/>
  <c r="BK445" i="2"/>
  <c r="BL445" i="2"/>
  <c r="BM445" i="2"/>
  <c r="BN445" i="2"/>
  <c r="BO445" i="2"/>
  <c r="BQ445" i="2"/>
  <c r="BR445" i="2"/>
  <c r="BS445" i="2"/>
  <c r="BT445" i="2"/>
  <c r="BU445" i="2"/>
  <c r="BV445" i="2"/>
  <c r="BW445" i="2"/>
  <c r="BX445" i="2"/>
  <c r="BY445" i="2"/>
  <c r="Z446" i="2"/>
  <c r="AA446" i="2"/>
  <c r="AB446" i="2"/>
  <c r="AL446" i="2"/>
  <c r="AM446" i="2"/>
  <c r="AN446" i="2"/>
  <c r="AO446" i="2"/>
  <c r="AP446" i="2"/>
  <c r="AQ446" i="2"/>
  <c r="AR446" i="2"/>
  <c r="AS446" i="2"/>
  <c r="AT446" i="2"/>
  <c r="AU446" i="2"/>
  <c r="AV446" i="2"/>
  <c r="AW446" i="2"/>
  <c r="AX446" i="2"/>
  <c r="AY446" i="2"/>
  <c r="AZ446" i="2"/>
  <c r="BA446" i="2"/>
  <c r="BB446" i="2"/>
  <c r="BC446" i="2"/>
  <c r="BF446" i="2"/>
  <c r="BG446" i="2"/>
  <c r="BH446" i="2"/>
  <c r="BI446" i="2"/>
  <c r="BJ446" i="2"/>
  <c r="BK446" i="2"/>
  <c r="BL446" i="2"/>
  <c r="BM446" i="2"/>
  <c r="BN446" i="2"/>
  <c r="BO446" i="2"/>
  <c r="BQ446" i="2"/>
  <c r="BR446" i="2"/>
  <c r="BS446" i="2"/>
  <c r="BT446" i="2"/>
  <c r="BU446" i="2"/>
  <c r="BV446" i="2"/>
  <c r="BW446" i="2"/>
  <c r="BX446" i="2"/>
  <c r="BY446" i="2"/>
  <c r="Z447" i="2"/>
  <c r="AA447" i="2"/>
  <c r="AB447" i="2"/>
  <c r="AL447" i="2"/>
  <c r="AM447" i="2"/>
  <c r="AN447" i="2"/>
  <c r="AO447" i="2"/>
  <c r="AP447" i="2"/>
  <c r="AQ447" i="2"/>
  <c r="AR447" i="2"/>
  <c r="AS447" i="2"/>
  <c r="AT447" i="2"/>
  <c r="AU447" i="2"/>
  <c r="AV447" i="2"/>
  <c r="AW447" i="2"/>
  <c r="AX447" i="2"/>
  <c r="AY447" i="2"/>
  <c r="AZ447" i="2"/>
  <c r="BA447" i="2"/>
  <c r="BB447" i="2"/>
  <c r="BC447" i="2"/>
  <c r="BF447" i="2"/>
  <c r="BG447" i="2"/>
  <c r="BH447" i="2"/>
  <c r="BI447" i="2"/>
  <c r="BJ447" i="2"/>
  <c r="BK447" i="2"/>
  <c r="BL447" i="2"/>
  <c r="BM447" i="2"/>
  <c r="BN447" i="2"/>
  <c r="BO447" i="2"/>
  <c r="BQ447" i="2"/>
  <c r="BR447" i="2"/>
  <c r="BS447" i="2"/>
  <c r="BT447" i="2"/>
  <c r="BU447" i="2"/>
  <c r="BV447" i="2"/>
  <c r="BW447" i="2"/>
  <c r="BX447" i="2"/>
  <c r="BY447" i="2"/>
  <c r="Z448" i="2"/>
  <c r="AA448" i="2"/>
  <c r="AB448" i="2"/>
  <c r="AL448" i="2"/>
  <c r="AM448" i="2"/>
  <c r="AN448" i="2"/>
  <c r="AO448" i="2"/>
  <c r="AP448" i="2"/>
  <c r="AQ448" i="2"/>
  <c r="AR448" i="2"/>
  <c r="AS448" i="2"/>
  <c r="AT448" i="2"/>
  <c r="AU448" i="2"/>
  <c r="AV448" i="2"/>
  <c r="AW448" i="2"/>
  <c r="AX448" i="2"/>
  <c r="AY448" i="2"/>
  <c r="AZ448" i="2"/>
  <c r="BA448" i="2"/>
  <c r="BB448" i="2"/>
  <c r="BC448" i="2"/>
  <c r="BF448" i="2"/>
  <c r="BG448" i="2"/>
  <c r="BH448" i="2"/>
  <c r="BI448" i="2"/>
  <c r="BJ448" i="2"/>
  <c r="BK448" i="2"/>
  <c r="BL448" i="2"/>
  <c r="BM448" i="2"/>
  <c r="BN448" i="2"/>
  <c r="BO448" i="2"/>
  <c r="BQ448" i="2"/>
  <c r="BR448" i="2"/>
  <c r="BS448" i="2"/>
  <c r="BT448" i="2"/>
  <c r="BU448" i="2"/>
  <c r="BV448" i="2"/>
  <c r="BW448" i="2"/>
  <c r="BX448" i="2"/>
  <c r="BY448" i="2"/>
  <c r="Z449" i="2"/>
  <c r="AA449" i="2"/>
  <c r="AB449" i="2"/>
  <c r="AL449" i="2"/>
  <c r="AM449" i="2"/>
  <c r="AN449" i="2"/>
  <c r="AO449" i="2"/>
  <c r="AP449" i="2"/>
  <c r="AQ449" i="2"/>
  <c r="AR449" i="2"/>
  <c r="AS449" i="2"/>
  <c r="AT449" i="2"/>
  <c r="AU449" i="2"/>
  <c r="AV449" i="2"/>
  <c r="AW449" i="2"/>
  <c r="AX449" i="2"/>
  <c r="AY449" i="2"/>
  <c r="AZ449" i="2"/>
  <c r="BA449" i="2"/>
  <c r="BB449" i="2"/>
  <c r="BC449" i="2"/>
  <c r="BF449" i="2"/>
  <c r="BG449" i="2"/>
  <c r="BH449" i="2"/>
  <c r="BI449" i="2"/>
  <c r="BJ449" i="2"/>
  <c r="BK449" i="2"/>
  <c r="BL449" i="2"/>
  <c r="BM449" i="2"/>
  <c r="BN449" i="2"/>
  <c r="BO449" i="2"/>
  <c r="BQ449" i="2"/>
  <c r="BR449" i="2"/>
  <c r="BS449" i="2"/>
  <c r="BT449" i="2"/>
  <c r="BU449" i="2"/>
  <c r="BV449" i="2"/>
  <c r="BW449" i="2"/>
  <c r="BX449" i="2"/>
  <c r="BY449" i="2"/>
  <c r="Z450" i="2"/>
  <c r="AA450" i="2"/>
  <c r="AB450" i="2"/>
  <c r="AL450" i="2"/>
  <c r="AM450" i="2"/>
  <c r="AN450" i="2"/>
  <c r="AO450" i="2"/>
  <c r="AP450" i="2"/>
  <c r="AQ450" i="2"/>
  <c r="AR450" i="2"/>
  <c r="AS450" i="2"/>
  <c r="AT450" i="2"/>
  <c r="AU450" i="2"/>
  <c r="AV450" i="2"/>
  <c r="AW450" i="2"/>
  <c r="AX450" i="2"/>
  <c r="AY450" i="2"/>
  <c r="AZ450" i="2"/>
  <c r="BA450" i="2"/>
  <c r="BB450" i="2"/>
  <c r="BC450" i="2"/>
  <c r="BF450" i="2"/>
  <c r="BG450" i="2"/>
  <c r="BH450" i="2"/>
  <c r="BI450" i="2"/>
  <c r="BJ450" i="2"/>
  <c r="BK450" i="2"/>
  <c r="BL450" i="2"/>
  <c r="BM450" i="2"/>
  <c r="BN450" i="2"/>
  <c r="BO450" i="2"/>
  <c r="BQ450" i="2"/>
  <c r="BR450" i="2"/>
  <c r="BS450" i="2"/>
  <c r="BT450" i="2"/>
  <c r="BU450" i="2"/>
  <c r="BV450" i="2"/>
  <c r="BW450" i="2"/>
  <c r="BX450" i="2"/>
  <c r="BY450" i="2"/>
  <c r="Z451" i="2"/>
  <c r="AA451" i="2"/>
  <c r="AB451" i="2"/>
  <c r="AL451" i="2"/>
  <c r="AM451" i="2"/>
  <c r="AN451" i="2"/>
  <c r="AO451" i="2"/>
  <c r="AP451" i="2"/>
  <c r="AQ451" i="2"/>
  <c r="AR451" i="2"/>
  <c r="AS451" i="2"/>
  <c r="AT451" i="2"/>
  <c r="AU451" i="2"/>
  <c r="AV451" i="2"/>
  <c r="AW451" i="2"/>
  <c r="AX451" i="2"/>
  <c r="AY451" i="2"/>
  <c r="AZ451" i="2"/>
  <c r="BA451" i="2"/>
  <c r="BB451" i="2"/>
  <c r="BC451" i="2"/>
  <c r="BF451" i="2"/>
  <c r="BG451" i="2"/>
  <c r="BH451" i="2"/>
  <c r="BI451" i="2"/>
  <c r="BJ451" i="2"/>
  <c r="BK451" i="2"/>
  <c r="BL451" i="2"/>
  <c r="BM451" i="2"/>
  <c r="BN451" i="2"/>
  <c r="BO451" i="2"/>
  <c r="BQ451" i="2"/>
  <c r="BR451" i="2"/>
  <c r="BS451" i="2"/>
  <c r="BT451" i="2"/>
  <c r="BU451" i="2"/>
  <c r="BV451" i="2"/>
  <c r="BW451" i="2"/>
  <c r="BX451" i="2"/>
  <c r="BY451" i="2"/>
  <c r="Z452" i="2"/>
  <c r="AA452" i="2"/>
  <c r="AB452" i="2"/>
  <c r="AL452" i="2"/>
  <c r="AM452" i="2"/>
  <c r="AN452" i="2"/>
  <c r="AO452" i="2"/>
  <c r="AP452" i="2"/>
  <c r="AQ452" i="2"/>
  <c r="AR452" i="2"/>
  <c r="AS452" i="2"/>
  <c r="AT452" i="2"/>
  <c r="AU452" i="2"/>
  <c r="AV452" i="2"/>
  <c r="AW452" i="2"/>
  <c r="AX452" i="2"/>
  <c r="AY452" i="2"/>
  <c r="AZ452" i="2"/>
  <c r="BA452" i="2"/>
  <c r="BB452" i="2"/>
  <c r="BC452" i="2"/>
  <c r="BF452" i="2"/>
  <c r="BG452" i="2"/>
  <c r="BH452" i="2"/>
  <c r="BI452" i="2"/>
  <c r="BJ452" i="2"/>
  <c r="BK452" i="2"/>
  <c r="BL452" i="2"/>
  <c r="BM452" i="2"/>
  <c r="BN452" i="2"/>
  <c r="BO452" i="2"/>
  <c r="BQ452" i="2"/>
  <c r="BR452" i="2"/>
  <c r="BS452" i="2"/>
  <c r="BT452" i="2"/>
  <c r="BU452" i="2"/>
  <c r="BV452" i="2"/>
  <c r="BW452" i="2"/>
  <c r="BX452" i="2"/>
  <c r="BY452" i="2"/>
  <c r="Z453" i="2"/>
  <c r="AA453" i="2"/>
  <c r="AB453" i="2"/>
  <c r="AL453" i="2"/>
  <c r="AM453" i="2"/>
  <c r="AN453" i="2"/>
  <c r="AO453" i="2"/>
  <c r="AP453" i="2"/>
  <c r="AQ453" i="2"/>
  <c r="AR453" i="2"/>
  <c r="AS453" i="2"/>
  <c r="AT453" i="2"/>
  <c r="AU453" i="2"/>
  <c r="AV453" i="2"/>
  <c r="AW453" i="2"/>
  <c r="AX453" i="2"/>
  <c r="AY453" i="2"/>
  <c r="AZ453" i="2"/>
  <c r="BA453" i="2"/>
  <c r="BB453" i="2"/>
  <c r="BC453" i="2"/>
  <c r="BF453" i="2"/>
  <c r="BG453" i="2"/>
  <c r="BH453" i="2"/>
  <c r="BI453" i="2"/>
  <c r="BJ453" i="2"/>
  <c r="BK453" i="2"/>
  <c r="BL453" i="2"/>
  <c r="BM453" i="2"/>
  <c r="BN453" i="2"/>
  <c r="BO453" i="2"/>
  <c r="BQ453" i="2"/>
  <c r="BR453" i="2"/>
  <c r="BS453" i="2"/>
  <c r="BT453" i="2"/>
  <c r="BU453" i="2"/>
  <c r="BV453" i="2"/>
  <c r="BW453" i="2"/>
  <c r="BX453" i="2"/>
  <c r="BY453" i="2"/>
  <c r="Z454" i="2"/>
  <c r="AA454" i="2"/>
  <c r="AB454" i="2"/>
  <c r="AL454" i="2"/>
  <c r="AM454" i="2"/>
  <c r="AN454" i="2"/>
  <c r="AO454" i="2"/>
  <c r="AP454" i="2"/>
  <c r="AQ454" i="2"/>
  <c r="AR454" i="2"/>
  <c r="AS454" i="2"/>
  <c r="AT454" i="2"/>
  <c r="AU454" i="2"/>
  <c r="AV454" i="2"/>
  <c r="AW454" i="2"/>
  <c r="AX454" i="2"/>
  <c r="AY454" i="2"/>
  <c r="AZ454" i="2"/>
  <c r="BA454" i="2"/>
  <c r="BB454" i="2"/>
  <c r="BC454" i="2"/>
  <c r="BF454" i="2"/>
  <c r="BG454" i="2"/>
  <c r="BH454" i="2"/>
  <c r="BI454" i="2"/>
  <c r="BJ454" i="2"/>
  <c r="BK454" i="2"/>
  <c r="BL454" i="2"/>
  <c r="BM454" i="2"/>
  <c r="BN454" i="2"/>
  <c r="BO454" i="2"/>
  <c r="BQ454" i="2"/>
  <c r="BR454" i="2"/>
  <c r="BS454" i="2"/>
  <c r="BT454" i="2"/>
  <c r="BU454" i="2"/>
  <c r="BV454" i="2"/>
  <c r="BW454" i="2"/>
  <c r="BX454" i="2"/>
  <c r="BY454" i="2"/>
  <c r="Z455" i="2"/>
  <c r="AA455" i="2"/>
  <c r="AB455" i="2"/>
  <c r="AL455" i="2"/>
  <c r="AM455" i="2"/>
  <c r="AN455" i="2"/>
  <c r="AO455" i="2"/>
  <c r="AP455" i="2"/>
  <c r="AQ455" i="2"/>
  <c r="AR455" i="2"/>
  <c r="AS455" i="2"/>
  <c r="AT455" i="2"/>
  <c r="AU455" i="2"/>
  <c r="AV455" i="2"/>
  <c r="AW455" i="2"/>
  <c r="AX455" i="2"/>
  <c r="AY455" i="2"/>
  <c r="AZ455" i="2"/>
  <c r="BA455" i="2"/>
  <c r="BB455" i="2"/>
  <c r="BC455" i="2"/>
  <c r="BF455" i="2"/>
  <c r="BG455" i="2"/>
  <c r="BH455" i="2"/>
  <c r="BI455" i="2"/>
  <c r="BJ455" i="2"/>
  <c r="BK455" i="2"/>
  <c r="BL455" i="2"/>
  <c r="BM455" i="2"/>
  <c r="BN455" i="2"/>
  <c r="BO455" i="2"/>
  <c r="BQ455" i="2"/>
  <c r="BR455" i="2"/>
  <c r="BS455" i="2"/>
  <c r="BT455" i="2"/>
  <c r="BU455" i="2"/>
  <c r="BV455" i="2"/>
  <c r="BW455" i="2"/>
  <c r="BX455" i="2"/>
  <c r="BY455" i="2"/>
  <c r="Z456" i="2"/>
  <c r="AA456" i="2"/>
  <c r="AB456" i="2"/>
  <c r="AL456" i="2"/>
  <c r="AM456" i="2"/>
  <c r="AN456" i="2"/>
  <c r="AO456" i="2"/>
  <c r="AP456" i="2"/>
  <c r="AQ456" i="2"/>
  <c r="AR456" i="2"/>
  <c r="AS456" i="2"/>
  <c r="AT456" i="2"/>
  <c r="AU456" i="2"/>
  <c r="AV456" i="2"/>
  <c r="AW456" i="2"/>
  <c r="AX456" i="2"/>
  <c r="AY456" i="2"/>
  <c r="AZ456" i="2"/>
  <c r="BA456" i="2"/>
  <c r="BB456" i="2"/>
  <c r="BC456" i="2"/>
  <c r="BF456" i="2"/>
  <c r="BG456" i="2"/>
  <c r="BH456" i="2"/>
  <c r="BI456" i="2"/>
  <c r="BJ456" i="2"/>
  <c r="BK456" i="2"/>
  <c r="BL456" i="2"/>
  <c r="BM456" i="2"/>
  <c r="BN456" i="2"/>
  <c r="BO456" i="2"/>
  <c r="BQ456" i="2"/>
  <c r="BR456" i="2"/>
  <c r="BS456" i="2"/>
  <c r="BT456" i="2"/>
  <c r="BU456" i="2"/>
  <c r="BV456" i="2"/>
  <c r="BW456" i="2"/>
  <c r="BX456" i="2"/>
  <c r="BY456" i="2"/>
  <c r="Z457" i="2"/>
  <c r="AA457" i="2"/>
  <c r="AB457" i="2"/>
  <c r="AL457" i="2"/>
  <c r="AM457" i="2"/>
  <c r="AN457" i="2"/>
  <c r="AO457" i="2"/>
  <c r="AP457" i="2"/>
  <c r="AQ457" i="2"/>
  <c r="AR457" i="2"/>
  <c r="AS457" i="2"/>
  <c r="AT457" i="2"/>
  <c r="AU457" i="2"/>
  <c r="AV457" i="2"/>
  <c r="AW457" i="2"/>
  <c r="AX457" i="2"/>
  <c r="AY457" i="2"/>
  <c r="AZ457" i="2"/>
  <c r="BA457" i="2"/>
  <c r="BB457" i="2"/>
  <c r="BC457" i="2"/>
  <c r="BF457" i="2"/>
  <c r="BG457" i="2"/>
  <c r="BH457" i="2"/>
  <c r="BI457" i="2"/>
  <c r="BJ457" i="2"/>
  <c r="BK457" i="2"/>
  <c r="BL457" i="2"/>
  <c r="BM457" i="2"/>
  <c r="BN457" i="2"/>
  <c r="BO457" i="2"/>
  <c r="BQ457" i="2"/>
  <c r="BR457" i="2"/>
  <c r="BS457" i="2"/>
  <c r="BT457" i="2"/>
  <c r="BU457" i="2"/>
  <c r="BV457" i="2"/>
  <c r="BW457" i="2"/>
  <c r="BX457" i="2"/>
  <c r="BY457" i="2"/>
  <c r="Z458" i="2"/>
  <c r="AA458" i="2"/>
  <c r="AB458" i="2"/>
  <c r="AL458" i="2"/>
  <c r="AM458" i="2"/>
  <c r="AN458" i="2"/>
  <c r="AO458" i="2"/>
  <c r="AP458" i="2"/>
  <c r="AQ458" i="2"/>
  <c r="AR458" i="2"/>
  <c r="AS458" i="2"/>
  <c r="AT458" i="2"/>
  <c r="AU458" i="2"/>
  <c r="AV458" i="2"/>
  <c r="AW458" i="2"/>
  <c r="AX458" i="2"/>
  <c r="AY458" i="2"/>
  <c r="AZ458" i="2"/>
  <c r="BA458" i="2"/>
  <c r="BB458" i="2"/>
  <c r="BC458" i="2"/>
  <c r="BF458" i="2"/>
  <c r="BG458" i="2"/>
  <c r="BH458" i="2"/>
  <c r="BI458" i="2"/>
  <c r="BJ458" i="2"/>
  <c r="BK458" i="2"/>
  <c r="BL458" i="2"/>
  <c r="BM458" i="2"/>
  <c r="BN458" i="2"/>
  <c r="BO458" i="2"/>
  <c r="BQ458" i="2"/>
  <c r="BR458" i="2"/>
  <c r="BS458" i="2"/>
  <c r="BT458" i="2"/>
  <c r="BU458" i="2"/>
  <c r="BV458" i="2"/>
  <c r="BW458" i="2"/>
  <c r="BX458" i="2"/>
  <c r="BY458" i="2"/>
  <c r="Z459" i="2"/>
  <c r="AA459" i="2"/>
  <c r="AB459" i="2"/>
  <c r="AL459" i="2"/>
  <c r="AM459" i="2"/>
  <c r="AN459" i="2"/>
  <c r="AO459" i="2"/>
  <c r="AP459" i="2"/>
  <c r="AQ459" i="2"/>
  <c r="AR459" i="2"/>
  <c r="AS459" i="2"/>
  <c r="AT459" i="2"/>
  <c r="AU459" i="2"/>
  <c r="AV459" i="2"/>
  <c r="AW459" i="2"/>
  <c r="AX459" i="2"/>
  <c r="AY459" i="2"/>
  <c r="AZ459" i="2"/>
  <c r="BA459" i="2"/>
  <c r="BB459" i="2"/>
  <c r="BC459" i="2"/>
  <c r="BF459" i="2"/>
  <c r="BG459" i="2"/>
  <c r="BH459" i="2"/>
  <c r="BI459" i="2"/>
  <c r="BJ459" i="2"/>
  <c r="BK459" i="2"/>
  <c r="BL459" i="2"/>
  <c r="BM459" i="2"/>
  <c r="BN459" i="2"/>
  <c r="BO459" i="2"/>
  <c r="BQ459" i="2"/>
  <c r="BR459" i="2"/>
  <c r="BS459" i="2"/>
  <c r="BT459" i="2"/>
  <c r="BU459" i="2"/>
  <c r="BV459" i="2"/>
  <c r="BW459" i="2"/>
  <c r="BX459" i="2"/>
  <c r="BY459" i="2"/>
  <c r="Z460" i="2"/>
  <c r="AA460" i="2"/>
  <c r="AB460" i="2"/>
  <c r="AL460" i="2"/>
  <c r="AM460" i="2"/>
  <c r="AN460" i="2"/>
  <c r="AO460" i="2"/>
  <c r="AP460" i="2"/>
  <c r="AQ460" i="2"/>
  <c r="AR460" i="2"/>
  <c r="AS460" i="2"/>
  <c r="AT460" i="2"/>
  <c r="AU460" i="2"/>
  <c r="AV460" i="2"/>
  <c r="AW460" i="2"/>
  <c r="AX460" i="2"/>
  <c r="AY460" i="2"/>
  <c r="AZ460" i="2"/>
  <c r="BA460" i="2"/>
  <c r="BB460" i="2"/>
  <c r="BC460" i="2"/>
  <c r="BF460" i="2"/>
  <c r="BG460" i="2"/>
  <c r="BH460" i="2"/>
  <c r="BI460" i="2"/>
  <c r="BJ460" i="2"/>
  <c r="BK460" i="2"/>
  <c r="BL460" i="2"/>
  <c r="BM460" i="2"/>
  <c r="BN460" i="2"/>
  <c r="BO460" i="2"/>
  <c r="BQ460" i="2"/>
  <c r="BR460" i="2"/>
  <c r="BS460" i="2"/>
  <c r="BT460" i="2"/>
  <c r="BU460" i="2"/>
  <c r="BV460" i="2"/>
  <c r="BW460" i="2"/>
  <c r="BX460" i="2"/>
  <c r="BY460" i="2"/>
  <c r="Z461" i="2"/>
  <c r="AA461" i="2"/>
  <c r="AB461" i="2"/>
  <c r="AL461" i="2"/>
  <c r="AM461" i="2"/>
  <c r="AN461" i="2"/>
  <c r="AO461" i="2"/>
  <c r="AP461" i="2"/>
  <c r="AQ461" i="2"/>
  <c r="AR461" i="2"/>
  <c r="AS461" i="2"/>
  <c r="AT461" i="2"/>
  <c r="AU461" i="2"/>
  <c r="AV461" i="2"/>
  <c r="AW461" i="2"/>
  <c r="AX461" i="2"/>
  <c r="AY461" i="2"/>
  <c r="AZ461" i="2"/>
  <c r="BA461" i="2"/>
  <c r="BB461" i="2"/>
  <c r="BC461" i="2"/>
  <c r="BF461" i="2"/>
  <c r="BG461" i="2"/>
  <c r="BH461" i="2"/>
  <c r="BI461" i="2"/>
  <c r="BJ461" i="2"/>
  <c r="BK461" i="2"/>
  <c r="BL461" i="2"/>
  <c r="BM461" i="2"/>
  <c r="BN461" i="2"/>
  <c r="BO461" i="2"/>
  <c r="BQ461" i="2"/>
  <c r="BR461" i="2"/>
  <c r="BS461" i="2"/>
  <c r="BT461" i="2"/>
  <c r="BU461" i="2"/>
  <c r="BV461" i="2"/>
  <c r="BW461" i="2"/>
  <c r="BX461" i="2"/>
  <c r="BY461" i="2"/>
  <c r="Z462" i="2"/>
  <c r="AA462" i="2"/>
  <c r="AB462" i="2"/>
  <c r="AL462" i="2"/>
  <c r="AM462" i="2"/>
  <c r="AN462" i="2"/>
  <c r="AO462" i="2"/>
  <c r="AP462" i="2"/>
  <c r="AQ462" i="2"/>
  <c r="AR462" i="2"/>
  <c r="AS462" i="2"/>
  <c r="AT462" i="2"/>
  <c r="AU462" i="2"/>
  <c r="AV462" i="2"/>
  <c r="AW462" i="2"/>
  <c r="AX462" i="2"/>
  <c r="AY462" i="2"/>
  <c r="AZ462" i="2"/>
  <c r="BA462" i="2"/>
  <c r="BB462" i="2"/>
  <c r="BC462" i="2"/>
  <c r="BF462" i="2"/>
  <c r="BG462" i="2"/>
  <c r="BH462" i="2"/>
  <c r="BI462" i="2"/>
  <c r="BJ462" i="2"/>
  <c r="BK462" i="2"/>
  <c r="BL462" i="2"/>
  <c r="BM462" i="2"/>
  <c r="BN462" i="2"/>
  <c r="BO462" i="2"/>
  <c r="BQ462" i="2"/>
  <c r="BR462" i="2"/>
  <c r="BS462" i="2"/>
  <c r="BT462" i="2"/>
  <c r="BU462" i="2"/>
  <c r="BV462" i="2"/>
  <c r="BW462" i="2"/>
  <c r="BX462" i="2"/>
  <c r="BY462" i="2"/>
  <c r="Z463" i="2"/>
  <c r="AA463" i="2"/>
  <c r="AB463" i="2"/>
  <c r="AL463" i="2"/>
  <c r="AM463" i="2"/>
  <c r="AN463" i="2"/>
  <c r="AO463" i="2"/>
  <c r="AP463" i="2"/>
  <c r="AQ463" i="2"/>
  <c r="AR463" i="2"/>
  <c r="AS463" i="2"/>
  <c r="AT463" i="2"/>
  <c r="AU463" i="2"/>
  <c r="AV463" i="2"/>
  <c r="AW463" i="2"/>
  <c r="AX463" i="2"/>
  <c r="AY463" i="2"/>
  <c r="AZ463" i="2"/>
  <c r="BA463" i="2"/>
  <c r="BB463" i="2"/>
  <c r="BC463" i="2"/>
  <c r="BF463" i="2"/>
  <c r="BG463" i="2"/>
  <c r="BH463" i="2"/>
  <c r="BI463" i="2"/>
  <c r="BJ463" i="2"/>
  <c r="BK463" i="2"/>
  <c r="BL463" i="2"/>
  <c r="BM463" i="2"/>
  <c r="BN463" i="2"/>
  <c r="BO463" i="2"/>
  <c r="BQ463" i="2"/>
  <c r="BR463" i="2"/>
  <c r="BS463" i="2"/>
  <c r="BT463" i="2"/>
  <c r="BU463" i="2"/>
  <c r="BV463" i="2"/>
  <c r="BW463" i="2"/>
  <c r="BX463" i="2"/>
  <c r="BY463" i="2"/>
  <c r="Z464" i="2"/>
  <c r="AA464" i="2"/>
  <c r="AB464" i="2"/>
  <c r="AL464" i="2"/>
  <c r="AM464" i="2"/>
  <c r="AN464" i="2"/>
  <c r="AO464" i="2"/>
  <c r="AP464" i="2"/>
  <c r="AQ464" i="2"/>
  <c r="AR464" i="2"/>
  <c r="AS464" i="2"/>
  <c r="AT464" i="2"/>
  <c r="AU464" i="2"/>
  <c r="AV464" i="2"/>
  <c r="AW464" i="2"/>
  <c r="AX464" i="2"/>
  <c r="AY464" i="2"/>
  <c r="AZ464" i="2"/>
  <c r="BA464" i="2"/>
  <c r="BB464" i="2"/>
  <c r="BC464" i="2"/>
  <c r="BF464" i="2"/>
  <c r="BG464" i="2"/>
  <c r="BH464" i="2"/>
  <c r="BI464" i="2"/>
  <c r="BJ464" i="2"/>
  <c r="BK464" i="2"/>
  <c r="BL464" i="2"/>
  <c r="BM464" i="2"/>
  <c r="BN464" i="2"/>
  <c r="BO464" i="2"/>
  <c r="BQ464" i="2"/>
  <c r="BR464" i="2"/>
  <c r="BS464" i="2"/>
  <c r="BT464" i="2"/>
  <c r="BU464" i="2"/>
  <c r="BV464" i="2"/>
  <c r="BW464" i="2"/>
  <c r="BX464" i="2"/>
  <c r="BY464" i="2"/>
  <c r="Z465" i="2"/>
  <c r="AA465" i="2"/>
  <c r="AB465" i="2"/>
  <c r="AL465" i="2"/>
  <c r="AM465" i="2"/>
  <c r="AN465" i="2"/>
  <c r="AO465" i="2"/>
  <c r="AP465" i="2"/>
  <c r="AQ465" i="2"/>
  <c r="AR465" i="2"/>
  <c r="AS465" i="2"/>
  <c r="AT465" i="2"/>
  <c r="AU465" i="2"/>
  <c r="AV465" i="2"/>
  <c r="AW465" i="2"/>
  <c r="AX465" i="2"/>
  <c r="AY465" i="2"/>
  <c r="AZ465" i="2"/>
  <c r="BA465" i="2"/>
  <c r="BB465" i="2"/>
  <c r="BC465" i="2"/>
  <c r="BF465" i="2"/>
  <c r="BG465" i="2"/>
  <c r="BH465" i="2"/>
  <c r="BI465" i="2"/>
  <c r="BJ465" i="2"/>
  <c r="BK465" i="2"/>
  <c r="BL465" i="2"/>
  <c r="BM465" i="2"/>
  <c r="BN465" i="2"/>
  <c r="BO465" i="2"/>
  <c r="BQ465" i="2"/>
  <c r="BR465" i="2"/>
  <c r="BS465" i="2"/>
  <c r="BT465" i="2"/>
  <c r="BU465" i="2"/>
  <c r="BV465" i="2"/>
  <c r="BW465" i="2"/>
  <c r="BX465" i="2"/>
  <c r="BY465" i="2"/>
  <c r="Z466" i="2"/>
  <c r="AA466" i="2"/>
  <c r="AB466" i="2"/>
  <c r="AL466" i="2"/>
  <c r="AM466" i="2"/>
  <c r="AN466" i="2"/>
  <c r="AO466" i="2"/>
  <c r="AP466" i="2"/>
  <c r="AQ466" i="2"/>
  <c r="AR466" i="2"/>
  <c r="AS466" i="2"/>
  <c r="AT466" i="2"/>
  <c r="AU466" i="2"/>
  <c r="AV466" i="2"/>
  <c r="AW466" i="2"/>
  <c r="AX466" i="2"/>
  <c r="AY466" i="2"/>
  <c r="AZ466" i="2"/>
  <c r="BA466" i="2"/>
  <c r="BB466" i="2"/>
  <c r="BC466" i="2"/>
  <c r="BF466" i="2"/>
  <c r="BG466" i="2"/>
  <c r="BH466" i="2"/>
  <c r="BI466" i="2"/>
  <c r="BJ466" i="2"/>
  <c r="BK466" i="2"/>
  <c r="BL466" i="2"/>
  <c r="BM466" i="2"/>
  <c r="BN466" i="2"/>
  <c r="BO466" i="2"/>
  <c r="BQ466" i="2"/>
  <c r="BR466" i="2"/>
  <c r="BS466" i="2"/>
  <c r="BT466" i="2"/>
  <c r="BU466" i="2"/>
  <c r="BV466" i="2"/>
  <c r="BW466" i="2"/>
  <c r="BX466" i="2"/>
  <c r="BY466" i="2"/>
  <c r="Z467" i="2"/>
  <c r="AA467" i="2"/>
  <c r="AB467" i="2"/>
  <c r="AL467" i="2"/>
  <c r="AM467" i="2"/>
  <c r="AN467" i="2"/>
  <c r="AO467" i="2"/>
  <c r="AP467" i="2"/>
  <c r="AQ467" i="2"/>
  <c r="AR467" i="2"/>
  <c r="AS467" i="2"/>
  <c r="AT467" i="2"/>
  <c r="AU467" i="2"/>
  <c r="AV467" i="2"/>
  <c r="AW467" i="2"/>
  <c r="AX467" i="2"/>
  <c r="AY467" i="2"/>
  <c r="AZ467" i="2"/>
  <c r="BA467" i="2"/>
  <c r="BB467" i="2"/>
  <c r="BC467" i="2"/>
  <c r="BF467" i="2"/>
  <c r="BG467" i="2"/>
  <c r="BH467" i="2"/>
  <c r="BI467" i="2"/>
  <c r="BJ467" i="2"/>
  <c r="BK467" i="2"/>
  <c r="BL467" i="2"/>
  <c r="BM467" i="2"/>
  <c r="BN467" i="2"/>
  <c r="BO467" i="2"/>
  <c r="BQ467" i="2"/>
  <c r="BR467" i="2"/>
  <c r="BS467" i="2"/>
  <c r="BT467" i="2"/>
  <c r="BU467" i="2"/>
  <c r="BV467" i="2"/>
  <c r="BW467" i="2"/>
  <c r="BX467" i="2"/>
  <c r="BY467" i="2"/>
  <c r="Z468" i="2"/>
  <c r="AA468" i="2"/>
  <c r="AB468" i="2"/>
  <c r="AL468" i="2"/>
  <c r="AM468" i="2"/>
  <c r="AN468" i="2"/>
  <c r="AO468" i="2"/>
  <c r="AP468" i="2"/>
  <c r="AQ468" i="2"/>
  <c r="AR468" i="2"/>
  <c r="AS468" i="2"/>
  <c r="AT468" i="2"/>
  <c r="AU468" i="2"/>
  <c r="AV468" i="2"/>
  <c r="AW468" i="2"/>
  <c r="AX468" i="2"/>
  <c r="AY468" i="2"/>
  <c r="AZ468" i="2"/>
  <c r="BA468" i="2"/>
  <c r="BB468" i="2"/>
  <c r="BC468" i="2"/>
  <c r="BF468" i="2"/>
  <c r="BG468" i="2"/>
  <c r="BH468" i="2"/>
  <c r="BI468" i="2"/>
  <c r="BJ468" i="2"/>
  <c r="BK468" i="2"/>
  <c r="BL468" i="2"/>
  <c r="BM468" i="2"/>
  <c r="BN468" i="2"/>
  <c r="BO468" i="2"/>
  <c r="BQ468" i="2"/>
  <c r="BR468" i="2"/>
  <c r="BS468" i="2"/>
  <c r="BT468" i="2"/>
  <c r="BU468" i="2"/>
  <c r="BV468" i="2"/>
  <c r="BW468" i="2"/>
  <c r="BX468" i="2"/>
  <c r="BY468" i="2"/>
  <c r="Z469" i="2"/>
  <c r="AA469" i="2"/>
  <c r="AB469" i="2"/>
  <c r="AL469" i="2"/>
  <c r="AM469" i="2"/>
  <c r="AN469" i="2"/>
  <c r="AO469" i="2"/>
  <c r="AP469" i="2"/>
  <c r="AQ469" i="2"/>
  <c r="AR469" i="2"/>
  <c r="AS469" i="2"/>
  <c r="AT469" i="2"/>
  <c r="AU469" i="2"/>
  <c r="AV469" i="2"/>
  <c r="AW469" i="2"/>
  <c r="AX469" i="2"/>
  <c r="AY469" i="2"/>
  <c r="AZ469" i="2"/>
  <c r="BA469" i="2"/>
  <c r="BB469" i="2"/>
  <c r="BC469" i="2"/>
  <c r="BF469" i="2"/>
  <c r="BG469" i="2"/>
  <c r="BH469" i="2"/>
  <c r="BI469" i="2"/>
  <c r="BJ469" i="2"/>
  <c r="BK469" i="2"/>
  <c r="BL469" i="2"/>
  <c r="BM469" i="2"/>
  <c r="BN469" i="2"/>
  <c r="BO469" i="2"/>
  <c r="BQ469" i="2"/>
  <c r="BR469" i="2"/>
  <c r="BS469" i="2"/>
  <c r="BT469" i="2"/>
  <c r="BU469" i="2"/>
  <c r="BV469" i="2"/>
  <c r="BW469" i="2"/>
  <c r="BX469" i="2"/>
  <c r="BY469" i="2"/>
  <c r="Z470" i="2"/>
  <c r="AA470" i="2"/>
  <c r="AB470" i="2"/>
  <c r="AL470" i="2"/>
  <c r="AM470" i="2"/>
  <c r="AN470" i="2"/>
  <c r="AO470" i="2"/>
  <c r="AP470" i="2"/>
  <c r="AQ470" i="2"/>
  <c r="AR470" i="2"/>
  <c r="AS470" i="2"/>
  <c r="AT470" i="2"/>
  <c r="AU470" i="2"/>
  <c r="AV470" i="2"/>
  <c r="AW470" i="2"/>
  <c r="AX470" i="2"/>
  <c r="AY470" i="2"/>
  <c r="AZ470" i="2"/>
  <c r="BA470" i="2"/>
  <c r="BB470" i="2"/>
  <c r="BC470" i="2"/>
  <c r="BF470" i="2"/>
  <c r="BG470" i="2"/>
  <c r="BH470" i="2"/>
  <c r="BI470" i="2"/>
  <c r="BJ470" i="2"/>
  <c r="BK470" i="2"/>
  <c r="BL470" i="2"/>
  <c r="BM470" i="2"/>
  <c r="BN470" i="2"/>
  <c r="BO470" i="2"/>
  <c r="BQ470" i="2"/>
  <c r="BR470" i="2"/>
  <c r="BS470" i="2"/>
  <c r="BT470" i="2"/>
  <c r="BU470" i="2"/>
  <c r="BV470" i="2"/>
  <c r="BW470" i="2"/>
  <c r="BX470" i="2"/>
  <c r="BY470" i="2"/>
  <c r="Z471" i="2"/>
  <c r="AA471" i="2"/>
  <c r="AB471" i="2"/>
  <c r="AL471" i="2"/>
  <c r="AM471" i="2"/>
  <c r="AN471" i="2"/>
  <c r="AO471" i="2"/>
  <c r="AP471" i="2"/>
  <c r="AQ471" i="2"/>
  <c r="AR471" i="2"/>
  <c r="AS471" i="2"/>
  <c r="AT471" i="2"/>
  <c r="AU471" i="2"/>
  <c r="AV471" i="2"/>
  <c r="AW471" i="2"/>
  <c r="AX471" i="2"/>
  <c r="AY471" i="2"/>
  <c r="AZ471" i="2"/>
  <c r="BA471" i="2"/>
  <c r="BB471" i="2"/>
  <c r="BC471" i="2"/>
  <c r="BF471" i="2"/>
  <c r="BG471" i="2"/>
  <c r="BH471" i="2"/>
  <c r="BI471" i="2"/>
  <c r="BJ471" i="2"/>
  <c r="BK471" i="2"/>
  <c r="BL471" i="2"/>
  <c r="BM471" i="2"/>
  <c r="BN471" i="2"/>
  <c r="BO471" i="2"/>
  <c r="BQ471" i="2"/>
  <c r="BR471" i="2"/>
  <c r="BS471" i="2"/>
  <c r="BT471" i="2"/>
  <c r="BU471" i="2"/>
  <c r="BV471" i="2"/>
  <c r="BW471" i="2"/>
  <c r="BX471" i="2"/>
  <c r="BY471" i="2"/>
  <c r="Z472" i="2"/>
  <c r="AA472" i="2"/>
  <c r="AB472" i="2"/>
  <c r="AL472" i="2"/>
  <c r="AM472" i="2"/>
  <c r="AN472" i="2"/>
  <c r="AO472" i="2"/>
  <c r="AP472" i="2"/>
  <c r="AQ472" i="2"/>
  <c r="AR472" i="2"/>
  <c r="AS472" i="2"/>
  <c r="AT472" i="2"/>
  <c r="AU472" i="2"/>
  <c r="AV472" i="2"/>
  <c r="AW472" i="2"/>
  <c r="AX472" i="2"/>
  <c r="AY472" i="2"/>
  <c r="AZ472" i="2"/>
  <c r="BA472" i="2"/>
  <c r="BB472" i="2"/>
  <c r="BC472" i="2"/>
  <c r="BF472" i="2"/>
  <c r="BG472" i="2"/>
  <c r="BH472" i="2"/>
  <c r="BI472" i="2"/>
  <c r="BJ472" i="2"/>
  <c r="BK472" i="2"/>
  <c r="BL472" i="2"/>
  <c r="BM472" i="2"/>
  <c r="BN472" i="2"/>
  <c r="BO472" i="2"/>
  <c r="BQ472" i="2"/>
  <c r="BR472" i="2"/>
  <c r="BS472" i="2"/>
  <c r="BT472" i="2"/>
  <c r="BU472" i="2"/>
  <c r="BV472" i="2"/>
  <c r="BW472" i="2"/>
  <c r="BX472" i="2"/>
  <c r="BY472" i="2"/>
  <c r="Z473" i="2"/>
  <c r="AA473" i="2"/>
  <c r="AB473" i="2"/>
  <c r="AL473" i="2"/>
  <c r="AM473" i="2"/>
  <c r="AN473" i="2"/>
  <c r="AO473" i="2"/>
  <c r="AP473" i="2"/>
  <c r="AQ473" i="2"/>
  <c r="AR473" i="2"/>
  <c r="AS473" i="2"/>
  <c r="AT473" i="2"/>
  <c r="AU473" i="2"/>
  <c r="AV473" i="2"/>
  <c r="AW473" i="2"/>
  <c r="AX473" i="2"/>
  <c r="AY473" i="2"/>
  <c r="AZ473" i="2"/>
  <c r="BA473" i="2"/>
  <c r="BB473" i="2"/>
  <c r="BC473" i="2"/>
  <c r="BF473" i="2"/>
  <c r="BG473" i="2"/>
  <c r="BH473" i="2"/>
  <c r="BI473" i="2"/>
  <c r="BJ473" i="2"/>
  <c r="BK473" i="2"/>
  <c r="BL473" i="2"/>
  <c r="BM473" i="2"/>
  <c r="BN473" i="2"/>
  <c r="BO473" i="2"/>
  <c r="BQ473" i="2"/>
  <c r="BR473" i="2"/>
  <c r="BS473" i="2"/>
  <c r="BT473" i="2"/>
  <c r="BU473" i="2"/>
  <c r="BV473" i="2"/>
  <c r="BW473" i="2"/>
  <c r="BX473" i="2"/>
  <c r="BY473" i="2"/>
  <c r="Z474" i="2"/>
  <c r="AA474" i="2"/>
  <c r="AB474" i="2"/>
  <c r="AL474" i="2"/>
  <c r="AM474" i="2"/>
  <c r="AN474" i="2"/>
  <c r="AO474" i="2"/>
  <c r="AP474" i="2"/>
  <c r="AQ474" i="2"/>
  <c r="AR474" i="2"/>
  <c r="AS474" i="2"/>
  <c r="AT474" i="2"/>
  <c r="AU474" i="2"/>
  <c r="AV474" i="2"/>
  <c r="AW474" i="2"/>
  <c r="AX474" i="2"/>
  <c r="AY474" i="2"/>
  <c r="AZ474" i="2"/>
  <c r="BA474" i="2"/>
  <c r="BB474" i="2"/>
  <c r="BC474" i="2"/>
  <c r="BF474" i="2"/>
  <c r="BG474" i="2"/>
  <c r="BH474" i="2"/>
  <c r="BI474" i="2"/>
  <c r="BJ474" i="2"/>
  <c r="BK474" i="2"/>
  <c r="BL474" i="2"/>
  <c r="BM474" i="2"/>
  <c r="BN474" i="2"/>
  <c r="BO474" i="2"/>
  <c r="BQ474" i="2"/>
  <c r="BR474" i="2"/>
  <c r="BS474" i="2"/>
  <c r="BT474" i="2"/>
  <c r="BU474" i="2"/>
  <c r="BV474" i="2"/>
  <c r="BW474" i="2"/>
  <c r="BX474" i="2"/>
  <c r="BY474" i="2"/>
  <c r="Z475" i="2"/>
  <c r="AA475" i="2"/>
  <c r="AB475" i="2"/>
  <c r="AL475" i="2"/>
  <c r="AM475" i="2"/>
  <c r="AN475" i="2"/>
  <c r="AO475" i="2"/>
  <c r="AP475" i="2"/>
  <c r="AQ475" i="2"/>
  <c r="AR475" i="2"/>
  <c r="AS475" i="2"/>
  <c r="AT475" i="2"/>
  <c r="AU475" i="2"/>
  <c r="AV475" i="2"/>
  <c r="AW475" i="2"/>
  <c r="AX475" i="2"/>
  <c r="AY475" i="2"/>
  <c r="AZ475" i="2"/>
  <c r="BA475" i="2"/>
  <c r="BB475" i="2"/>
  <c r="BC475" i="2"/>
  <c r="BF475" i="2"/>
  <c r="BG475" i="2"/>
  <c r="BH475" i="2"/>
  <c r="BI475" i="2"/>
  <c r="BJ475" i="2"/>
  <c r="BK475" i="2"/>
  <c r="BL475" i="2"/>
  <c r="BM475" i="2"/>
  <c r="BN475" i="2"/>
  <c r="BO475" i="2"/>
  <c r="BQ475" i="2"/>
  <c r="BR475" i="2"/>
  <c r="BS475" i="2"/>
  <c r="BT475" i="2"/>
  <c r="BU475" i="2"/>
  <c r="BV475" i="2"/>
  <c r="BW475" i="2"/>
  <c r="BX475" i="2"/>
  <c r="BY475" i="2"/>
  <c r="Z476" i="2"/>
  <c r="AA476" i="2"/>
  <c r="AB476" i="2"/>
  <c r="AL476" i="2"/>
  <c r="AM476" i="2"/>
  <c r="AN476" i="2"/>
  <c r="AO476" i="2"/>
  <c r="AP476" i="2"/>
  <c r="AQ476" i="2"/>
  <c r="AR476" i="2"/>
  <c r="AS476" i="2"/>
  <c r="AT476" i="2"/>
  <c r="AU476" i="2"/>
  <c r="AV476" i="2"/>
  <c r="AW476" i="2"/>
  <c r="AX476" i="2"/>
  <c r="AY476" i="2"/>
  <c r="AZ476" i="2"/>
  <c r="BA476" i="2"/>
  <c r="BB476" i="2"/>
  <c r="BC476" i="2"/>
  <c r="BF476" i="2"/>
  <c r="BG476" i="2"/>
  <c r="BH476" i="2"/>
  <c r="BI476" i="2"/>
  <c r="BJ476" i="2"/>
  <c r="BK476" i="2"/>
  <c r="BL476" i="2"/>
  <c r="BM476" i="2"/>
  <c r="BN476" i="2"/>
  <c r="BO476" i="2"/>
  <c r="BQ476" i="2"/>
  <c r="BR476" i="2"/>
  <c r="BS476" i="2"/>
  <c r="BT476" i="2"/>
  <c r="BU476" i="2"/>
  <c r="BV476" i="2"/>
  <c r="BW476" i="2"/>
  <c r="BX476" i="2"/>
  <c r="BY476" i="2"/>
  <c r="Z477" i="2"/>
  <c r="AA477" i="2"/>
  <c r="AB477" i="2"/>
  <c r="AL477" i="2"/>
  <c r="AM477" i="2"/>
  <c r="AN477" i="2"/>
  <c r="AO477" i="2"/>
  <c r="AP477" i="2"/>
  <c r="AQ477" i="2"/>
  <c r="AR477" i="2"/>
  <c r="AS477" i="2"/>
  <c r="AT477" i="2"/>
  <c r="AU477" i="2"/>
  <c r="AV477" i="2"/>
  <c r="AW477" i="2"/>
  <c r="AX477" i="2"/>
  <c r="AY477" i="2"/>
  <c r="AZ477" i="2"/>
  <c r="BA477" i="2"/>
  <c r="BB477" i="2"/>
  <c r="BC477" i="2"/>
  <c r="BF477" i="2"/>
  <c r="BG477" i="2"/>
  <c r="BH477" i="2"/>
  <c r="BI477" i="2"/>
  <c r="BJ477" i="2"/>
  <c r="BK477" i="2"/>
  <c r="BL477" i="2"/>
  <c r="BM477" i="2"/>
  <c r="BN477" i="2"/>
  <c r="BO477" i="2"/>
  <c r="BQ477" i="2"/>
  <c r="BR477" i="2"/>
  <c r="BS477" i="2"/>
  <c r="BT477" i="2"/>
  <c r="BU477" i="2"/>
  <c r="BV477" i="2"/>
  <c r="BW477" i="2"/>
  <c r="BX477" i="2"/>
  <c r="BY477" i="2"/>
  <c r="Z478" i="2"/>
  <c r="AA478" i="2"/>
  <c r="AB478" i="2"/>
  <c r="AL478" i="2"/>
  <c r="AM478" i="2"/>
  <c r="AN478" i="2"/>
  <c r="AO478" i="2"/>
  <c r="AP478" i="2"/>
  <c r="AQ478" i="2"/>
  <c r="AR478" i="2"/>
  <c r="AS478" i="2"/>
  <c r="AT478" i="2"/>
  <c r="AU478" i="2"/>
  <c r="AV478" i="2"/>
  <c r="AW478" i="2"/>
  <c r="AX478" i="2"/>
  <c r="AY478" i="2"/>
  <c r="AZ478" i="2"/>
  <c r="BA478" i="2"/>
  <c r="BB478" i="2"/>
  <c r="BC478" i="2"/>
  <c r="BF478" i="2"/>
  <c r="BG478" i="2"/>
  <c r="BH478" i="2"/>
  <c r="BI478" i="2"/>
  <c r="BJ478" i="2"/>
  <c r="BK478" i="2"/>
  <c r="BL478" i="2"/>
  <c r="BM478" i="2"/>
  <c r="BN478" i="2"/>
  <c r="BO478" i="2"/>
  <c r="BQ478" i="2"/>
  <c r="BR478" i="2"/>
  <c r="BS478" i="2"/>
  <c r="BT478" i="2"/>
  <c r="BU478" i="2"/>
  <c r="BV478" i="2"/>
  <c r="BW478" i="2"/>
  <c r="BX478" i="2"/>
  <c r="BY478" i="2"/>
  <c r="Z479" i="2"/>
  <c r="AA479" i="2"/>
  <c r="AB479" i="2"/>
  <c r="AL479" i="2"/>
  <c r="AM479" i="2"/>
  <c r="AN479" i="2"/>
  <c r="AO479" i="2"/>
  <c r="AP479" i="2"/>
  <c r="AQ479" i="2"/>
  <c r="AR479" i="2"/>
  <c r="AS479" i="2"/>
  <c r="AT479" i="2"/>
  <c r="AU479" i="2"/>
  <c r="AV479" i="2"/>
  <c r="AW479" i="2"/>
  <c r="AX479" i="2"/>
  <c r="AY479" i="2"/>
  <c r="AZ479" i="2"/>
  <c r="BA479" i="2"/>
  <c r="BB479" i="2"/>
  <c r="BC479" i="2"/>
  <c r="BF479" i="2"/>
  <c r="BG479" i="2"/>
  <c r="BH479" i="2"/>
  <c r="BI479" i="2"/>
  <c r="BJ479" i="2"/>
  <c r="BK479" i="2"/>
  <c r="BL479" i="2"/>
  <c r="BM479" i="2"/>
  <c r="BN479" i="2"/>
  <c r="BO479" i="2"/>
  <c r="BQ479" i="2"/>
  <c r="BR479" i="2"/>
  <c r="BS479" i="2"/>
  <c r="BT479" i="2"/>
  <c r="BU479" i="2"/>
  <c r="BV479" i="2"/>
  <c r="BW479" i="2"/>
  <c r="BX479" i="2"/>
  <c r="BY479" i="2"/>
  <c r="Z480" i="2"/>
  <c r="AA480" i="2"/>
  <c r="AB480" i="2"/>
  <c r="AL480" i="2"/>
  <c r="AM480" i="2"/>
  <c r="AN480" i="2"/>
  <c r="AO480" i="2"/>
  <c r="AP480" i="2"/>
  <c r="AQ480" i="2"/>
  <c r="AR480" i="2"/>
  <c r="AS480" i="2"/>
  <c r="AT480" i="2"/>
  <c r="AU480" i="2"/>
  <c r="AV480" i="2"/>
  <c r="AW480" i="2"/>
  <c r="AX480" i="2"/>
  <c r="AY480" i="2"/>
  <c r="AZ480" i="2"/>
  <c r="BA480" i="2"/>
  <c r="BB480" i="2"/>
  <c r="BC480" i="2"/>
  <c r="BF480" i="2"/>
  <c r="BG480" i="2"/>
  <c r="BH480" i="2"/>
  <c r="BI480" i="2"/>
  <c r="BJ480" i="2"/>
  <c r="BK480" i="2"/>
  <c r="BL480" i="2"/>
  <c r="BM480" i="2"/>
  <c r="BN480" i="2"/>
  <c r="BO480" i="2"/>
  <c r="BQ480" i="2"/>
  <c r="BR480" i="2"/>
  <c r="BS480" i="2"/>
  <c r="BT480" i="2"/>
  <c r="BU480" i="2"/>
  <c r="BV480" i="2"/>
  <c r="BW480" i="2"/>
  <c r="BX480" i="2"/>
  <c r="BY480" i="2"/>
  <c r="Z481" i="2"/>
  <c r="AA481" i="2"/>
  <c r="AB481" i="2"/>
  <c r="AL481" i="2"/>
  <c r="AM481" i="2"/>
  <c r="AN481" i="2"/>
  <c r="AO481" i="2"/>
  <c r="AP481" i="2"/>
  <c r="AQ481" i="2"/>
  <c r="AR481" i="2"/>
  <c r="AS481" i="2"/>
  <c r="AT481" i="2"/>
  <c r="AU481" i="2"/>
  <c r="AV481" i="2"/>
  <c r="AW481" i="2"/>
  <c r="AX481" i="2"/>
  <c r="AY481" i="2"/>
  <c r="AZ481" i="2"/>
  <c r="BA481" i="2"/>
  <c r="BB481" i="2"/>
  <c r="BC481" i="2"/>
  <c r="BF481" i="2"/>
  <c r="BG481" i="2"/>
  <c r="BH481" i="2"/>
  <c r="BI481" i="2"/>
  <c r="BJ481" i="2"/>
  <c r="BK481" i="2"/>
  <c r="BL481" i="2"/>
  <c r="BM481" i="2"/>
  <c r="BN481" i="2"/>
  <c r="BO481" i="2"/>
  <c r="BQ481" i="2"/>
  <c r="BR481" i="2"/>
  <c r="BS481" i="2"/>
  <c r="BT481" i="2"/>
  <c r="BU481" i="2"/>
  <c r="BV481" i="2"/>
  <c r="BW481" i="2"/>
  <c r="BX481" i="2"/>
  <c r="BY481" i="2"/>
  <c r="Z482" i="2"/>
  <c r="AA482" i="2"/>
  <c r="AB482" i="2"/>
  <c r="AL482" i="2"/>
  <c r="AM482" i="2"/>
  <c r="AN482" i="2"/>
  <c r="AO482" i="2"/>
  <c r="AP482" i="2"/>
  <c r="AQ482" i="2"/>
  <c r="AR482" i="2"/>
  <c r="AS482" i="2"/>
  <c r="AT482" i="2"/>
  <c r="AU482" i="2"/>
  <c r="AV482" i="2"/>
  <c r="AW482" i="2"/>
  <c r="AX482" i="2"/>
  <c r="AY482" i="2"/>
  <c r="AZ482" i="2"/>
  <c r="BA482" i="2"/>
  <c r="BB482" i="2"/>
  <c r="BC482" i="2"/>
  <c r="BF482" i="2"/>
  <c r="BG482" i="2"/>
  <c r="BH482" i="2"/>
  <c r="BI482" i="2"/>
  <c r="BJ482" i="2"/>
  <c r="BK482" i="2"/>
  <c r="BL482" i="2"/>
  <c r="BM482" i="2"/>
  <c r="BN482" i="2"/>
  <c r="BO482" i="2"/>
  <c r="BQ482" i="2"/>
  <c r="BR482" i="2"/>
  <c r="BS482" i="2"/>
  <c r="BT482" i="2"/>
  <c r="BU482" i="2"/>
  <c r="BV482" i="2"/>
  <c r="BW482" i="2"/>
  <c r="BX482" i="2"/>
  <c r="BY482" i="2"/>
  <c r="Z483" i="2"/>
  <c r="AA483" i="2"/>
  <c r="AB483" i="2"/>
  <c r="AL483" i="2"/>
  <c r="AM483" i="2"/>
  <c r="AN483" i="2"/>
  <c r="AO483" i="2"/>
  <c r="AP483" i="2"/>
  <c r="AQ483" i="2"/>
  <c r="AR483" i="2"/>
  <c r="AS483" i="2"/>
  <c r="AT483" i="2"/>
  <c r="AU483" i="2"/>
  <c r="AV483" i="2"/>
  <c r="AW483" i="2"/>
  <c r="AX483" i="2"/>
  <c r="AY483" i="2"/>
  <c r="AZ483" i="2"/>
  <c r="BA483" i="2"/>
  <c r="BB483" i="2"/>
  <c r="BC483" i="2"/>
  <c r="BF483" i="2"/>
  <c r="BG483" i="2"/>
  <c r="BH483" i="2"/>
  <c r="BI483" i="2"/>
  <c r="BJ483" i="2"/>
  <c r="BK483" i="2"/>
  <c r="BL483" i="2"/>
  <c r="BM483" i="2"/>
  <c r="BN483" i="2"/>
  <c r="BO483" i="2"/>
  <c r="BQ483" i="2"/>
  <c r="BR483" i="2"/>
  <c r="BS483" i="2"/>
  <c r="BT483" i="2"/>
  <c r="BU483" i="2"/>
  <c r="BV483" i="2"/>
  <c r="BW483" i="2"/>
  <c r="BX483" i="2"/>
  <c r="BY483" i="2"/>
  <c r="Z484" i="2"/>
  <c r="AA484" i="2"/>
  <c r="AB484" i="2"/>
  <c r="AL484" i="2"/>
  <c r="AM484" i="2"/>
  <c r="AN484" i="2"/>
  <c r="AO484" i="2"/>
  <c r="AP484" i="2"/>
  <c r="AQ484" i="2"/>
  <c r="AR484" i="2"/>
  <c r="AS484" i="2"/>
  <c r="AT484" i="2"/>
  <c r="AU484" i="2"/>
  <c r="AV484" i="2"/>
  <c r="AW484" i="2"/>
  <c r="AX484" i="2"/>
  <c r="AY484" i="2"/>
  <c r="AZ484" i="2"/>
  <c r="BA484" i="2"/>
  <c r="BB484" i="2"/>
  <c r="BC484" i="2"/>
  <c r="BF484" i="2"/>
  <c r="BG484" i="2"/>
  <c r="BH484" i="2"/>
  <c r="BI484" i="2"/>
  <c r="BJ484" i="2"/>
  <c r="BK484" i="2"/>
  <c r="BL484" i="2"/>
  <c r="BM484" i="2"/>
  <c r="BN484" i="2"/>
  <c r="BO484" i="2"/>
  <c r="BQ484" i="2"/>
  <c r="BR484" i="2"/>
  <c r="BS484" i="2"/>
  <c r="BT484" i="2"/>
  <c r="BU484" i="2"/>
  <c r="BV484" i="2"/>
  <c r="BW484" i="2"/>
  <c r="BX484" i="2"/>
  <c r="BY484" i="2"/>
  <c r="Z485" i="2"/>
  <c r="AA485" i="2"/>
  <c r="AB485" i="2"/>
  <c r="AL485" i="2"/>
  <c r="AM485" i="2"/>
  <c r="AN485" i="2"/>
  <c r="AO485" i="2"/>
  <c r="AP485" i="2"/>
  <c r="AQ485" i="2"/>
  <c r="AR485" i="2"/>
  <c r="AS485" i="2"/>
  <c r="AT485" i="2"/>
  <c r="AU485" i="2"/>
  <c r="AV485" i="2"/>
  <c r="AW485" i="2"/>
  <c r="AX485" i="2"/>
  <c r="AY485" i="2"/>
  <c r="AZ485" i="2"/>
  <c r="BA485" i="2"/>
  <c r="BB485" i="2"/>
  <c r="BC485" i="2"/>
  <c r="BF485" i="2"/>
  <c r="BG485" i="2"/>
  <c r="BH485" i="2"/>
  <c r="BI485" i="2"/>
  <c r="BJ485" i="2"/>
  <c r="BK485" i="2"/>
  <c r="BL485" i="2"/>
  <c r="BM485" i="2"/>
  <c r="BN485" i="2"/>
  <c r="BO485" i="2"/>
  <c r="BQ485" i="2"/>
  <c r="BR485" i="2"/>
  <c r="BS485" i="2"/>
  <c r="BT485" i="2"/>
  <c r="BU485" i="2"/>
  <c r="BV485" i="2"/>
  <c r="BW485" i="2"/>
  <c r="BX485" i="2"/>
  <c r="BY485" i="2"/>
  <c r="Z486" i="2"/>
  <c r="AA486" i="2"/>
  <c r="AB486" i="2"/>
  <c r="AL486" i="2"/>
  <c r="AM486" i="2"/>
  <c r="AN486" i="2"/>
  <c r="AO486" i="2"/>
  <c r="AP486" i="2"/>
  <c r="AQ486" i="2"/>
  <c r="AR486" i="2"/>
  <c r="AS486" i="2"/>
  <c r="AT486" i="2"/>
  <c r="AU486" i="2"/>
  <c r="AV486" i="2"/>
  <c r="AW486" i="2"/>
  <c r="AX486" i="2"/>
  <c r="AY486" i="2"/>
  <c r="AZ486" i="2"/>
  <c r="BA486" i="2"/>
  <c r="BB486" i="2"/>
  <c r="BC486" i="2"/>
  <c r="BF486" i="2"/>
  <c r="BG486" i="2"/>
  <c r="BH486" i="2"/>
  <c r="BI486" i="2"/>
  <c r="BJ486" i="2"/>
  <c r="BK486" i="2"/>
  <c r="BL486" i="2"/>
  <c r="BM486" i="2"/>
  <c r="BN486" i="2"/>
  <c r="BO486" i="2"/>
  <c r="BQ486" i="2"/>
  <c r="BR486" i="2"/>
  <c r="BS486" i="2"/>
  <c r="BT486" i="2"/>
  <c r="BU486" i="2"/>
  <c r="BV486" i="2"/>
  <c r="BW486" i="2"/>
  <c r="BX486" i="2"/>
  <c r="BY486" i="2"/>
  <c r="Z487" i="2"/>
  <c r="AA487" i="2"/>
  <c r="AB487" i="2"/>
  <c r="AL487" i="2"/>
  <c r="AM487" i="2"/>
  <c r="AN487" i="2"/>
  <c r="AO487" i="2"/>
  <c r="AP487" i="2"/>
  <c r="AQ487" i="2"/>
  <c r="AR487" i="2"/>
  <c r="AS487" i="2"/>
  <c r="AT487" i="2"/>
  <c r="AU487" i="2"/>
  <c r="AV487" i="2"/>
  <c r="AW487" i="2"/>
  <c r="AX487" i="2"/>
  <c r="AY487" i="2"/>
  <c r="AZ487" i="2"/>
  <c r="BA487" i="2"/>
  <c r="BB487" i="2"/>
  <c r="BC487" i="2"/>
  <c r="BF487" i="2"/>
  <c r="BG487" i="2"/>
  <c r="BH487" i="2"/>
  <c r="BI487" i="2"/>
  <c r="BJ487" i="2"/>
  <c r="BK487" i="2"/>
  <c r="BL487" i="2"/>
  <c r="BM487" i="2"/>
  <c r="BN487" i="2"/>
  <c r="BO487" i="2"/>
  <c r="BQ487" i="2"/>
  <c r="BR487" i="2"/>
  <c r="BS487" i="2"/>
  <c r="BT487" i="2"/>
  <c r="BU487" i="2"/>
  <c r="BV487" i="2"/>
  <c r="BW487" i="2"/>
  <c r="BX487" i="2"/>
  <c r="BY487" i="2"/>
  <c r="Z488" i="2"/>
  <c r="AA488" i="2"/>
  <c r="AB488" i="2"/>
  <c r="AL488" i="2"/>
  <c r="AM488" i="2"/>
  <c r="AN488" i="2"/>
  <c r="AO488" i="2"/>
  <c r="AP488" i="2"/>
  <c r="AQ488" i="2"/>
  <c r="AR488" i="2"/>
  <c r="AS488" i="2"/>
  <c r="AT488" i="2"/>
  <c r="AU488" i="2"/>
  <c r="AV488" i="2"/>
  <c r="AW488" i="2"/>
  <c r="AX488" i="2"/>
  <c r="AY488" i="2"/>
  <c r="AZ488" i="2"/>
  <c r="BA488" i="2"/>
  <c r="BB488" i="2"/>
  <c r="BC488" i="2"/>
  <c r="BF488" i="2"/>
  <c r="BG488" i="2"/>
  <c r="BH488" i="2"/>
  <c r="BI488" i="2"/>
  <c r="BJ488" i="2"/>
  <c r="BK488" i="2"/>
  <c r="BL488" i="2"/>
  <c r="BM488" i="2"/>
  <c r="BN488" i="2"/>
  <c r="BO488" i="2"/>
  <c r="BQ488" i="2"/>
  <c r="BR488" i="2"/>
  <c r="BS488" i="2"/>
  <c r="BT488" i="2"/>
  <c r="BU488" i="2"/>
  <c r="BV488" i="2"/>
  <c r="BW488" i="2"/>
  <c r="BX488" i="2"/>
  <c r="BY488" i="2"/>
  <c r="Z489" i="2"/>
  <c r="AA489" i="2"/>
  <c r="AB489" i="2"/>
  <c r="AL489" i="2"/>
  <c r="AM489" i="2"/>
  <c r="AN489" i="2"/>
  <c r="AO489" i="2"/>
  <c r="AP489" i="2"/>
  <c r="AQ489" i="2"/>
  <c r="AR489" i="2"/>
  <c r="AS489" i="2"/>
  <c r="AT489" i="2"/>
  <c r="AU489" i="2"/>
  <c r="AV489" i="2"/>
  <c r="AW489" i="2"/>
  <c r="AX489" i="2"/>
  <c r="AY489" i="2"/>
  <c r="AZ489" i="2"/>
  <c r="BA489" i="2"/>
  <c r="BB489" i="2"/>
  <c r="BC489" i="2"/>
  <c r="BF489" i="2"/>
  <c r="BG489" i="2"/>
  <c r="BH489" i="2"/>
  <c r="BI489" i="2"/>
  <c r="BJ489" i="2"/>
  <c r="BK489" i="2"/>
  <c r="BL489" i="2"/>
  <c r="BM489" i="2"/>
  <c r="BN489" i="2"/>
  <c r="BO489" i="2"/>
  <c r="BQ489" i="2"/>
  <c r="BR489" i="2"/>
  <c r="BS489" i="2"/>
  <c r="BT489" i="2"/>
  <c r="BU489" i="2"/>
  <c r="BV489" i="2"/>
  <c r="BW489" i="2"/>
  <c r="BX489" i="2"/>
  <c r="BY489" i="2"/>
  <c r="Z490" i="2"/>
  <c r="AA490" i="2"/>
  <c r="AB490" i="2"/>
  <c r="AL490" i="2"/>
  <c r="AM490" i="2"/>
  <c r="AN490" i="2"/>
  <c r="AO490" i="2"/>
  <c r="AP490" i="2"/>
  <c r="AQ490" i="2"/>
  <c r="AR490" i="2"/>
  <c r="AS490" i="2"/>
  <c r="AT490" i="2"/>
  <c r="AU490" i="2"/>
  <c r="AV490" i="2"/>
  <c r="AW490" i="2"/>
  <c r="AX490" i="2"/>
  <c r="AY490" i="2"/>
  <c r="AZ490" i="2"/>
  <c r="BA490" i="2"/>
  <c r="BB490" i="2"/>
  <c r="BC490" i="2"/>
  <c r="BF490" i="2"/>
  <c r="BG490" i="2"/>
  <c r="BH490" i="2"/>
  <c r="BI490" i="2"/>
  <c r="BJ490" i="2"/>
  <c r="BK490" i="2"/>
  <c r="BL490" i="2"/>
  <c r="BM490" i="2"/>
  <c r="BN490" i="2"/>
  <c r="BO490" i="2"/>
  <c r="BQ490" i="2"/>
  <c r="BR490" i="2"/>
  <c r="BS490" i="2"/>
  <c r="BT490" i="2"/>
  <c r="BU490" i="2"/>
  <c r="BV490" i="2"/>
  <c r="BW490" i="2"/>
  <c r="BX490" i="2"/>
  <c r="BY490" i="2"/>
  <c r="Z491" i="2"/>
  <c r="AA491" i="2"/>
  <c r="AB491" i="2"/>
  <c r="AL491" i="2"/>
  <c r="AM491" i="2"/>
  <c r="AN491" i="2"/>
  <c r="AO491" i="2"/>
  <c r="AP491" i="2"/>
  <c r="AQ491" i="2"/>
  <c r="AR491" i="2"/>
  <c r="AS491" i="2"/>
  <c r="AT491" i="2"/>
  <c r="AU491" i="2"/>
  <c r="AV491" i="2"/>
  <c r="AW491" i="2"/>
  <c r="AX491" i="2"/>
  <c r="AY491" i="2"/>
  <c r="AZ491" i="2"/>
  <c r="BA491" i="2"/>
  <c r="BB491" i="2"/>
  <c r="BC491" i="2"/>
  <c r="BF491" i="2"/>
  <c r="BG491" i="2"/>
  <c r="BH491" i="2"/>
  <c r="BI491" i="2"/>
  <c r="BJ491" i="2"/>
  <c r="BK491" i="2"/>
  <c r="BL491" i="2"/>
  <c r="BM491" i="2"/>
  <c r="BN491" i="2"/>
  <c r="BO491" i="2"/>
  <c r="BQ491" i="2"/>
  <c r="BR491" i="2"/>
  <c r="BS491" i="2"/>
  <c r="BT491" i="2"/>
  <c r="BU491" i="2"/>
  <c r="BV491" i="2"/>
  <c r="BW491" i="2"/>
  <c r="BX491" i="2"/>
  <c r="BY491" i="2"/>
  <c r="Z492" i="2"/>
  <c r="AA492" i="2"/>
  <c r="AB492" i="2"/>
  <c r="AL492" i="2"/>
  <c r="AM492" i="2"/>
  <c r="AN492" i="2"/>
  <c r="AO492" i="2"/>
  <c r="AP492" i="2"/>
  <c r="AQ492" i="2"/>
  <c r="AR492" i="2"/>
  <c r="AS492" i="2"/>
  <c r="AT492" i="2"/>
  <c r="AU492" i="2"/>
  <c r="AV492" i="2"/>
  <c r="AW492" i="2"/>
  <c r="AX492" i="2"/>
  <c r="AY492" i="2"/>
  <c r="AZ492" i="2"/>
  <c r="BA492" i="2"/>
  <c r="BB492" i="2"/>
  <c r="BC492" i="2"/>
  <c r="BF492" i="2"/>
  <c r="BG492" i="2"/>
  <c r="BH492" i="2"/>
  <c r="BI492" i="2"/>
  <c r="BJ492" i="2"/>
  <c r="BK492" i="2"/>
  <c r="BL492" i="2"/>
  <c r="BM492" i="2"/>
  <c r="BN492" i="2"/>
  <c r="BO492" i="2"/>
  <c r="BQ492" i="2"/>
  <c r="BR492" i="2"/>
  <c r="BS492" i="2"/>
  <c r="BT492" i="2"/>
  <c r="BU492" i="2"/>
  <c r="BV492" i="2"/>
  <c r="BW492" i="2"/>
  <c r="BX492" i="2"/>
  <c r="BY492" i="2"/>
  <c r="Z493" i="2"/>
  <c r="AA493" i="2"/>
  <c r="AB493" i="2"/>
  <c r="AL493" i="2"/>
  <c r="AM493" i="2"/>
  <c r="AN493" i="2"/>
  <c r="AO493" i="2"/>
  <c r="AP493" i="2"/>
  <c r="AQ493" i="2"/>
  <c r="AR493" i="2"/>
  <c r="AS493" i="2"/>
  <c r="AT493" i="2"/>
  <c r="AU493" i="2"/>
  <c r="AV493" i="2"/>
  <c r="AW493" i="2"/>
  <c r="AX493" i="2"/>
  <c r="AY493" i="2"/>
  <c r="AZ493" i="2"/>
  <c r="BA493" i="2"/>
  <c r="BB493" i="2"/>
  <c r="BC493" i="2"/>
  <c r="BF493" i="2"/>
  <c r="BG493" i="2"/>
  <c r="BH493" i="2"/>
  <c r="BI493" i="2"/>
  <c r="BJ493" i="2"/>
  <c r="BK493" i="2"/>
  <c r="BL493" i="2"/>
  <c r="BM493" i="2"/>
  <c r="BN493" i="2"/>
  <c r="BO493" i="2"/>
  <c r="BQ493" i="2"/>
  <c r="BR493" i="2"/>
  <c r="BS493" i="2"/>
  <c r="BT493" i="2"/>
  <c r="BU493" i="2"/>
  <c r="BV493" i="2"/>
  <c r="BW493" i="2"/>
  <c r="BX493" i="2"/>
  <c r="BY493" i="2"/>
  <c r="Z494" i="2"/>
  <c r="AA494" i="2"/>
  <c r="AB494" i="2"/>
  <c r="AL494" i="2"/>
  <c r="AM494" i="2"/>
  <c r="AN494" i="2"/>
  <c r="AO494" i="2"/>
  <c r="AP494" i="2"/>
  <c r="AQ494" i="2"/>
  <c r="AR494" i="2"/>
  <c r="AS494" i="2"/>
  <c r="AT494" i="2"/>
  <c r="AU494" i="2"/>
  <c r="AV494" i="2"/>
  <c r="AW494" i="2"/>
  <c r="AX494" i="2"/>
  <c r="AY494" i="2"/>
  <c r="AZ494" i="2"/>
  <c r="BA494" i="2"/>
  <c r="BB494" i="2"/>
  <c r="BC494" i="2"/>
  <c r="BF494" i="2"/>
  <c r="BG494" i="2"/>
  <c r="BH494" i="2"/>
  <c r="BI494" i="2"/>
  <c r="BJ494" i="2"/>
  <c r="BK494" i="2"/>
  <c r="BL494" i="2"/>
  <c r="BM494" i="2"/>
  <c r="BN494" i="2"/>
  <c r="BO494" i="2"/>
  <c r="BQ494" i="2"/>
  <c r="BR494" i="2"/>
  <c r="BS494" i="2"/>
  <c r="BT494" i="2"/>
  <c r="BU494" i="2"/>
  <c r="BV494" i="2"/>
  <c r="BW494" i="2"/>
  <c r="BX494" i="2"/>
  <c r="BY494" i="2"/>
  <c r="Z495" i="2"/>
  <c r="AA495" i="2"/>
  <c r="AB495" i="2"/>
  <c r="AL495" i="2"/>
  <c r="AM495" i="2"/>
  <c r="AN495" i="2"/>
  <c r="AO495" i="2"/>
  <c r="AP495" i="2"/>
  <c r="AQ495" i="2"/>
  <c r="AR495" i="2"/>
  <c r="AS495" i="2"/>
  <c r="AT495" i="2"/>
  <c r="AU495" i="2"/>
  <c r="AV495" i="2"/>
  <c r="AW495" i="2"/>
  <c r="AX495" i="2"/>
  <c r="AY495" i="2"/>
  <c r="AZ495" i="2"/>
  <c r="BA495" i="2"/>
  <c r="BB495" i="2"/>
  <c r="BC495" i="2"/>
  <c r="BF495" i="2"/>
  <c r="BG495" i="2"/>
  <c r="BH495" i="2"/>
  <c r="BI495" i="2"/>
  <c r="BJ495" i="2"/>
  <c r="BK495" i="2"/>
  <c r="BL495" i="2"/>
  <c r="BM495" i="2"/>
  <c r="BN495" i="2"/>
  <c r="BO495" i="2"/>
  <c r="BQ495" i="2"/>
  <c r="BR495" i="2"/>
  <c r="BS495" i="2"/>
  <c r="BT495" i="2"/>
  <c r="BU495" i="2"/>
  <c r="BV495" i="2"/>
  <c r="BW495" i="2"/>
  <c r="BX495" i="2"/>
  <c r="BY495" i="2"/>
  <c r="Z496" i="2"/>
  <c r="AA496" i="2"/>
  <c r="AB496" i="2"/>
  <c r="AL496" i="2"/>
  <c r="AM496" i="2"/>
  <c r="AN496" i="2"/>
  <c r="AO496" i="2"/>
  <c r="AP496" i="2"/>
  <c r="AQ496" i="2"/>
  <c r="AR496" i="2"/>
  <c r="AS496" i="2"/>
  <c r="AT496" i="2"/>
  <c r="AU496" i="2"/>
  <c r="AV496" i="2"/>
  <c r="AW496" i="2"/>
  <c r="AX496" i="2"/>
  <c r="AY496" i="2"/>
  <c r="AZ496" i="2"/>
  <c r="BA496" i="2"/>
  <c r="BB496" i="2"/>
  <c r="BC496" i="2"/>
  <c r="BF496" i="2"/>
  <c r="BG496" i="2"/>
  <c r="BH496" i="2"/>
  <c r="BI496" i="2"/>
  <c r="BJ496" i="2"/>
  <c r="BK496" i="2"/>
  <c r="BL496" i="2"/>
  <c r="BM496" i="2"/>
  <c r="BN496" i="2"/>
  <c r="BO496" i="2"/>
  <c r="BQ496" i="2"/>
  <c r="BR496" i="2"/>
  <c r="BS496" i="2"/>
  <c r="BT496" i="2"/>
  <c r="BU496" i="2"/>
  <c r="BV496" i="2"/>
  <c r="BW496" i="2"/>
  <c r="BX496" i="2"/>
  <c r="BY496" i="2"/>
  <c r="Z497" i="2"/>
  <c r="AA497" i="2"/>
  <c r="AB497" i="2"/>
  <c r="AL497" i="2"/>
  <c r="AM497" i="2"/>
  <c r="AN497" i="2"/>
  <c r="AO497" i="2"/>
  <c r="AP497" i="2"/>
  <c r="AQ497" i="2"/>
  <c r="AR497" i="2"/>
  <c r="AS497" i="2"/>
  <c r="AT497" i="2"/>
  <c r="AU497" i="2"/>
  <c r="AV497" i="2"/>
  <c r="AW497" i="2"/>
  <c r="AX497" i="2"/>
  <c r="AY497" i="2"/>
  <c r="AZ497" i="2"/>
  <c r="BA497" i="2"/>
  <c r="BB497" i="2"/>
  <c r="BC497" i="2"/>
  <c r="BF497" i="2"/>
  <c r="BG497" i="2"/>
  <c r="BH497" i="2"/>
  <c r="BI497" i="2"/>
  <c r="BJ497" i="2"/>
  <c r="BK497" i="2"/>
  <c r="BL497" i="2"/>
  <c r="BM497" i="2"/>
  <c r="BN497" i="2"/>
  <c r="BO497" i="2"/>
  <c r="BQ497" i="2"/>
  <c r="BR497" i="2"/>
  <c r="BS497" i="2"/>
  <c r="BT497" i="2"/>
  <c r="BU497" i="2"/>
  <c r="BV497" i="2"/>
  <c r="BW497" i="2"/>
  <c r="BX497" i="2"/>
  <c r="BY497" i="2"/>
  <c r="Z498" i="2"/>
  <c r="AA498" i="2"/>
  <c r="AB498" i="2"/>
  <c r="AL498" i="2"/>
  <c r="AM498" i="2"/>
  <c r="AN498" i="2"/>
  <c r="AO498" i="2"/>
  <c r="AP498" i="2"/>
  <c r="AQ498" i="2"/>
  <c r="AR498" i="2"/>
  <c r="AS498" i="2"/>
  <c r="AT498" i="2"/>
  <c r="AU498" i="2"/>
  <c r="AV498" i="2"/>
  <c r="AW498" i="2"/>
  <c r="AX498" i="2"/>
  <c r="AY498" i="2"/>
  <c r="AZ498" i="2"/>
  <c r="BA498" i="2"/>
  <c r="BB498" i="2"/>
  <c r="BC498" i="2"/>
  <c r="BF498" i="2"/>
  <c r="BG498" i="2"/>
  <c r="BH498" i="2"/>
  <c r="BI498" i="2"/>
  <c r="BJ498" i="2"/>
  <c r="BK498" i="2"/>
  <c r="BL498" i="2"/>
  <c r="BM498" i="2"/>
  <c r="BN498" i="2"/>
  <c r="BO498" i="2"/>
  <c r="BQ498" i="2"/>
  <c r="BR498" i="2"/>
  <c r="BS498" i="2"/>
  <c r="BT498" i="2"/>
  <c r="BU498" i="2"/>
  <c r="BV498" i="2"/>
  <c r="BW498" i="2"/>
  <c r="BX498" i="2"/>
  <c r="BY498" i="2"/>
  <c r="Z499" i="2"/>
  <c r="AA499" i="2"/>
  <c r="AB499" i="2"/>
  <c r="AL499" i="2"/>
  <c r="AM499" i="2"/>
  <c r="AN499" i="2"/>
  <c r="AO499" i="2"/>
  <c r="AP499" i="2"/>
  <c r="AQ499" i="2"/>
  <c r="AR499" i="2"/>
  <c r="AS499" i="2"/>
  <c r="AT499" i="2"/>
  <c r="AU499" i="2"/>
  <c r="AV499" i="2"/>
  <c r="AW499" i="2"/>
  <c r="AX499" i="2"/>
  <c r="AY499" i="2"/>
  <c r="AZ499" i="2"/>
  <c r="BA499" i="2"/>
  <c r="BB499" i="2"/>
  <c r="BC499" i="2"/>
  <c r="BF499" i="2"/>
  <c r="BG499" i="2"/>
  <c r="BH499" i="2"/>
  <c r="BI499" i="2"/>
  <c r="BJ499" i="2"/>
  <c r="BK499" i="2"/>
  <c r="BL499" i="2"/>
  <c r="BM499" i="2"/>
  <c r="BN499" i="2"/>
  <c r="BO499" i="2"/>
  <c r="BQ499" i="2"/>
  <c r="BR499" i="2"/>
  <c r="BS499" i="2"/>
  <c r="BT499" i="2"/>
  <c r="BU499" i="2"/>
  <c r="BV499" i="2"/>
  <c r="BW499" i="2"/>
  <c r="BX499" i="2"/>
  <c r="BY499" i="2"/>
  <c r="Z500" i="2"/>
  <c r="AA500" i="2"/>
  <c r="AB500" i="2"/>
  <c r="AL500" i="2"/>
  <c r="AM500" i="2"/>
  <c r="AN500" i="2"/>
  <c r="AO500" i="2"/>
  <c r="AP500" i="2"/>
  <c r="AQ500" i="2"/>
  <c r="AR500" i="2"/>
  <c r="AS500" i="2"/>
  <c r="AT500" i="2"/>
  <c r="AU500" i="2"/>
  <c r="AV500" i="2"/>
  <c r="AW500" i="2"/>
  <c r="AX500" i="2"/>
  <c r="AY500" i="2"/>
  <c r="AZ500" i="2"/>
  <c r="BA500" i="2"/>
  <c r="BB500" i="2"/>
  <c r="BC500" i="2"/>
  <c r="BF500" i="2"/>
  <c r="BG500" i="2"/>
  <c r="BH500" i="2"/>
  <c r="BI500" i="2"/>
  <c r="BJ500" i="2"/>
  <c r="BK500" i="2"/>
  <c r="BL500" i="2"/>
  <c r="BM500" i="2"/>
  <c r="BN500" i="2"/>
  <c r="BO500" i="2"/>
  <c r="BQ500" i="2"/>
  <c r="BR500" i="2"/>
  <c r="BS500" i="2"/>
  <c r="BT500" i="2"/>
  <c r="BU500" i="2"/>
  <c r="BV500" i="2"/>
  <c r="BW500" i="2"/>
  <c r="BX500" i="2"/>
  <c r="BY500" i="2"/>
  <c r="Z501" i="2"/>
  <c r="AA501" i="2"/>
  <c r="AB501" i="2"/>
  <c r="AL501" i="2"/>
  <c r="AM501" i="2"/>
  <c r="AN501" i="2"/>
  <c r="AO501" i="2"/>
  <c r="AP501" i="2"/>
  <c r="AQ501" i="2"/>
  <c r="AR501" i="2"/>
  <c r="AS501" i="2"/>
  <c r="AT501" i="2"/>
  <c r="AU501" i="2"/>
  <c r="AV501" i="2"/>
  <c r="AW501" i="2"/>
  <c r="AX501" i="2"/>
  <c r="AY501" i="2"/>
  <c r="AZ501" i="2"/>
  <c r="BA501" i="2"/>
  <c r="BB501" i="2"/>
  <c r="BC501" i="2"/>
  <c r="BF501" i="2"/>
  <c r="BG501" i="2"/>
  <c r="BH501" i="2"/>
  <c r="BI501" i="2"/>
  <c r="BJ501" i="2"/>
  <c r="BK501" i="2"/>
  <c r="BL501" i="2"/>
  <c r="BM501" i="2"/>
  <c r="BN501" i="2"/>
  <c r="BO501" i="2"/>
  <c r="BQ501" i="2"/>
  <c r="BR501" i="2"/>
  <c r="BS501" i="2"/>
  <c r="BT501" i="2"/>
  <c r="BU501" i="2"/>
  <c r="BV501" i="2"/>
  <c r="BW501" i="2"/>
  <c r="BX501" i="2"/>
  <c r="BY501" i="2"/>
  <c r="Z502" i="2"/>
  <c r="AA502" i="2"/>
  <c r="AB502" i="2"/>
  <c r="AL502" i="2"/>
  <c r="AM502" i="2"/>
  <c r="AN502" i="2"/>
  <c r="AO502" i="2"/>
  <c r="AP502" i="2"/>
  <c r="AQ502" i="2"/>
  <c r="AR502" i="2"/>
  <c r="AS502" i="2"/>
  <c r="AT502" i="2"/>
  <c r="AU502" i="2"/>
  <c r="AV502" i="2"/>
  <c r="AW502" i="2"/>
  <c r="AX502" i="2"/>
  <c r="AY502" i="2"/>
  <c r="AZ502" i="2"/>
  <c r="BA502" i="2"/>
  <c r="BB502" i="2"/>
  <c r="BC502" i="2"/>
  <c r="BF502" i="2"/>
  <c r="BG502" i="2"/>
  <c r="BH502" i="2"/>
  <c r="BI502" i="2"/>
  <c r="BJ502" i="2"/>
  <c r="BK502" i="2"/>
  <c r="BL502" i="2"/>
  <c r="BM502" i="2"/>
  <c r="BN502" i="2"/>
  <c r="BO502" i="2"/>
  <c r="BQ502" i="2"/>
  <c r="BR502" i="2"/>
  <c r="BS502" i="2"/>
  <c r="BT502" i="2"/>
  <c r="BU502" i="2"/>
  <c r="BV502" i="2"/>
  <c r="BW502" i="2"/>
  <c r="BX502" i="2"/>
  <c r="BY502" i="2"/>
  <c r="Z503" i="2"/>
  <c r="AA503" i="2"/>
  <c r="AB503" i="2"/>
  <c r="AL503" i="2"/>
  <c r="AM503" i="2"/>
  <c r="AN503" i="2"/>
  <c r="AO503" i="2"/>
  <c r="AP503" i="2"/>
  <c r="AQ503" i="2"/>
  <c r="AR503" i="2"/>
  <c r="AS503" i="2"/>
  <c r="AT503" i="2"/>
  <c r="AU503" i="2"/>
  <c r="AV503" i="2"/>
  <c r="AW503" i="2"/>
  <c r="AX503" i="2"/>
  <c r="AY503" i="2"/>
  <c r="AZ503" i="2"/>
  <c r="BA503" i="2"/>
  <c r="BB503" i="2"/>
  <c r="BC503" i="2"/>
  <c r="BF503" i="2"/>
  <c r="BG503" i="2"/>
  <c r="BH503" i="2"/>
  <c r="BI503" i="2"/>
  <c r="BJ503" i="2"/>
  <c r="BK503" i="2"/>
  <c r="BL503" i="2"/>
  <c r="BM503" i="2"/>
  <c r="BN503" i="2"/>
  <c r="BO503" i="2"/>
  <c r="BQ503" i="2"/>
  <c r="BR503" i="2"/>
  <c r="BS503" i="2"/>
  <c r="BT503" i="2"/>
  <c r="BU503" i="2"/>
  <c r="BV503" i="2"/>
  <c r="BW503" i="2"/>
  <c r="BX503" i="2"/>
  <c r="BY503" i="2"/>
  <c r="Z504" i="2"/>
  <c r="AA504" i="2"/>
  <c r="AB504" i="2"/>
  <c r="AL504" i="2"/>
  <c r="AM504" i="2"/>
  <c r="AN504" i="2"/>
  <c r="AO504" i="2"/>
  <c r="AP504" i="2"/>
  <c r="AQ504" i="2"/>
  <c r="AR504" i="2"/>
  <c r="AS504" i="2"/>
  <c r="AT504" i="2"/>
  <c r="AU504" i="2"/>
  <c r="AV504" i="2"/>
  <c r="AW504" i="2"/>
  <c r="AX504" i="2"/>
  <c r="AY504" i="2"/>
  <c r="AZ504" i="2"/>
  <c r="BA504" i="2"/>
  <c r="BB504" i="2"/>
  <c r="BC504" i="2"/>
  <c r="BF504" i="2"/>
  <c r="BG504" i="2"/>
  <c r="BH504" i="2"/>
  <c r="BI504" i="2"/>
  <c r="BJ504" i="2"/>
  <c r="BK504" i="2"/>
  <c r="BL504" i="2"/>
  <c r="BM504" i="2"/>
  <c r="BN504" i="2"/>
  <c r="BO504" i="2"/>
  <c r="BQ504" i="2"/>
  <c r="BR504" i="2"/>
  <c r="BS504" i="2"/>
  <c r="BT504" i="2"/>
  <c r="BU504" i="2"/>
  <c r="BV504" i="2"/>
  <c r="BW504" i="2"/>
  <c r="BX504" i="2"/>
  <c r="BY504" i="2"/>
  <c r="Z505" i="2"/>
  <c r="AA505" i="2"/>
  <c r="AB505" i="2"/>
  <c r="AL505" i="2"/>
  <c r="AM505" i="2"/>
  <c r="AN505" i="2"/>
  <c r="AO505" i="2"/>
  <c r="AP505" i="2"/>
  <c r="AQ505" i="2"/>
  <c r="AR505" i="2"/>
  <c r="AS505" i="2"/>
  <c r="AT505" i="2"/>
  <c r="AU505" i="2"/>
  <c r="AV505" i="2"/>
  <c r="AW505" i="2"/>
  <c r="AX505" i="2"/>
  <c r="AY505" i="2"/>
  <c r="AZ505" i="2"/>
  <c r="BA505" i="2"/>
  <c r="BB505" i="2"/>
  <c r="BC505" i="2"/>
  <c r="BF505" i="2"/>
  <c r="BG505" i="2"/>
  <c r="BH505" i="2"/>
  <c r="BI505" i="2"/>
  <c r="BJ505" i="2"/>
  <c r="BK505" i="2"/>
  <c r="BL505" i="2"/>
  <c r="BM505" i="2"/>
  <c r="BN505" i="2"/>
  <c r="BO505" i="2"/>
  <c r="BQ505" i="2"/>
  <c r="BR505" i="2"/>
  <c r="BS505" i="2"/>
  <c r="BT505" i="2"/>
  <c r="BU505" i="2"/>
  <c r="BV505" i="2"/>
  <c r="BW505" i="2"/>
  <c r="BX505" i="2"/>
  <c r="BY505" i="2"/>
  <c r="Z506" i="2"/>
  <c r="AA506" i="2"/>
  <c r="AB506" i="2"/>
  <c r="AL506" i="2"/>
  <c r="AM506" i="2"/>
  <c r="AN506" i="2"/>
  <c r="AO506" i="2"/>
  <c r="AP506" i="2"/>
  <c r="AQ506" i="2"/>
  <c r="AR506" i="2"/>
  <c r="AS506" i="2"/>
  <c r="AT506" i="2"/>
  <c r="AU506" i="2"/>
  <c r="AV506" i="2"/>
  <c r="AW506" i="2"/>
  <c r="AX506" i="2"/>
  <c r="AY506" i="2"/>
  <c r="AZ506" i="2"/>
  <c r="BA506" i="2"/>
  <c r="BB506" i="2"/>
  <c r="BC506" i="2"/>
  <c r="BF506" i="2"/>
  <c r="BG506" i="2"/>
  <c r="BH506" i="2"/>
  <c r="BI506" i="2"/>
  <c r="BJ506" i="2"/>
  <c r="BK506" i="2"/>
  <c r="BL506" i="2"/>
  <c r="BM506" i="2"/>
  <c r="BN506" i="2"/>
  <c r="BO506" i="2"/>
  <c r="BQ506" i="2"/>
  <c r="BR506" i="2"/>
  <c r="BS506" i="2"/>
  <c r="BT506" i="2"/>
  <c r="BU506" i="2"/>
  <c r="BV506" i="2"/>
  <c r="BW506" i="2"/>
  <c r="BX506" i="2"/>
  <c r="BY506" i="2"/>
  <c r="Z507" i="2"/>
  <c r="AA507" i="2"/>
  <c r="AB507" i="2"/>
  <c r="AL507" i="2"/>
  <c r="AM507" i="2"/>
  <c r="AN507" i="2"/>
  <c r="AO507" i="2"/>
  <c r="AP507" i="2"/>
  <c r="AQ507" i="2"/>
  <c r="AR507" i="2"/>
  <c r="AS507" i="2"/>
  <c r="AT507" i="2"/>
  <c r="AU507" i="2"/>
  <c r="AV507" i="2"/>
  <c r="AW507" i="2"/>
  <c r="AX507" i="2"/>
  <c r="AY507" i="2"/>
  <c r="AZ507" i="2"/>
  <c r="BA507" i="2"/>
  <c r="BB507" i="2"/>
  <c r="BC507" i="2"/>
  <c r="BF507" i="2"/>
  <c r="BG507" i="2"/>
  <c r="BH507" i="2"/>
  <c r="BI507" i="2"/>
  <c r="BJ507" i="2"/>
  <c r="BK507" i="2"/>
  <c r="BL507" i="2"/>
  <c r="BM507" i="2"/>
  <c r="BN507" i="2"/>
  <c r="BO507" i="2"/>
  <c r="BQ507" i="2"/>
  <c r="BR507" i="2"/>
  <c r="BS507" i="2"/>
  <c r="BT507" i="2"/>
  <c r="BU507" i="2"/>
  <c r="BV507" i="2"/>
  <c r="BW507" i="2"/>
  <c r="BX507" i="2"/>
  <c r="BY507" i="2"/>
  <c r="Z508" i="2"/>
  <c r="AA508" i="2"/>
  <c r="AB508" i="2"/>
  <c r="AL508" i="2"/>
  <c r="AM508" i="2"/>
  <c r="AN508" i="2"/>
  <c r="AO508" i="2"/>
  <c r="AP508" i="2"/>
  <c r="AQ508" i="2"/>
  <c r="AR508" i="2"/>
  <c r="AS508" i="2"/>
  <c r="AT508" i="2"/>
  <c r="AU508" i="2"/>
  <c r="AV508" i="2"/>
  <c r="AW508" i="2"/>
  <c r="AX508" i="2"/>
  <c r="AY508" i="2"/>
  <c r="AZ508" i="2"/>
  <c r="BA508" i="2"/>
  <c r="BB508" i="2"/>
  <c r="BC508" i="2"/>
  <c r="BF508" i="2"/>
  <c r="BG508" i="2"/>
  <c r="BH508" i="2"/>
  <c r="BI508" i="2"/>
  <c r="BJ508" i="2"/>
  <c r="BK508" i="2"/>
  <c r="BL508" i="2"/>
  <c r="BM508" i="2"/>
  <c r="BN508" i="2"/>
  <c r="BO508" i="2"/>
  <c r="BQ508" i="2"/>
  <c r="BR508" i="2"/>
  <c r="BS508" i="2"/>
  <c r="BT508" i="2"/>
  <c r="BU508" i="2"/>
  <c r="BV508" i="2"/>
  <c r="BW508" i="2"/>
  <c r="BX508" i="2"/>
  <c r="BY508" i="2"/>
  <c r="Z509" i="2"/>
  <c r="AA509" i="2"/>
  <c r="AB509" i="2"/>
  <c r="AL509" i="2"/>
  <c r="AM509" i="2"/>
  <c r="AN509" i="2"/>
  <c r="AO509" i="2"/>
  <c r="AP509" i="2"/>
  <c r="AQ509" i="2"/>
  <c r="AR509" i="2"/>
  <c r="AS509" i="2"/>
  <c r="AT509" i="2"/>
  <c r="AU509" i="2"/>
  <c r="AV509" i="2"/>
  <c r="AW509" i="2"/>
  <c r="AX509" i="2"/>
  <c r="AY509" i="2"/>
  <c r="AZ509" i="2"/>
  <c r="BA509" i="2"/>
  <c r="BB509" i="2"/>
  <c r="BC509" i="2"/>
  <c r="BF509" i="2"/>
  <c r="BG509" i="2"/>
  <c r="BH509" i="2"/>
  <c r="BI509" i="2"/>
  <c r="BJ509" i="2"/>
  <c r="BK509" i="2"/>
  <c r="BL509" i="2"/>
  <c r="BM509" i="2"/>
  <c r="BN509" i="2"/>
  <c r="BO509" i="2"/>
  <c r="BQ509" i="2"/>
  <c r="BR509" i="2"/>
  <c r="BS509" i="2"/>
  <c r="BT509" i="2"/>
  <c r="BU509" i="2"/>
  <c r="BV509" i="2"/>
  <c r="BW509" i="2"/>
  <c r="BX509" i="2"/>
  <c r="BY509" i="2"/>
  <c r="Z510" i="2"/>
  <c r="AA510" i="2"/>
  <c r="AB510" i="2"/>
  <c r="AL510" i="2"/>
  <c r="AM510" i="2"/>
  <c r="AN510" i="2"/>
  <c r="AO510" i="2"/>
  <c r="AP510" i="2"/>
  <c r="AQ510" i="2"/>
  <c r="AR510" i="2"/>
  <c r="AS510" i="2"/>
  <c r="AT510" i="2"/>
  <c r="AU510" i="2"/>
  <c r="AV510" i="2"/>
  <c r="AW510" i="2"/>
  <c r="AX510" i="2"/>
  <c r="AY510" i="2"/>
  <c r="AZ510" i="2"/>
  <c r="BA510" i="2"/>
  <c r="BB510" i="2"/>
  <c r="BC510" i="2"/>
  <c r="BF510" i="2"/>
  <c r="BG510" i="2"/>
  <c r="BH510" i="2"/>
  <c r="BI510" i="2"/>
  <c r="BJ510" i="2"/>
  <c r="BK510" i="2"/>
  <c r="BL510" i="2"/>
  <c r="BM510" i="2"/>
  <c r="BN510" i="2"/>
  <c r="BO510" i="2"/>
  <c r="BQ510" i="2"/>
  <c r="BR510" i="2"/>
  <c r="BS510" i="2"/>
  <c r="BT510" i="2"/>
  <c r="BU510" i="2"/>
  <c r="BV510" i="2"/>
  <c r="BW510" i="2"/>
  <c r="BX510" i="2"/>
  <c r="BY510" i="2"/>
  <c r="Z511" i="2"/>
  <c r="AA511" i="2"/>
  <c r="AB511" i="2"/>
  <c r="AL511" i="2"/>
  <c r="AM511" i="2"/>
  <c r="AN511" i="2"/>
  <c r="AO511" i="2"/>
  <c r="AP511" i="2"/>
  <c r="AQ511" i="2"/>
  <c r="AR511" i="2"/>
  <c r="AS511" i="2"/>
  <c r="AT511" i="2"/>
  <c r="AU511" i="2"/>
  <c r="AV511" i="2"/>
  <c r="AW511" i="2"/>
  <c r="AX511" i="2"/>
  <c r="AY511" i="2"/>
  <c r="AZ511" i="2"/>
  <c r="BA511" i="2"/>
  <c r="BB511" i="2"/>
  <c r="BC511" i="2"/>
  <c r="BF511" i="2"/>
  <c r="BG511" i="2"/>
  <c r="BH511" i="2"/>
  <c r="BI511" i="2"/>
  <c r="BJ511" i="2"/>
  <c r="BK511" i="2"/>
  <c r="BL511" i="2"/>
  <c r="BM511" i="2"/>
  <c r="BN511" i="2"/>
  <c r="BO511" i="2"/>
  <c r="BQ511" i="2"/>
  <c r="BR511" i="2"/>
  <c r="BS511" i="2"/>
  <c r="BT511" i="2"/>
  <c r="BU511" i="2"/>
  <c r="BV511" i="2"/>
  <c r="BW511" i="2"/>
  <c r="BX511" i="2"/>
  <c r="BY511" i="2"/>
  <c r="Z512" i="2"/>
  <c r="AA512" i="2"/>
  <c r="AB512" i="2"/>
  <c r="AL512" i="2"/>
  <c r="AM512" i="2"/>
  <c r="AN512" i="2"/>
  <c r="AO512" i="2"/>
  <c r="AP512" i="2"/>
  <c r="AQ512" i="2"/>
  <c r="AR512" i="2"/>
  <c r="AS512" i="2"/>
  <c r="AT512" i="2"/>
  <c r="AU512" i="2"/>
  <c r="AV512" i="2"/>
  <c r="AW512" i="2"/>
  <c r="AX512" i="2"/>
  <c r="AY512" i="2"/>
  <c r="AZ512" i="2"/>
  <c r="BA512" i="2"/>
  <c r="BB512" i="2"/>
  <c r="BC512" i="2"/>
  <c r="BF512" i="2"/>
  <c r="BG512" i="2"/>
  <c r="BH512" i="2"/>
  <c r="BI512" i="2"/>
  <c r="BJ512" i="2"/>
  <c r="BK512" i="2"/>
  <c r="BL512" i="2"/>
  <c r="BM512" i="2"/>
  <c r="BN512" i="2"/>
  <c r="BO512" i="2"/>
  <c r="BQ512" i="2"/>
  <c r="BR512" i="2"/>
  <c r="BS512" i="2"/>
  <c r="BT512" i="2"/>
  <c r="BU512" i="2"/>
  <c r="BV512" i="2"/>
  <c r="BW512" i="2"/>
  <c r="BX512" i="2"/>
  <c r="BY512" i="2"/>
  <c r="Z513" i="2"/>
  <c r="AA513" i="2"/>
  <c r="AB513" i="2"/>
  <c r="AL513" i="2"/>
  <c r="AM513" i="2"/>
  <c r="AN513" i="2"/>
  <c r="AO513" i="2"/>
  <c r="AP513" i="2"/>
  <c r="AQ513" i="2"/>
  <c r="AR513" i="2"/>
  <c r="AS513" i="2"/>
  <c r="AT513" i="2"/>
  <c r="AU513" i="2"/>
  <c r="AV513" i="2"/>
  <c r="AW513" i="2"/>
  <c r="AX513" i="2"/>
  <c r="AY513" i="2"/>
  <c r="AZ513" i="2"/>
  <c r="BA513" i="2"/>
  <c r="BB513" i="2"/>
  <c r="BC513" i="2"/>
  <c r="BF513" i="2"/>
  <c r="BG513" i="2"/>
  <c r="BH513" i="2"/>
  <c r="BI513" i="2"/>
  <c r="BJ513" i="2"/>
  <c r="BK513" i="2"/>
  <c r="BL513" i="2"/>
  <c r="BM513" i="2"/>
  <c r="BN513" i="2"/>
  <c r="BO513" i="2"/>
  <c r="BQ513" i="2"/>
  <c r="BR513" i="2"/>
  <c r="BS513" i="2"/>
  <c r="BT513" i="2"/>
  <c r="BU513" i="2"/>
  <c r="BV513" i="2"/>
  <c r="BW513" i="2"/>
  <c r="BX513" i="2"/>
  <c r="BY513" i="2"/>
  <c r="Z514" i="2"/>
  <c r="AA514" i="2"/>
  <c r="AB514" i="2"/>
  <c r="AL514" i="2"/>
  <c r="AM514" i="2"/>
  <c r="AN514" i="2"/>
  <c r="AO514" i="2"/>
  <c r="AP514" i="2"/>
  <c r="AQ514" i="2"/>
  <c r="AR514" i="2"/>
  <c r="AS514" i="2"/>
  <c r="AT514" i="2"/>
  <c r="AU514" i="2"/>
  <c r="AV514" i="2"/>
  <c r="AW514" i="2"/>
  <c r="AX514" i="2"/>
  <c r="AY514" i="2"/>
  <c r="AZ514" i="2"/>
  <c r="BA514" i="2"/>
  <c r="BB514" i="2"/>
  <c r="BC514" i="2"/>
  <c r="BF514" i="2"/>
  <c r="BG514" i="2"/>
  <c r="BH514" i="2"/>
  <c r="BI514" i="2"/>
  <c r="BJ514" i="2"/>
  <c r="BK514" i="2"/>
  <c r="BL514" i="2"/>
  <c r="BM514" i="2"/>
  <c r="BN514" i="2"/>
  <c r="BO514" i="2"/>
  <c r="BQ514" i="2"/>
  <c r="BR514" i="2"/>
  <c r="BS514" i="2"/>
  <c r="BT514" i="2"/>
  <c r="BU514" i="2"/>
  <c r="BV514" i="2"/>
  <c r="BW514" i="2"/>
  <c r="BX514" i="2"/>
  <c r="BY514" i="2"/>
  <c r="Z515" i="2"/>
  <c r="AA515" i="2"/>
  <c r="AB515" i="2"/>
  <c r="AL515" i="2"/>
  <c r="AM515" i="2"/>
  <c r="AN515" i="2"/>
  <c r="AO515" i="2"/>
  <c r="AP515" i="2"/>
  <c r="AQ515" i="2"/>
  <c r="AR515" i="2"/>
  <c r="AS515" i="2"/>
  <c r="AT515" i="2"/>
  <c r="AU515" i="2"/>
  <c r="AV515" i="2"/>
  <c r="AW515" i="2"/>
  <c r="AX515" i="2"/>
  <c r="AY515" i="2"/>
  <c r="AZ515" i="2"/>
  <c r="BA515" i="2"/>
  <c r="BB515" i="2"/>
  <c r="BC515" i="2"/>
  <c r="BF515" i="2"/>
  <c r="BG515" i="2"/>
  <c r="BH515" i="2"/>
  <c r="BI515" i="2"/>
  <c r="BJ515" i="2"/>
  <c r="BK515" i="2"/>
  <c r="BL515" i="2"/>
  <c r="BM515" i="2"/>
  <c r="BN515" i="2"/>
  <c r="BO515" i="2"/>
  <c r="BQ515" i="2"/>
  <c r="BR515" i="2"/>
  <c r="BS515" i="2"/>
  <c r="BT515" i="2"/>
  <c r="BU515" i="2"/>
  <c r="BV515" i="2"/>
  <c r="BW515" i="2"/>
  <c r="BX515" i="2"/>
  <c r="BY515" i="2"/>
  <c r="Z516" i="2"/>
  <c r="AA516" i="2"/>
  <c r="AB516" i="2"/>
  <c r="AL516" i="2"/>
  <c r="AM516" i="2"/>
  <c r="AN516" i="2"/>
  <c r="AO516" i="2"/>
  <c r="AP516" i="2"/>
  <c r="AQ516" i="2"/>
  <c r="AR516" i="2"/>
  <c r="AS516" i="2"/>
  <c r="AT516" i="2"/>
  <c r="AU516" i="2"/>
  <c r="AV516" i="2"/>
  <c r="AW516" i="2"/>
  <c r="AX516" i="2"/>
  <c r="AY516" i="2"/>
  <c r="AZ516" i="2"/>
  <c r="BA516" i="2"/>
  <c r="BB516" i="2"/>
  <c r="BC516" i="2"/>
  <c r="BF516" i="2"/>
  <c r="BG516" i="2"/>
  <c r="BH516" i="2"/>
  <c r="BI516" i="2"/>
  <c r="BJ516" i="2"/>
  <c r="BK516" i="2"/>
  <c r="BL516" i="2"/>
  <c r="BM516" i="2"/>
  <c r="BN516" i="2"/>
  <c r="BO516" i="2"/>
  <c r="BQ516" i="2"/>
  <c r="BR516" i="2"/>
  <c r="BS516" i="2"/>
  <c r="BT516" i="2"/>
  <c r="BU516" i="2"/>
  <c r="BV516" i="2"/>
  <c r="BW516" i="2"/>
  <c r="BX516" i="2"/>
  <c r="BY516" i="2"/>
  <c r="Z517" i="2"/>
  <c r="AA517" i="2"/>
  <c r="AB517" i="2"/>
  <c r="AL517" i="2"/>
  <c r="AM517" i="2"/>
  <c r="AN517" i="2"/>
  <c r="AO517" i="2"/>
  <c r="AP517" i="2"/>
  <c r="AQ517" i="2"/>
  <c r="AR517" i="2"/>
  <c r="AS517" i="2"/>
  <c r="AT517" i="2"/>
  <c r="AU517" i="2"/>
  <c r="AV517" i="2"/>
  <c r="AW517" i="2"/>
  <c r="AX517" i="2"/>
  <c r="AY517" i="2"/>
  <c r="AZ517" i="2"/>
  <c r="BA517" i="2"/>
  <c r="BB517" i="2"/>
  <c r="BC517" i="2"/>
  <c r="BF517" i="2"/>
  <c r="BG517" i="2"/>
  <c r="BH517" i="2"/>
  <c r="BI517" i="2"/>
  <c r="BJ517" i="2"/>
  <c r="BK517" i="2"/>
  <c r="BL517" i="2"/>
  <c r="BM517" i="2"/>
  <c r="BN517" i="2"/>
  <c r="BO517" i="2"/>
  <c r="BQ517" i="2"/>
  <c r="BR517" i="2"/>
  <c r="BS517" i="2"/>
  <c r="BT517" i="2"/>
  <c r="BU517" i="2"/>
  <c r="BV517" i="2"/>
  <c r="BW517" i="2"/>
  <c r="BX517" i="2"/>
  <c r="BY517" i="2"/>
  <c r="Z518" i="2"/>
  <c r="AA518" i="2"/>
  <c r="AB518" i="2"/>
  <c r="AL518" i="2"/>
  <c r="AM518" i="2"/>
  <c r="AN518" i="2"/>
  <c r="AO518" i="2"/>
  <c r="AP518" i="2"/>
  <c r="AQ518" i="2"/>
  <c r="AR518" i="2"/>
  <c r="AS518" i="2"/>
  <c r="AT518" i="2"/>
  <c r="AU518" i="2"/>
  <c r="AV518" i="2"/>
  <c r="AW518" i="2"/>
  <c r="AX518" i="2"/>
  <c r="AY518" i="2"/>
  <c r="AZ518" i="2"/>
  <c r="BA518" i="2"/>
  <c r="BB518" i="2"/>
  <c r="BC518" i="2"/>
  <c r="BF518" i="2"/>
  <c r="BG518" i="2"/>
  <c r="BH518" i="2"/>
  <c r="BI518" i="2"/>
  <c r="BJ518" i="2"/>
  <c r="BK518" i="2"/>
  <c r="BL518" i="2"/>
  <c r="BM518" i="2"/>
  <c r="BN518" i="2"/>
  <c r="BO518" i="2"/>
  <c r="BQ518" i="2"/>
  <c r="BR518" i="2"/>
  <c r="BS518" i="2"/>
  <c r="BT518" i="2"/>
  <c r="BU518" i="2"/>
  <c r="BV518" i="2"/>
  <c r="BW518" i="2"/>
  <c r="BX518" i="2"/>
  <c r="BY518" i="2"/>
  <c r="Z519" i="2"/>
  <c r="AA519" i="2"/>
  <c r="AB519" i="2"/>
  <c r="AL519" i="2"/>
  <c r="AM519" i="2"/>
  <c r="AN519" i="2"/>
  <c r="AO519" i="2"/>
  <c r="AP519" i="2"/>
  <c r="AQ519" i="2"/>
  <c r="AR519" i="2"/>
  <c r="AS519" i="2"/>
  <c r="AT519" i="2"/>
  <c r="AU519" i="2"/>
  <c r="AV519" i="2"/>
  <c r="AW519" i="2"/>
  <c r="AX519" i="2"/>
  <c r="AY519" i="2"/>
  <c r="AZ519" i="2"/>
  <c r="BA519" i="2"/>
  <c r="BB519" i="2"/>
  <c r="BC519" i="2"/>
  <c r="BF519" i="2"/>
  <c r="BG519" i="2"/>
  <c r="BH519" i="2"/>
  <c r="BI519" i="2"/>
  <c r="BJ519" i="2"/>
  <c r="BK519" i="2"/>
  <c r="BL519" i="2"/>
  <c r="BM519" i="2"/>
  <c r="BN519" i="2"/>
  <c r="BO519" i="2"/>
  <c r="BQ519" i="2"/>
  <c r="BR519" i="2"/>
  <c r="BS519" i="2"/>
  <c r="BT519" i="2"/>
  <c r="BU519" i="2"/>
  <c r="BV519" i="2"/>
  <c r="BW519" i="2"/>
  <c r="BX519" i="2"/>
  <c r="BY519" i="2"/>
  <c r="AU34" i="2" l="1"/>
  <c r="AW33" i="2"/>
  <c r="AU33" i="2"/>
  <c r="AV29" i="2"/>
  <c r="AU29" i="2"/>
  <c r="AW29" i="2"/>
  <c r="AZ29" i="2" s="1"/>
  <c r="BD358" i="2"/>
  <c r="BD334" i="2"/>
  <c r="BD326" i="2"/>
  <c r="BD302" i="2"/>
  <c r="BD294" i="2"/>
  <c r="BD278" i="2"/>
  <c r="BD370" i="2"/>
  <c r="BD471" i="2"/>
  <c r="BD252" i="2"/>
  <c r="BD244" i="2"/>
  <c r="BD301" i="2"/>
  <c r="BD162" i="2"/>
  <c r="BD101" i="2"/>
  <c r="BD204" i="2"/>
  <c r="BD387" i="2"/>
  <c r="BD35" i="2"/>
  <c r="BD403" i="2"/>
  <c r="BD154" i="2"/>
  <c r="BD450" i="2"/>
  <c r="BD419" i="2"/>
  <c r="BD422" i="2"/>
  <c r="BD462" i="2"/>
  <c r="BD496" i="2"/>
  <c r="BD475" i="2"/>
  <c r="BD472" i="2"/>
  <c r="BD467" i="2"/>
  <c r="BD454" i="2"/>
  <c r="BD398" i="2"/>
  <c r="BD390" i="2"/>
  <c r="BD137" i="2"/>
  <c r="BD129" i="2"/>
  <c r="BD214" i="2"/>
  <c r="BD147" i="2"/>
  <c r="BD373" i="2"/>
  <c r="BD349" i="2"/>
  <c r="BD115" i="2"/>
  <c r="BD107" i="2"/>
  <c r="BD514" i="2"/>
  <c r="BD506" i="2"/>
  <c r="BD490" i="2"/>
  <c r="BD482" i="2"/>
  <c r="BD240" i="2"/>
  <c r="BD232" i="2"/>
  <c r="BD224" i="2"/>
  <c r="BD218" i="2"/>
  <c r="BD184" i="2"/>
  <c r="BD120" i="2"/>
  <c r="BD98" i="2"/>
  <c r="BD465" i="2"/>
  <c r="BD455" i="2"/>
  <c r="BD391" i="2"/>
  <c r="BD346" i="2"/>
  <c r="BD338" i="2"/>
  <c r="BD330" i="2"/>
  <c r="BD306" i="2"/>
  <c r="BD210" i="2"/>
  <c r="BD151" i="2"/>
  <c r="BD143" i="2"/>
  <c r="BD409" i="2"/>
  <c r="BD236" i="2"/>
  <c r="BD111" i="2"/>
  <c r="BD446" i="2"/>
  <c r="BD188" i="2"/>
  <c r="BD180" i="2"/>
  <c r="BD431" i="2"/>
  <c r="BD423" i="2"/>
  <c r="BD368" i="2"/>
  <c r="BD344" i="2"/>
  <c r="BD293" i="2"/>
  <c r="BD275" i="2"/>
  <c r="BD264" i="2"/>
  <c r="BD238" i="2"/>
  <c r="BD230" i="2"/>
  <c r="BD222" i="2"/>
  <c r="BD206" i="2"/>
  <c r="BD198" i="2"/>
  <c r="BD135" i="2"/>
  <c r="BD119" i="2"/>
  <c r="BD518" i="2"/>
  <c r="BD510" i="2"/>
  <c r="BD502" i="2"/>
  <c r="BD486" i="2"/>
  <c r="BD478" i="2"/>
  <c r="BD470" i="2"/>
  <c r="BD415" i="2"/>
  <c r="BD365" i="2"/>
  <c r="BD357" i="2"/>
  <c r="BD322" i="2"/>
  <c r="BD317" i="2"/>
  <c r="BD187" i="2"/>
  <c r="BD179" i="2"/>
  <c r="BD171" i="2"/>
  <c r="BD124" i="2"/>
  <c r="BD103" i="2"/>
  <c r="BD95" i="2"/>
  <c r="BD515" i="2"/>
  <c r="BD459" i="2"/>
  <c r="BD438" i="2"/>
  <c r="BD430" i="2"/>
  <c r="BD282" i="2"/>
  <c r="BD266" i="2"/>
  <c r="BD250" i="2"/>
  <c r="BD234" i="2"/>
  <c r="BD208" i="2"/>
  <c r="BD176" i="2"/>
  <c r="BD97" i="2"/>
  <c r="BD451" i="2"/>
  <c r="BD440" i="2"/>
  <c r="BD435" i="2"/>
  <c r="BD432" i="2"/>
  <c r="BD427" i="2"/>
  <c r="BD414" i="2"/>
  <c r="BD406" i="2"/>
  <c r="BD353" i="2"/>
  <c r="BD321" i="2"/>
  <c r="BD303" i="2"/>
  <c r="BD279" i="2"/>
  <c r="BD242" i="2"/>
  <c r="BD231" i="2"/>
  <c r="BD226" i="2"/>
  <c r="BD131" i="2"/>
  <c r="BD123" i="2"/>
  <c r="BD257" i="2"/>
  <c r="BD254" i="2"/>
  <c r="BD212" i="2"/>
  <c r="BD202" i="2"/>
  <c r="BD199" i="2"/>
  <c r="BD191" i="2"/>
  <c r="BD99" i="2"/>
  <c r="BD519" i="2"/>
  <c r="BD228" i="2"/>
  <c r="BD220" i="2"/>
  <c r="CK21" i="2"/>
  <c r="BC32" i="2"/>
  <c r="BH32" i="2"/>
  <c r="AQ34" i="2"/>
  <c r="AW34" i="2" s="1"/>
  <c r="AZ34" i="2"/>
  <c r="AP34" i="2"/>
  <c r="AV34" i="2" s="1"/>
  <c r="AY34" i="2" s="1"/>
  <c r="AP32" i="2"/>
  <c r="AV32" i="2" s="1"/>
  <c r="AY32" i="2" s="1"/>
  <c r="AO32" i="2"/>
  <c r="AU32" i="2" s="1"/>
  <c r="AX32" i="2" s="1"/>
  <c r="AX33" i="2"/>
  <c r="AX34" i="2"/>
  <c r="AZ33" i="2"/>
  <c r="AY33" i="2"/>
  <c r="AY31" i="2"/>
  <c r="AQ30" i="2"/>
  <c r="AW30" i="2" s="1"/>
  <c r="AZ30" i="2" s="1"/>
  <c r="AP28" i="2"/>
  <c r="AO31" i="2"/>
  <c r="AU31" i="2" s="1"/>
  <c r="AX31" i="2" s="1"/>
  <c r="AP30" i="2"/>
  <c r="AV30" i="2" s="1"/>
  <c r="AY30" i="2" s="1"/>
  <c r="AO28" i="2"/>
  <c r="AQ27" i="2"/>
  <c r="AO30" i="2"/>
  <c r="AU30" i="2" s="1"/>
  <c r="AX30" i="2" s="1"/>
  <c r="AP27" i="2"/>
  <c r="AY29" i="2"/>
  <c r="AZ31" i="2"/>
  <c r="AX29" i="2"/>
  <c r="AO24" i="2"/>
  <c r="AO23" i="2"/>
  <c r="AO25" i="2"/>
  <c r="AP24" i="2"/>
  <c r="BD274" i="2"/>
  <c r="BD272" i="2"/>
  <c r="BD239" i="2"/>
  <c r="BD144" i="2"/>
  <c r="BD126" i="2"/>
  <c r="BD122" i="2"/>
  <c r="BD91" i="2"/>
  <c r="BD87" i="2"/>
  <c r="BD83" i="2"/>
  <c r="BD79" i="2"/>
  <c r="BD75" i="2"/>
  <c r="BD71" i="2"/>
  <c r="BD67" i="2"/>
  <c r="BD63" i="2"/>
  <c r="BD59" i="2"/>
  <c r="BD55" i="2"/>
  <c r="BD51" i="2"/>
  <c r="BD47" i="2"/>
  <c r="BD43" i="2"/>
  <c r="BD39" i="2"/>
  <c r="BD434" i="2"/>
  <c r="BD497" i="2"/>
  <c r="BD495" i="2"/>
  <c r="BD464" i="2"/>
  <c r="BD447" i="2"/>
  <c r="BD445" i="2"/>
  <c r="BD441" i="2"/>
  <c r="BD401" i="2"/>
  <c r="BD399" i="2"/>
  <c r="BD386" i="2"/>
  <c r="BD355" i="2"/>
  <c r="BD318" i="2"/>
  <c r="BD289" i="2"/>
  <c r="BD262" i="2"/>
  <c r="BD258" i="2"/>
  <c r="BD256" i="2"/>
  <c r="BD175" i="2"/>
  <c r="BD167" i="2"/>
  <c r="BD163" i="2"/>
  <c r="BD161" i="2"/>
  <c r="BD159" i="2"/>
  <c r="BD155" i="2"/>
  <c r="BD511" i="2"/>
  <c r="BD503" i="2"/>
  <c r="BD474" i="2"/>
  <c r="BD468" i="2"/>
  <c r="BD449" i="2"/>
  <c r="BD411" i="2"/>
  <c r="BD481" i="2"/>
  <c r="BD466" i="2"/>
  <c r="BD456" i="2"/>
  <c r="BD443" i="2"/>
  <c r="BD439" i="2"/>
  <c r="BD416" i="2"/>
  <c r="BD393" i="2"/>
  <c r="BD362" i="2"/>
  <c r="BD314" i="2"/>
  <c r="BD312" i="2"/>
  <c r="BD310" i="2"/>
  <c r="BD298" i="2"/>
  <c r="BD291" i="2"/>
  <c r="BD281" i="2"/>
  <c r="BD248" i="2"/>
  <c r="BD246" i="2"/>
  <c r="BD216" i="2"/>
  <c r="BD112" i="2"/>
  <c r="BD424" i="2"/>
  <c r="BD479" i="2"/>
  <c r="BD473" i="2"/>
  <c r="BD458" i="2"/>
  <c r="BD452" i="2"/>
  <c r="BD433" i="2"/>
  <c r="BD418" i="2"/>
  <c r="BD410" i="2"/>
  <c r="BD408" i="2"/>
  <c r="BD395" i="2"/>
  <c r="BD366" i="2"/>
  <c r="BD343" i="2"/>
  <c r="BD341" i="2"/>
  <c r="BD333" i="2"/>
  <c r="BD273" i="2"/>
  <c r="BD223" i="2"/>
  <c r="BD505" i="2"/>
  <c r="BD426" i="2"/>
  <c r="BD448" i="2"/>
  <c r="BD429" i="2"/>
  <c r="BD425" i="2"/>
  <c r="BD385" i="2"/>
  <c r="BD381" i="2"/>
  <c r="BD139" i="2"/>
  <c r="BD127" i="2"/>
  <c r="BD407" i="2"/>
  <c r="BD354" i="2"/>
  <c r="BD350" i="2"/>
  <c r="BD325" i="2"/>
  <c r="BD323" i="2"/>
  <c r="BD215" i="2"/>
  <c r="BD200" i="2"/>
  <c r="BD196" i="2"/>
  <c r="BD194" i="2"/>
  <c r="BD156" i="2"/>
  <c r="BD498" i="2"/>
  <c r="BD494" i="2"/>
  <c r="BD488" i="2"/>
  <c r="BD480" i="2"/>
  <c r="BD463" i="2"/>
  <c r="BD461" i="2"/>
  <c r="BD457" i="2"/>
  <c r="BD442" i="2"/>
  <c r="BD436" i="2"/>
  <c r="BD417" i="2"/>
  <c r="BD402" i="2"/>
  <c r="BD394" i="2"/>
  <c r="BD342" i="2"/>
  <c r="BD311" i="2"/>
  <c r="BD309" i="2"/>
  <c r="BD290" i="2"/>
  <c r="BD286" i="2"/>
  <c r="BD270" i="2"/>
  <c r="BD249" i="2"/>
  <c r="BD247" i="2"/>
  <c r="BD209" i="2"/>
  <c r="BD205" i="2"/>
  <c r="BD512" i="2"/>
  <c r="BD501" i="2"/>
  <c r="BD499" i="2"/>
  <c r="BD484" i="2"/>
  <c r="BD388" i="2"/>
  <c r="BD371" i="2"/>
  <c r="BD369" i="2"/>
  <c r="BD347" i="2"/>
  <c r="BD345" i="2"/>
  <c r="BD336" i="2"/>
  <c r="BD277" i="2"/>
  <c r="BD260" i="2"/>
  <c r="BD251" i="2"/>
  <c r="BD233" i="2"/>
  <c r="BD217" i="2"/>
  <c r="BD201" i="2"/>
  <c r="BD192" i="2"/>
  <c r="BD165" i="2"/>
  <c r="BD148" i="2"/>
  <c r="BD133" i="2"/>
  <c r="BD116" i="2"/>
  <c r="BD229" i="2"/>
  <c r="BD213" i="2"/>
  <c r="BD197" i="2"/>
  <c r="BD172" i="2"/>
  <c r="BD170" i="2"/>
  <c r="BD140" i="2"/>
  <c r="BD125" i="2"/>
  <c r="BD108" i="2"/>
  <c r="BD93" i="2"/>
  <c r="BD89" i="2"/>
  <c r="BD85" i="2"/>
  <c r="BD81" i="2"/>
  <c r="BD77" i="2"/>
  <c r="BD73" i="2"/>
  <c r="BD69" i="2"/>
  <c r="BD65" i="2"/>
  <c r="BD61" i="2"/>
  <c r="BD57" i="2"/>
  <c r="BD53" i="2"/>
  <c r="BD49" i="2"/>
  <c r="BD45" i="2"/>
  <c r="BD41" i="2"/>
  <c r="BD37" i="2"/>
  <c r="BD400" i="2"/>
  <c r="BD319" i="2"/>
  <c r="BD284" i="2"/>
  <c r="BD269" i="2"/>
  <c r="BD504" i="2"/>
  <c r="BD489" i="2"/>
  <c r="BD487" i="2"/>
  <c r="BD476" i="2"/>
  <c r="BD469" i="2"/>
  <c r="BD460" i="2"/>
  <c r="BD453" i="2"/>
  <c r="BD444" i="2"/>
  <c r="BD437" i="2"/>
  <c r="BD428" i="2"/>
  <c r="BD421" i="2"/>
  <c r="BD412" i="2"/>
  <c r="BD405" i="2"/>
  <c r="BD389" i="2"/>
  <c r="BD378" i="2"/>
  <c r="BD376" i="2"/>
  <c r="BD374" i="2"/>
  <c r="BD359" i="2"/>
  <c r="BD339" i="2"/>
  <c r="BD337" i="2"/>
  <c r="BD328" i="2"/>
  <c r="BD295" i="2"/>
  <c r="BD280" i="2"/>
  <c r="BD267" i="2"/>
  <c r="BD265" i="2"/>
  <c r="BD263" i="2"/>
  <c r="BD243" i="2"/>
  <c r="BD227" i="2"/>
  <c r="BD211" i="2"/>
  <c r="BD195" i="2"/>
  <c r="BD168" i="2"/>
  <c r="BD166" i="2"/>
  <c r="BD136" i="2"/>
  <c r="BD134" i="2"/>
  <c r="BD121" i="2"/>
  <c r="BD104" i="2"/>
  <c r="BD102" i="2"/>
  <c r="BD508" i="2"/>
  <c r="BD493" i="2"/>
  <c r="BD382" i="2"/>
  <c r="BD299" i="2"/>
  <c r="BD513" i="2"/>
  <c r="BD500" i="2"/>
  <c r="BD485" i="2"/>
  <c r="BD483" i="2"/>
  <c r="BD396" i="2"/>
  <c r="BD372" i="2"/>
  <c r="BD335" i="2"/>
  <c r="BD315" i="2"/>
  <c r="BD313" i="2"/>
  <c r="BD304" i="2"/>
  <c r="BD276" i="2"/>
  <c r="BD261" i="2"/>
  <c r="BD259" i="2"/>
  <c r="BD241" i="2"/>
  <c r="BD225" i="2"/>
  <c r="BD193" i="2"/>
  <c r="BD183" i="2"/>
  <c r="BD164" i="2"/>
  <c r="BD132" i="2"/>
  <c r="BD130" i="2"/>
  <c r="BD117" i="2"/>
  <c r="BD100" i="2"/>
  <c r="BD363" i="2"/>
  <c r="BD245" i="2"/>
  <c r="BD207" i="2"/>
  <c r="BD160" i="2"/>
  <c r="BD145" i="2"/>
  <c r="BD128" i="2"/>
  <c r="BD113" i="2"/>
  <c r="BD96" i="2"/>
  <c r="BD94" i="2"/>
  <c r="BD78" i="2"/>
  <c r="BD74" i="2"/>
  <c r="BD62" i="2"/>
  <c r="BD58" i="2"/>
  <c r="BD46" i="2"/>
  <c r="BD44" i="2"/>
  <c r="BD42" i="2"/>
  <c r="BD40" i="2"/>
  <c r="BD36" i="2"/>
  <c r="BD491" i="2"/>
  <c r="BD384" i="2"/>
  <c r="BD352" i="2"/>
  <c r="BD297" i="2"/>
  <c r="BD271" i="2"/>
  <c r="BD516" i="2"/>
  <c r="BD509" i="2"/>
  <c r="BD507" i="2"/>
  <c r="BD492" i="2"/>
  <c r="BD392" i="2"/>
  <c r="BD383" i="2"/>
  <c r="BD377" i="2"/>
  <c r="BD364" i="2"/>
  <c r="BD351" i="2"/>
  <c r="BD331" i="2"/>
  <c r="BD329" i="2"/>
  <c r="BD320" i="2"/>
  <c r="BD287" i="2"/>
  <c r="BD285" i="2"/>
  <c r="BD268" i="2"/>
  <c r="BD255" i="2"/>
  <c r="BD237" i="2"/>
  <c r="BD221" i="2"/>
  <c r="BD141" i="2"/>
  <c r="BD109" i="2"/>
  <c r="BD92" i="2"/>
  <c r="BD90" i="2"/>
  <c r="BD88" i="2"/>
  <c r="BD84" i="2"/>
  <c r="BD80" i="2"/>
  <c r="BD76" i="2"/>
  <c r="BD72" i="2"/>
  <c r="BD68" i="2"/>
  <c r="BD64" i="2"/>
  <c r="BD60" i="2"/>
  <c r="BD56" i="2"/>
  <c r="BD52" i="2"/>
  <c r="BD48" i="2"/>
  <c r="BD517" i="2"/>
  <c r="BD361" i="2"/>
  <c r="BD288" i="2"/>
  <c r="BD477" i="2"/>
  <c r="BD420" i="2"/>
  <c r="BD413" i="2"/>
  <c r="BD404" i="2"/>
  <c r="BD397" i="2"/>
  <c r="BD379" i="2"/>
  <c r="BD375" i="2"/>
  <c r="BD360" i="2"/>
  <c r="BD327" i="2"/>
  <c r="BD307" i="2"/>
  <c r="BD305" i="2"/>
  <c r="BD296" i="2"/>
  <c r="BD283" i="2"/>
  <c r="BD253" i="2"/>
  <c r="BD235" i="2"/>
  <c r="BD219" i="2"/>
  <c r="BD203" i="2"/>
  <c r="BD152" i="2"/>
  <c r="BD105" i="2"/>
  <c r="BD380" i="2"/>
  <c r="BD356" i="2"/>
  <c r="BD348" i="2"/>
  <c r="BD340" i="2"/>
  <c r="BD332" i="2"/>
  <c r="BD324" i="2"/>
  <c r="BD316" i="2"/>
  <c r="BD308" i="2"/>
  <c r="BD300" i="2"/>
  <c r="BD292" i="2"/>
  <c r="BD367" i="2"/>
  <c r="BD153" i="2"/>
  <c r="BD146" i="2"/>
  <c r="BD114" i="2"/>
  <c r="BD189" i="2"/>
  <c r="BD181" i="2"/>
  <c r="BD173" i="2"/>
  <c r="BD190" i="2"/>
  <c r="BD182" i="2"/>
  <c r="BD174" i="2"/>
  <c r="BD149" i="2"/>
  <c r="BD142" i="2"/>
  <c r="BD110" i="2"/>
  <c r="BD86" i="2"/>
  <c r="BD70" i="2"/>
  <c r="BD169" i="2"/>
  <c r="BD54" i="2"/>
  <c r="BD185" i="2"/>
  <c r="BD177" i="2"/>
  <c r="BD157" i="2"/>
  <c r="BD150" i="2"/>
  <c r="BD118" i="2"/>
  <c r="BD82" i="2"/>
  <c r="BD38" i="2"/>
  <c r="BD138" i="2"/>
  <c r="BD106" i="2"/>
  <c r="BD66" i="2"/>
  <c r="BD50" i="2"/>
  <c r="BD186" i="2"/>
  <c r="BD178" i="2"/>
  <c r="BD158" i="2"/>
  <c r="X49" i="2"/>
  <c r="F49" i="2"/>
  <c r="D49" i="2"/>
  <c r="C4" i="2"/>
  <c r="W6" i="2"/>
  <c r="C6" i="2"/>
  <c r="AL20" i="2" l="1"/>
  <c r="AO20" i="2" s="1"/>
  <c r="AL22" i="2"/>
  <c r="AO22" i="2" s="1"/>
  <c r="AL21" i="2"/>
  <c r="AO21" i="2" s="1"/>
  <c r="AM20" i="2"/>
  <c r="AP20" i="2" s="1"/>
  <c r="AM22" i="2"/>
  <c r="AP22" i="2" s="1"/>
  <c r="AM21" i="2"/>
  <c r="AN20" i="2"/>
  <c r="AQ20" i="2" s="1"/>
  <c r="AN21" i="2"/>
  <c r="AN22" i="2"/>
  <c r="AQ22" i="2" s="1"/>
  <c r="BA32" i="2"/>
  <c r="BF32" i="2"/>
  <c r="BI32" i="2" s="1"/>
  <c r="BB32" i="2"/>
  <c r="BG32" i="2"/>
  <c r="BB34" i="2"/>
  <c r="BG34" i="2"/>
  <c r="BC34" i="2"/>
  <c r="BH34" i="2"/>
  <c r="BB33" i="2"/>
  <c r="BG33" i="2"/>
  <c r="BA34" i="2"/>
  <c r="BF34" i="2"/>
  <c r="BI34" i="2" s="1"/>
  <c r="BH33" i="2"/>
  <c r="BC33" i="2"/>
  <c r="BF33" i="2"/>
  <c r="BA33" i="2"/>
  <c r="BF30" i="2"/>
  <c r="BH30" i="2"/>
  <c r="BH29" i="2"/>
  <c r="BG30" i="2"/>
  <c r="BG31" i="2"/>
  <c r="BG29" i="2"/>
  <c r="BF29" i="2"/>
  <c r="BH31" i="2"/>
  <c r="BF31" i="2"/>
  <c r="AQ21" i="2" l="1"/>
  <c r="AP21" i="2"/>
  <c r="BD32" i="2"/>
  <c r="BJ32" i="2" s="1"/>
  <c r="BD34" i="2"/>
  <c r="BD33" i="2"/>
  <c r="BI33" i="2"/>
  <c r="BJ34" i="2"/>
  <c r="BI31" i="2"/>
  <c r="BI30" i="2"/>
  <c r="BI29" i="2"/>
  <c r="BJ33" i="2" l="1"/>
  <c r="BK34" i="2"/>
  <c r="BL34" i="2" s="1"/>
  <c r="BK32" i="2"/>
  <c r="BL32" i="2" s="1"/>
  <c r="C48" i="2"/>
  <c r="F43" i="2"/>
  <c r="O34" i="2"/>
  <c r="N34" i="2"/>
  <c r="M34" i="2"/>
  <c r="L34" i="2"/>
  <c r="I34" i="2"/>
  <c r="H34" i="2"/>
  <c r="G34" i="2"/>
  <c r="O33" i="2"/>
  <c r="N33" i="2"/>
  <c r="M33" i="2"/>
  <c r="L33" i="2"/>
  <c r="I33" i="2"/>
  <c r="H33" i="2"/>
  <c r="G33" i="2"/>
  <c r="O32" i="2"/>
  <c r="N32" i="2"/>
  <c r="M32" i="2"/>
  <c r="L32" i="2"/>
  <c r="I32" i="2"/>
  <c r="H32" i="2"/>
  <c r="G32" i="2"/>
  <c r="O31" i="2"/>
  <c r="N31" i="2"/>
  <c r="M31" i="2"/>
  <c r="L31" i="2"/>
  <c r="I31" i="2"/>
  <c r="H31" i="2"/>
  <c r="G31" i="2"/>
  <c r="O30" i="2"/>
  <c r="N30" i="2"/>
  <c r="M30" i="2"/>
  <c r="L30" i="2"/>
  <c r="I30" i="2"/>
  <c r="H30" i="2"/>
  <c r="G30" i="2"/>
  <c r="O29" i="2"/>
  <c r="N29" i="2"/>
  <c r="M29" i="2"/>
  <c r="L29" i="2"/>
  <c r="I29" i="2"/>
  <c r="H29" i="2"/>
  <c r="G29" i="2"/>
  <c r="O28" i="2"/>
  <c r="N28" i="2"/>
  <c r="M28" i="2"/>
  <c r="L28" i="2"/>
  <c r="I28" i="2"/>
  <c r="H28" i="2"/>
  <c r="G28" i="2"/>
  <c r="O27" i="2"/>
  <c r="N27" i="2"/>
  <c r="M27" i="2"/>
  <c r="L27" i="2"/>
  <c r="I27" i="2"/>
  <c r="H27" i="2"/>
  <c r="G27" i="2"/>
  <c r="CN26" i="2"/>
  <c r="CM26" i="2"/>
  <c r="CL26" i="2"/>
  <c r="O26" i="2"/>
  <c r="N26" i="2"/>
  <c r="M26" i="2"/>
  <c r="L26" i="2"/>
  <c r="I26" i="2"/>
  <c r="H26" i="2"/>
  <c r="G26" i="2"/>
  <c r="CN25" i="2"/>
  <c r="CM25" i="2"/>
  <c r="CL25" i="2"/>
  <c r="O25" i="2"/>
  <c r="N25" i="2"/>
  <c r="M25" i="2"/>
  <c r="L25" i="2"/>
  <c r="I25" i="2"/>
  <c r="H25" i="2"/>
  <c r="G25" i="2"/>
  <c r="CN24" i="2"/>
  <c r="CM24" i="2"/>
  <c r="CL24" i="2"/>
  <c r="O24" i="2"/>
  <c r="N24" i="2"/>
  <c r="M24" i="2"/>
  <c r="L24" i="2"/>
  <c r="I24" i="2"/>
  <c r="H24" i="2"/>
  <c r="G24" i="2"/>
  <c r="CM23" i="2"/>
  <c r="CL23" i="2"/>
  <c r="O23" i="2"/>
  <c r="N23" i="2"/>
  <c r="M23" i="2"/>
  <c r="L23" i="2"/>
  <c r="I23" i="2"/>
  <c r="H23" i="2"/>
  <c r="G23" i="2"/>
  <c r="CM22" i="2"/>
  <c r="CL22" i="2"/>
  <c r="O22" i="2"/>
  <c r="N22" i="2"/>
  <c r="M22" i="2"/>
  <c r="L22" i="2"/>
  <c r="I22" i="2"/>
  <c r="H22" i="2"/>
  <c r="G22" i="2"/>
  <c r="O21" i="2"/>
  <c r="N21" i="2"/>
  <c r="M21" i="2"/>
  <c r="L21" i="2"/>
  <c r="I21" i="2"/>
  <c r="H21" i="2"/>
  <c r="G21" i="2"/>
  <c r="O20" i="2"/>
  <c r="N20" i="2"/>
  <c r="M20" i="2"/>
  <c r="I20" i="2"/>
  <c r="H20" i="2"/>
  <c r="G20" i="2"/>
  <c r="F18" i="2"/>
  <c r="E18" i="2"/>
  <c r="D18" i="2"/>
  <c r="C18" i="2"/>
  <c r="D12" i="2" s="1"/>
  <c r="X4" i="2"/>
  <c r="CL21" i="2" l="1"/>
  <c r="CF27" i="2" s="1"/>
  <c r="CN21" i="2"/>
  <c r="CH27" i="2" s="1"/>
  <c r="BM32" i="2"/>
  <c r="BN32" i="2" s="1"/>
  <c r="BO32" i="2" s="1"/>
  <c r="BP32" i="2" s="1"/>
  <c r="BM34" i="2"/>
  <c r="BN34" i="2" s="1"/>
  <c r="BO34" i="2" s="1"/>
  <c r="BP34" i="2" s="1"/>
  <c r="BK33" i="2"/>
  <c r="BL33" i="2"/>
  <c r="R28" i="2"/>
  <c r="Q33" i="2"/>
  <c r="R32" i="2"/>
  <c r="P30" i="2"/>
  <c r="G18" i="2"/>
  <c r="D9" i="2" s="1"/>
  <c r="C15" i="6" s="1"/>
  <c r="CM21" i="2"/>
  <c r="CG27" i="2" s="1"/>
  <c r="N18" i="2"/>
  <c r="I18" i="2"/>
  <c r="D11" i="2" s="1"/>
  <c r="Q26" i="2"/>
  <c r="P26" i="2"/>
  <c r="R26" i="2"/>
  <c r="R34" i="2"/>
  <c r="Q34" i="2"/>
  <c r="P34" i="2"/>
  <c r="O18" i="2"/>
  <c r="Q24" i="2"/>
  <c r="P24" i="2"/>
  <c r="R24" i="2"/>
  <c r="R29" i="2"/>
  <c r="Q29" i="2"/>
  <c r="P29" i="2"/>
  <c r="Q25" i="2"/>
  <c r="P25" i="2"/>
  <c r="R25" i="2"/>
  <c r="H18" i="2"/>
  <c r="D10" i="2" s="1"/>
  <c r="P28" i="2"/>
  <c r="Q28" i="2"/>
  <c r="R20" i="2"/>
  <c r="L18" i="2"/>
  <c r="Q20" i="2"/>
  <c r="P20" i="2"/>
  <c r="Q31" i="2"/>
  <c r="P31" i="2"/>
  <c r="R31" i="2"/>
  <c r="P33" i="2"/>
  <c r="R33" i="2"/>
  <c r="Q23" i="2"/>
  <c r="P23" i="2"/>
  <c r="R23" i="2"/>
  <c r="P22" i="2"/>
  <c r="R22" i="2"/>
  <c r="Q22" i="2"/>
  <c r="R21" i="2"/>
  <c r="Q21" i="2"/>
  <c r="P21" i="2"/>
  <c r="Q27" i="2"/>
  <c r="P27" i="2"/>
  <c r="R27" i="2"/>
  <c r="R30" i="2"/>
  <c r="Q30" i="2"/>
  <c r="M18" i="2"/>
  <c r="P32" i="2"/>
  <c r="Q32" i="2"/>
  <c r="BQ34" i="2" l="1"/>
  <c r="BR34" i="2" s="1"/>
  <c r="BQ32" i="2"/>
  <c r="BR32" i="2" s="1"/>
  <c r="BM33" i="2"/>
  <c r="BN33" i="2" s="1"/>
  <c r="BO33" i="2" s="1"/>
  <c r="BP33" i="2" s="1"/>
  <c r="E15" i="6"/>
  <c r="G15" i="6" s="1"/>
  <c r="G19" i="2"/>
  <c r="I19" i="2"/>
  <c r="H19" i="2"/>
  <c r="P18" i="2"/>
  <c r="P19" i="2" s="1"/>
  <c r="Q18" i="2"/>
  <c r="Q19" i="2" s="1"/>
  <c r="R18" i="2"/>
  <c r="R19" i="2" s="1"/>
  <c r="BQ33" i="2" l="1"/>
  <c r="BR33" i="2" s="1"/>
  <c r="BS32" i="2"/>
  <c r="BT32" i="2" s="1"/>
  <c r="BS34" i="2"/>
  <c r="BT34" i="2" s="1"/>
  <c r="J90" i="7"/>
  <c r="J89" i="7"/>
  <c r="J88" i="7"/>
  <c r="J87" i="7"/>
  <c r="J86" i="7"/>
  <c r="J85" i="7"/>
  <c r="J84" i="7"/>
  <c r="J83" i="7"/>
  <c r="J82" i="7"/>
  <c r="J81" i="7"/>
  <c r="J80" i="7"/>
  <c r="J79" i="7"/>
  <c r="J78" i="7"/>
  <c r="J77" i="7"/>
  <c r="J76" i="7"/>
  <c r="J75" i="7"/>
  <c r="J74" i="7"/>
  <c r="J73" i="7"/>
  <c r="J72" i="7"/>
  <c r="J71" i="7"/>
  <c r="J70" i="7"/>
  <c r="J69" i="7"/>
  <c r="J68" i="7"/>
  <c r="J67" i="7"/>
  <c r="J66" i="7"/>
  <c r="J65" i="7"/>
  <c r="J64" i="7"/>
  <c r="J63" i="7"/>
  <c r="J62" i="7"/>
  <c r="J61" i="7"/>
  <c r="J60" i="7"/>
  <c r="J59" i="7"/>
  <c r="J58" i="7"/>
  <c r="J57" i="7"/>
  <c r="J56" i="7"/>
  <c r="J55" i="7"/>
  <c r="J54" i="7"/>
  <c r="J53" i="7"/>
  <c r="J52" i="7"/>
  <c r="J51" i="7"/>
  <c r="J50" i="7"/>
  <c r="J49" i="7"/>
  <c r="J48" i="7"/>
  <c r="J47" i="7"/>
  <c r="J46" i="7"/>
  <c r="J45" i="7"/>
  <c r="J44" i="7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28" i="7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C45" i="2" s="1"/>
  <c r="L51" i="7" a="1"/>
  <c r="L20" i="7" a="1"/>
  <c r="L13" i="7" a="1"/>
  <c r="L60" i="7" a="1"/>
  <c r="L73" i="7" a="1"/>
  <c r="L4" i="7"/>
  <c r="L52" i="7" a="1"/>
  <c r="L65" i="7" a="1"/>
  <c r="L6" i="7" a="1"/>
  <c r="L37" i="7" a="1"/>
  <c r="L57" i="7" a="1"/>
  <c r="L88" i="7" a="1"/>
  <c r="L24" i="7" a="1"/>
  <c r="L8" i="7" a="1"/>
  <c r="L22" i="7" a="1"/>
  <c r="L89" i="7" a="1"/>
  <c r="L5" i="7" a="1"/>
  <c r="L30" i="7" a="1"/>
  <c r="L53" i="7" a="1"/>
  <c r="L68" i="7" a="1"/>
  <c r="L81" i="7" a="1"/>
  <c r="L78" i="7" a="1"/>
  <c r="L79" i="7" a="1"/>
  <c r="L42" i="7" a="1"/>
  <c r="L70" i="7" a="1"/>
  <c r="L71" i="7" a="1"/>
  <c r="L34" i="7" a="1"/>
  <c r="L62" i="7" a="1"/>
  <c r="L63" i="7" a="1"/>
  <c r="L27" i="7" a="1"/>
  <c r="L54" i="7" a="1"/>
  <c r="L19" i="7" a="1"/>
  <c r="L86" i="7" a="1"/>
  <c r="L10" i="7" a="1"/>
  <c r="L64" i="7" a="1"/>
  <c r="L69" i="7" a="1"/>
  <c r="L84" i="7" a="1"/>
  <c r="L85" i="7" a="1"/>
  <c r="L50" i="7" a="1"/>
  <c r="L47" i="7" a="1"/>
  <c r="L48" i="7" a="1"/>
  <c r="L11" i="7" a="1"/>
  <c r="L39" i="7" a="1"/>
  <c r="L40" i="7" a="1"/>
  <c r="L3" i="7" a="1"/>
  <c r="L32" i="7" a="1"/>
  <c r="L29" i="7" a="1"/>
  <c r="L14" i="7" a="1"/>
  <c r="L16" i="7" a="1"/>
  <c r="L41" i="7" a="1"/>
  <c r="L80" i="7" a="1"/>
  <c r="L72" i="7" a="1"/>
  <c r="L77" i="7" a="1"/>
  <c r="L56" i="7" a="1"/>
  <c r="L18" i="7" a="1"/>
  <c r="L55" i="7" a="1"/>
  <c r="L17" i="7" a="1"/>
  <c r="L21" i="7" a="1"/>
  <c r="L83" i="7" a="1"/>
  <c r="L46" i="7" a="1"/>
  <c r="L74" i="7" a="1"/>
  <c r="L75" i="7" a="1"/>
  <c r="L38" i="7" a="1"/>
  <c r="L66" i="7" a="1"/>
  <c r="L67" i="7" a="1"/>
  <c r="L31" i="7" a="1"/>
  <c r="L58" i="7" a="1"/>
  <c r="L59" i="7" a="1"/>
  <c r="L23" i="7" a="1"/>
  <c r="L90" i="7" a="1"/>
  <c r="L12" i="7" a="1"/>
  <c r="L76" i="7" a="1"/>
  <c r="L36" i="7" a="1"/>
  <c r="L49" i="7" a="1"/>
  <c r="L82" i="7" a="1"/>
  <c r="L15" i="7" a="1"/>
  <c r="L43" i="7" a="1"/>
  <c r="L44" i="7" a="1"/>
  <c r="L7" i="7" a="1"/>
  <c r="L35" i="7" a="1"/>
  <c r="L33" i="7" a="1"/>
  <c r="L28" i="7" a="1"/>
  <c r="L25" i="7" a="1"/>
  <c r="L9" i="7" a="1"/>
  <c r="L45" i="7" a="1"/>
  <c r="L26" i="7" a="1"/>
  <c r="L2" i="7" a="1"/>
  <c r="L87" i="7" a="1"/>
  <c r="L61" i="7" a="1"/>
  <c r="L14" i="7" l="1"/>
  <c r="M14" i="7" s="1"/>
  <c r="L3" i="7"/>
  <c r="M3" i="7" s="1"/>
  <c r="L7" i="7"/>
  <c r="M7" i="7" s="1"/>
  <c r="L11" i="7"/>
  <c r="M11" i="7" s="1"/>
  <c r="L15" i="7"/>
  <c r="M15" i="7" s="1"/>
  <c r="L19" i="7"/>
  <c r="M19" i="7" s="1"/>
  <c r="L23" i="7"/>
  <c r="M23" i="7" s="1"/>
  <c r="L27" i="7"/>
  <c r="M27" i="7" s="1"/>
  <c r="L31" i="7"/>
  <c r="M31" i="7" s="1"/>
  <c r="L34" i="7"/>
  <c r="M34" i="7" s="1"/>
  <c r="L38" i="7"/>
  <c r="M38" i="7" s="1"/>
  <c r="L42" i="7"/>
  <c r="M42" i="7" s="1"/>
  <c r="L46" i="7"/>
  <c r="M46" i="7" s="1"/>
  <c r="L50" i="7"/>
  <c r="M50" i="7" s="1"/>
  <c r="L53" i="7"/>
  <c r="M53" i="7" s="1"/>
  <c r="L57" i="7"/>
  <c r="M57" i="7" s="1"/>
  <c r="L61" i="7"/>
  <c r="M61" i="7" s="1"/>
  <c r="L65" i="7"/>
  <c r="M65" i="7" s="1"/>
  <c r="L69" i="7"/>
  <c r="M69" i="7" s="1"/>
  <c r="L73" i="7"/>
  <c r="M73" i="7" s="1"/>
  <c r="L77" i="7"/>
  <c r="M77" i="7" s="1"/>
  <c r="L81" i="7"/>
  <c r="M81" i="7" s="1"/>
  <c r="L87" i="7"/>
  <c r="M87" i="7" s="1"/>
  <c r="L10" i="7"/>
  <c r="M10" i="7" s="1"/>
  <c r="L26" i="7"/>
  <c r="M26" i="7" s="1"/>
  <c r="L41" i="7"/>
  <c r="M41" i="7" s="1"/>
  <c r="L12" i="7"/>
  <c r="M12" i="7" s="1"/>
  <c r="L16" i="7"/>
  <c r="M16" i="7" s="1"/>
  <c r="L20" i="7"/>
  <c r="M20" i="7" s="1"/>
  <c r="L24" i="7"/>
  <c r="M24" i="7" s="1"/>
  <c r="L28" i="7"/>
  <c r="M28" i="7" s="1"/>
  <c r="L32" i="7"/>
  <c r="M32" i="7" s="1"/>
  <c r="L35" i="7"/>
  <c r="M35" i="7" s="1"/>
  <c r="L39" i="7"/>
  <c r="M39" i="7" s="1"/>
  <c r="L43" i="7"/>
  <c r="M43" i="7" s="1"/>
  <c r="L47" i="7"/>
  <c r="M47" i="7" s="1"/>
  <c r="L51" i="7"/>
  <c r="M51" i="7" s="1"/>
  <c r="L54" i="7"/>
  <c r="M54" i="7" s="1"/>
  <c r="L58" i="7"/>
  <c r="M58" i="7" s="1"/>
  <c r="L62" i="7"/>
  <c r="M62" i="7" s="1"/>
  <c r="L66" i="7"/>
  <c r="M66" i="7" s="1"/>
  <c r="L70" i="7"/>
  <c r="M70" i="7" s="1"/>
  <c r="L74" i="7"/>
  <c r="M74" i="7" s="1"/>
  <c r="L78" i="7"/>
  <c r="M78" i="7" s="1"/>
  <c r="L82" i="7"/>
  <c r="M82" i="7" s="1"/>
  <c r="L88" i="7"/>
  <c r="M88" i="7" s="1"/>
  <c r="L84" i="7"/>
  <c r="M84" i="7" s="1"/>
  <c r="L6" i="7"/>
  <c r="M6" i="7" s="1"/>
  <c r="L30" i="7"/>
  <c r="M30" i="7" s="1"/>
  <c r="M4" i="7"/>
  <c r="L5" i="7"/>
  <c r="M5" i="7" s="1"/>
  <c r="L13" i="7"/>
  <c r="M13" i="7" s="1"/>
  <c r="L21" i="7"/>
  <c r="M21" i="7" s="1"/>
  <c r="L36" i="7"/>
  <c r="M36" i="7" s="1"/>
  <c r="L89" i="7"/>
  <c r="M89" i="7" s="1"/>
  <c r="L2" i="7"/>
  <c r="M2" i="7" s="1"/>
  <c r="L22" i="7"/>
  <c r="M22" i="7" s="1"/>
  <c r="L45" i="7"/>
  <c r="M45" i="7" s="1"/>
  <c r="L8" i="7"/>
  <c r="M8" i="7" s="1"/>
  <c r="L9" i="7"/>
  <c r="M9" i="7" s="1"/>
  <c r="L17" i="7"/>
  <c r="M17" i="7" s="1"/>
  <c r="L25" i="7"/>
  <c r="M25" i="7" s="1"/>
  <c r="L29" i="7"/>
  <c r="M29" i="7" s="1"/>
  <c r="L33" i="7"/>
  <c r="M33" i="7" s="1"/>
  <c r="L40" i="7"/>
  <c r="M40" i="7" s="1"/>
  <c r="L44" i="7"/>
  <c r="M44" i="7" s="1"/>
  <c r="L48" i="7"/>
  <c r="M48" i="7" s="1"/>
  <c r="L55" i="7"/>
  <c r="M55" i="7" s="1"/>
  <c r="L59" i="7"/>
  <c r="M59" i="7" s="1"/>
  <c r="L63" i="7"/>
  <c r="M63" i="7" s="1"/>
  <c r="L67" i="7"/>
  <c r="M67" i="7" s="1"/>
  <c r="L71" i="7"/>
  <c r="M71" i="7" s="1"/>
  <c r="L75" i="7"/>
  <c r="M75" i="7" s="1"/>
  <c r="L79" i="7"/>
  <c r="M79" i="7" s="1"/>
  <c r="L83" i="7"/>
  <c r="M83" i="7" s="1"/>
  <c r="L85" i="7"/>
  <c r="M85" i="7" s="1"/>
  <c r="L18" i="7"/>
  <c r="M18" i="7" s="1"/>
  <c r="L37" i="7"/>
  <c r="M37" i="7" s="1"/>
  <c r="L49" i="7"/>
  <c r="M49" i="7" s="1"/>
  <c r="L52" i="7"/>
  <c r="M52" i="7" s="1"/>
  <c r="L56" i="7"/>
  <c r="M56" i="7" s="1"/>
  <c r="L60" i="7"/>
  <c r="M60" i="7" s="1"/>
  <c r="L64" i="7"/>
  <c r="M64" i="7" s="1"/>
  <c r="L68" i="7"/>
  <c r="M68" i="7" s="1"/>
  <c r="L72" i="7"/>
  <c r="M72" i="7" s="1"/>
  <c r="L76" i="7"/>
  <c r="M76" i="7" s="1"/>
  <c r="L80" i="7"/>
  <c r="M80" i="7" s="1"/>
  <c r="L86" i="7"/>
  <c r="M86" i="7" s="1"/>
  <c r="L90" i="7"/>
  <c r="M90" i="7" s="1"/>
  <c r="BU32" i="2"/>
  <c r="BV32" i="2" s="1"/>
  <c r="BS33" i="2"/>
  <c r="BT33" i="2" s="1"/>
  <c r="BU34" i="2"/>
  <c r="BV34" i="2" s="1"/>
  <c r="BU33" i="2" l="1"/>
  <c r="BV33" i="2" s="1"/>
  <c r="BW34" i="2"/>
  <c r="BX34" i="2" s="1"/>
  <c r="BW32" i="2"/>
  <c r="BX32" i="2" s="1"/>
  <c r="J28" i="6"/>
  <c r="J29" i="6"/>
  <c r="J33" i="6"/>
  <c r="J27" i="6"/>
  <c r="BE23" i="2" l="1"/>
  <c r="BE24" i="2"/>
  <c r="BE25" i="2"/>
  <c r="BE26" i="2"/>
  <c r="BE27" i="2"/>
  <c r="BE28" i="2"/>
  <c r="BE21" i="2"/>
  <c r="BE22" i="2"/>
  <c r="BE20" i="2"/>
  <c r="BW33" i="2"/>
  <c r="BX33" i="2" s="1"/>
  <c r="BY32" i="2"/>
  <c r="T32" i="2" s="1"/>
  <c r="BY34" i="2"/>
  <c r="T34" i="2" s="1"/>
  <c r="F22" i="6"/>
  <c r="F23" i="6"/>
  <c r="F21" i="6"/>
  <c r="AR23" i="2" l="1"/>
  <c r="AU23" i="2" s="1"/>
  <c r="AX23" i="2" s="1"/>
  <c r="BF23" i="2" s="1"/>
  <c r="AR25" i="2"/>
  <c r="AU25" i="2" s="1"/>
  <c r="AX25" i="2" s="1"/>
  <c r="BF25" i="2" s="1"/>
  <c r="AR27" i="2"/>
  <c r="AU27" i="2" s="1"/>
  <c r="AX27" i="2" s="1"/>
  <c r="BF27" i="2" s="1"/>
  <c r="AR24" i="2"/>
  <c r="AU24" i="2" s="1"/>
  <c r="AX24" i="2" s="1"/>
  <c r="BF24" i="2" s="1"/>
  <c r="AR26" i="2"/>
  <c r="AU26" i="2" s="1"/>
  <c r="AX26" i="2" s="1"/>
  <c r="BF26" i="2" s="1"/>
  <c r="AR28" i="2"/>
  <c r="AU28" i="2" s="1"/>
  <c r="AX28" i="2" s="1"/>
  <c r="BF28" i="2" s="1"/>
  <c r="AT23" i="2"/>
  <c r="AW23" i="2" s="1"/>
  <c r="AZ23" i="2" s="1"/>
  <c r="BH23" i="2" s="1"/>
  <c r="AT25" i="2"/>
  <c r="AW25" i="2" s="1"/>
  <c r="AZ25" i="2" s="1"/>
  <c r="BH25" i="2" s="1"/>
  <c r="AT27" i="2"/>
  <c r="AW27" i="2" s="1"/>
  <c r="AZ27" i="2" s="1"/>
  <c r="BH27" i="2" s="1"/>
  <c r="AT24" i="2"/>
  <c r="AW24" i="2" s="1"/>
  <c r="AZ24" i="2" s="1"/>
  <c r="BH24" i="2" s="1"/>
  <c r="AT26" i="2"/>
  <c r="AW26" i="2" s="1"/>
  <c r="AZ26" i="2" s="1"/>
  <c r="BH26" i="2" s="1"/>
  <c r="AT28" i="2"/>
  <c r="AW28" i="2" s="1"/>
  <c r="AZ28" i="2" s="1"/>
  <c r="BH28" i="2" s="1"/>
  <c r="AS23" i="2"/>
  <c r="AV23" i="2" s="1"/>
  <c r="AY23" i="2" s="1"/>
  <c r="BG23" i="2" s="1"/>
  <c r="AS25" i="2"/>
  <c r="AV25" i="2" s="1"/>
  <c r="AY25" i="2" s="1"/>
  <c r="BG25" i="2" s="1"/>
  <c r="AS27" i="2"/>
  <c r="AV27" i="2" s="1"/>
  <c r="AY27" i="2" s="1"/>
  <c r="BG27" i="2" s="1"/>
  <c r="AS24" i="2"/>
  <c r="AV24" i="2" s="1"/>
  <c r="AY24" i="2" s="1"/>
  <c r="BG24" i="2" s="1"/>
  <c r="AS26" i="2"/>
  <c r="AV26" i="2" s="1"/>
  <c r="AY26" i="2" s="1"/>
  <c r="BG26" i="2" s="1"/>
  <c r="AS28" i="2"/>
  <c r="AV28" i="2" s="1"/>
  <c r="AY28" i="2" s="1"/>
  <c r="BG28" i="2" s="1"/>
  <c r="AR20" i="2"/>
  <c r="AU20" i="2" s="1"/>
  <c r="AX20" i="2" s="1"/>
  <c r="BF20" i="2" s="1"/>
  <c r="AR21" i="2"/>
  <c r="AU21" i="2" s="1"/>
  <c r="AX21" i="2" s="1"/>
  <c r="BF21" i="2" s="1"/>
  <c r="AR22" i="2"/>
  <c r="AU22" i="2" s="1"/>
  <c r="AX22" i="2" s="1"/>
  <c r="BF22" i="2" s="1"/>
  <c r="AT20" i="2"/>
  <c r="AW20" i="2" s="1"/>
  <c r="AZ20" i="2" s="1"/>
  <c r="BH20" i="2" s="1"/>
  <c r="AT21" i="2"/>
  <c r="AW21" i="2" s="1"/>
  <c r="AZ21" i="2" s="1"/>
  <c r="BH21" i="2" s="1"/>
  <c r="AT22" i="2"/>
  <c r="AW22" i="2" s="1"/>
  <c r="AZ22" i="2" s="1"/>
  <c r="BH22" i="2" s="1"/>
  <c r="AS20" i="2"/>
  <c r="AV20" i="2" s="1"/>
  <c r="AY20" i="2" s="1"/>
  <c r="BG20" i="2" s="1"/>
  <c r="AS22" i="2"/>
  <c r="AV22" i="2" s="1"/>
  <c r="AY22" i="2" s="1"/>
  <c r="BG22" i="2" s="1"/>
  <c r="AS21" i="2"/>
  <c r="AV21" i="2" s="1"/>
  <c r="AY21" i="2" s="1"/>
  <c r="BG21" i="2" s="1"/>
  <c r="U32" i="2"/>
  <c r="W32" i="2"/>
  <c r="X32" i="2" s="1"/>
  <c r="BY33" i="2"/>
  <c r="T33" i="2" s="1"/>
  <c r="U34" i="2"/>
  <c r="W34" i="2"/>
  <c r="X34" i="2" s="1"/>
  <c r="G10" i="6"/>
  <c r="I10" i="6" s="1"/>
  <c r="G9" i="6"/>
  <c r="I9" i="6" s="1"/>
  <c r="G8" i="6"/>
  <c r="I8" i="6" s="1"/>
  <c r="BI26" i="2" l="1"/>
  <c r="BI27" i="2"/>
  <c r="BI28" i="2"/>
  <c r="BI25" i="2"/>
  <c r="BI20" i="2"/>
  <c r="U33" i="2"/>
  <c r="W33" i="2"/>
  <c r="X33" i="2" s="1"/>
  <c r="C16" i="6"/>
  <c r="E16" i="6" s="1"/>
  <c r="G16" i="6" s="1"/>
  <c r="C17" i="6"/>
  <c r="E17" i="6" s="1"/>
  <c r="G17" i="6" s="1"/>
  <c r="G22" i="6" l="1"/>
  <c r="H22" i="6" s="1"/>
  <c r="J31" i="6" l="1"/>
  <c r="G23" i="6"/>
  <c r="H23" i="6" s="1"/>
  <c r="G21" i="6"/>
  <c r="H21" i="6" s="1"/>
  <c r="J32" i="6" l="1"/>
  <c r="J30" i="6"/>
  <c r="BI22" i="2" l="1"/>
  <c r="J34" i="6"/>
  <c r="BI21" i="2" s="1"/>
  <c r="J8" i="6" l="1"/>
  <c r="N18" i="6" l="1"/>
  <c r="O18" i="6" s="1"/>
  <c r="N17" i="6"/>
  <c r="O17" i="6" s="1"/>
  <c r="N19" i="6"/>
  <c r="O19" i="6" s="1"/>
  <c r="J16" i="6" l="1"/>
  <c r="H16" i="6"/>
  <c r="J9" i="6"/>
  <c r="H15" i="6"/>
  <c r="J15" i="6"/>
  <c r="H17" i="6"/>
  <c r="J10" i="6"/>
  <c r="AB31" i="2" l="1"/>
  <c r="BC31" i="2" s="1"/>
  <c r="AB30" i="2"/>
  <c r="BC30" i="2" s="1"/>
  <c r="AB29" i="2"/>
  <c r="BC29" i="2" s="1"/>
  <c r="AB28" i="2"/>
  <c r="BC28" i="2" s="1"/>
  <c r="AA28" i="2"/>
  <c r="BB28" i="2" s="1"/>
  <c r="AA29" i="2"/>
  <c r="BB29" i="2" s="1"/>
  <c r="AA30" i="2"/>
  <c r="BB30" i="2" s="1"/>
  <c r="AA31" i="2"/>
  <c r="BB31" i="2" s="1"/>
  <c r="Z29" i="2"/>
  <c r="BA29" i="2" s="1"/>
  <c r="Z30" i="2"/>
  <c r="BA30" i="2" s="1"/>
  <c r="Z31" i="2"/>
  <c r="BA31" i="2" s="1"/>
  <c r="Z28" i="2"/>
  <c r="BA28" i="2" s="1"/>
  <c r="AB27" i="2"/>
  <c r="BC27" i="2" s="1"/>
  <c r="AB26" i="2"/>
  <c r="BC26" i="2" s="1"/>
  <c r="AB25" i="2"/>
  <c r="BC25" i="2" s="1"/>
  <c r="AA25" i="2"/>
  <c r="BB25" i="2" s="1"/>
  <c r="AA26" i="2"/>
  <c r="BB26" i="2" s="1"/>
  <c r="AA27" i="2"/>
  <c r="BB27" i="2" s="1"/>
  <c r="Z25" i="2"/>
  <c r="BA25" i="2" s="1"/>
  <c r="Z26" i="2"/>
  <c r="BA26" i="2" s="1"/>
  <c r="Z27" i="2"/>
  <c r="BA27" i="2" s="1"/>
  <c r="AB20" i="2"/>
  <c r="BC20" i="2" s="1"/>
  <c r="AB22" i="2"/>
  <c r="BC22" i="2" s="1"/>
  <c r="AB23" i="2"/>
  <c r="BC23" i="2" s="1"/>
  <c r="AB24" i="2"/>
  <c r="BC24" i="2" s="1"/>
  <c r="AB21" i="2"/>
  <c r="BC21" i="2" s="1"/>
  <c r="Z20" i="2"/>
  <c r="BA20" i="2" s="1"/>
  <c r="Z23" i="2"/>
  <c r="BA23" i="2" s="1"/>
  <c r="Z24" i="2"/>
  <c r="BA24" i="2" s="1"/>
  <c r="Z21" i="2"/>
  <c r="BA21" i="2" s="1"/>
  <c r="Z22" i="2"/>
  <c r="BA22" i="2" s="1"/>
  <c r="AA20" i="2"/>
  <c r="BB20" i="2" s="1"/>
  <c r="AA22" i="2"/>
  <c r="BB22" i="2" s="1"/>
  <c r="AA23" i="2"/>
  <c r="BB23" i="2" s="1"/>
  <c r="AA24" i="2"/>
  <c r="BB24" i="2" s="1"/>
  <c r="AA21" i="2"/>
  <c r="BB21" i="2" s="1"/>
  <c r="J17" i="6"/>
  <c r="J18" i="6" s="1"/>
  <c r="J23" i="6"/>
  <c r="J21" i="6"/>
  <c r="J22" i="6"/>
  <c r="BD30" i="2" l="1"/>
  <c r="BJ30" i="2" s="1"/>
  <c r="BK30" i="2" s="1"/>
  <c r="BL30" i="2" s="1"/>
  <c r="BM30" i="2" s="1"/>
  <c r="BN30" i="2" s="1"/>
  <c r="BO30" i="2" s="1"/>
  <c r="BP30" i="2" s="1"/>
  <c r="BQ30" i="2" s="1"/>
  <c r="BR30" i="2" s="1"/>
  <c r="BS30" i="2" s="1"/>
  <c r="BT30" i="2" s="1"/>
  <c r="BU30" i="2" s="1"/>
  <c r="BV30" i="2" s="1"/>
  <c r="BW30" i="2" s="1"/>
  <c r="BX30" i="2" s="1"/>
  <c r="BY30" i="2" s="1"/>
  <c r="T30" i="2" s="1"/>
  <c r="W30" i="2" s="1"/>
  <c r="X30" i="2" s="1"/>
  <c r="BD28" i="2"/>
  <c r="BJ28" i="2" s="1"/>
  <c r="BK28" i="2" s="1"/>
  <c r="BL28" i="2" s="1"/>
  <c r="BM28" i="2" s="1"/>
  <c r="BN28" i="2" s="1"/>
  <c r="BO28" i="2" s="1"/>
  <c r="BP28" i="2" s="1"/>
  <c r="BQ28" i="2" s="1"/>
  <c r="BR28" i="2" s="1"/>
  <c r="BS28" i="2" s="1"/>
  <c r="BT28" i="2" s="1"/>
  <c r="BU28" i="2" s="1"/>
  <c r="BV28" i="2" s="1"/>
  <c r="BW28" i="2" s="1"/>
  <c r="BX28" i="2" s="1"/>
  <c r="BY28" i="2" s="1"/>
  <c r="T28" i="2" s="1"/>
  <c r="U28" i="2" s="1"/>
  <c r="BD31" i="2"/>
  <c r="BJ31" i="2" s="1"/>
  <c r="BK31" i="2" s="1"/>
  <c r="BL31" i="2" s="1"/>
  <c r="BM31" i="2" s="1"/>
  <c r="BN31" i="2" s="1"/>
  <c r="BO31" i="2" s="1"/>
  <c r="BP31" i="2" s="1"/>
  <c r="BQ31" i="2" s="1"/>
  <c r="BR31" i="2" s="1"/>
  <c r="BS31" i="2" s="1"/>
  <c r="BT31" i="2" s="1"/>
  <c r="BU31" i="2" s="1"/>
  <c r="BV31" i="2" s="1"/>
  <c r="BW31" i="2" s="1"/>
  <c r="BX31" i="2" s="1"/>
  <c r="BY31" i="2" s="1"/>
  <c r="T31" i="2" s="1"/>
  <c r="W31" i="2" s="1"/>
  <c r="X31" i="2" s="1"/>
  <c r="BD29" i="2"/>
  <c r="BJ29" i="2" s="1"/>
  <c r="BK29" i="2" s="1"/>
  <c r="BL29" i="2" s="1"/>
  <c r="BM29" i="2" s="1"/>
  <c r="BN29" i="2" s="1"/>
  <c r="BO29" i="2" s="1"/>
  <c r="BP29" i="2" s="1"/>
  <c r="BQ29" i="2" s="1"/>
  <c r="BR29" i="2" s="1"/>
  <c r="BS29" i="2" s="1"/>
  <c r="BT29" i="2" s="1"/>
  <c r="BU29" i="2" s="1"/>
  <c r="BV29" i="2" s="1"/>
  <c r="BW29" i="2" s="1"/>
  <c r="BX29" i="2" s="1"/>
  <c r="BY29" i="2" s="1"/>
  <c r="T29" i="2" s="1"/>
  <c r="U29" i="2" s="1"/>
  <c r="BD27" i="2"/>
  <c r="BJ27" i="2" s="1"/>
  <c r="BK27" i="2" s="1"/>
  <c r="BL27" i="2" s="1"/>
  <c r="BM27" i="2" s="1"/>
  <c r="BN27" i="2" s="1"/>
  <c r="BO27" i="2" s="1"/>
  <c r="BP27" i="2" s="1"/>
  <c r="BQ27" i="2" s="1"/>
  <c r="BR27" i="2" s="1"/>
  <c r="BS27" i="2" s="1"/>
  <c r="BT27" i="2" s="1"/>
  <c r="BU27" i="2" s="1"/>
  <c r="BV27" i="2" s="1"/>
  <c r="BW27" i="2" s="1"/>
  <c r="BX27" i="2" s="1"/>
  <c r="BY27" i="2" s="1"/>
  <c r="T27" i="2" s="1"/>
  <c r="U27" i="2" s="1"/>
  <c r="BD26" i="2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T26" i="2" s="1"/>
  <c r="U26" i="2" s="1"/>
  <c r="BD25" i="2"/>
  <c r="BJ25" i="2" s="1"/>
  <c r="BD23" i="2"/>
  <c r="BD22" i="2"/>
  <c r="BJ22" i="2" s="1"/>
  <c r="BK22" i="2" s="1"/>
  <c r="BL22" i="2" s="1"/>
  <c r="BM22" i="2" s="1"/>
  <c r="BN22" i="2" s="1"/>
  <c r="BO22" i="2" s="1"/>
  <c r="BP22" i="2" s="1"/>
  <c r="BQ22" i="2" s="1"/>
  <c r="BR22" i="2" s="1"/>
  <c r="BS22" i="2" s="1"/>
  <c r="BT22" i="2" s="1"/>
  <c r="BU22" i="2" s="1"/>
  <c r="BV22" i="2" s="1"/>
  <c r="BD20" i="2"/>
  <c r="BJ20" i="2" s="1"/>
  <c r="BK20" i="2" s="1"/>
  <c r="BL20" i="2" s="1"/>
  <c r="BM20" i="2" s="1"/>
  <c r="BN20" i="2" s="1"/>
  <c r="BO20" i="2" s="1"/>
  <c r="BP20" i="2" s="1"/>
  <c r="BQ20" i="2" s="1"/>
  <c r="BD21" i="2"/>
  <c r="BJ21" i="2" s="1"/>
  <c r="BK21" i="2" s="1"/>
  <c r="BL21" i="2" s="1"/>
  <c r="BM21" i="2" s="1"/>
  <c r="BN21" i="2" s="1"/>
  <c r="BO21" i="2" s="1"/>
  <c r="BP21" i="2" s="1"/>
  <c r="BQ21" i="2" s="1"/>
  <c r="BR21" i="2" s="1"/>
  <c r="BS21" i="2" s="1"/>
  <c r="BT21" i="2" s="1"/>
  <c r="BU21" i="2" s="1"/>
  <c r="BV21" i="2" s="1"/>
  <c r="BD24" i="2"/>
  <c r="J24" i="6"/>
  <c r="J36" i="6" s="1"/>
  <c r="W29" i="2" l="1"/>
  <c r="X29" i="2" s="1"/>
  <c r="U30" i="2"/>
  <c r="U31" i="2"/>
  <c r="W28" i="2"/>
  <c r="X28" i="2" s="1"/>
  <c r="W27" i="2"/>
  <c r="X27" i="2" s="1"/>
  <c r="W26" i="2"/>
  <c r="X26" i="2" s="1"/>
  <c r="BR20" i="2"/>
  <c r="BS20" i="2" s="1"/>
  <c r="BT20" i="2" s="1"/>
  <c r="BU20" i="2" s="1"/>
  <c r="BV20" i="2" s="1"/>
  <c r="BW20" i="2" s="1"/>
  <c r="BX20" i="2" s="1"/>
  <c r="BY20" i="2" s="1"/>
  <c r="T20" i="2" s="1"/>
  <c r="BW22" i="2"/>
  <c r="BX22" i="2" s="1"/>
  <c r="BW21" i="2"/>
  <c r="BX21" i="2" s="1"/>
  <c r="J37" i="6"/>
  <c r="BI23" i="2"/>
  <c r="BJ23" i="2" s="1"/>
  <c r="W20" i="2" l="1"/>
  <c r="X20" i="2" s="1"/>
  <c r="U20" i="2"/>
  <c r="BY21" i="2"/>
  <c r="T21" i="2" s="1"/>
  <c r="BK23" i="2"/>
  <c r="BL23" i="2" s="1"/>
  <c r="BY22" i="2"/>
  <c r="T22" i="2" s="1"/>
  <c r="J38" i="6"/>
  <c r="BI24" i="2"/>
  <c r="BJ24" i="2" s="1"/>
  <c r="U22" i="2" l="1"/>
  <c r="W22" i="2"/>
  <c r="X22" i="2" s="1"/>
  <c r="BM23" i="2"/>
  <c r="BN23" i="2" s="1"/>
  <c r="BO23" i="2" s="1"/>
  <c r="BP23" i="2" s="1"/>
  <c r="W21" i="2"/>
  <c r="X21" i="2" s="1"/>
  <c r="U21" i="2"/>
  <c r="BK24" i="2"/>
  <c r="BL24" i="2" s="1"/>
  <c r="N24" i="6"/>
  <c r="P23" i="6"/>
  <c r="J39" i="6"/>
  <c r="J40" i="6" s="1"/>
  <c r="BQ23" i="2" l="1"/>
  <c r="BR23" i="2" s="1"/>
  <c r="BM24" i="2"/>
  <c r="BN24" i="2" s="1"/>
  <c r="BO24" i="2" s="1"/>
  <c r="BP24" i="2" s="1"/>
  <c r="J41" i="6"/>
  <c r="J43" i="6"/>
  <c r="J44" i="6" s="1"/>
  <c r="J46" i="6" s="1"/>
  <c r="J47" i="6" s="1"/>
  <c r="J48" i="6" s="1"/>
  <c r="J49" i="6" s="1"/>
  <c r="I51" i="6" s="1"/>
  <c r="J51" i="6" s="1"/>
  <c r="I52" i="6" s="1"/>
  <c r="J52" i="6" s="1"/>
  <c r="I53" i="6" s="1"/>
  <c r="J53" i="6" s="1"/>
  <c r="BK25" i="2"/>
  <c r="BL25" i="2" s="1"/>
  <c r="BS23" i="2" l="1"/>
  <c r="BT23" i="2" s="1"/>
  <c r="C18" i="6"/>
  <c r="BQ24" i="2"/>
  <c r="BR24" i="2" s="1"/>
  <c r="BM25" i="2"/>
  <c r="BN25" i="2" s="1"/>
  <c r="BO25" i="2" s="1"/>
  <c r="BP25" i="2" s="1"/>
  <c r="BQ25" i="2" l="1"/>
  <c r="BR25" i="2" s="1"/>
  <c r="BU23" i="2"/>
  <c r="BV23" i="2" s="1"/>
  <c r="BS24" i="2"/>
  <c r="BT24" i="2" s="1"/>
  <c r="BW23" i="2" l="1"/>
  <c r="BX23" i="2" s="1"/>
  <c r="BU24" i="2"/>
  <c r="BV24" i="2" s="1"/>
  <c r="BS25" i="2"/>
  <c r="BT25" i="2" s="1"/>
  <c r="BY23" i="2" l="1"/>
  <c r="T23" i="2" s="1"/>
  <c r="BU25" i="2"/>
  <c r="BV25" i="2" s="1"/>
  <c r="BW24" i="2"/>
  <c r="BX24" i="2" s="1"/>
  <c r="BY24" i="2" l="1"/>
  <c r="T24" i="2" s="1"/>
  <c r="BW25" i="2"/>
  <c r="BX25" i="2" s="1"/>
  <c r="U23" i="2"/>
  <c r="W23" i="2"/>
  <c r="X23" i="2" s="1"/>
  <c r="BY25" i="2" l="1"/>
  <c r="T25" i="2" s="1"/>
  <c r="U24" i="2"/>
  <c r="W24" i="2"/>
  <c r="X24" i="2" s="1"/>
  <c r="U25" i="2" l="1"/>
  <c r="U18" i="2" s="1"/>
  <c r="C42" i="2" s="1"/>
  <c r="W25" i="2"/>
  <c r="X25" i="2" s="1"/>
  <c r="C40" i="2" s="1"/>
  <c r="W37" i="2" l="1"/>
  <c r="C46" i="2" s="1"/>
  <c r="C37" i="2" l="1"/>
</calcChain>
</file>

<file path=xl/sharedStrings.xml><?xml version="1.0" encoding="utf-8"?>
<sst xmlns="http://schemas.openxmlformats.org/spreadsheetml/2006/main" count="317" uniqueCount="205">
  <si>
    <t>Metais</t>
  </si>
  <si>
    <t>Lease rate</t>
  </si>
  <si>
    <t>Prazo</t>
  </si>
  <si>
    <t>Pagável</t>
  </si>
  <si>
    <t>Pd</t>
  </si>
  <si>
    <t>Pt</t>
  </si>
  <si>
    <t>Rh</t>
  </si>
  <si>
    <t>Cotação do dia dos metais (sem descontos da tabela ao lado)</t>
  </si>
  <si>
    <t>Resultado de análise:</t>
  </si>
  <si>
    <t>Valor dos Metais (USD)</t>
  </si>
  <si>
    <t>Teor (g/kg)</t>
  </si>
  <si>
    <t>Cotação do dia USD/kg</t>
  </si>
  <si>
    <t>Dedução Mínima</t>
  </si>
  <si>
    <t>custo total de operações e cotação sem descontos nos metais</t>
  </si>
  <si>
    <t>Valor liquido dos metais</t>
  </si>
  <si>
    <t>Custos da Operação USD</t>
  </si>
  <si>
    <t>Pesagem, amostragem e análise</t>
  </si>
  <si>
    <t>Tratamento</t>
  </si>
  <si>
    <t>/kg liq.</t>
  </si>
  <si>
    <t>Desconto no tratamento</t>
  </si>
  <si>
    <t>/kg</t>
  </si>
  <si>
    <t>Refino</t>
  </si>
  <si>
    <t>/kg Pd</t>
  </si>
  <si>
    <t>/kg Rh</t>
  </si>
  <si>
    <t>Total Custos da Operação</t>
  </si>
  <si>
    <t>Valor à pagar antes do custo financeiro e juros</t>
  </si>
  <si>
    <t>Custo Financeiro</t>
  </si>
  <si>
    <t>Valor Líquido</t>
  </si>
  <si>
    <t>Adicional</t>
  </si>
  <si>
    <t>Resultado Final (Dolar)</t>
  </si>
  <si>
    <t>Resultado Final (Real)</t>
  </si>
  <si>
    <t>Preço unitário umicore</t>
  </si>
  <si>
    <t>R$</t>
  </si>
  <si>
    <t>Diferença Peso</t>
  </si>
  <si>
    <t xml:space="preserve">  </t>
  </si>
  <si>
    <t>Umidade</t>
  </si>
  <si>
    <t xml:space="preserve"> </t>
  </si>
  <si>
    <t>Média Análise</t>
  </si>
  <si>
    <t>ANALISES</t>
  </si>
  <si>
    <t>KG</t>
  </si>
  <si>
    <t>TOTAL</t>
  </si>
  <si>
    <t>MÉDIA</t>
  </si>
  <si>
    <t>Dedução Calculada</t>
  </si>
  <si>
    <t>Dedução Minima</t>
  </si>
  <si>
    <t>Dedução Aplicada</t>
  </si>
  <si>
    <t>Metais a receber</t>
  </si>
  <si>
    <t>Valor dos Metais U$</t>
  </si>
  <si>
    <t>Custos</t>
  </si>
  <si>
    <t>Sub</t>
  </si>
  <si>
    <t>Total</t>
  </si>
  <si>
    <t>Vl Liq. Mertais</t>
  </si>
  <si>
    <t>Custo</t>
  </si>
  <si>
    <t>Financ.</t>
  </si>
  <si>
    <t>Adic</t>
  </si>
  <si>
    <t>U$</t>
  </si>
  <si>
    <t>R$ KG</t>
  </si>
  <si>
    <t>Imposto</t>
  </si>
  <si>
    <t>Devolução</t>
  </si>
  <si>
    <t>Interno</t>
  </si>
  <si>
    <t>Peso</t>
  </si>
  <si>
    <t>Financeiro</t>
  </si>
  <si>
    <t>Fixo</t>
  </si>
  <si>
    <t>Valor</t>
  </si>
  <si>
    <t>Kg</t>
  </si>
  <si>
    <t>S/ IMPOSTO</t>
  </si>
  <si>
    <t>C/ IMPOSTO</t>
  </si>
  <si>
    <t>INTERNA</t>
  </si>
  <si>
    <t>Peso Seco</t>
  </si>
  <si>
    <t>Peso Liquido</t>
  </si>
  <si>
    <t>Peso Liq. NF</t>
  </si>
  <si>
    <t>1 kg/ ozt =</t>
  </si>
  <si>
    <t>Dollar $</t>
  </si>
  <si>
    <r>
      <t xml:space="preserve">Dedução (kg) </t>
    </r>
    <r>
      <rPr>
        <b/>
        <sz val="10"/>
        <rFont val="Arial"/>
        <family val="2"/>
      </rPr>
      <t>diferença do Retorno (fica com Umicore)</t>
    </r>
  </si>
  <si>
    <t>cotação dia USD/ozt</t>
  </si>
  <si>
    <t>Desconto USD/ozt</t>
  </si>
  <si>
    <t>cotação aplicada USD/ozt</t>
  </si>
  <si>
    <t>Metal contido (kg)</t>
  </si>
  <si>
    <t>Cotação Aplicada USD/kg</t>
  </si>
  <si>
    <t xml:space="preserve">Retorno para EscapShow </t>
  </si>
  <si>
    <t>Valor dos Metais (USD)  antes da operação</t>
  </si>
  <si>
    <r>
      <t xml:space="preserve">Peso dos metais (kg) </t>
    </r>
    <r>
      <rPr>
        <b/>
        <sz val="10"/>
        <rFont val="Arial"/>
        <family val="2"/>
      </rPr>
      <t>à receber</t>
    </r>
  </si>
  <si>
    <t>Logística</t>
  </si>
  <si>
    <t>/kg Pt</t>
  </si>
  <si>
    <t>Cotações</t>
  </si>
  <si>
    <t>Dólar</t>
  </si>
  <si>
    <t>Assinatura</t>
  </si>
  <si>
    <t>Valor Kg</t>
  </si>
  <si>
    <t>Média Kg</t>
  </si>
  <si>
    <t>Representante</t>
  </si>
  <si>
    <t>Comprador</t>
  </si>
  <si>
    <t>Apelido</t>
  </si>
  <si>
    <t>CPF</t>
  </si>
  <si>
    <t>RG</t>
  </si>
  <si>
    <t xml:space="preserve">, referente ao adiantamento de venda de sucata de catalisador, para qual dou plena quitação mediante esse recibo, declaro conforme Art. I, Lei 15317 de 17 de janeiro de 2014, que a sucata por mim vendida, tem origem lícita, não sendo, portanto, fruto de descaminho, roubo ou furto e autorizo a emissão de nota fiscal em meu nome. </t>
  </si>
  <si>
    <t>Banco:</t>
  </si>
  <si>
    <t>Agência:</t>
  </si>
  <si>
    <t>Conta;</t>
  </si>
  <si>
    <t>Participantes:</t>
  </si>
  <si>
    <t>Data/Hora:</t>
  </si>
  <si>
    <t>BANCO</t>
  </si>
  <si>
    <t>AG</t>
  </si>
  <si>
    <t>CONTA</t>
  </si>
  <si>
    <t>TELEFONE</t>
  </si>
  <si>
    <t>Teor Ajustado</t>
  </si>
  <si>
    <t>Metal Contido</t>
  </si>
  <si>
    <t>TIPO =</t>
  </si>
  <si>
    <t>TIPOS</t>
  </si>
  <si>
    <t>1 A 6</t>
  </si>
  <si>
    <t>Pré Fechamento</t>
  </si>
  <si>
    <t>EMERSON JOSE SILVA</t>
  </si>
  <si>
    <t>JOAO CARLOS NICOLAU DA SILVA</t>
  </si>
  <si>
    <t>OTACIO</t>
  </si>
  <si>
    <t>CAIQUE VINICIUS EUGENIO PINTO</t>
  </si>
  <si>
    <t>BRUNO IGNACIO DOS SANTOS</t>
  </si>
  <si>
    <t xml:space="preserve">OTACIO </t>
  </si>
  <si>
    <t>ISAC LUIS DE CARVALHO</t>
  </si>
  <si>
    <t>OTACIO/CAIQUE</t>
  </si>
  <si>
    <t>NATHAN VICTOR EUGENIO PINTO</t>
  </si>
  <si>
    <t>BRUNO/ JADSON</t>
  </si>
  <si>
    <t>JADSON AUGUSTO FERREIRA VILELLA</t>
  </si>
  <si>
    <t>JADSON</t>
  </si>
  <si>
    <t>SERGIO</t>
  </si>
  <si>
    <t>THIAGO PINHEIRO RAMOS</t>
  </si>
  <si>
    <t>BRUNO</t>
  </si>
  <si>
    <t>PAULO HENRIQUE TAVARES DE SOUZA</t>
  </si>
  <si>
    <t xml:space="preserve">PAULO </t>
  </si>
  <si>
    <t>GUILHERME</t>
  </si>
  <si>
    <t>LEONARDO HENRIQUE FERNANDES</t>
  </si>
  <si>
    <t>CARLOS HENRIQUE ALMEIDA TORRES</t>
  </si>
  <si>
    <t>ÉDER MARTINS PINTO</t>
  </si>
  <si>
    <t>EDER</t>
  </si>
  <si>
    <t>VALDECI (DO)</t>
  </si>
  <si>
    <t>VALDECI LINO MACEDO</t>
  </si>
  <si>
    <t>DO</t>
  </si>
  <si>
    <t>GEGE</t>
  </si>
  <si>
    <t>UEDERSON COSTA SOUZA</t>
  </si>
  <si>
    <t>WALLESSON PIRES DA SILVA</t>
  </si>
  <si>
    <t>ALEX</t>
  </si>
  <si>
    <t>ROBSON ALLAN BARBOSA DA SILVA</t>
  </si>
  <si>
    <t>BRUNO VICTOR FERREIRA</t>
  </si>
  <si>
    <t>JEFFERSON BARBOSA DA SILVA</t>
  </si>
  <si>
    <t>PAULO ROBERTO DE SOUZA MAIA</t>
  </si>
  <si>
    <t>PAULO GUAIANAZES</t>
  </si>
  <si>
    <t>JOAO MT</t>
  </si>
  <si>
    <t>RAFAEL VIEIRA DE SOUZA</t>
  </si>
  <si>
    <t>RAFAEL GUAIANAZES</t>
  </si>
  <si>
    <t>WILLIANS RODRIGUES SALES</t>
  </si>
  <si>
    <t>WILIAN VALETAO</t>
  </si>
  <si>
    <t>LUCAS RODRIGUES DOS SANTOS</t>
  </si>
  <si>
    <t>LUCAS GOIAS</t>
  </si>
  <si>
    <t>RENAN DANTAS PEREIRA</t>
  </si>
  <si>
    <t>OTACIO LUCENA DOS SANTOS</t>
  </si>
  <si>
    <t>SERGIO FERNANDES DA SILVA</t>
  </si>
  <si>
    <t>DRAUSIO DE SOUZA</t>
  </si>
  <si>
    <t>VINICIUS FARGIANI DE MACEDO</t>
  </si>
  <si>
    <t>VINICIUS SOBRINHO</t>
  </si>
  <si>
    <t>CLAUDIO LAGE ASSUNCAO</t>
  </si>
  <si>
    <t>CLAUDIO SCAPEX</t>
  </si>
  <si>
    <t>AGNALDO SOUSA DE OLIVEIRA</t>
  </si>
  <si>
    <t>GUIU</t>
  </si>
  <si>
    <t>WAGNER LINO MACEDO</t>
  </si>
  <si>
    <t>RENATA MANIKOSKI</t>
  </si>
  <si>
    <t>MARCIO ALEXANDRE DA SILVA</t>
  </si>
  <si>
    <t>KIKA</t>
  </si>
  <si>
    <t>GUILHERME MACEDO DE LIMA</t>
  </si>
  <si>
    <t>ELY GOMES DE OLIVEIRA</t>
  </si>
  <si>
    <t>AIRTON CHAGAS DA SILVA VITOR</t>
  </si>
  <si>
    <t>LUIZ FERNANDO CRUZ</t>
  </si>
  <si>
    <t>MICHEL DE OLIVEIRA</t>
  </si>
  <si>
    <t>SERGIO PEREIRA DA SILVA</t>
  </si>
  <si>
    <t>PAIZAO</t>
  </si>
  <si>
    <t xml:space="preserve">ANDRE </t>
  </si>
  <si>
    <t>ANDRE PASCHOIN</t>
  </si>
  <si>
    <t>RENATO MARQUES DE OLIVEIRA</t>
  </si>
  <si>
    <t>MARCIO FOZ</t>
  </si>
  <si>
    <t>MARCIO FERREIRA DE OLIVEIRA</t>
  </si>
  <si>
    <t>REPRESENTANTE</t>
  </si>
  <si>
    <t>NOME</t>
  </si>
  <si>
    <t>APELIDO</t>
  </si>
  <si>
    <t>Desvio</t>
  </si>
  <si>
    <t>Ajuste Total</t>
  </si>
  <si>
    <t>FOZ DO IGUAÇU,</t>
  </si>
  <si>
    <t>ADRIANO SEIDLE</t>
  </si>
  <si>
    <t>ADRIANO CRICIUMA</t>
  </si>
  <si>
    <t>4081218879</t>
  </si>
  <si>
    <t>IGOR ANTONIO DA SILVA FERREIRA</t>
  </si>
  <si>
    <t>IGOR</t>
  </si>
  <si>
    <t>3155188DF</t>
  </si>
  <si>
    <t>LUCAS ROCHA RAMOS SOUZA</t>
  </si>
  <si>
    <t>LUCAS GO</t>
  </si>
  <si>
    <t>5735450</t>
  </si>
  <si>
    <t>RODRIGO DOS SANTOS FARIAS</t>
  </si>
  <si>
    <t>RODRIGO</t>
  </si>
  <si>
    <t>993428</t>
  </si>
  <si>
    <t>FABIO DOS SANTOS FARIAS</t>
  </si>
  <si>
    <t>FABIO</t>
  </si>
  <si>
    <t>1237907</t>
  </si>
  <si>
    <t>CELIO TEIXEIRA</t>
  </si>
  <si>
    <t xml:space="preserve">ADRIAN </t>
  </si>
  <si>
    <t>73046157</t>
  </si>
  <si>
    <t>GISLAINE SABRINA DA SILVA</t>
  </si>
  <si>
    <t>MARCELO</t>
  </si>
  <si>
    <t>0</t>
  </si>
  <si>
    <t>MARCELO FERREIRA OLIVEIRA</t>
  </si>
  <si>
    <t>SN-118470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</si>
</sst>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[$$-409]#,##0.00_ ;\-[$$-409]#,##0.00\ "/>
    <numFmt numFmtId="165" formatCode="#,##0.000"/>
    <numFmt numFmtId="166" formatCode="0.000"/>
    <numFmt numFmtId="167" formatCode="_-[$$-409]* #,##0.00_ ;_-[$$-409]* \-#,##0.00\ ;_-[$$-409]* &quot;-&quot;??_ ;_-@_ "/>
    <numFmt numFmtId="168" formatCode="0.0000%"/>
    <numFmt numFmtId="169" formatCode="0.0%"/>
    <numFmt numFmtId="170" formatCode="&quot;R$&quot;\ #,##0.0000"/>
    <numFmt numFmtId="171" formatCode="0.0000"/>
    <numFmt numFmtId="172" formatCode="_-[$$-409]* #,##0.00_ ;_-[$$-409]* \-#,##0.00\ ;_-[$$-409]* &quot;-&quot;????_ ;_-@_ "/>
    <numFmt numFmtId="173" formatCode="&quot;R$&quot;\ #,##0.00"/>
    <numFmt numFmtId="174" formatCode="_-[$R$-416]\ * #,##0.00_-;\-[$R$-416]\ * #,##0.00_-;_-[$R$-416]\ * &quot;-&quot;??_-;_-@_-"/>
    <numFmt numFmtId="175" formatCode="0.000%"/>
    <numFmt numFmtId="176" formatCode="_-&quot;R$&quot;* #,##0.00_-;\-&quot;R$&quot;* #,##0.00_-;_-&quot;R$&quot;* &quot;-&quot;??_-;_-@_-"/>
    <numFmt numFmtId="177" formatCode="0.00000%"/>
    <numFmt numFmtId="178" formatCode="_-[$R$-416]\ * #,##0.0000_-;\-[$R$-416]\ * #,##0.0000_-;_-[$R$-416]\ * &quot;-&quot;????_-;_-@_-"/>
    <numFmt numFmtId="179" formatCode="_-[$R$-416]\ * #,##0.00_-;\-[$R$-416]\ * #,##0.00_-;_-[$R$-416]\ * &quot;-&quot;????_-;_-@_-"/>
    <numFmt numFmtId="180" formatCode="_-[$R$-416]\ * #,##0.00_-;\-[$R$-416]\ * #,##0.00_-;_-[$R$-416]\ * &quot;-&quot;???_-;_-@_-"/>
    <numFmt numFmtId="181" formatCode="0.00000"/>
    <numFmt numFmtId="182" formatCode="_-* #,##0.00_-;\-* #,##0.00_-;_-* &quot;-&quot;????_-;_-@_-"/>
    <numFmt numFmtId="183" formatCode="_-&quot;R$&quot;\ * #,##0.0000_-;\-&quot;R$&quot;\ * #,##0.0000_-;_-&quot;R$&quot;\ * &quot;-&quot;????_-;_-@_-"/>
    <numFmt numFmtId="184" formatCode="_-&quot;R$&quot;\ * #,##0.00_-;\-&quot;R$&quot;\ * #,##0.00_-;_-&quot;R$&quot;\ * &quot;-&quot;????_-;_-@_-"/>
    <numFmt numFmtId="185" formatCode="0.000000%"/>
    <numFmt numFmtId="186" formatCode="[&lt;=99999999999]000\.000\.000\-00;00\.000\.000\/0000\-00"/>
    <numFmt numFmtId="187" formatCode="[&lt;=9999999999]\(00\)\ 0000\-0000;\(00\)\ 00000\-0000\ "/>
    <numFmt numFmtId="188" formatCode="_-* #,##0.00000_-;\-* #,##0.00000_-;_-* &quot;-&quot;??_-;_-@_-"/>
  </numFmts>
  <fonts count="52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0"/>
      <name val="Arial"/>
      <family val="2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color rgb="FFFF0000"/>
      <name val="Calibri"/>
      <family val="2"/>
      <scheme val="minor"/>
    </font>
    <font>
      <b/>
      <sz val="20"/>
      <color theme="1"/>
      <name val="Arial"/>
      <family val="2"/>
    </font>
    <font>
      <b/>
      <u/>
      <sz val="12"/>
      <color theme="10"/>
      <name val="Arial"/>
      <family val="2"/>
    </font>
    <font>
      <b/>
      <sz val="10"/>
      <name val="Arial"/>
      <family val="2"/>
    </font>
    <font>
      <b/>
      <sz val="12"/>
      <color theme="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u/>
      <sz val="12"/>
      <color theme="1"/>
      <name val="Arial"/>
      <family val="2"/>
    </font>
    <font>
      <u/>
      <sz val="12"/>
      <color theme="0"/>
      <name val="Arial"/>
      <family val="2"/>
    </font>
    <font>
      <b/>
      <i/>
      <sz val="20"/>
      <color theme="1"/>
      <name val="Arial"/>
      <family val="2"/>
    </font>
    <font>
      <b/>
      <sz val="11"/>
      <color rgb="FF00206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4" tint="-0.249977111117893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Arial"/>
      <family val="2"/>
    </font>
    <font>
      <b/>
      <sz val="9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C000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 style="thick">
        <color theme="0" tint="-0.499984740745262"/>
      </top>
      <bottom style="medium">
        <color theme="0" tint="-0.499984740745262"/>
      </bottom>
      <diagonal/>
    </border>
    <border>
      <left/>
      <right/>
      <top style="thick">
        <color theme="0" tint="-0.499984740745262"/>
      </top>
      <bottom style="medium">
        <color theme="0" tint="-0.499984740745262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medium">
        <color indexed="64"/>
      </top>
      <bottom style="double">
        <color rgb="FFFF0000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medium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indexed="64"/>
      </right>
      <top/>
      <bottom style="thin">
        <color theme="0" tint="-0.24994659260841701"/>
      </bottom>
      <diagonal/>
    </border>
    <border>
      <left style="medium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0.499984740745262"/>
      </right>
      <top/>
      <bottom style="thin">
        <color theme="0" tint="-0.249977111117893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theme="0" tint="-0.499984740745262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 style="medium">
        <color theme="0" tint="-0.249977111117893"/>
      </left>
      <right/>
      <top style="thin">
        <color theme="0" tint="-0.499984740745262"/>
      </top>
      <bottom/>
      <diagonal/>
    </border>
    <border>
      <left/>
      <right style="thin">
        <color indexed="64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24994659260841701"/>
      </bottom>
      <diagonal/>
    </border>
    <border>
      <left/>
      <right style="thin">
        <color theme="0" tint="-0.499984740745262"/>
      </right>
      <top/>
      <bottom style="thin">
        <color theme="0" tint="-0.249977111117893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indexed="64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24994659260841701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thin">
        <color theme="0" tint="-0.24994659260841701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24994659260841701"/>
      </top>
      <bottom style="thin">
        <color theme="0" tint="-0.499984740745262"/>
      </bottom>
      <diagonal/>
    </border>
    <border>
      <left style="medium">
        <color theme="0" tint="-0.249977111117893"/>
      </left>
      <right/>
      <top style="thin">
        <color theme="0" tint="-0.249977111117893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499984740745262"/>
      </left>
      <right/>
      <top style="thin">
        <color theme="0" tint="-0.249977111117893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theme="0" tint="-0.249977111117893"/>
      </right>
      <top/>
      <bottom style="thin">
        <color indexed="64"/>
      </bottom>
      <diagonal/>
    </border>
    <border>
      <left style="medium">
        <color theme="0" tint="-0.249977111117893"/>
      </left>
      <right/>
      <top/>
      <bottom style="thin">
        <color theme="0" tint="-0.499984740745262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5">
    <xf numFmtId="0" fontId="0" fillId="0" borderId="0"/>
    <xf numFmtId="9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176" fontId="12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12" fillId="0" borderId="0" applyFont="0" applyFill="0" applyBorder="0" applyAlignment="0" applyProtection="0"/>
  </cellStyleXfs>
  <cellXfs count="456">
    <xf numFmtId="0" fontId="0" fillId="0" borderId="0" xfId="0"/>
    <xf numFmtId="176" fontId="0" fillId="0" borderId="0" xfId="3" applyFont="1" applyProtection="1"/>
    <xf numFmtId="168" fontId="0" fillId="0" borderId="0" xfId="1" applyNumberFormat="1" applyFont="1" applyFill="1" applyBorder="1" applyAlignment="1" applyProtection="1">
      <alignment horizontal="center"/>
    </xf>
    <xf numFmtId="0" fontId="9" fillId="7" borderId="0" xfId="5" applyNumberFormat="1" applyFont="1" applyFill="1" applyBorder="1" applyAlignment="1" applyProtection="1">
      <alignment horizontal="center"/>
    </xf>
    <xf numFmtId="0" fontId="9" fillId="7" borderId="12" xfId="5" applyNumberFormat="1" applyFont="1" applyFill="1" applyBorder="1" applyAlignment="1" applyProtection="1">
      <alignment horizontal="center"/>
    </xf>
    <xf numFmtId="164" fontId="13" fillId="0" borderId="0" xfId="2" applyNumberFormat="1" applyFill="1" applyProtection="1"/>
    <xf numFmtId="168" fontId="19" fillId="0" borderId="0" xfId="1" applyNumberFormat="1" applyFont="1" applyFill="1" applyBorder="1" applyAlignment="1" applyProtection="1">
      <alignment horizontal="center"/>
    </xf>
    <xf numFmtId="164" fontId="13" fillId="0" borderId="0" xfId="2" applyNumberFormat="1" applyFill="1" applyBorder="1" applyProtection="1"/>
    <xf numFmtId="0" fontId="13" fillId="0" borderId="0" xfId="2" applyFill="1" applyBorder="1" applyProtection="1"/>
    <xf numFmtId="0" fontId="22" fillId="0" borderId="0" xfId="2" applyFont="1" applyFill="1" applyAlignment="1" applyProtection="1">
      <alignment vertical="center"/>
    </xf>
    <xf numFmtId="0" fontId="24" fillId="0" borderId="0" xfId="2" applyFont="1" applyFill="1" applyAlignment="1" applyProtection="1">
      <alignment vertical="center"/>
    </xf>
    <xf numFmtId="0" fontId="27" fillId="0" borderId="0" xfId="2" applyFont="1" applyFill="1" applyAlignment="1" applyProtection="1">
      <alignment vertical="top"/>
    </xf>
    <xf numFmtId="0" fontId="28" fillId="0" borderId="0" xfId="2" applyFont="1" applyAlignment="1" applyProtection="1">
      <alignment horizontal="left"/>
    </xf>
    <xf numFmtId="1" fontId="19" fillId="0" borderId="0" xfId="1" applyNumberFormat="1" applyFont="1" applyFill="1" applyBorder="1" applyAlignment="1" applyProtection="1">
      <alignment horizontal="center"/>
    </xf>
    <xf numFmtId="169" fontId="19" fillId="0" borderId="0" xfId="1" applyNumberFormat="1" applyFont="1" applyFill="1" applyBorder="1" applyAlignment="1" applyProtection="1">
      <alignment horizontal="center"/>
    </xf>
    <xf numFmtId="168" fontId="19" fillId="0" borderId="22" xfId="1" applyNumberFormat="1" applyFont="1" applyFill="1" applyBorder="1" applyAlignment="1" applyProtection="1">
      <alignment horizontal="center"/>
    </xf>
    <xf numFmtId="169" fontId="19" fillId="0" borderId="22" xfId="1" applyNumberFormat="1" applyFont="1" applyFill="1" applyBorder="1" applyAlignment="1" applyProtection="1">
      <alignment horizontal="center"/>
    </xf>
    <xf numFmtId="168" fontId="19" fillId="0" borderId="19" xfId="1" applyNumberFormat="1" applyFont="1" applyFill="1" applyBorder="1" applyAlignment="1" applyProtection="1">
      <alignment horizontal="center"/>
    </xf>
    <xf numFmtId="169" fontId="19" fillId="0" borderId="19" xfId="1" applyNumberFormat="1" applyFont="1" applyFill="1" applyBorder="1" applyAlignment="1" applyProtection="1">
      <alignment horizontal="center"/>
    </xf>
    <xf numFmtId="168" fontId="19" fillId="0" borderId="20" xfId="1" applyNumberFormat="1" applyFont="1" applyFill="1" applyBorder="1" applyAlignment="1" applyProtection="1">
      <alignment horizontal="center"/>
    </xf>
    <xf numFmtId="169" fontId="19" fillId="0" borderId="20" xfId="1" applyNumberFormat="1" applyFont="1" applyFill="1" applyBorder="1" applyAlignment="1" applyProtection="1">
      <alignment horizontal="center"/>
    </xf>
    <xf numFmtId="175" fontId="18" fillId="0" borderId="0" xfId="1" applyNumberFormat="1" applyFont="1" applyFill="1" applyBorder="1" applyAlignment="1" applyProtection="1">
      <alignment horizontal="center"/>
    </xf>
    <xf numFmtId="2" fontId="18" fillId="0" borderId="0" xfId="1" applyNumberFormat="1" applyFont="1" applyFill="1" applyBorder="1" applyAlignment="1" applyProtection="1">
      <alignment horizontal="center"/>
    </xf>
    <xf numFmtId="171" fontId="19" fillId="0" borderId="25" xfId="1" applyNumberFormat="1" applyFont="1" applyFill="1" applyBorder="1" applyAlignment="1" applyProtection="1">
      <alignment horizontal="center"/>
    </xf>
    <xf numFmtId="171" fontId="19" fillId="0" borderId="19" xfId="1" applyNumberFormat="1" applyFont="1" applyFill="1" applyBorder="1" applyAlignment="1" applyProtection="1">
      <alignment horizontal="center"/>
    </xf>
    <xf numFmtId="171" fontId="19" fillId="0" borderId="20" xfId="1" applyNumberFormat="1" applyFont="1" applyFill="1" applyBorder="1" applyAlignment="1" applyProtection="1">
      <alignment horizontal="center"/>
    </xf>
    <xf numFmtId="169" fontId="19" fillId="4" borderId="4" xfId="1" applyNumberFormat="1" applyFont="1" applyFill="1" applyBorder="1" applyAlignment="1" applyProtection="1">
      <alignment horizontal="center"/>
    </xf>
    <xf numFmtId="177" fontId="0" fillId="0" borderId="19" xfId="1" applyNumberFormat="1" applyFont="1" applyFill="1" applyBorder="1" applyAlignment="1" applyProtection="1">
      <alignment horizontal="center" vertical="center"/>
    </xf>
    <xf numFmtId="175" fontId="18" fillId="12" borderId="19" xfId="1" applyNumberFormat="1" applyFont="1" applyFill="1" applyBorder="1" applyAlignment="1" applyProtection="1">
      <alignment horizontal="center"/>
    </xf>
    <xf numFmtId="175" fontId="18" fillId="12" borderId="20" xfId="1" applyNumberFormat="1" applyFont="1" applyFill="1" applyBorder="1" applyAlignment="1" applyProtection="1">
      <alignment horizontal="center"/>
    </xf>
    <xf numFmtId="175" fontId="18" fillId="12" borderId="25" xfId="1" applyNumberFormat="1" applyFont="1" applyFill="1" applyBorder="1" applyAlignment="1" applyProtection="1">
      <alignment horizontal="center"/>
    </xf>
    <xf numFmtId="0" fontId="9" fillId="8" borderId="11" xfId="5" applyNumberFormat="1" applyFont="1" applyFill="1" applyBorder="1" applyAlignment="1" applyProtection="1">
      <alignment horizontal="center"/>
    </xf>
    <xf numFmtId="0" fontId="10" fillId="8" borderId="0" xfId="4" applyFont="1" applyFill="1"/>
    <xf numFmtId="0" fontId="10" fillId="9" borderId="0" xfId="4" applyFont="1" applyFill="1"/>
    <xf numFmtId="0" fontId="10" fillId="0" borderId="0" xfId="4" applyFont="1" applyAlignment="1">
      <alignment horizontal="center"/>
    </xf>
    <xf numFmtId="171" fontId="9" fillId="7" borderId="0" xfId="4" applyNumberFormat="1" applyFont="1" applyFill="1" applyAlignment="1">
      <alignment horizontal="center"/>
    </xf>
    <xf numFmtId="171" fontId="10" fillId="9" borderId="22" xfId="4" applyNumberFormat="1" applyFont="1" applyFill="1" applyBorder="1" applyAlignment="1">
      <alignment horizontal="center"/>
    </xf>
    <xf numFmtId="171" fontId="10" fillId="9" borderId="31" xfId="4" applyNumberFormat="1" applyFont="1" applyFill="1" applyBorder="1" applyAlignment="1">
      <alignment horizontal="center"/>
    </xf>
    <xf numFmtId="43" fontId="10" fillId="9" borderId="35" xfId="4" applyNumberFormat="1" applyFont="1" applyFill="1" applyBorder="1"/>
    <xf numFmtId="181" fontId="10" fillId="9" borderId="13" xfId="4" applyNumberFormat="1" applyFont="1" applyFill="1" applyBorder="1"/>
    <xf numFmtId="43" fontId="10" fillId="9" borderId="13" xfId="4" applyNumberFormat="1" applyFont="1" applyFill="1" applyBorder="1"/>
    <xf numFmtId="43" fontId="10" fillId="9" borderId="14" xfId="4" applyNumberFormat="1" applyFont="1" applyFill="1" applyBorder="1"/>
    <xf numFmtId="43" fontId="10" fillId="9" borderId="15" xfId="4" applyNumberFormat="1" applyFont="1" applyFill="1" applyBorder="1"/>
    <xf numFmtId="166" fontId="10" fillId="9" borderId="28" xfId="4" applyNumberFormat="1" applyFont="1" applyFill="1" applyBorder="1" applyAlignment="1">
      <alignment horizontal="center"/>
    </xf>
    <xf numFmtId="166" fontId="10" fillId="9" borderId="19" xfId="4" applyNumberFormat="1" applyFont="1" applyFill="1" applyBorder="1" applyAlignment="1">
      <alignment horizontal="center"/>
    </xf>
    <xf numFmtId="166" fontId="10" fillId="9" borderId="29" xfId="4" applyNumberFormat="1" applyFont="1" applyFill="1" applyBorder="1" applyAlignment="1">
      <alignment horizontal="center"/>
    </xf>
    <xf numFmtId="43" fontId="10" fillId="9" borderId="32" xfId="4" applyNumberFormat="1" applyFont="1" applyFill="1" applyBorder="1" applyAlignment="1">
      <alignment horizontal="center"/>
    </xf>
    <xf numFmtId="0" fontId="10" fillId="8" borderId="11" xfId="4" applyFont="1" applyFill="1" applyBorder="1"/>
    <xf numFmtId="0" fontId="10" fillId="9" borderId="12" xfId="4" applyFont="1" applyFill="1" applyBorder="1" applyAlignment="1">
      <alignment horizontal="center"/>
    </xf>
    <xf numFmtId="0" fontId="10" fillId="9" borderId="0" xfId="4" applyFont="1" applyFill="1" applyAlignment="1">
      <alignment horizontal="center"/>
    </xf>
    <xf numFmtId="0" fontId="10" fillId="9" borderId="12" xfId="4" applyFont="1" applyFill="1" applyBorder="1"/>
    <xf numFmtId="2" fontId="10" fillId="9" borderId="14" xfId="4" applyNumberFormat="1" applyFont="1" applyFill="1" applyBorder="1"/>
    <xf numFmtId="0" fontId="16" fillId="0" borderId="0" xfId="0" applyFont="1"/>
    <xf numFmtId="164" fontId="16" fillId="0" borderId="0" xfId="0" applyNumberFormat="1" applyFont="1"/>
    <xf numFmtId="0" fontId="14" fillId="0" borderId="0" xfId="0" applyFont="1"/>
    <xf numFmtId="164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16" fillId="2" borderId="0" xfId="0" applyFont="1" applyFill="1" applyAlignment="1">
      <alignment horizontal="center"/>
    </xf>
    <xf numFmtId="164" fontId="14" fillId="0" borderId="0" xfId="0" applyNumberFormat="1" applyFont="1"/>
    <xf numFmtId="165" fontId="16" fillId="2" borderId="0" xfId="0" applyNumberFormat="1" applyFont="1" applyFill="1" applyAlignment="1">
      <alignment horizontal="center"/>
    </xf>
    <xf numFmtId="0" fontId="16" fillId="0" borderId="0" xfId="0" applyFont="1" applyAlignment="1">
      <alignment vertical="center"/>
    </xf>
    <xf numFmtId="16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7" fontId="18" fillId="0" borderId="0" xfId="0" applyNumberFormat="1" applyFont="1" applyAlignment="1">
      <alignment horizontal="right"/>
    </xf>
    <xf numFmtId="170" fontId="16" fillId="11" borderId="0" xfId="0" applyNumberFormat="1" applyFont="1" applyFill="1" applyAlignment="1">
      <alignment horizontal="center"/>
    </xf>
    <xf numFmtId="0" fontId="18" fillId="0" borderId="21" xfId="0" applyFont="1" applyBorder="1" applyAlignment="1">
      <alignment horizontal="center" vertical="center" wrapText="1"/>
    </xf>
    <xf numFmtId="0" fontId="16" fillId="0" borderId="0" xfId="0" applyFont="1" applyAlignment="1">
      <alignment horizontal="center" wrapText="1"/>
    </xf>
    <xf numFmtId="0" fontId="19" fillId="0" borderId="22" xfId="0" applyFont="1" applyBorder="1" applyAlignment="1">
      <alignment horizontal="center"/>
    </xf>
    <xf numFmtId="167" fontId="18" fillId="11" borderId="22" xfId="0" applyNumberFormat="1" applyFont="1" applyFill="1" applyBorder="1"/>
    <xf numFmtId="167" fontId="0" fillId="0" borderId="22" xfId="0" applyNumberFormat="1" applyBorder="1"/>
    <xf numFmtId="0" fontId="19" fillId="0" borderId="19" xfId="0" applyFont="1" applyBorder="1" applyAlignment="1">
      <alignment horizontal="center"/>
    </xf>
    <xf numFmtId="167" fontId="0" fillId="0" borderId="19" xfId="0" applyNumberFormat="1" applyBorder="1"/>
    <xf numFmtId="0" fontId="19" fillId="0" borderId="20" xfId="0" applyFont="1" applyBorder="1" applyAlignment="1">
      <alignment horizontal="center"/>
    </xf>
    <xf numFmtId="167" fontId="0" fillId="0" borderId="20" xfId="0" applyNumberFormat="1" applyBorder="1"/>
    <xf numFmtId="0" fontId="19" fillId="0" borderId="0" xfId="0" applyFont="1" applyAlignment="1">
      <alignment horizontal="center"/>
    </xf>
    <xf numFmtId="167" fontId="18" fillId="0" borderId="0" xfId="0" applyNumberFormat="1" applyFont="1"/>
    <xf numFmtId="167" fontId="0" fillId="0" borderId="0" xfId="0" applyNumberFormat="1"/>
    <xf numFmtId="0" fontId="0" fillId="0" borderId="0" xfId="0" applyAlignment="1">
      <alignment horizontal="center" vertical="center" wrapText="1"/>
    </xf>
    <xf numFmtId="0" fontId="19" fillId="0" borderId="25" xfId="0" applyFont="1" applyBorder="1" applyAlignment="1">
      <alignment horizontal="center"/>
    </xf>
    <xf numFmtId="171" fontId="18" fillId="10" borderId="25" xfId="0" applyNumberFormat="1" applyFont="1" applyFill="1" applyBorder="1" applyAlignment="1">
      <alignment horizontal="center"/>
    </xf>
    <xf numFmtId="0" fontId="19" fillId="0" borderId="25" xfId="0" applyFont="1" applyBorder="1"/>
    <xf numFmtId="171" fontId="19" fillId="0" borderId="25" xfId="0" applyNumberFormat="1" applyFont="1" applyBorder="1" applyAlignment="1">
      <alignment horizontal="center"/>
    </xf>
    <xf numFmtId="167" fontId="19" fillId="0" borderId="25" xfId="0" applyNumberFormat="1" applyFont="1" applyBorder="1"/>
    <xf numFmtId="172" fontId="19" fillId="0" borderId="25" xfId="0" applyNumberFormat="1" applyFont="1" applyBorder="1"/>
    <xf numFmtId="171" fontId="18" fillId="10" borderId="19" xfId="0" applyNumberFormat="1" applyFont="1" applyFill="1" applyBorder="1" applyAlignment="1">
      <alignment horizontal="center"/>
    </xf>
    <xf numFmtId="0" fontId="19" fillId="0" borderId="19" xfId="0" applyFont="1" applyBorder="1"/>
    <xf numFmtId="171" fontId="19" fillId="0" borderId="19" xfId="0" applyNumberFormat="1" applyFont="1" applyBorder="1" applyAlignment="1">
      <alignment horizontal="center"/>
    </xf>
    <xf numFmtId="167" fontId="19" fillId="0" borderId="19" xfId="0" applyNumberFormat="1" applyFont="1" applyBorder="1"/>
    <xf numFmtId="172" fontId="19" fillId="0" borderId="19" xfId="0" applyNumberFormat="1" applyFont="1" applyBorder="1"/>
    <xf numFmtId="171" fontId="18" fillId="10" borderId="20" xfId="0" applyNumberFormat="1" applyFont="1" applyFill="1" applyBorder="1" applyAlignment="1">
      <alignment horizontal="center"/>
    </xf>
    <xf numFmtId="0" fontId="19" fillId="0" borderId="20" xfId="0" applyFont="1" applyBorder="1"/>
    <xf numFmtId="171" fontId="19" fillId="0" borderId="20" xfId="0" applyNumberFormat="1" applyFont="1" applyBorder="1" applyAlignment="1">
      <alignment horizontal="center"/>
    </xf>
    <xf numFmtId="167" fontId="19" fillId="0" borderId="20" xfId="0" applyNumberFormat="1" applyFont="1" applyBorder="1"/>
    <xf numFmtId="172" fontId="19" fillId="0" borderId="20" xfId="0" applyNumberFormat="1" applyFont="1" applyBorder="1"/>
    <xf numFmtId="167" fontId="0" fillId="3" borderId="4" xfId="0" applyNumberFormat="1" applyFill="1" applyBorder="1"/>
    <xf numFmtId="172" fontId="0" fillId="3" borderId="5" xfId="0" applyNumberFormat="1" applyFill="1" applyBorder="1" applyAlignment="1">
      <alignment horizontal="center"/>
    </xf>
    <xf numFmtId="0" fontId="18" fillId="0" borderId="0" xfId="0" applyFont="1"/>
    <xf numFmtId="173" fontId="15" fillId="0" borderId="23" xfId="0" applyNumberFormat="1" applyFont="1" applyBorder="1" applyAlignment="1">
      <alignment horizontal="center" vertical="center" wrapText="1"/>
    </xf>
    <xf numFmtId="0" fontId="19" fillId="0" borderId="0" xfId="0" applyFont="1"/>
    <xf numFmtId="172" fontId="18" fillId="0" borderId="24" xfId="0" applyNumberFormat="1" applyFont="1" applyBorder="1"/>
    <xf numFmtId="172" fontId="0" fillId="3" borderId="8" xfId="0" applyNumberFormat="1" applyFill="1" applyBorder="1" applyAlignment="1">
      <alignment horizontal="center"/>
    </xf>
    <xf numFmtId="0" fontId="25" fillId="0" borderId="21" xfId="0" applyFont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172" fontId="19" fillId="0" borderId="25" xfId="0" applyNumberFormat="1" applyFont="1" applyBorder="1" applyAlignment="1">
      <alignment horizontal="center"/>
    </xf>
    <xf numFmtId="172" fontId="19" fillId="0" borderId="19" xfId="0" applyNumberFormat="1" applyFont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172" fontId="19" fillId="0" borderId="20" xfId="0" applyNumberFormat="1" applyFont="1" applyBorder="1" applyAlignment="1">
      <alignment horizontal="center"/>
    </xf>
    <xf numFmtId="172" fontId="16" fillId="0" borderId="24" xfId="0" applyNumberFormat="1" applyFont="1" applyBorder="1"/>
    <xf numFmtId="0" fontId="0" fillId="4" borderId="6" xfId="0" applyFill="1" applyBorder="1"/>
    <xf numFmtId="0" fontId="19" fillId="8" borderId="18" xfId="0" applyFont="1" applyFill="1" applyBorder="1"/>
    <xf numFmtId="0" fontId="19" fillId="8" borderId="18" xfId="0" applyFont="1" applyFill="1" applyBorder="1" applyAlignment="1">
      <alignment horizontal="right"/>
    </xf>
    <xf numFmtId="167" fontId="19" fillId="8" borderId="18" xfId="0" applyNumberFormat="1" applyFont="1" applyFill="1" applyBorder="1"/>
    <xf numFmtId="0" fontId="19" fillId="8" borderId="19" xfId="0" applyFont="1" applyFill="1" applyBorder="1"/>
    <xf numFmtId="0" fontId="19" fillId="8" borderId="19" xfId="0" applyFont="1" applyFill="1" applyBorder="1" applyAlignment="1">
      <alignment horizontal="right"/>
    </xf>
    <xf numFmtId="167" fontId="19" fillId="8" borderId="19" xfId="0" applyNumberFormat="1" applyFont="1" applyFill="1" applyBorder="1"/>
    <xf numFmtId="0" fontId="0" fillId="0" borderId="0" xfId="0" applyAlignment="1">
      <alignment vertical="top" wrapText="1"/>
    </xf>
    <xf numFmtId="0" fontId="19" fillId="8" borderId="19" xfId="0" applyFont="1" applyFill="1" applyBorder="1" applyAlignment="1">
      <alignment vertical="center" wrapText="1"/>
    </xf>
    <xf numFmtId="172" fontId="19" fillId="8" borderId="19" xfId="0" applyNumberFormat="1" applyFont="1" applyFill="1" applyBorder="1"/>
    <xf numFmtId="0" fontId="19" fillId="8" borderId="20" xfId="0" applyFont="1" applyFill="1" applyBorder="1" applyAlignment="1">
      <alignment vertical="center" wrapText="1"/>
    </xf>
    <xf numFmtId="172" fontId="19" fillId="8" borderId="20" xfId="0" applyNumberFormat="1" applyFont="1" applyFill="1" applyBorder="1" applyAlignment="1">
      <alignment horizontal="center"/>
    </xf>
    <xf numFmtId="172" fontId="18" fillId="8" borderId="24" xfId="0" applyNumberFormat="1" applyFont="1" applyFill="1" applyBorder="1"/>
    <xf numFmtId="166" fontId="16" fillId="0" borderId="0" xfId="0" applyNumberFormat="1" applyFont="1" applyAlignment="1">
      <alignment horizontal="center"/>
    </xf>
    <xf numFmtId="167" fontId="16" fillId="0" borderId="0" xfId="0" applyNumberFormat="1" applyFont="1" applyAlignment="1">
      <alignment vertical="top" wrapText="1"/>
    </xf>
    <xf numFmtId="0" fontId="16" fillId="0" borderId="0" xfId="0" applyFont="1" applyAlignment="1">
      <alignment vertical="top" wrapText="1"/>
    </xf>
    <xf numFmtId="0" fontId="17" fillId="0" borderId="18" xfId="0" applyFont="1" applyBorder="1"/>
    <xf numFmtId="0" fontId="19" fillId="0" borderId="18" xfId="0" applyFont="1" applyBorder="1" applyAlignment="1">
      <alignment horizontal="right"/>
    </xf>
    <xf numFmtId="0" fontId="0" fillId="0" borderId="18" xfId="0" applyBorder="1"/>
    <xf numFmtId="167" fontId="16" fillId="9" borderId="18" xfId="0" applyNumberFormat="1" applyFont="1" applyFill="1" applyBorder="1"/>
    <xf numFmtId="0" fontId="19" fillId="0" borderId="19" xfId="0" applyFont="1" applyBorder="1" applyAlignment="1">
      <alignment horizontal="right"/>
    </xf>
    <xf numFmtId="0" fontId="0" fillId="0" borderId="19" xfId="0" applyBorder="1"/>
    <xf numFmtId="172" fontId="0" fillId="9" borderId="19" xfId="0" applyNumberFormat="1" applyFill="1" applyBorder="1"/>
    <xf numFmtId="167" fontId="16" fillId="9" borderId="19" xfId="0" applyNumberFormat="1" applyFont="1" applyFill="1" applyBorder="1"/>
    <xf numFmtId="174" fontId="16" fillId="10" borderId="19" xfId="0" applyNumberFormat="1" applyFont="1" applyFill="1" applyBorder="1" applyAlignment="1">
      <alignment horizontal="center"/>
    </xf>
    <xf numFmtId="174" fontId="16" fillId="0" borderId="19" xfId="0" applyNumberFormat="1" applyFont="1" applyBorder="1" applyAlignment="1">
      <alignment horizontal="center"/>
    </xf>
    <xf numFmtId="167" fontId="18" fillId="10" borderId="19" xfId="0" applyNumberFormat="1" applyFont="1" applyFill="1" applyBorder="1" applyAlignment="1">
      <alignment horizontal="center"/>
    </xf>
    <xf numFmtId="9" fontId="0" fillId="0" borderId="19" xfId="0" applyNumberFormat="1" applyBorder="1"/>
    <xf numFmtId="174" fontId="16" fillId="10" borderId="19" xfId="0" applyNumberFormat="1" applyFont="1" applyFill="1" applyBorder="1"/>
    <xf numFmtId="174" fontId="0" fillId="0" borderId="19" xfId="0" applyNumberFormat="1" applyBorder="1"/>
    <xf numFmtId="167" fontId="16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19" xfId="0" applyBorder="1" applyAlignment="1">
      <alignment horizontal="right"/>
    </xf>
    <xf numFmtId="178" fontId="14" fillId="0" borderId="19" xfId="0" applyNumberFormat="1" applyFont="1" applyBorder="1"/>
    <xf numFmtId="167" fontId="19" fillId="0" borderId="0" xfId="0" applyNumberFormat="1" applyFont="1" applyAlignment="1">
      <alignment horizontal="center"/>
    </xf>
    <xf numFmtId="179" fontId="16" fillId="10" borderId="19" xfId="0" applyNumberFormat="1" applyFont="1" applyFill="1" applyBorder="1"/>
    <xf numFmtId="0" fontId="0" fillId="0" borderId="20" xfId="0" applyBorder="1"/>
    <xf numFmtId="0" fontId="0" fillId="0" borderId="20" xfId="0" applyBorder="1" applyAlignment="1">
      <alignment horizontal="right"/>
    </xf>
    <xf numFmtId="178" fontId="14" fillId="0" borderId="20" xfId="0" applyNumberFormat="1" applyFont="1" applyBorder="1"/>
    <xf numFmtId="179" fontId="16" fillId="10" borderId="20" xfId="0" applyNumberFormat="1" applyFont="1" applyFill="1" applyBorder="1"/>
    <xf numFmtId="0" fontId="14" fillId="0" borderId="0" xfId="0" applyFont="1" applyAlignment="1">
      <alignment horizontal="center"/>
    </xf>
    <xf numFmtId="178" fontId="14" fillId="0" borderId="0" xfId="0" applyNumberFormat="1" applyFont="1"/>
    <xf numFmtId="179" fontId="0" fillId="0" borderId="0" xfId="0" applyNumberFormat="1"/>
    <xf numFmtId="180" fontId="0" fillId="0" borderId="0" xfId="0" applyNumberFormat="1"/>
    <xf numFmtId="174" fontId="0" fillId="0" borderId="0" xfId="0" applyNumberFormat="1"/>
    <xf numFmtId="2" fontId="18" fillId="12" borderId="22" xfId="1" applyNumberFormat="1" applyFont="1" applyFill="1" applyBorder="1" applyAlignment="1" applyProtection="1">
      <alignment horizontal="center"/>
      <protection locked="0"/>
    </xf>
    <xf numFmtId="2" fontId="18" fillId="12" borderId="19" xfId="1" applyNumberFormat="1" applyFont="1" applyFill="1" applyBorder="1" applyAlignment="1" applyProtection="1">
      <alignment horizontal="center"/>
      <protection locked="0"/>
    </xf>
    <xf numFmtId="2" fontId="18" fillId="12" borderId="20" xfId="1" applyNumberFormat="1" applyFont="1" applyFill="1" applyBorder="1" applyAlignment="1" applyProtection="1">
      <alignment horizontal="center"/>
      <protection locked="0"/>
    </xf>
    <xf numFmtId="167" fontId="18" fillId="12" borderId="18" xfId="0" applyNumberFormat="1" applyFont="1" applyFill="1" applyBorder="1" applyAlignment="1" applyProtection="1">
      <alignment horizontal="center"/>
      <protection locked="0"/>
    </xf>
    <xf numFmtId="167" fontId="18" fillId="12" borderId="19" xfId="0" applyNumberFormat="1" applyFont="1" applyFill="1" applyBorder="1" applyAlignment="1" applyProtection="1">
      <alignment horizontal="center"/>
      <protection locked="0"/>
    </xf>
    <xf numFmtId="167" fontId="18" fillId="12" borderId="20" xfId="0" applyNumberFormat="1" applyFont="1" applyFill="1" applyBorder="1" applyAlignment="1" applyProtection="1">
      <alignment horizontal="center"/>
      <protection locked="0"/>
    </xf>
    <xf numFmtId="10" fontId="16" fillId="12" borderId="19" xfId="1" applyNumberFormat="1" applyFont="1" applyFill="1" applyBorder="1" applyAlignment="1" applyProtection="1">
      <alignment horizontal="center"/>
      <protection locked="0"/>
    </xf>
    <xf numFmtId="168" fontId="16" fillId="12" borderId="19" xfId="1" applyNumberFormat="1" applyFont="1" applyFill="1" applyBorder="1" applyAlignment="1" applyProtection="1">
      <alignment horizontal="center"/>
      <protection locked="0"/>
    </xf>
    <xf numFmtId="168" fontId="16" fillId="12" borderId="20" xfId="1" applyNumberFormat="1" applyFont="1" applyFill="1" applyBorder="1" applyAlignment="1" applyProtection="1">
      <alignment horizontal="center"/>
      <protection locked="0"/>
    </xf>
    <xf numFmtId="185" fontId="0" fillId="0" borderId="0" xfId="1" applyNumberFormat="1" applyFont="1"/>
    <xf numFmtId="0" fontId="20" fillId="13" borderId="0" xfId="5" applyNumberFormat="1" applyFont="1" applyFill="1" applyBorder="1" applyAlignment="1" applyProtection="1">
      <alignment horizontal="center"/>
    </xf>
    <xf numFmtId="182" fontId="20" fillId="13" borderId="0" xfId="4" applyNumberFormat="1" applyFont="1" applyFill="1" applyAlignment="1">
      <alignment horizontal="center"/>
    </xf>
    <xf numFmtId="43" fontId="10" fillId="9" borderId="0" xfId="4" applyNumberFormat="1" applyFont="1" applyFill="1"/>
    <xf numFmtId="0" fontId="10" fillId="13" borderId="0" xfId="5" applyNumberFormat="1" applyFont="1" applyFill="1" applyBorder="1" applyAlignment="1" applyProtection="1">
      <alignment horizontal="center"/>
    </xf>
    <xf numFmtId="0" fontId="10" fillId="0" borderId="0" xfId="4" applyFont="1"/>
    <xf numFmtId="43" fontId="20" fillId="0" borderId="0" xfId="4" applyNumberFormat="1" applyFont="1" applyAlignment="1">
      <alignment horizontal="center"/>
    </xf>
    <xf numFmtId="167" fontId="18" fillId="11" borderId="25" xfId="0" applyNumberFormat="1" applyFont="1" applyFill="1" applyBorder="1"/>
    <xf numFmtId="167" fontId="18" fillId="11" borderId="11" xfId="0" applyNumberFormat="1" applyFont="1" applyFill="1" applyBorder="1"/>
    <xf numFmtId="1" fontId="19" fillId="0" borderId="22" xfId="1" applyNumberFormat="1" applyFont="1" applyFill="1" applyBorder="1" applyAlignment="1" applyProtection="1">
      <alignment horizontal="center"/>
    </xf>
    <xf numFmtId="1" fontId="19" fillId="0" borderId="19" xfId="1" applyNumberFormat="1" applyFont="1" applyFill="1" applyBorder="1" applyAlignment="1" applyProtection="1">
      <alignment horizontal="center"/>
    </xf>
    <xf numFmtId="1" fontId="19" fillId="0" borderId="20" xfId="1" applyNumberFormat="1" applyFont="1" applyFill="1" applyBorder="1" applyAlignment="1" applyProtection="1">
      <alignment horizontal="center"/>
    </xf>
    <xf numFmtId="166" fontId="31" fillId="0" borderId="36" xfId="4" applyNumberFormat="1" applyFont="1" applyBorder="1"/>
    <xf numFmtId="0" fontId="34" fillId="0" borderId="0" xfId="4" applyFont="1" applyAlignment="1">
      <alignment horizontal="center"/>
    </xf>
    <xf numFmtId="0" fontId="34" fillId="0" borderId="0" xfId="4" applyFont="1"/>
    <xf numFmtId="0" fontId="33" fillId="13" borderId="0" xfId="4" applyFont="1" applyFill="1" applyAlignment="1">
      <alignment horizontal="center"/>
    </xf>
    <xf numFmtId="166" fontId="34" fillId="0" borderId="0" xfId="5" applyNumberFormat="1" applyFont="1" applyBorder="1" applyProtection="1"/>
    <xf numFmtId="0" fontId="33" fillId="0" borderId="0" xfId="4" applyFont="1"/>
    <xf numFmtId="0" fontId="35" fillId="9" borderId="0" xfId="4" applyFont="1" applyFill="1"/>
    <xf numFmtId="0" fontId="33" fillId="13" borderId="0" xfId="4" applyFont="1" applyFill="1"/>
    <xf numFmtId="0" fontId="33" fillId="0" borderId="12" xfId="4" applyFont="1" applyBorder="1" applyAlignment="1">
      <alignment horizontal="center"/>
    </xf>
    <xf numFmtId="0" fontId="36" fillId="0" borderId="0" xfId="4" applyFont="1"/>
    <xf numFmtId="0" fontId="36" fillId="0" borderId="0" xfId="5" applyNumberFormat="1" applyFont="1" applyFill="1" applyBorder="1" applyAlignment="1" applyProtection="1">
      <alignment horizontal="center"/>
    </xf>
    <xf numFmtId="0" fontId="33" fillId="13" borderId="0" xfId="6" applyNumberFormat="1" applyFont="1" applyFill="1" applyBorder="1" applyAlignment="1" applyProtection="1">
      <alignment horizontal="center"/>
    </xf>
    <xf numFmtId="0" fontId="38" fillId="0" borderId="0" xfId="4" applyFont="1" applyAlignment="1">
      <alignment horizontal="center"/>
    </xf>
    <xf numFmtId="166" fontId="34" fillId="0" borderId="0" xfId="4" applyNumberFormat="1" applyFont="1" applyAlignment="1">
      <alignment horizontal="center" vertical="center" wrapText="1"/>
    </xf>
    <xf numFmtId="0" fontId="10" fillId="9" borderId="38" xfId="4" applyFont="1" applyFill="1" applyBorder="1" applyAlignment="1">
      <alignment horizontal="center"/>
    </xf>
    <xf numFmtId="0" fontId="10" fillId="9" borderId="11" xfId="4" applyFont="1" applyFill="1" applyBorder="1" applyAlignment="1">
      <alignment horizontal="center"/>
    </xf>
    <xf numFmtId="0" fontId="10" fillId="9" borderId="38" xfId="4" applyFont="1" applyFill="1" applyBorder="1"/>
    <xf numFmtId="0" fontId="10" fillId="9" borderId="11" xfId="4" applyFont="1" applyFill="1" applyBorder="1"/>
    <xf numFmtId="0" fontId="18" fillId="0" borderId="0" xfId="0" applyFont="1" applyAlignment="1">
      <alignment horizontal="center" vertical="center"/>
    </xf>
    <xf numFmtId="186" fontId="19" fillId="0" borderId="0" xfId="0" applyNumberFormat="1" applyFont="1" applyAlignment="1" applyProtection="1">
      <alignment horizontal="center" vertical="center"/>
      <protection locked="0"/>
    </xf>
    <xf numFmtId="0" fontId="19" fillId="0" borderId="0" xfId="0" applyFont="1" applyAlignment="1" applyProtection="1">
      <alignment horizontal="center" vertical="center"/>
      <protection locked="0"/>
    </xf>
    <xf numFmtId="49" fontId="19" fillId="0" borderId="0" xfId="0" applyNumberFormat="1" applyFont="1" applyAlignment="1" applyProtection="1">
      <alignment horizontal="center" vertical="center"/>
      <protection locked="0"/>
    </xf>
    <xf numFmtId="187" fontId="19" fillId="0" borderId="0" xfId="0" applyNumberFormat="1" applyFont="1" applyAlignment="1" applyProtection="1">
      <alignment horizontal="center" vertical="center"/>
      <protection locked="0"/>
    </xf>
    <xf numFmtId="49" fontId="18" fillId="0" borderId="0" xfId="0" applyNumberFormat="1" applyFont="1" applyAlignment="1" applyProtection="1">
      <alignment horizontal="center" vertical="center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39" fillId="0" borderId="0" xfId="4" applyFont="1" applyAlignment="1">
      <alignment horizontal="center"/>
    </xf>
    <xf numFmtId="166" fontId="32" fillId="0" borderId="0" xfId="4" applyNumberFormat="1" applyFont="1"/>
    <xf numFmtId="0" fontId="39" fillId="0" borderId="0" xfId="4" applyFont="1"/>
    <xf numFmtId="0" fontId="41" fillId="0" borderId="0" xfId="4" applyFont="1" applyAlignment="1">
      <alignment horizontal="center"/>
    </xf>
    <xf numFmtId="166" fontId="43" fillId="0" borderId="37" xfId="4" applyNumberFormat="1" applyFont="1" applyBorder="1"/>
    <xf numFmtId="166" fontId="44" fillId="0" borderId="0" xfId="4" applyNumberFormat="1" applyFont="1"/>
    <xf numFmtId="0" fontId="41" fillId="0" borderId="0" xfId="4" applyFont="1"/>
    <xf numFmtId="0" fontId="43" fillId="0" borderId="0" xfId="4" applyFont="1" applyAlignment="1">
      <alignment horizontal="center"/>
    </xf>
    <xf numFmtId="171" fontId="43" fillId="0" borderId="0" xfId="4" applyNumberFormat="1" applyFont="1" applyAlignment="1">
      <alignment horizontal="center"/>
    </xf>
    <xf numFmtId="0" fontId="43" fillId="0" borderId="0" xfId="6" applyNumberFormat="1" applyFont="1" applyFill="1" applyBorder="1" applyAlignment="1" applyProtection="1">
      <alignment horizontal="center"/>
    </xf>
    <xf numFmtId="166" fontId="43" fillId="0" borderId="0" xfId="4" applyNumberFormat="1" applyFont="1" applyAlignment="1">
      <alignment horizontal="center"/>
    </xf>
    <xf numFmtId="22" fontId="46" fillId="0" borderId="36" xfId="4" applyNumberFormat="1" applyFont="1" applyBorder="1"/>
    <xf numFmtId="166" fontId="20" fillId="0" borderId="0" xfId="4" applyNumberFormat="1" applyFont="1"/>
    <xf numFmtId="0" fontId="5" fillId="0" borderId="0" xfId="4" applyFont="1" applyAlignment="1">
      <alignment horizontal="center"/>
    </xf>
    <xf numFmtId="166" fontId="5" fillId="0" borderId="0" xfId="4" applyNumberFormat="1" applyFont="1"/>
    <xf numFmtId="166" fontId="5" fillId="0" borderId="0" xfId="5" applyNumberFormat="1" applyFont="1" applyBorder="1" applyProtection="1"/>
    <xf numFmtId="0" fontId="5" fillId="0" borderId="0" xfId="4" applyFont="1"/>
    <xf numFmtId="0" fontId="5" fillId="0" borderId="0" xfId="5" applyNumberFormat="1" applyFont="1" applyBorder="1" applyAlignment="1" applyProtection="1">
      <alignment horizontal="center"/>
    </xf>
    <xf numFmtId="0" fontId="5" fillId="0" borderId="0" xfId="5" applyNumberFormat="1" applyFont="1" applyFill="1" applyBorder="1" applyAlignment="1" applyProtection="1">
      <alignment horizontal="center"/>
    </xf>
    <xf numFmtId="43" fontId="5" fillId="0" borderId="0" xfId="4" applyNumberFormat="1" applyFont="1" applyAlignment="1">
      <alignment horizontal="center"/>
    </xf>
    <xf numFmtId="171" fontId="5" fillId="0" borderId="19" xfId="5" applyNumberFormat="1" applyFont="1" applyBorder="1" applyAlignment="1" applyProtection="1">
      <alignment horizontal="center"/>
      <protection locked="0"/>
    </xf>
    <xf numFmtId="166" fontId="5" fillId="0" borderId="27" xfId="4" applyNumberFormat="1" applyFont="1" applyBorder="1"/>
    <xf numFmtId="166" fontId="5" fillId="0" borderId="19" xfId="5" applyNumberFormat="1" applyFont="1" applyBorder="1" applyAlignment="1" applyProtection="1">
      <alignment horizontal="center"/>
    </xf>
    <xf numFmtId="166" fontId="5" fillId="0" borderId="30" xfId="5" applyNumberFormat="1" applyFont="1" applyBorder="1" applyAlignment="1" applyProtection="1">
      <alignment horizontal="center"/>
    </xf>
    <xf numFmtId="171" fontId="5" fillId="0" borderId="22" xfId="5" applyNumberFormat="1" applyFont="1" applyBorder="1" applyAlignment="1" applyProtection="1">
      <alignment horizontal="center"/>
    </xf>
    <xf numFmtId="171" fontId="5" fillId="0" borderId="0" xfId="5" applyNumberFormat="1" applyFont="1" applyBorder="1" applyAlignment="1" applyProtection="1">
      <alignment horizontal="center"/>
    </xf>
    <xf numFmtId="171" fontId="5" fillId="0" borderId="0" xfId="4" applyNumberFormat="1" applyFont="1"/>
    <xf numFmtId="0" fontId="5" fillId="0" borderId="11" xfId="4" applyFont="1" applyBorder="1"/>
    <xf numFmtId="182" fontId="5" fillId="0" borderId="9" xfId="4" applyNumberFormat="1" applyFont="1" applyBorder="1" applyAlignment="1">
      <alignment horizontal="center"/>
    </xf>
    <xf numFmtId="14" fontId="34" fillId="0" borderId="0" xfId="4" applyNumberFormat="1" applyFont="1" applyAlignment="1">
      <alignment horizontal="left"/>
    </xf>
    <xf numFmtId="166" fontId="5" fillId="0" borderId="0" xfId="4" applyNumberFormat="1" applyFont="1" applyAlignment="1">
      <alignment vertical="center" wrapText="1"/>
    </xf>
    <xf numFmtId="166" fontId="5" fillId="0" borderId="0" xfId="4" applyNumberFormat="1" applyFont="1" applyAlignment="1">
      <alignment horizontal="center" vertical="center" wrapText="1"/>
    </xf>
    <xf numFmtId="166" fontId="5" fillId="0" borderId="11" xfId="5" applyNumberFormat="1" applyFont="1" applyBorder="1" applyProtection="1"/>
    <xf numFmtId="0" fontId="5" fillId="0" borderId="11" xfId="5" applyNumberFormat="1" applyFont="1" applyBorder="1" applyAlignment="1" applyProtection="1">
      <alignment horizontal="center"/>
    </xf>
    <xf numFmtId="0" fontId="5" fillId="0" borderId="11" xfId="4" applyFont="1" applyBorder="1" applyAlignment="1">
      <alignment horizontal="center"/>
    </xf>
    <xf numFmtId="0" fontId="10" fillId="13" borderId="40" xfId="4" applyFont="1" applyFill="1" applyBorder="1" applyAlignment="1">
      <alignment horizontal="center"/>
    </xf>
    <xf numFmtId="0" fontId="10" fillId="13" borderId="41" xfId="5" applyNumberFormat="1" applyFont="1" applyFill="1" applyBorder="1" applyAlignment="1" applyProtection="1">
      <alignment horizontal="center"/>
    </xf>
    <xf numFmtId="0" fontId="9" fillId="7" borderId="41" xfId="5" applyNumberFormat="1" applyFont="1" applyFill="1" applyBorder="1" applyAlignment="1" applyProtection="1">
      <alignment horizontal="center"/>
    </xf>
    <xf numFmtId="0" fontId="9" fillId="8" borderId="41" xfId="5" applyNumberFormat="1" applyFont="1" applyFill="1" applyBorder="1" applyAlignment="1" applyProtection="1">
      <alignment horizontal="center"/>
    </xf>
    <xf numFmtId="0" fontId="10" fillId="0" borderId="41" xfId="4" applyFont="1" applyBorder="1" applyAlignment="1">
      <alignment horizontal="center"/>
    </xf>
    <xf numFmtId="0" fontId="9" fillId="7" borderId="41" xfId="4" applyFont="1" applyFill="1" applyBorder="1" applyAlignment="1">
      <alignment horizontal="center"/>
    </xf>
    <xf numFmtId="43" fontId="20" fillId="13" borderId="42" xfId="4" applyNumberFormat="1" applyFont="1" applyFill="1" applyBorder="1" applyAlignment="1">
      <alignment horizontal="center"/>
    </xf>
    <xf numFmtId="0" fontId="20" fillId="13" borderId="43" xfId="5" applyNumberFormat="1" applyFont="1" applyFill="1" applyBorder="1" applyAlignment="1" applyProtection="1">
      <alignment horizontal="center"/>
    </xf>
    <xf numFmtId="0" fontId="20" fillId="13" borderId="41" xfId="5" applyNumberFormat="1" applyFont="1" applyFill="1" applyBorder="1" applyAlignment="1" applyProtection="1">
      <alignment horizontal="center"/>
    </xf>
    <xf numFmtId="0" fontId="20" fillId="13" borderId="44" xfId="5" applyNumberFormat="1" applyFont="1" applyFill="1" applyBorder="1" applyAlignment="1" applyProtection="1">
      <alignment horizontal="center"/>
    </xf>
    <xf numFmtId="0" fontId="5" fillId="0" borderId="46" xfId="4" applyFont="1" applyBorder="1" applyAlignment="1">
      <alignment horizontal="center"/>
    </xf>
    <xf numFmtId="43" fontId="10" fillId="9" borderId="48" xfId="4" applyNumberFormat="1" applyFont="1" applyFill="1" applyBorder="1"/>
    <xf numFmtId="166" fontId="10" fillId="9" borderId="49" xfId="4" applyNumberFormat="1" applyFont="1" applyFill="1" applyBorder="1" applyAlignment="1" applyProtection="1">
      <alignment horizontal="center"/>
      <protection locked="0"/>
    </xf>
    <xf numFmtId="171" fontId="10" fillId="9" borderId="51" xfId="4" applyNumberFormat="1" applyFont="1" applyFill="1" applyBorder="1" applyAlignment="1">
      <alignment horizontal="center"/>
    </xf>
    <xf numFmtId="171" fontId="10" fillId="9" borderId="52" xfId="4" applyNumberFormat="1" applyFont="1" applyFill="1" applyBorder="1" applyAlignment="1">
      <alignment horizontal="center"/>
    </xf>
    <xf numFmtId="0" fontId="10" fillId="8" borderId="51" xfId="4" applyFont="1" applyFill="1" applyBorder="1"/>
    <xf numFmtId="0" fontId="5" fillId="0" borderId="51" xfId="4" applyFont="1" applyBorder="1"/>
    <xf numFmtId="166" fontId="5" fillId="0" borderId="53" xfId="4" applyNumberFormat="1" applyFont="1" applyBorder="1"/>
    <xf numFmtId="166" fontId="5" fillId="0" borderId="50" xfId="5" applyNumberFormat="1" applyFont="1" applyBorder="1" applyAlignment="1" applyProtection="1">
      <alignment horizontal="center"/>
    </xf>
    <xf numFmtId="166" fontId="5" fillId="0" borderId="54" xfId="5" applyNumberFormat="1" applyFont="1" applyBorder="1" applyAlignment="1" applyProtection="1">
      <alignment horizontal="center"/>
    </xf>
    <xf numFmtId="166" fontId="10" fillId="9" borderId="55" xfId="4" applyNumberFormat="1" applyFont="1" applyFill="1" applyBorder="1" applyAlignment="1">
      <alignment horizontal="center"/>
    </xf>
    <xf numFmtId="166" fontId="10" fillId="9" borderId="50" xfId="4" applyNumberFormat="1" applyFont="1" applyFill="1" applyBorder="1" applyAlignment="1">
      <alignment horizontal="center"/>
    </xf>
    <xf numFmtId="166" fontId="10" fillId="9" borderId="56" xfId="4" applyNumberFormat="1" applyFont="1" applyFill="1" applyBorder="1" applyAlignment="1">
      <alignment horizontal="center"/>
    </xf>
    <xf numFmtId="43" fontId="10" fillId="9" borderId="57" xfId="4" applyNumberFormat="1" applyFont="1" applyFill="1" applyBorder="1" applyAlignment="1">
      <alignment horizontal="center"/>
    </xf>
    <xf numFmtId="43" fontId="10" fillId="9" borderId="58" xfId="4" applyNumberFormat="1" applyFont="1" applyFill="1" applyBorder="1"/>
    <xf numFmtId="43" fontId="10" fillId="9" borderId="59" xfId="4" applyNumberFormat="1" applyFont="1" applyFill="1" applyBorder="1"/>
    <xf numFmtId="43" fontId="20" fillId="13" borderId="40" xfId="4" applyNumberFormat="1" applyFont="1" applyFill="1" applyBorder="1" applyAlignment="1">
      <alignment horizontal="center"/>
    </xf>
    <xf numFmtId="0" fontId="5" fillId="0" borderId="60" xfId="4" applyFont="1" applyBorder="1" applyAlignment="1">
      <alignment horizontal="center"/>
    </xf>
    <xf numFmtId="43" fontId="10" fillId="9" borderId="61" xfId="4" applyNumberFormat="1" applyFont="1" applyFill="1" applyBorder="1" applyAlignment="1">
      <alignment horizontal="center"/>
    </xf>
    <xf numFmtId="43" fontId="10" fillId="9" borderId="62" xfId="4" applyNumberFormat="1" applyFont="1" applyFill="1" applyBorder="1" applyAlignment="1">
      <alignment horizontal="center"/>
    </xf>
    <xf numFmtId="171" fontId="10" fillId="9" borderId="64" xfId="4" applyNumberFormat="1" applyFont="1" applyFill="1" applyBorder="1" applyAlignment="1">
      <alignment horizontal="center"/>
    </xf>
    <xf numFmtId="171" fontId="10" fillId="9" borderId="63" xfId="4" applyNumberFormat="1" applyFont="1" applyFill="1" applyBorder="1" applyAlignment="1">
      <alignment horizontal="center"/>
    </xf>
    <xf numFmtId="171" fontId="10" fillId="9" borderId="65" xfId="4" applyNumberFormat="1" applyFont="1" applyFill="1" applyBorder="1" applyAlignment="1">
      <alignment horizontal="center"/>
    </xf>
    <xf numFmtId="171" fontId="10" fillId="9" borderId="47" xfId="4" applyNumberFormat="1" applyFont="1" applyFill="1" applyBorder="1" applyAlignment="1">
      <alignment horizontal="center"/>
    </xf>
    <xf numFmtId="0" fontId="9" fillId="7" borderId="40" xfId="5" applyNumberFormat="1" applyFont="1" applyFill="1" applyBorder="1" applyAlignment="1" applyProtection="1">
      <alignment horizontal="center"/>
    </xf>
    <xf numFmtId="171" fontId="10" fillId="9" borderId="66" xfId="4" applyNumberFormat="1" applyFont="1" applyFill="1" applyBorder="1" applyAlignment="1">
      <alignment horizontal="center"/>
    </xf>
    <xf numFmtId="0" fontId="4" fillId="0" borderId="0" xfId="4" applyFont="1"/>
    <xf numFmtId="171" fontId="4" fillId="0" borderId="0" xfId="4" applyNumberFormat="1" applyFont="1"/>
    <xf numFmtId="171" fontId="9" fillId="14" borderId="12" xfId="5" applyNumberFormat="1" applyFont="1" applyFill="1" applyBorder="1" applyAlignment="1" applyProtection="1">
      <alignment horizontal="center"/>
    </xf>
    <xf numFmtId="171" fontId="9" fillId="14" borderId="0" xfId="5" applyNumberFormat="1" applyFont="1" applyFill="1" applyBorder="1" applyAlignment="1" applyProtection="1">
      <alignment horizontal="center"/>
    </xf>
    <xf numFmtId="171" fontId="9" fillId="7" borderId="12" xfId="5" applyNumberFormat="1" applyFont="1" applyFill="1" applyBorder="1" applyAlignment="1" applyProtection="1">
      <alignment horizontal="center"/>
    </xf>
    <xf numFmtId="171" fontId="9" fillId="7" borderId="0" xfId="5" applyNumberFormat="1" applyFont="1" applyFill="1" applyBorder="1" applyAlignment="1" applyProtection="1">
      <alignment horizontal="center"/>
    </xf>
    <xf numFmtId="0" fontId="9" fillId="14" borderId="12" xfId="5" applyNumberFormat="1" applyFont="1" applyFill="1" applyBorder="1" applyAlignment="1" applyProtection="1">
      <alignment horizontal="center"/>
    </xf>
    <xf numFmtId="0" fontId="9" fillId="14" borderId="0" xfId="5" applyNumberFormat="1" applyFont="1" applyFill="1" applyBorder="1" applyAlignment="1" applyProtection="1">
      <alignment horizontal="center"/>
    </xf>
    <xf numFmtId="171" fontId="9" fillId="14" borderId="0" xfId="4" applyNumberFormat="1" applyFont="1" applyFill="1" applyAlignment="1">
      <alignment horizontal="center"/>
    </xf>
    <xf numFmtId="171" fontId="10" fillId="9" borderId="13" xfId="4" applyNumberFormat="1" applyFont="1" applyFill="1" applyBorder="1"/>
    <xf numFmtId="171" fontId="10" fillId="9" borderId="14" xfId="4" applyNumberFormat="1" applyFont="1" applyFill="1" applyBorder="1"/>
    <xf numFmtId="171" fontId="10" fillId="9" borderId="15" xfId="4" applyNumberFormat="1" applyFont="1" applyFill="1" applyBorder="1"/>
    <xf numFmtId="0" fontId="9" fillId="7" borderId="45" xfId="4" applyFont="1" applyFill="1" applyBorder="1" applyAlignment="1">
      <alignment horizontal="center"/>
    </xf>
    <xf numFmtId="0" fontId="11" fillId="7" borderId="11" xfId="5" applyNumberFormat="1" applyFont="1" applyFill="1" applyBorder="1" applyAlignment="1" applyProtection="1">
      <alignment horizontal="center"/>
    </xf>
    <xf numFmtId="0" fontId="10" fillId="13" borderId="44" xfId="5" applyNumberFormat="1" applyFont="1" applyFill="1" applyBorder="1" applyAlignment="1" applyProtection="1">
      <alignment horizontal="center"/>
    </xf>
    <xf numFmtId="166" fontId="10" fillId="13" borderId="66" xfId="4" applyNumberFormat="1" applyFont="1" applyFill="1" applyBorder="1" applyAlignment="1">
      <alignment horizontal="center"/>
    </xf>
    <xf numFmtId="166" fontId="10" fillId="13" borderId="51" xfId="5" applyNumberFormat="1" applyFont="1" applyFill="1" applyBorder="1" applyAlignment="1" applyProtection="1">
      <alignment horizontal="center"/>
    </xf>
    <xf numFmtId="166" fontId="10" fillId="13" borderId="59" xfId="5" applyNumberFormat="1" applyFont="1" applyFill="1" applyBorder="1" applyAlignment="1" applyProtection="1">
      <alignment horizontal="center"/>
    </xf>
    <xf numFmtId="171" fontId="30" fillId="7" borderId="45" xfId="5" applyNumberFormat="1" applyFont="1" applyFill="1" applyBorder="1" applyAlignment="1" applyProtection="1">
      <alignment horizontal="center"/>
    </xf>
    <xf numFmtId="171" fontId="30" fillId="7" borderId="11" xfId="5" applyNumberFormat="1" applyFont="1" applyFill="1" applyBorder="1" applyAlignment="1" applyProtection="1">
      <alignment horizontal="center"/>
    </xf>
    <xf numFmtId="171" fontId="30" fillId="7" borderId="10" xfId="5" applyNumberFormat="1" applyFont="1" applyFill="1" applyBorder="1" applyAlignment="1" applyProtection="1">
      <alignment horizontal="center"/>
    </xf>
    <xf numFmtId="0" fontId="9" fillId="7" borderId="67" xfId="4" applyFont="1" applyFill="1" applyBorder="1" applyAlignment="1">
      <alignment horizontal="center"/>
    </xf>
    <xf numFmtId="166" fontId="11" fillId="7" borderId="67" xfId="4" applyNumberFormat="1" applyFont="1" applyFill="1" applyBorder="1" applyAlignment="1">
      <alignment horizontal="center"/>
    </xf>
    <xf numFmtId="166" fontId="11" fillId="7" borderId="11" xfId="4" applyNumberFormat="1" applyFont="1" applyFill="1" applyBorder="1" applyAlignment="1">
      <alignment horizontal="center"/>
    </xf>
    <xf numFmtId="166" fontId="11" fillId="7" borderId="68" xfId="4" applyNumberFormat="1" applyFont="1" applyFill="1" applyBorder="1" applyAlignment="1">
      <alignment horizontal="center"/>
    </xf>
    <xf numFmtId="171" fontId="9" fillId="7" borderId="11" xfId="4" applyNumberFormat="1" applyFont="1" applyFill="1" applyBorder="1" applyAlignment="1">
      <alignment horizontal="center"/>
    </xf>
    <xf numFmtId="171" fontId="9" fillId="7" borderId="10" xfId="4" applyNumberFormat="1" applyFont="1" applyFill="1" applyBorder="1" applyAlignment="1">
      <alignment horizontal="center"/>
    </xf>
    <xf numFmtId="171" fontId="9" fillId="6" borderId="38" xfId="4" applyNumberFormat="1" applyFont="1" applyFill="1" applyBorder="1" applyAlignment="1">
      <alignment horizontal="center"/>
    </xf>
    <xf numFmtId="171" fontId="9" fillId="7" borderId="66" xfId="5" applyNumberFormat="1" applyFont="1" applyFill="1" applyBorder="1" applyAlignment="1" applyProtection="1">
      <alignment horizontal="center"/>
    </xf>
    <xf numFmtId="171" fontId="9" fillId="7" borderId="51" xfId="5" applyNumberFormat="1" applyFont="1" applyFill="1" applyBorder="1" applyAlignment="1" applyProtection="1">
      <alignment horizontal="center"/>
    </xf>
    <xf numFmtId="0" fontId="9" fillId="8" borderId="51" xfId="5" applyNumberFormat="1" applyFont="1" applyFill="1" applyBorder="1" applyAlignment="1" applyProtection="1">
      <alignment horizontal="center"/>
    </xf>
    <xf numFmtId="0" fontId="9" fillId="7" borderId="51" xfId="4" applyFont="1" applyFill="1" applyBorder="1" applyAlignment="1">
      <alignment horizontal="center"/>
    </xf>
    <xf numFmtId="166" fontId="9" fillId="7" borderId="51" xfId="4" applyNumberFormat="1" applyFont="1" applyFill="1" applyBorder="1" applyAlignment="1">
      <alignment horizontal="center"/>
    </xf>
    <xf numFmtId="166" fontId="9" fillId="7" borderId="51" xfId="5" applyNumberFormat="1" applyFont="1" applyFill="1" applyBorder="1" applyAlignment="1" applyProtection="1">
      <alignment horizontal="center"/>
    </xf>
    <xf numFmtId="0" fontId="10" fillId="0" borderId="51" xfId="4" applyFont="1" applyBorder="1" applyAlignment="1">
      <alignment horizontal="center"/>
    </xf>
    <xf numFmtId="43" fontId="20" fillId="13" borderId="69" xfId="4" applyNumberFormat="1" applyFont="1" applyFill="1" applyBorder="1" applyAlignment="1">
      <alignment horizontal="center"/>
    </xf>
    <xf numFmtId="182" fontId="20" fillId="13" borderId="52" xfId="4" applyNumberFormat="1" applyFont="1" applyFill="1" applyBorder="1" applyAlignment="1">
      <alignment horizontal="center"/>
    </xf>
    <xf numFmtId="182" fontId="20" fillId="13" borderId="51" xfId="4" applyNumberFormat="1" applyFont="1" applyFill="1" applyBorder="1" applyAlignment="1">
      <alignment horizontal="center"/>
    </xf>
    <xf numFmtId="182" fontId="20" fillId="13" borderId="66" xfId="4" applyNumberFormat="1" applyFont="1" applyFill="1" applyBorder="1" applyAlignment="1">
      <alignment horizontal="center"/>
    </xf>
    <xf numFmtId="182" fontId="20" fillId="13" borderId="59" xfId="4" applyNumberFormat="1" applyFont="1" applyFill="1" applyBorder="1" applyAlignment="1">
      <alignment horizontal="center"/>
    </xf>
    <xf numFmtId="166" fontId="48" fillId="9" borderId="4" xfId="4" applyNumberFormat="1" applyFont="1" applyFill="1" applyBorder="1" applyAlignment="1">
      <alignment horizontal="center"/>
    </xf>
    <xf numFmtId="166" fontId="48" fillId="9" borderId="5" xfId="4" applyNumberFormat="1" applyFont="1" applyFill="1" applyBorder="1" applyAlignment="1">
      <alignment horizontal="center"/>
    </xf>
    <xf numFmtId="166" fontId="10" fillId="9" borderId="76" xfId="4" applyNumberFormat="1" applyFont="1" applyFill="1" applyBorder="1" applyAlignment="1" applyProtection="1">
      <alignment horizontal="center"/>
      <protection locked="0"/>
    </xf>
    <xf numFmtId="171" fontId="5" fillId="0" borderId="77" xfId="5" applyNumberFormat="1" applyFont="1" applyBorder="1" applyAlignment="1" applyProtection="1">
      <alignment horizontal="center"/>
      <protection locked="0"/>
    </xf>
    <xf numFmtId="171" fontId="5" fillId="0" borderId="78" xfId="5" applyNumberFormat="1" applyFont="1" applyBorder="1" applyAlignment="1" applyProtection="1">
      <alignment horizontal="center"/>
      <protection locked="0"/>
    </xf>
    <xf numFmtId="166" fontId="10" fillId="9" borderId="39" xfId="4" applyNumberFormat="1" applyFont="1" applyFill="1" applyBorder="1" applyAlignment="1">
      <alignment horizontal="center"/>
    </xf>
    <xf numFmtId="166" fontId="10" fillId="9" borderId="75" xfId="4" applyNumberFormat="1" applyFont="1" applyFill="1" applyBorder="1" applyAlignment="1">
      <alignment horizontal="center"/>
    </xf>
    <xf numFmtId="166" fontId="10" fillId="9" borderId="74" xfId="4" applyNumberFormat="1" applyFont="1" applyFill="1" applyBorder="1" applyAlignment="1" applyProtection="1">
      <alignment horizontal="center"/>
      <protection locked="0"/>
    </xf>
    <xf numFmtId="171" fontId="5" fillId="0" borderId="9" xfId="5" applyNumberFormat="1" applyFont="1" applyBorder="1" applyAlignment="1" applyProtection="1">
      <alignment horizontal="center"/>
      <protection locked="0"/>
    </xf>
    <xf numFmtId="171" fontId="5" fillId="0" borderId="79" xfId="5" applyNumberFormat="1" applyFont="1" applyBorder="1" applyAlignment="1" applyProtection="1">
      <alignment horizontal="center"/>
      <protection locked="0"/>
    </xf>
    <xf numFmtId="166" fontId="10" fillId="0" borderId="6" xfId="4" applyNumberFormat="1" applyFont="1" applyBorder="1"/>
    <xf numFmtId="171" fontId="10" fillId="0" borderId="80" xfId="4" applyNumberFormat="1" applyFont="1" applyBorder="1" applyAlignment="1">
      <alignment horizontal="center"/>
    </xf>
    <xf numFmtId="171" fontId="10" fillId="0" borderId="7" xfId="4" applyNumberFormat="1" applyFont="1" applyBorder="1" applyAlignment="1">
      <alignment horizontal="center"/>
    </xf>
    <xf numFmtId="187" fontId="49" fillId="0" borderId="0" xfId="4" applyNumberFormat="1" applyFont="1"/>
    <xf numFmtId="184" fontId="37" fillId="13" borderId="0" xfId="4" applyNumberFormat="1" applyFont="1" applyFill="1" applyAlignment="1">
      <alignment horizontal="center"/>
    </xf>
    <xf numFmtId="183" fontId="37" fillId="13" borderId="0" xfId="4" applyNumberFormat="1" applyFont="1" applyFill="1" applyAlignment="1">
      <alignment horizontal="center"/>
    </xf>
    <xf numFmtId="171" fontId="16" fillId="8" borderId="22" xfId="0" applyNumberFormat="1" applyFont="1" applyFill="1" applyBorder="1" applyAlignment="1">
      <alignment horizontal="center"/>
    </xf>
    <xf numFmtId="171" fontId="16" fillId="8" borderId="19" xfId="0" applyNumberFormat="1" applyFont="1" applyFill="1" applyBorder="1" applyAlignment="1">
      <alignment horizontal="center"/>
    </xf>
    <xf numFmtId="171" fontId="16" fillId="8" borderId="20" xfId="0" applyNumberFormat="1" applyFont="1" applyFill="1" applyBorder="1" applyAlignment="1">
      <alignment horizontal="center"/>
    </xf>
    <xf numFmtId="182" fontId="5" fillId="0" borderId="0" xfId="4" applyNumberFormat="1" applyFont="1" applyAlignment="1">
      <alignment horizontal="center"/>
    </xf>
    <xf numFmtId="0" fontId="0" fillId="0" borderId="0" xfId="0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187" fontId="0" fillId="0" borderId="0" xfId="0" applyNumberFormat="1" applyAlignment="1" applyProtection="1">
      <alignment horizontal="center" vertical="center"/>
      <protection locked="0"/>
    </xf>
    <xf numFmtId="0" fontId="3" fillId="0" borderId="0" xfId="4" applyFont="1"/>
    <xf numFmtId="169" fontId="5" fillId="0" borderId="0" xfId="1" applyNumberFormat="1" applyFont="1"/>
    <xf numFmtId="0" fontId="43" fillId="0" borderId="0" xfId="6" applyNumberFormat="1" applyFont="1" applyFill="1" applyBorder="1" applyAlignment="1" applyProtection="1">
      <alignment horizontal="center"/>
      <protection locked="0"/>
    </xf>
    <xf numFmtId="166" fontId="40" fillId="0" borderId="0" xfId="4" applyNumberFormat="1" applyFont="1" applyAlignment="1">
      <alignment horizontal="left"/>
    </xf>
    <xf numFmtId="0" fontId="5" fillId="0" borderId="0" xfId="4" applyFont="1" applyAlignment="1">
      <alignment horizontal="center" vertical="center"/>
    </xf>
    <xf numFmtId="0" fontId="41" fillId="0" borderId="0" xfId="4" applyFont="1" applyAlignment="1">
      <alignment horizontal="center" vertical="center"/>
    </xf>
    <xf numFmtId="0" fontId="39" fillId="0" borderId="0" xfId="4" applyFont="1" applyAlignment="1">
      <alignment horizontal="center" vertical="center"/>
    </xf>
    <xf numFmtId="0" fontId="34" fillId="0" borderId="0" xfId="4" applyFont="1" applyAlignment="1">
      <alignment horizontal="center" vertical="center"/>
    </xf>
    <xf numFmtId="0" fontId="10" fillId="0" borderId="0" xfId="4" applyFont="1" applyAlignment="1">
      <alignment horizontal="center" vertical="center"/>
    </xf>
    <xf numFmtId="175" fontId="5" fillId="0" borderId="0" xfId="4" applyNumberFormat="1" applyFont="1" applyAlignment="1">
      <alignment horizontal="center" vertical="center"/>
    </xf>
    <xf numFmtId="168" fontId="5" fillId="0" borderId="0" xfId="1" applyNumberFormat="1" applyFont="1" applyAlignment="1">
      <alignment horizontal="center" vertical="center"/>
    </xf>
    <xf numFmtId="168" fontId="5" fillId="0" borderId="0" xfId="4" applyNumberFormat="1" applyFont="1" applyAlignment="1">
      <alignment horizontal="center" vertical="center"/>
    </xf>
    <xf numFmtId="175" fontId="5" fillId="0" borderId="0" xfId="1" applyNumberFormat="1" applyFont="1" applyAlignment="1">
      <alignment horizontal="center" vertical="center"/>
    </xf>
    <xf numFmtId="186" fontId="18" fillId="0" borderId="0" xfId="0" applyNumberFormat="1" applyFont="1" applyAlignment="1" applyProtection="1">
      <alignment horizontal="center" vertical="center"/>
      <protection locked="0"/>
    </xf>
    <xf numFmtId="186" fontId="0" fillId="0" borderId="0" xfId="0" applyNumberFormat="1" applyAlignment="1" applyProtection="1">
      <alignment horizontal="center" vertical="center"/>
      <protection locked="0"/>
    </xf>
    <xf numFmtId="187" fontId="18" fillId="0" borderId="0" xfId="0" applyNumberFormat="1" applyFont="1" applyAlignment="1" applyProtection="1">
      <alignment horizontal="center" vertical="center"/>
      <protection locked="0"/>
    </xf>
    <xf numFmtId="0" fontId="19" fillId="0" borderId="0" xfId="0" applyFont="1" applyAlignment="1">
      <alignment horizontal="center" vertical="center"/>
    </xf>
    <xf numFmtId="186" fontId="19" fillId="0" borderId="82" xfId="0" applyNumberFormat="1" applyFont="1" applyBorder="1" applyAlignment="1" applyProtection="1">
      <alignment horizontal="center" vertical="center"/>
      <protection locked="0"/>
    </xf>
    <xf numFmtId="0" fontId="19" fillId="0" borderId="82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186" fontId="0" fillId="0" borderId="0" xfId="0" applyNumberFormat="1" applyAlignment="1">
      <alignment horizontal="center" vertical="center"/>
    </xf>
    <xf numFmtId="0" fontId="0" fillId="0" borderId="82" xfId="0" applyBorder="1" applyAlignment="1">
      <alignment horizontal="center" vertical="center"/>
    </xf>
    <xf numFmtId="186" fontId="0" fillId="0" borderId="82" xfId="0" applyNumberFormat="1" applyBorder="1" applyAlignment="1">
      <alignment horizontal="center" vertical="center"/>
    </xf>
    <xf numFmtId="183" fontId="34" fillId="0" borderId="0" xfId="4" applyNumberFormat="1" applyFont="1"/>
    <xf numFmtId="168" fontId="34" fillId="0" borderId="0" xfId="4" applyNumberFormat="1" applyFont="1" applyAlignment="1">
      <alignment horizontal="center" vertical="center"/>
    </xf>
    <xf numFmtId="0" fontId="50" fillId="0" borderId="0" xfId="4" applyFont="1" applyAlignment="1">
      <alignment horizontal="center"/>
    </xf>
    <xf numFmtId="166" fontId="48" fillId="9" borderId="0" xfId="4" applyNumberFormat="1" applyFont="1" applyFill="1" applyAlignment="1">
      <alignment horizontal="center"/>
    </xf>
    <xf numFmtId="171" fontId="5" fillId="0" borderId="83" xfId="5" applyNumberFormat="1" applyFont="1" applyBorder="1" applyAlignment="1" applyProtection="1">
      <alignment horizontal="center"/>
      <protection locked="0"/>
    </xf>
    <xf numFmtId="10" fontId="0" fillId="0" borderId="0" xfId="0" applyNumberFormat="1" applyAlignment="1">
      <alignment horizontal="center"/>
    </xf>
    <xf numFmtId="10" fontId="0" fillId="0" borderId="82" xfId="0" applyNumberFormat="1" applyBorder="1" applyAlignment="1" applyProtection="1">
      <alignment horizontal="center"/>
      <protection locked="0"/>
    </xf>
    <xf numFmtId="166" fontId="0" fillId="0" borderId="82" xfId="0" applyNumberFormat="1" applyBorder="1" applyAlignment="1">
      <alignment horizontal="center"/>
    </xf>
    <xf numFmtId="0" fontId="2" fillId="0" borderId="0" xfId="4" applyFont="1"/>
    <xf numFmtId="171" fontId="2" fillId="0" borderId="0" xfId="4" applyNumberFormat="1" applyFont="1"/>
    <xf numFmtId="0" fontId="2" fillId="0" borderId="0" xfId="5" applyNumberFormat="1" applyFont="1" applyBorder="1" applyAlignment="1" applyProtection="1">
      <alignment horizontal="center"/>
    </xf>
    <xf numFmtId="171" fontId="2" fillId="0" borderId="0" xfId="5" applyNumberFormat="1" applyFont="1" applyBorder="1" applyAlignment="1" applyProtection="1">
      <alignment horizontal="center"/>
    </xf>
    <xf numFmtId="171" fontId="9" fillId="16" borderId="12" xfId="5" applyNumberFormat="1" applyFont="1" applyFill="1" applyBorder="1" applyAlignment="1" applyProtection="1">
      <alignment horizontal="center"/>
    </xf>
    <xf numFmtId="171" fontId="9" fillId="16" borderId="0" xfId="5" applyNumberFormat="1" applyFont="1" applyFill="1" applyBorder="1" applyAlignment="1" applyProtection="1">
      <alignment horizontal="center"/>
    </xf>
    <xf numFmtId="171" fontId="9" fillId="16" borderId="0" xfId="4" applyNumberFormat="1" applyFont="1" applyFill="1" applyAlignment="1">
      <alignment horizontal="center"/>
    </xf>
    <xf numFmtId="188" fontId="10" fillId="9" borderId="14" xfId="4" applyNumberFormat="1" applyFont="1" applyFill="1" applyBorder="1"/>
    <xf numFmtId="177" fontId="16" fillId="15" borderId="81" xfId="1" applyNumberFormat="1" applyFont="1" applyFill="1" applyBorder="1" applyAlignment="1">
      <alignment horizontal="center" vertical="center"/>
    </xf>
    <xf numFmtId="177" fontId="16" fillId="15" borderId="80" xfId="1" applyNumberFormat="1" applyFont="1" applyFill="1" applyBorder="1" applyAlignment="1">
      <alignment horizontal="center" vertical="center"/>
    </xf>
    <xf numFmtId="177" fontId="51" fillId="0" borderId="0" xfId="1" applyNumberFormat="1" applyFont="1" applyBorder="1" applyProtection="1"/>
    <xf numFmtId="166" fontId="33" fillId="13" borderId="0" xfId="4" applyNumberFormat="1" applyFont="1" applyFill="1" applyAlignment="1">
      <alignment horizontal="center"/>
    </xf>
    <xf numFmtId="0" fontId="1" fillId="0" borderId="0" xfId="4" applyFont="1" applyAlignment="1">
      <alignment horizontal="right"/>
    </xf>
    <xf numFmtId="171" fontId="33" fillId="13" borderId="0" xfId="4" applyNumberFormat="1" applyFont="1" applyFill="1" applyAlignment="1">
      <alignment horizontal="center"/>
    </xf>
    <xf numFmtId="177" fontId="16" fillId="12" borderId="19" xfId="1" applyNumberFormat="1" applyFont="1" applyFill="1" applyBorder="1" applyAlignment="1" applyProtection="1">
      <alignment horizontal="center" vertical="center"/>
      <protection locked="0"/>
    </xf>
    <xf numFmtId="0" fontId="19" fillId="8" borderId="20" xfId="0" applyFont="1" applyFill="1" applyBorder="1" applyAlignment="1">
      <alignment horizontal="right"/>
    </xf>
    <xf numFmtId="0" fontId="18" fillId="8" borderId="2" xfId="0" applyFont="1" applyFill="1" applyBorder="1" applyAlignment="1">
      <alignment horizontal="right"/>
    </xf>
    <xf numFmtId="0" fontId="19" fillId="0" borderId="19" xfId="0" applyFont="1" applyBorder="1" applyAlignment="1">
      <alignment horizontal="right"/>
    </xf>
    <xf numFmtId="168" fontId="16" fillId="12" borderId="19" xfId="1" applyNumberFormat="1" applyFont="1" applyFill="1" applyBorder="1" applyAlignment="1" applyProtection="1">
      <alignment horizontal="center" vertical="center"/>
      <protection locked="0"/>
    </xf>
    <xf numFmtId="0" fontId="0" fillId="0" borderId="26" xfId="0" applyBorder="1" applyAlignment="1">
      <alignment horizontal="center"/>
    </xf>
    <xf numFmtId="0" fontId="0" fillId="0" borderId="22" xfId="0" applyBorder="1" applyAlignment="1">
      <alignment horizontal="center"/>
    </xf>
    <xf numFmtId="9" fontId="0" fillId="0" borderId="26" xfId="0" applyNumberFormat="1" applyBorder="1" applyAlignment="1">
      <alignment horizontal="center"/>
    </xf>
    <xf numFmtId="9" fontId="0" fillId="0" borderId="22" xfId="0" applyNumberFormat="1" applyBorder="1" applyAlignment="1">
      <alignment horizontal="center"/>
    </xf>
    <xf numFmtId="0" fontId="19" fillId="4" borderId="1" xfId="0" applyFont="1" applyFill="1" applyBorder="1" applyAlignment="1">
      <alignment horizontal="center" wrapText="1"/>
    </xf>
    <xf numFmtId="0" fontId="19" fillId="4" borderId="3" xfId="0" applyFont="1" applyFill="1" applyBorder="1" applyAlignment="1">
      <alignment horizontal="center" wrapText="1"/>
    </xf>
    <xf numFmtId="0" fontId="19" fillId="4" borderId="4" xfId="0" applyFont="1" applyFill="1" applyBorder="1" applyAlignment="1">
      <alignment horizontal="center" wrapText="1"/>
    </xf>
    <xf numFmtId="0" fontId="19" fillId="4" borderId="5" xfId="0" applyFont="1" applyFill="1" applyBorder="1" applyAlignment="1">
      <alignment horizontal="center" wrapText="1"/>
    </xf>
    <xf numFmtId="164" fontId="14" fillId="4" borderId="6" xfId="0" applyNumberFormat="1" applyFont="1" applyFill="1" applyBorder="1" applyAlignment="1">
      <alignment horizontal="center" vertical="justify"/>
    </xf>
    <xf numFmtId="164" fontId="14" fillId="4" borderId="7" xfId="0" applyNumberFormat="1" applyFont="1" applyFill="1" applyBorder="1" applyAlignment="1">
      <alignment horizontal="center" vertical="justify"/>
    </xf>
    <xf numFmtId="166" fontId="19" fillId="12" borderId="25" xfId="1" applyNumberFormat="1" applyFont="1" applyFill="1" applyBorder="1" applyAlignment="1" applyProtection="1">
      <alignment horizontal="center" vertical="center"/>
    </xf>
    <xf numFmtId="166" fontId="19" fillId="12" borderId="19" xfId="1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left" vertical="top" wrapText="1"/>
    </xf>
    <xf numFmtId="166" fontId="19" fillId="12" borderId="20" xfId="1" applyNumberFormat="1" applyFont="1" applyFill="1" applyBorder="1" applyAlignment="1" applyProtection="1">
      <alignment horizontal="center" vertical="center"/>
    </xf>
    <xf numFmtId="0" fontId="25" fillId="4" borderId="1" xfId="0" applyFont="1" applyFill="1" applyBorder="1" applyAlignment="1">
      <alignment horizontal="center" vertical="center" wrapText="1"/>
    </xf>
    <xf numFmtId="0" fontId="25" fillId="4" borderId="3" xfId="0" applyFont="1" applyFill="1" applyBorder="1" applyAlignment="1">
      <alignment horizontal="center" vertical="center" wrapText="1"/>
    </xf>
    <xf numFmtId="0" fontId="26" fillId="8" borderId="0" xfId="0" applyFont="1" applyFill="1" applyAlignment="1">
      <alignment horizontal="center"/>
    </xf>
    <xf numFmtId="0" fontId="24" fillId="0" borderId="0" xfId="2" applyFont="1" applyFill="1" applyAlignment="1" applyProtection="1">
      <alignment horizontal="center" vertical="center"/>
    </xf>
    <xf numFmtId="164" fontId="14" fillId="0" borderId="0" xfId="0" applyNumberFormat="1" applyFont="1" applyAlignment="1">
      <alignment horizontal="center"/>
    </xf>
    <xf numFmtId="0" fontId="21" fillId="0" borderId="17" xfId="0" applyFont="1" applyBorder="1" applyAlignment="1">
      <alignment horizontal="center"/>
    </xf>
    <xf numFmtId="0" fontId="29" fillId="5" borderId="0" xfId="0" applyFont="1" applyFill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6" fillId="0" borderId="11" xfId="0" applyFont="1" applyBorder="1" applyAlignment="1">
      <alignment horizontal="center"/>
    </xf>
    <xf numFmtId="174" fontId="0" fillId="0" borderId="0" xfId="0" applyNumberFormat="1" applyAlignment="1">
      <alignment horizontal="center" vertical="center" wrapText="1"/>
    </xf>
    <xf numFmtId="0" fontId="25" fillId="0" borderId="21" xfId="0" applyFont="1" applyBorder="1" applyAlignment="1">
      <alignment horizontal="center" vertical="center" wrapText="1"/>
    </xf>
    <xf numFmtId="0" fontId="19" fillId="8" borderId="19" xfId="0" applyFont="1" applyFill="1" applyBorder="1" applyAlignment="1">
      <alignment horizontal="right" vertical="center" wrapText="1"/>
    </xf>
    <xf numFmtId="0" fontId="9" fillId="8" borderId="0" xfId="5" applyNumberFormat="1" applyFont="1" applyFill="1" applyBorder="1" applyAlignment="1" applyProtection="1">
      <alignment horizontal="center"/>
    </xf>
    <xf numFmtId="182" fontId="11" fillId="0" borderId="0" xfId="4" applyNumberFormat="1" applyFont="1" applyAlignment="1">
      <alignment horizontal="center"/>
    </xf>
    <xf numFmtId="0" fontId="35" fillId="0" borderId="0" xfId="4" applyFont="1" applyAlignment="1">
      <alignment horizontal="center"/>
    </xf>
    <xf numFmtId="186" fontId="40" fillId="0" borderId="36" xfId="4" applyNumberFormat="1" applyFont="1" applyBorder="1" applyAlignment="1" applyProtection="1">
      <alignment horizontal="left"/>
      <protection locked="0"/>
    </xf>
    <xf numFmtId="166" fontId="40" fillId="0" borderId="36" xfId="4" applyNumberFormat="1" applyFont="1" applyBorder="1" applyAlignment="1">
      <alignment horizontal="left"/>
    </xf>
    <xf numFmtId="0" fontId="10" fillId="0" borderId="0" xfId="4" applyFont="1" applyAlignment="1">
      <alignment horizontal="center"/>
    </xf>
    <xf numFmtId="166" fontId="43" fillId="0" borderId="37" xfId="4" applyNumberFormat="1" applyFont="1" applyBorder="1" applyAlignment="1">
      <alignment horizontal="left"/>
    </xf>
    <xf numFmtId="0" fontId="47" fillId="0" borderId="70" xfId="4" applyFont="1" applyBorder="1" applyAlignment="1">
      <alignment horizontal="right" vertical="center"/>
    </xf>
    <xf numFmtId="0" fontId="47" fillId="0" borderId="71" xfId="4" applyFont="1" applyBorder="1" applyAlignment="1">
      <alignment horizontal="right" vertical="center"/>
    </xf>
    <xf numFmtId="0" fontId="47" fillId="0" borderId="72" xfId="4" applyFont="1" applyBorder="1" applyAlignment="1">
      <alignment horizontal="right" vertical="center"/>
    </xf>
    <xf numFmtId="0" fontId="47" fillId="0" borderId="73" xfId="4" applyFont="1" applyBorder="1" applyAlignment="1">
      <alignment horizontal="right" vertical="center"/>
    </xf>
    <xf numFmtId="0" fontId="33" fillId="13" borderId="0" xfId="4" applyFont="1" applyFill="1" applyAlignment="1">
      <alignment horizontal="center"/>
    </xf>
    <xf numFmtId="166" fontId="31" fillId="0" borderId="36" xfId="4" applyNumberFormat="1" applyFont="1" applyBorder="1" applyAlignment="1">
      <alignment horizontal="right"/>
    </xf>
    <xf numFmtId="166" fontId="45" fillId="0" borderId="36" xfId="4" applyNumberFormat="1" applyFont="1" applyBorder="1" applyAlignment="1">
      <alignment horizontal="center"/>
    </xf>
    <xf numFmtId="166" fontId="42" fillId="0" borderId="37" xfId="4" applyNumberFormat="1" applyFont="1" applyBorder="1" applyAlignment="1">
      <alignment horizontal="left"/>
    </xf>
    <xf numFmtId="166" fontId="46" fillId="0" borderId="36" xfId="4" applyNumberFormat="1" applyFont="1" applyBorder="1" applyAlignment="1">
      <alignment horizontal="left"/>
    </xf>
    <xf numFmtId="171" fontId="9" fillId="14" borderId="12" xfId="5" applyNumberFormat="1" applyFont="1" applyFill="1" applyBorder="1" applyAlignment="1" applyProtection="1">
      <alignment horizontal="center"/>
    </xf>
    <xf numFmtId="171" fontId="9" fillId="14" borderId="0" xfId="5" applyNumberFormat="1" applyFont="1" applyFill="1" applyBorder="1" applyAlignment="1" applyProtection="1">
      <alignment horizontal="center"/>
    </xf>
    <xf numFmtId="182" fontId="5" fillId="0" borderId="33" xfId="4" applyNumberFormat="1" applyFont="1" applyBorder="1" applyAlignment="1">
      <alignment horizontal="center"/>
    </xf>
    <xf numFmtId="182" fontId="5" fillId="0" borderId="34" xfId="4" applyNumberFormat="1" applyFont="1" applyBorder="1" applyAlignment="1">
      <alignment horizontal="center"/>
    </xf>
    <xf numFmtId="0" fontId="9" fillId="7" borderId="12" xfId="5" applyNumberFormat="1" applyFont="1" applyFill="1" applyBorder="1" applyAlignment="1" applyProtection="1">
      <alignment horizontal="center"/>
    </xf>
    <xf numFmtId="0" fontId="9" fillId="7" borderId="0" xfId="5" applyNumberFormat="1" applyFont="1" applyFill="1" applyBorder="1" applyAlignment="1" applyProtection="1">
      <alignment horizontal="center"/>
    </xf>
    <xf numFmtId="0" fontId="5" fillId="0" borderId="0" xfId="5" applyNumberFormat="1" applyFont="1" applyBorder="1" applyAlignment="1" applyProtection="1">
      <alignment horizontal="center"/>
    </xf>
    <xf numFmtId="0" fontId="10" fillId="13" borderId="33" xfId="5" applyNumberFormat="1" applyFont="1" applyFill="1" applyBorder="1" applyAlignment="1" applyProtection="1">
      <alignment horizontal="center"/>
    </xf>
    <xf numFmtId="0" fontId="10" fillId="13" borderId="34" xfId="5" applyNumberFormat="1" applyFont="1" applyFill="1" applyBorder="1" applyAlignment="1" applyProtection="1">
      <alignment horizontal="center"/>
    </xf>
    <xf numFmtId="0" fontId="9" fillId="7" borderId="16" xfId="5" applyNumberFormat="1" applyFont="1" applyFill="1" applyBorder="1" applyAlignment="1" applyProtection="1">
      <alignment horizontal="center" wrapText="1"/>
    </xf>
    <xf numFmtId="0" fontId="43" fillId="0" borderId="0" xfId="4" applyFont="1" applyAlignment="1">
      <alignment horizontal="center"/>
    </xf>
    <xf numFmtId="166" fontId="5" fillId="0" borderId="0" xfId="5" applyNumberFormat="1" applyFont="1" applyBorder="1" applyAlignment="1" applyProtection="1">
      <alignment horizontal="center"/>
    </xf>
    <xf numFmtId="0" fontId="34" fillId="0" borderId="0" xfId="5" applyNumberFormat="1" applyFont="1" applyBorder="1" applyAlignment="1" applyProtection="1">
      <alignment horizontal="center"/>
    </xf>
    <xf numFmtId="186" fontId="34" fillId="0" borderId="0" xfId="4" applyNumberFormat="1" applyFont="1" applyAlignment="1">
      <alignment horizontal="left" vertical="top" wrapText="1"/>
    </xf>
    <xf numFmtId="171" fontId="9" fillId="7" borderId="12" xfId="5" applyNumberFormat="1" applyFont="1" applyFill="1" applyBorder="1" applyAlignment="1" applyProtection="1">
      <alignment horizontal="center"/>
    </xf>
    <xf numFmtId="171" fontId="9" fillId="7" borderId="0" xfId="5" applyNumberFormat="1" applyFont="1" applyFill="1" applyBorder="1" applyAlignment="1" applyProtection="1">
      <alignment horizontal="center"/>
    </xf>
    <xf numFmtId="0" fontId="9" fillId="14" borderId="12" xfId="5" applyNumberFormat="1" applyFont="1" applyFill="1" applyBorder="1" applyAlignment="1" applyProtection="1">
      <alignment horizontal="center"/>
    </xf>
    <xf numFmtId="0" fontId="9" fillId="14" borderId="0" xfId="5" applyNumberFormat="1" applyFont="1" applyFill="1" applyBorder="1" applyAlignment="1" applyProtection="1">
      <alignment horizontal="center"/>
    </xf>
    <xf numFmtId="166" fontId="34" fillId="0" borderId="0" xfId="4" applyNumberFormat="1" applyFont="1" applyAlignment="1">
      <alignment horizontal="center" vertical="top" wrapText="1"/>
    </xf>
    <xf numFmtId="0" fontId="24" fillId="7" borderId="0" xfId="0" applyFont="1" applyFill="1" applyAlignment="1">
      <alignment horizontal="center"/>
    </xf>
  </cellXfs>
  <cellStyles count="15">
    <cellStyle name="Hiperlink" xfId="2" builtinId="8"/>
    <cellStyle name="Moeda 2" xfId="3" xr:uid="{00000000-0005-0000-0000-000001000000}"/>
    <cellStyle name="Moeda 3" xfId="5" xr:uid="{00000000-0005-0000-0000-000002000000}"/>
    <cellStyle name="Moeda 3 2" xfId="10" xr:uid="{00000000-0005-0000-0000-000003000000}"/>
    <cellStyle name="Moeda 4" xfId="14" xr:uid="{00000000-0005-0000-0000-000004000000}"/>
    <cellStyle name="Normal" xfId="0" builtinId="0"/>
    <cellStyle name="Normal 4" xfId="4" xr:uid="{00000000-0005-0000-0000-000006000000}"/>
    <cellStyle name="Normal 4 2" xfId="7" xr:uid="{00000000-0005-0000-0000-000007000000}"/>
    <cellStyle name="Normal 4 2 2" xfId="12" xr:uid="{00000000-0005-0000-0000-000008000000}"/>
    <cellStyle name="Normal 4 3" xfId="9" xr:uid="{00000000-0005-0000-0000-000009000000}"/>
    <cellStyle name="Porcentagem" xfId="1" builtinId="5"/>
    <cellStyle name="Porcentagem 3" xfId="6" xr:uid="{00000000-0005-0000-0000-00000B000000}"/>
    <cellStyle name="Porcentagem 3 2" xfId="8" xr:uid="{00000000-0005-0000-0000-00000C000000}"/>
    <cellStyle name="Porcentagem 3 2 2" xfId="13" xr:uid="{00000000-0005-0000-0000-00000D000000}"/>
    <cellStyle name="Porcentagem 3 3" xfId="11" xr:uid="{00000000-0005-0000-0000-00000E000000}"/>
  </cellStyles>
  <dxfs count="6">
    <dxf>
      <font>
        <b/>
        <i val="0"/>
        <color theme="2"/>
      </font>
      <fill>
        <patternFill>
          <bgColor theme="1"/>
        </patternFill>
      </fill>
    </dxf>
    <dxf>
      <font>
        <b/>
        <i val="0"/>
      </font>
      <fill>
        <patternFill>
          <bgColor theme="9"/>
        </patternFill>
      </fill>
    </dxf>
    <dxf>
      <font>
        <color theme="0"/>
      </font>
      <fill>
        <patternFill>
          <bgColor theme="1"/>
        </patternFill>
      </fill>
    </dxf>
    <dxf>
      <font>
        <b/>
        <i val="0"/>
      </font>
      <fill>
        <patternFill>
          <bgColor theme="9"/>
        </patternFill>
      </fill>
    </dxf>
    <dxf>
      <font>
        <strike val="0"/>
        <color auto="1"/>
      </font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auto="1"/>
      </font>
      <fill>
        <patternFill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78</xdr:col>
      <xdr:colOff>342900</xdr:colOff>
      <xdr:row>8</xdr:row>
      <xdr:rowOff>104775</xdr:rowOff>
    </xdr:from>
    <xdr:to>
      <xdr:col>79</xdr:col>
      <xdr:colOff>287563</xdr:colOff>
      <xdr:row>13</xdr:row>
      <xdr:rowOff>18959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AAAB67D-3DC2-16D4-9645-E964DED0F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0" y="131445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78</xdr:col>
      <xdr:colOff>328575</xdr:colOff>
      <xdr:row>2</xdr:row>
      <xdr:rowOff>61875</xdr:rowOff>
    </xdr:from>
    <xdr:to>
      <xdr:col>79</xdr:col>
      <xdr:colOff>286573</xdr:colOff>
      <xdr:row>5</xdr:row>
      <xdr:rowOff>187092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DB0D3260-ADB4-09F4-7826-6829AE9AD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4925" y="452400"/>
          <a:ext cx="720000" cy="720000"/>
        </a:xfrm>
        <a:prstGeom prst="rect">
          <a:avLst/>
        </a:prstGeom>
      </xdr:spPr>
    </xdr:pic>
    <xdr:clientData/>
  </xdr:twoCellAnchor>
  <xdr:twoCellAnchor editAs="oneCell">
    <xdr:from>
      <xdr:col>78</xdr:col>
      <xdr:colOff>345225</xdr:colOff>
      <xdr:row>13</xdr:row>
      <xdr:rowOff>154725</xdr:rowOff>
    </xdr:from>
    <xdr:to>
      <xdr:col>79</xdr:col>
      <xdr:colOff>284173</xdr:colOff>
      <xdr:row>19</xdr:row>
      <xdr:rowOff>97347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F453DE-5E49-75EB-7858-334F8A3BD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31575" y="2097825"/>
          <a:ext cx="720000" cy="591804"/>
        </a:xfrm>
        <a:prstGeom prst="rect">
          <a:avLst/>
        </a:prstGeom>
      </xdr:spPr>
    </xdr:pic>
    <xdr:clientData/>
  </xdr:twoCellAnchor>
  <xdr:twoCellAnchor editAs="oneCell">
    <xdr:from>
      <xdr:col>78</xdr:col>
      <xdr:colOff>330200</xdr:colOff>
      <xdr:row>23</xdr:row>
      <xdr:rowOff>187325</xdr:rowOff>
    </xdr:from>
    <xdr:to>
      <xdr:col>79</xdr:col>
      <xdr:colOff>282483</xdr:colOff>
      <xdr:row>27</xdr:row>
      <xdr:rowOff>60421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64ED5DF-606F-DA85-20DF-D8047A1DE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26250" y="4029075"/>
          <a:ext cx="723172" cy="718916"/>
        </a:xfrm>
        <a:prstGeom prst="rect">
          <a:avLst/>
        </a:prstGeom>
      </xdr:spPr>
    </xdr:pic>
    <xdr:clientData/>
  </xdr:twoCellAnchor>
  <xdr:twoCellAnchor editAs="oneCell">
    <xdr:from>
      <xdr:col>78</xdr:col>
      <xdr:colOff>342900</xdr:colOff>
      <xdr:row>8</xdr:row>
      <xdr:rowOff>104775</xdr:rowOff>
    </xdr:from>
    <xdr:to>
      <xdr:col>79</xdr:col>
      <xdr:colOff>287563</xdr:colOff>
      <xdr:row>13</xdr:row>
      <xdr:rowOff>18959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6621C8C-890D-48C7-8807-E04472B82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1200" y="1522095"/>
          <a:ext cx="702854" cy="767625"/>
        </a:xfrm>
        <a:prstGeom prst="rect">
          <a:avLst/>
        </a:prstGeom>
      </xdr:spPr>
    </xdr:pic>
    <xdr:clientData/>
  </xdr:twoCellAnchor>
  <xdr:twoCellAnchor editAs="oneCell">
    <xdr:from>
      <xdr:col>78</xdr:col>
      <xdr:colOff>328575</xdr:colOff>
      <xdr:row>2</xdr:row>
      <xdr:rowOff>61875</xdr:rowOff>
    </xdr:from>
    <xdr:to>
      <xdr:col>79</xdr:col>
      <xdr:colOff>286573</xdr:colOff>
      <xdr:row>5</xdr:row>
      <xdr:rowOff>187092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BBC87EF5-762A-410F-86C5-C8054EE568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6875" y="511455"/>
          <a:ext cx="702854" cy="708570"/>
        </a:xfrm>
        <a:prstGeom prst="rect">
          <a:avLst/>
        </a:prstGeom>
      </xdr:spPr>
    </xdr:pic>
    <xdr:clientData/>
  </xdr:twoCellAnchor>
  <xdr:twoCellAnchor editAs="oneCell">
    <xdr:from>
      <xdr:col>78</xdr:col>
      <xdr:colOff>345225</xdr:colOff>
      <xdr:row>13</xdr:row>
      <xdr:rowOff>154725</xdr:rowOff>
    </xdr:from>
    <xdr:to>
      <xdr:col>79</xdr:col>
      <xdr:colOff>284173</xdr:colOff>
      <xdr:row>19</xdr:row>
      <xdr:rowOff>97347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9E746098-4499-4948-AF08-01AC8559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93525" y="2334045"/>
          <a:ext cx="702854" cy="563229"/>
        </a:xfrm>
        <a:prstGeom prst="rect">
          <a:avLst/>
        </a:prstGeom>
      </xdr:spPr>
    </xdr:pic>
    <xdr:clientData/>
  </xdr:twoCellAnchor>
  <xdr:twoCellAnchor editAs="oneCell">
    <xdr:from>
      <xdr:col>78</xdr:col>
      <xdr:colOff>353200</xdr:colOff>
      <xdr:row>20</xdr:row>
      <xdr:rowOff>19825</xdr:rowOff>
    </xdr:from>
    <xdr:to>
      <xdr:col>79</xdr:col>
      <xdr:colOff>301673</xdr:colOff>
      <xdr:row>22</xdr:row>
      <xdr:rowOff>171300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B78AC6C5-596B-4E74-8347-7B5DF18F2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0200" y="3191650"/>
          <a:ext cx="719997" cy="589625"/>
        </a:xfrm>
        <a:prstGeom prst="rect">
          <a:avLst/>
        </a:prstGeom>
      </xdr:spPr>
    </xdr:pic>
    <xdr:clientData/>
  </xdr:twoCellAnchor>
  <xdr:twoCellAnchor editAs="oneCell">
    <xdr:from>
      <xdr:col>78</xdr:col>
      <xdr:colOff>276225</xdr:colOff>
      <xdr:row>28</xdr:row>
      <xdr:rowOff>57150</xdr:rowOff>
    </xdr:from>
    <xdr:to>
      <xdr:col>79</xdr:col>
      <xdr:colOff>365535</xdr:colOff>
      <xdr:row>32</xdr:row>
      <xdr:rowOff>3239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6AF50012-B576-45A9-B834-CBDD1E59B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848350" y="4914900"/>
          <a:ext cx="868454" cy="76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8"/>
  <sheetViews>
    <sheetView showGridLines="0" zoomScale="110" zoomScaleNormal="110" workbookViewId="0">
      <selection activeCell="E11" sqref="E11"/>
    </sheetView>
  </sheetViews>
  <sheetFormatPr defaultColWidth="0" defaultRowHeight="15" x14ac:dyDescent="0.25"/>
  <cols>
    <col min="1" max="1" width="2" customWidth="1"/>
    <col min="2" max="2" width="6.36328125" customWidth="1"/>
    <col min="3" max="3" width="15.6328125" customWidth="1"/>
    <col min="4" max="4" width="10.81640625" bestFit="1" customWidth="1"/>
    <col min="5" max="5" width="10.453125" bestFit="1" customWidth="1"/>
    <col min="6" max="6" width="10.90625" bestFit="1" customWidth="1"/>
    <col min="7" max="7" width="19" customWidth="1"/>
    <col min="8" max="8" width="14.36328125" customWidth="1"/>
    <col min="9" max="9" width="11.1796875" bestFit="1" customWidth="1"/>
    <col min="10" max="10" width="15.36328125" customWidth="1"/>
    <col min="11" max="11" width="15.81640625" customWidth="1"/>
    <col min="12" max="12" width="7.81640625" bestFit="1" customWidth="1"/>
    <col min="13" max="13" width="19.1796875" hidden="1" customWidth="1"/>
    <col min="14" max="14" width="19.81640625" hidden="1" customWidth="1"/>
    <col min="15" max="15" width="19.6328125" hidden="1" customWidth="1"/>
    <col min="16" max="16" width="7" hidden="1" customWidth="1"/>
    <col min="17" max="18" width="13.1796875" hidden="1" customWidth="1"/>
    <col min="19" max="19" width="0" hidden="1" customWidth="1"/>
    <col min="20" max="16384" width="8.90625" hidden="1"/>
  </cols>
  <sheetData>
    <row r="1" spans="2:19" s="52" customFormat="1" ht="25.2" thickBot="1" x14ac:dyDescent="0.45">
      <c r="B1" s="404" t="str">
        <f>_xlfn.CONCAT("COMPARTILHADA"," ",100*VLOOKUP('Média de Valorização'!CF14,'Média de Valorização'!CP:CT,2,0),"%")</f>
        <v>COMPARTILHADA 10%</v>
      </c>
      <c r="C1" s="404"/>
      <c r="D1" s="404"/>
      <c r="E1" s="404"/>
      <c r="F1" s="404"/>
      <c r="G1" s="404"/>
      <c r="H1" s="404"/>
      <c r="I1" s="404"/>
      <c r="J1" s="404"/>
      <c r="K1" s="404"/>
      <c r="L1" s="404"/>
      <c r="N1" s="402"/>
      <c r="O1" s="402"/>
      <c r="P1" s="402"/>
      <c r="Q1" s="9"/>
      <c r="R1" s="10"/>
      <c r="S1" s="53"/>
    </row>
    <row r="2" spans="2:19" ht="15.6" thickTop="1" x14ac:dyDescent="0.25">
      <c r="B2" s="54"/>
      <c r="C2" s="54"/>
      <c r="D2" s="54"/>
      <c r="E2" s="54"/>
      <c r="F2" s="54"/>
      <c r="G2" s="54"/>
      <c r="N2" s="403"/>
      <c r="O2" s="403"/>
      <c r="P2" s="403"/>
      <c r="Q2" s="5"/>
      <c r="R2" s="55"/>
      <c r="S2" s="11"/>
    </row>
    <row r="3" spans="2:19" ht="15.6" x14ac:dyDescent="0.3">
      <c r="B3" s="405" t="s">
        <v>66</v>
      </c>
      <c r="C3" s="405"/>
      <c r="D3" s="405"/>
      <c r="E3" s="56" t="s">
        <v>67</v>
      </c>
      <c r="F3" s="52"/>
      <c r="G3" s="56" t="s">
        <v>68</v>
      </c>
      <c r="H3" s="52"/>
      <c r="I3" s="56" t="s">
        <v>69</v>
      </c>
      <c r="J3" s="57" t="s">
        <v>70</v>
      </c>
      <c r="K3" s="58">
        <v>32.150700000000001</v>
      </c>
      <c r="N3" s="403"/>
      <c r="O3" s="403"/>
      <c r="P3" s="403"/>
      <c r="Q3" s="7"/>
      <c r="R3" s="59"/>
      <c r="S3" s="12"/>
    </row>
    <row r="4" spans="2:19" ht="15.6" x14ac:dyDescent="0.3">
      <c r="B4" s="405"/>
      <c r="C4" s="405"/>
      <c r="D4" s="405"/>
      <c r="E4" s="60">
        <v>2600</v>
      </c>
      <c r="F4" s="61"/>
      <c r="G4" s="60">
        <v>2600</v>
      </c>
      <c r="H4" s="52"/>
      <c r="I4" s="60">
        <v>2600</v>
      </c>
      <c r="J4" s="62"/>
      <c r="K4" s="63"/>
      <c r="Q4" s="8"/>
    </row>
    <row r="5" spans="2:19" ht="15.6" x14ac:dyDescent="0.3">
      <c r="B5" s="405"/>
      <c r="C5" s="405"/>
      <c r="D5" s="405"/>
      <c r="E5" s="61"/>
      <c r="F5" s="61"/>
      <c r="G5" s="61"/>
      <c r="J5" s="64" t="s">
        <v>71</v>
      </c>
      <c r="K5" s="65">
        <f>'Média de Valorização'!Y12</f>
        <v>4.1160000000000005</v>
      </c>
    </row>
    <row r="7" spans="2:19" s="67" customFormat="1" ht="47.4" thickBot="1" x14ac:dyDescent="0.35">
      <c r="B7" s="102" t="s">
        <v>0</v>
      </c>
      <c r="C7" s="66" t="s">
        <v>73</v>
      </c>
      <c r="D7" s="66"/>
      <c r="E7" s="66" t="s">
        <v>1</v>
      </c>
      <c r="F7" s="66" t="s">
        <v>2</v>
      </c>
      <c r="G7" s="66"/>
      <c r="H7" s="66" t="s">
        <v>74</v>
      </c>
      <c r="I7" s="66" t="s">
        <v>75</v>
      </c>
      <c r="J7" s="66" t="s">
        <v>3</v>
      </c>
    </row>
    <row r="8" spans="2:19" ht="16.2" thickTop="1" x14ac:dyDescent="0.3">
      <c r="B8" s="68" t="s">
        <v>4</v>
      </c>
      <c r="C8" s="171">
        <f>'Média de Valorização'!X9</f>
        <v>1200</v>
      </c>
      <c r="D8" s="81"/>
      <c r="E8" s="155">
        <v>6.5</v>
      </c>
      <c r="F8" s="173">
        <v>180</v>
      </c>
      <c r="G8" s="15">
        <f>(E8*F8)/360/100</f>
        <v>3.2500000000000001E-2</v>
      </c>
      <c r="H8" s="70">
        <v>7</v>
      </c>
      <c r="I8" s="70">
        <f>(C8-H8)*(1-G8)</f>
        <v>1154.2275</v>
      </c>
      <c r="J8" s="16">
        <f>I8/C8</f>
        <v>0.96185624999999997</v>
      </c>
    </row>
    <row r="9" spans="2:19" ht="15.6" x14ac:dyDescent="0.3">
      <c r="B9" s="71" t="s">
        <v>5</v>
      </c>
      <c r="C9" s="69">
        <f>'Média de Valorização'!X10</f>
        <v>950</v>
      </c>
      <c r="D9" s="86"/>
      <c r="E9" s="156">
        <v>9</v>
      </c>
      <c r="F9" s="174">
        <v>180</v>
      </c>
      <c r="G9" s="17">
        <f>(E9*F9)/360/100</f>
        <v>4.4999999999999998E-2</v>
      </c>
      <c r="H9" s="72">
        <v>7</v>
      </c>
      <c r="I9" s="72">
        <f>(C9-H9)*(1-G9)</f>
        <v>900.56499999999994</v>
      </c>
      <c r="J9" s="18">
        <f>I9/C9</f>
        <v>0.94796315789473673</v>
      </c>
    </row>
    <row r="10" spans="2:19" ht="16.2" thickBot="1" x14ac:dyDescent="0.35">
      <c r="B10" s="73" t="s">
        <v>6</v>
      </c>
      <c r="C10" s="172">
        <f>'Média de Valorização'!X11</f>
        <v>4200</v>
      </c>
      <c r="D10" s="91"/>
      <c r="E10" s="157">
        <v>8.5</v>
      </c>
      <c r="F10" s="175">
        <v>210</v>
      </c>
      <c r="G10" s="19">
        <f>(E10*F10)/360/100</f>
        <v>4.9583333333333333E-2</v>
      </c>
      <c r="H10" s="74">
        <v>70</v>
      </c>
      <c r="I10" s="74">
        <f>(C10-H10)*(1-G10)</f>
        <v>3925.2208333333333</v>
      </c>
      <c r="J10" s="20">
        <f>I10/C10</f>
        <v>0.93457638888888883</v>
      </c>
    </row>
    <row r="11" spans="2:19" ht="16.2" thickBot="1" x14ac:dyDescent="0.35">
      <c r="B11" s="75"/>
      <c r="C11" s="76"/>
      <c r="D11" s="21"/>
      <c r="E11" s="76"/>
      <c r="F11" s="76"/>
      <c r="G11" s="22"/>
      <c r="H11" s="13"/>
      <c r="I11" s="6"/>
      <c r="J11" s="77"/>
      <c r="K11" s="77"/>
      <c r="L11" s="14"/>
    </row>
    <row r="12" spans="2:19" x14ac:dyDescent="0.25">
      <c r="C12" s="63"/>
      <c r="D12" s="63"/>
      <c r="E12" s="63"/>
      <c r="F12" s="63"/>
      <c r="N12" s="406" t="s">
        <v>7</v>
      </c>
      <c r="O12" s="407"/>
    </row>
    <row r="13" spans="2:19" ht="15.6" x14ac:dyDescent="0.3">
      <c r="B13" s="416" t="s">
        <v>8</v>
      </c>
      <c r="C13" s="416"/>
      <c r="D13" s="416"/>
      <c r="E13" s="416"/>
      <c r="F13" s="416"/>
      <c r="G13" s="416"/>
      <c r="H13" s="416"/>
      <c r="I13" s="416"/>
      <c r="J13" s="416"/>
      <c r="N13" s="408"/>
      <c r="O13" s="409"/>
    </row>
    <row r="14" spans="2:19" ht="47.4" thickBot="1" x14ac:dyDescent="0.3">
      <c r="B14" s="102" t="s">
        <v>0</v>
      </c>
      <c r="C14" s="66" t="s">
        <v>10</v>
      </c>
      <c r="D14" s="66"/>
      <c r="E14" s="66"/>
      <c r="F14" s="66"/>
      <c r="G14" s="66" t="s">
        <v>76</v>
      </c>
      <c r="H14" s="66" t="s">
        <v>77</v>
      </c>
      <c r="I14" s="66"/>
      <c r="J14" s="66" t="s">
        <v>9</v>
      </c>
      <c r="L14" s="78"/>
      <c r="M14" s="78"/>
      <c r="N14" s="410"/>
      <c r="O14" s="411"/>
    </row>
    <row r="15" spans="2:19" ht="16.8" thickTop="1" thickBot="1" x14ac:dyDescent="0.35">
      <c r="B15" s="79" t="s">
        <v>4</v>
      </c>
      <c r="C15" s="80">
        <f>'Média de Valorização'!D9</f>
        <v>0.98627025275437452</v>
      </c>
      <c r="D15" s="374">
        <v>1.3760999999999999E-3</v>
      </c>
      <c r="E15" s="328">
        <f>ROUND(C15-(C15*D15),4)</f>
        <v>0.9849</v>
      </c>
      <c r="F15" s="81"/>
      <c r="G15" s="82">
        <f>ROUND($E$4*E15/1000,4)</f>
        <v>2.5607000000000002</v>
      </c>
      <c r="H15" s="83">
        <f>K$3*I8</f>
        <v>37109.222084250003</v>
      </c>
      <c r="I15" s="81"/>
      <c r="J15" s="84">
        <f>(G15*I8)*$K$3</f>
        <v>95025.584991138981</v>
      </c>
      <c r="L15" s="78"/>
      <c r="M15" s="78"/>
      <c r="N15" s="412" t="s">
        <v>11</v>
      </c>
      <c r="O15" s="414" t="s">
        <v>9</v>
      </c>
    </row>
    <row r="16" spans="2:19" ht="16.2" thickBot="1" x14ac:dyDescent="0.35">
      <c r="B16" s="71" t="s">
        <v>5</v>
      </c>
      <c r="C16" s="85">
        <f>'Média de Valorização'!D10</f>
        <v>1.1620544394037589</v>
      </c>
      <c r="D16" s="374">
        <v>-0.1895057</v>
      </c>
      <c r="E16" s="329">
        <f t="shared" ref="E16:E17" si="0">ROUND(C16-(C16*D16),4)</f>
        <v>1.3823000000000001</v>
      </c>
      <c r="F16" s="86"/>
      <c r="G16" s="87">
        <f>ROUND($E$4*E16/1000,4)</f>
        <v>3.5939999999999999</v>
      </c>
      <c r="H16" s="88">
        <f>K$3*I9</f>
        <v>28953.7951455</v>
      </c>
      <c r="I16" s="86"/>
      <c r="J16" s="89">
        <f>(G16*I9)*$K$3</f>
        <v>104059.93975292699</v>
      </c>
      <c r="L16" s="78"/>
      <c r="M16" s="78"/>
      <c r="N16" s="413"/>
      <c r="O16" s="415"/>
    </row>
    <row r="17" spans="2:19" ht="16.2" thickBot="1" x14ac:dyDescent="0.35">
      <c r="B17" s="73" t="s">
        <v>6</v>
      </c>
      <c r="C17" s="90">
        <f>'Média de Valorização'!D11</f>
        <v>0.12621257290991575</v>
      </c>
      <c r="D17" s="375">
        <v>-1.09278E-2</v>
      </c>
      <c r="E17" s="330">
        <f t="shared" si="0"/>
        <v>0.12759999999999999</v>
      </c>
      <c r="F17" s="91"/>
      <c r="G17" s="92">
        <f>ROUND($E$4*E17/1000,4)</f>
        <v>0.33179999999999998</v>
      </c>
      <c r="H17" s="93">
        <f>K$3*I10</f>
        <v>126198.59744625</v>
      </c>
      <c r="I17" s="91"/>
      <c r="J17" s="94">
        <f>(H17*G17)</f>
        <v>41872.694632665749</v>
      </c>
      <c r="N17" s="95">
        <f>K$3*C8</f>
        <v>38580.840000000004</v>
      </c>
      <c r="O17" s="96">
        <f>G15*N17</f>
        <v>98793.95698800002</v>
      </c>
    </row>
    <row r="18" spans="2:19" ht="16.2" thickBot="1" x14ac:dyDescent="0.35">
      <c r="B18" s="97"/>
      <c r="C18" s="98">
        <f>J53</f>
        <v>337.44216536707705</v>
      </c>
      <c r="D18" s="97"/>
      <c r="E18" s="97"/>
      <c r="F18" s="97"/>
      <c r="G18" s="97"/>
      <c r="H18" s="97"/>
      <c r="I18" s="99"/>
      <c r="J18" s="100">
        <f>SUM(J15:J17)</f>
        <v>240958.21937673172</v>
      </c>
      <c r="N18" s="95">
        <f>K$3*C9</f>
        <v>30543.165000000001</v>
      </c>
      <c r="O18" s="96">
        <f>G16*N18</f>
        <v>109772.13501</v>
      </c>
    </row>
    <row r="19" spans="2:19" ht="16.2" thickTop="1" thickBot="1" x14ac:dyDescent="0.3">
      <c r="B19" s="78"/>
      <c r="D19" s="417"/>
      <c r="E19" s="417"/>
      <c r="F19" s="78"/>
      <c r="G19" s="78"/>
      <c r="H19" s="78"/>
      <c r="I19" s="78"/>
      <c r="N19" s="95">
        <f>K$3*C10</f>
        <v>135032.94</v>
      </c>
      <c r="O19" s="101">
        <f>G17*N19</f>
        <v>44803.929491999996</v>
      </c>
    </row>
    <row r="20" spans="2:19" s="103" customFormat="1" ht="42.6" thickTop="1" thickBot="1" x14ac:dyDescent="0.3">
      <c r="B20" s="102" t="s">
        <v>0</v>
      </c>
      <c r="C20" s="102" t="s">
        <v>78</v>
      </c>
      <c r="D20" s="418" t="s">
        <v>12</v>
      </c>
      <c r="E20" s="418"/>
      <c r="F20" s="418"/>
      <c r="G20" s="102" t="s">
        <v>72</v>
      </c>
      <c r="H20" s="102" t="s">
        <v>80</v>
      </c>
      <c r="I20" s="102"/>
      <c r="J20" s="102" t="s">
        <v>79</v>
      </c>
      <c r="N20" s="399" t="s">
        <v>13</v>
      </c>
      <c r="O20" s="400"/>
      <c r="P20" s="104">
        <v>2</v>
      </c>
    </row>
    <row r="21" spans="2:19" s="99" customFormat="1" ht="16.8" thickTop="1" thickBot="1" x14ac:dyDescent="0.35">
      <c r="B21" s="79" t="s">
        <v>4</v>
      </c>
      <c r="C21" s="30">
        <v>0.97899999999999998</v>
      </c>
      <c r="D21" s="395">
        <v>0.02</v>
      </c>
      <c r="E21" s="395"/>
      <c r="F21" s="23">
        <f>D21*($E$4/1000)</f>
        <v>5.2000000000000005E-2</v>
      </c>
      <c r="G21" s="82">
        <f>G15-(G15*C21)</f>
        <v>5.3774699999999953E-2</v>
      </c>
      <c r="H21" s="82">
        <f>IF(IF(G15&lt;=0,0,IF(F21&lt;G21,ROUND(G15-G21,4),ROUND(G15-F21,4)))&lt;0,0,IF(G15&lt;=0,0,IF(F21&lt;G21,ROUND(G15-G21,4),ROUND(G15-F21,4))))</f>
        <v>2.5068999999999999</v>
      </c>
      <c r="I21" s="81"/>
      <c r="J21" s="105">
        <f>H21*H15</f>
        <v>93029.108843006325</v>
      </c>
    </row>
    <row r="22" spans="2:19" s="99" customFormat="1" ht="15.6" x14ac:dyDescent="0.3">
      <c r="B22" s="71" t="s">
        <v>5</v>
      </c>
      <c r="C22" s="28">
        <v>0.97899999999999998</v>
      </c>
      <c r="D22" s="396">
        <v>0.02</v>
      </c>
      <c r="E22" s="396"/>
      <c r="F22" s="24">
        <f>D22*($E$4/1000)</f>
        <v>5.2000000000000005E-2</v>
      </c>
      <c r="G22" s="87">
        <f>G16-(G16*C22)</f>
        <v>7.5474000000000263E-2</v>
      </c>
      <c r="H22" s="87">
        <f>IF(IF(G16&lt;=0,0,IF(F22&lt;G22,ROUND(G16-G22,4),ROUND(G16-F22,4)))&lt;0,0,IF(G16&lt;=0,0,IF(F22&lt;G22,ROUND(G16-G22,4),ROUND(G16-F22,4))))</f>
        <v>3.5185</v>
      </c>
      <c r="I22" s="86"/>
      <c r="J22" s="106">
        <f>H22*H16</f>
        <v>101873.92821944175</v>
      </c>
      <c r="N22" s="389" t="s">
        <v>13</v>
      </c>
      <c r="O22" s="390"/>
      <c r="P22" s="107">
        <v>2</v>
      </c>
    </row>
    <row r="23" spans="2:19" s="99" customFormat="1" ht="16.2" thickBot="1" x14ac:dyDescent="0.35">
      <c r="B23" s="73" t="s">
        <v>6</v>
      </c>
      <c r="C23" s="29">
        <v>0.84899999999999998</v>
      </c>
      <c r="D23" s="398">
        <v>0.02</v>
      </c>
      <c r="E23" s="398"/>
      <c r="F23" s="25">
        <f>D23*($E$4/1000)</f>
        <v>5.2000000000000005E-2</v>
      </c>
      <c r="G23" s="92">
        <f>G17-(G17*C23)</f>
        <v>5.010180000000003E-2</v>
      </c>
      <c r="H23" s="92">
        <f>IF(IF(G17&lt;=0,0,IF(F23&lt;G23,ROUND(G17-G23,4),ROUND(G17-F23,4)))&lt;0,0,IF(G17&lt;=0,0,IF(F23&lt;G23,ROUND(G17-G23,4),ROUND(G17-F23,4))))</f>
        <v>0.27979999999999999</v>
      </c>
      <c r="I23" s="91"/>
      <c r="J23" s="108">
        <f>H23*H17</f>
        <v>35310.36756546075</v>
      </c>
      <c r="N23" s="391"/>
      <c r="O23" s="392"/>
      <c r="P23" s="26">
        <f>1-(O20/J38)</f>
        <v>1</v>
      </c>
    </row>
    <row r="24" spans="2:19" ht="16.2" thickBot="1" x14ac:dyDescent="0.35">
      <c r="B24" s="52"/>
      <c r="C24" s="52"/>
      <c r="D24" s="52"/>
      <c r="E24" s="52"/>
      <c r="F24" s="52"/>
      <c r="G24" s="52"/>
      <c r="H24" s="52"/>
      <c r="I24" s="57" t="s">
        <v>14</v>
      </c>
      <c r="J24" s="109">
        <f>SUM(J21:J23)</f>
        <v>230213.40462790884</v>
      </c>
      <c r="N24" s="393">
        <f>O20-J38</f>
        <v>-215910.29258162974</v>
      </c>
      <c r="O24" s="394"/>
      <c r="P24" s="110"/>
    </row>
    <row r="25" spans="2:19" ht="15.6" thickTop="1" x14ac:dyDescent="0.25"/>
    <row r="26" spans="2:19" s="52" customFormat="1" ht="16.2" thickBot="1" x14ac:dyDescent="0.35">
      <c r="B26" s="401" t="s">
        <v>15</v>
      </c>
      <c r="C26" s="401"/>
      <c r="D26" s="401"/>
      <c r="E26" s="401"/>
      <c r="F26" s="401"/>
      <c r="G26" s="401"/>
      <c r="H26" s="401"/>
      <c r="I26" s="401"/>
      <c r="J26" s="401"/>
    </row>
    <row r="27" spans="2:19" ht="15.6" x14ac:dyDescent="0.3">
      <c r="B27" s="111"/>
      <c r="C27" s="111"/>
      <c r="D27" s="111"/>
      <c r="E27" s="111"/>
      <c r="F27" s="111"/>
      <c r="G27" s="112" t="s">
        <v>16</v>
      </c>
      <c r="H27" s="158">
        <v>1000</v>
      </c>
      <c r="I27" s="111"/>
      <c r="J27" s="113">
        <f>H27</f>
        <v>1000</v>
      </c>
      <c r="N27" s="397"/>
      <c r="O27" s="397"/>
      <c r="P27" s="397"/>
      <c r="Q27" s="397"/>
      <c r="R27" s="397"/>
      <c r="S27" s="397"/>
    </row>
    <row r="28" spans="2:19" ht="15.6" x14ac:dyDescent="0.3">
      <c r="B28" s="114"/>
      <c r="C28" s="114"/>
      <c r="D28" s="114"/>
      <c r="E28" s="114"/>
      <c r="F28" s="114"/>
      <c r="G28" s="115" t="s">
        <v>17</v>
      </c>
      <c r="H28" s="159">
        <v>2.5</v>
      </c>
      <c r="I28" s="114" t="s">
        <v>18</v>
      </c>
      <c r="J28" s="116">
        <f>H28*G4</f>
        <v>6500</v>
      </c>
      <c r="O28" s="117"/>
      <c r="P28" s="117"/>
      <c r="Q28" s="117"/>
      <c r="R28" s="117"/>
    </row>
    <row r="29" spans="2:19" ht="15.6" x14ac:dyDescent="0.3">
      <c r="B29" s="114"/>
      <c r="C29" s="114"/>
      <c r="D29" s="114"/>
      <c r="E29" s="114"/>
      <c r="F29" s="114"/>
      <c r="G29" s="115" t="s">
        <v>19</v>
      </c>
      <c r="H29" s="159">
        <v>0.25</v>
      </c>
      <c r="I29" s="114" t="s">
        <v>20</v>
      </c>
      <c r="J29" s="116">
        <f>-H29*G4</f>
        <v>-650</v>
      </c>
      <c r="N29" s="55"/>
      <c r="O29" s="55"/>
    </row>
    <row r="30" spans="2:19" ht="15.6" x14ac:dyDescent="0.3">
      <c r="B30" s="419" t="s">
        <v>21</v>
      </c>
      <c r="C30" s="419"/>
      <c r="D30" s="419"/>
      <c r="E30" s="419"/>
      <c r="F30" s="419"/>
      <c r="G30" s="419"/>
      <c r="H30" s="159">
        <v>500</v>
      </c>
      <c r="I30" s="118" t="s">
        <v>22</v>
      </c>
      <c r="J30" s="119">
        <f>H30*H21</f>
        <v>1253.45</v>
      </c>
    </row>
    <row r="31" spans="2:19" ht="15.6" x14ac:dyDescent="0.3">
      <c r="B31" s="419"/>
      <c r="C31" s="419"/>
      <c r="D31" s="419"/>
      <c r="E31" s="419"/>
      <c r="F31" s="419"/>
      <c r="G31" s="419"/>
      <c r="H31" s="159">
        <v>500</v>
      </c>
      <c r="I31" s="118" t="s">
        <v>82</v>
      </c>
      <c r="J31" s="119">
        <f>H31*H22</f>
        <v>1759.25</v>
      </c>
    </row>
    <row r="32" spans="2:19" ht="15.6" x14ac:dyDescent="0.3">
      <c r="B32" s="419"/>
      <c r="C32" s="419"/>
      <c r="D32" s="419"/>
      <c r="E32" s="419"/>
      <c r="F32" s="419"/>
      <c r="G32" s="419"/>
      <c r="H32" s="159">
        <v>2500</v>
      </c>
      <c r="I32" s="118" t="s">
        <v>23</v>
      </c>
      <c r="J32" s="119">
        <f>H32*H23</f>
        <v>699.5</v>
      </c>
    </row>
    <row r="33" spans="2:19" ht="16.2" thickBot="1" x14ac:dyDescent="0.35">
      <c r="B33" s="381" t="s">
        <v>81</v>
      </c>
      <c r="C33" s="381"/>
      <c r="D33" s="381"/>
      <c r="E33" s="381"/>
      <c r="F33" s="381"/>
      <c r="G33" s="381"/>
      <c r="H33" s="160">
        <v>0.6</v>
      </c>
      <c r="I33" s="120" t="s">
        <v>20</v>
      </c>
      <c r="J33" s="121">
        <f>H33*G4</f>
        <v>1560</v>
      </c>
      <c r="K33" s="62"/>
      <c r="N33" s="117"/>
      <c r="O33" s="117"/>
      <c r="P33" s="117"/>
      <c r="Q33" s="117"/>
      <c r="R33" s="117"/>
    </row>
    <row r="34" spans="2:19" s="52" customFormat="1" ht="16.2" thickBot="1" x14ac:dyDescent="0.35">
      <c r="B34" s="382" t="s">
        <v>24</v>
      </c>
      <c r="C34" s="382"/>
      <c r="D34" s="382"/>
      <c r="E34" s="382"/>
      <c r="F34" s="382"/>
      <c r="G34" s="382"/>
      <c r="H34" s="382"/>
      <c r="I34" s="382"/>
      <c r="J34" s="122">
        <f>SUM(J27:J33)</f>
        <v>12122.2</v>
      </c>
      <c r="K34" s="123"/>
      <c r="N34" s="124"/>
      <c r="O34" s="125"/>
      <c r="P34" s="125"/>
      <c r="Q34" s="125"/>
      <c r="R34" s="125"/>
    </row>
    <row r="35" spans="2:19" ht="16.2" thickTop="1" thickBot="1" x14ac:dyDescent="0.3"/>
    <row r="36" spans="2:19" ht="15.6" x14ac:dyDescent="0.3">
      <c r="B36" s="126"/>
      <c r="C36" s="126"/>
      <c r="D36" s="126"/>
      <c r="E36" s="126"/>
      <c r="F36" s="126"/>
      <c r="G36" s="127" t="s">
        <v>25</v>
      </c>
      <c r="H36" s="126"/>
      <c r="I36" s="128"/>
      <c r="J36" s="129">
        <f>J24-J34</f>
        <v>218091.20462790882</v>
      </c>
    </row>
    <row r="37" spans="2:19" ht="15.6" x14ac:dyDescent="0.3">
      <c r="B37" s="383" t="s">
        <v>26</v>
      </c>
      <c r="C37" s="383"/>
      <c r="D37" s="383"/>
      <c r="E37" s="383"/>
      <c r="F37" s="383"/>
      <c r="G37" s="383"/>
      <c r="H37" s="161">
        <v>0.01</v>
      </c>
      <c r="I37" s="131"/>
      <c r="J37" s="132">
        <f>J36*H37</f>
        <v>2180.9120462790884</v>
      </c>
    </row>
    <row r="38" spans="2:19" ht="15.6" x14ac:dyDescent="0.3">
      <c r="B38" s="383" t="s">
        <v>27</v>
      </c>
      <c r="C38" s="383"/>
      <c r="D38" s="383"/>
      <c r="E38" s="383"/>
      <c r="F38" s="383"/>
      <c r="G38" s="383"/>
      <c r="H38" s="86"/>
      <c r="I38" s="131"/>
      <c r="J38" s="133">
        <f>J36-J37</f>
        <v>215910.29258162974</v>
      </c>
    </row>
    <row r="39" spans="2:19" ht="15.6" x14ac:dyDescent="0.3">
      <c r="B39" s="383" t="s">
        <v>28</v>
      </c>
      <c r="C39" s="383"/>
      <c r="D39" s="383"/>
      <c r="E39" s="383"/>
      <c r="F39" s="383"/>
      <c r="G39" s="383"/>
      <c r="H39" s="161">
        <v>0.04</v>
      </c>
      <c r="I39" s="131"/>
      <c r="J39" s="132">
        <f>J38*H39</f>
        <v>8636.4117032651902</v>
      </c>
    </row>
    <row r="40" spans="2:19" x14ac:dyDescent="0.25">
      <c r="B40" s="130"/>
      <c r="C40" s="383" t="s">
        <v>29</v>
      </c>
      <c r="D40" s="383"/>
      <c r="E40" s="383"/>
      <c r="F40" s="383"/>
      <c r="G40" s="383"/>
      <c r="H40" s="130"/>
      <c r="I40" s="131"/>
      <c r="J40" s="132">
        <f>SUM(J38:J39)</f>
        <v>224546.70428489492</v>
      </c>
    </row>
    <row r="41" spans="2:19" ht="15.6" x14ac:dyDescent="0.3">
      <c r="B41" s="383" t="s">
        <v>30</v>
      </c>
      <c r="C41" s="383"/>
      <c r="D41" s="383"/>
      <c r="E41" s="383"/>
      <c r="F41" s="383"/>
      <c r="G41" s="383"/>
      <c r="H41" s="130"/>
      <c r="I41" s="131"/>
      <c r="J41" s="134">
        <f>J40*K5</f>
        <v>924234.23483662761</v>
      </c>
      <c r="N41" s="1"/>
    </row>
    <row r="42" spans="2:19" ht="15.6" x14ac:dyDescent="0.3">
      <c r="B42" s="130"/>
      <c r="C42" s="130"/>
      <c r="D42" s="130"/>
      <c r="E42" s="130"/>
      <c r="F42" s="130"/>
      <c r="G42" s="130"/>
      <c r="H42" s="130"/>
      <c r="I42" s="131"/>
      <c r="J42" s="135"/>
      <c r="N42" s="1"/>
    </row>
    <row r="43" spans="2:19" ht="15.6" x14ac:dyDescent="0.3">
      <c r="B43" s="383" t="s">
        <v>31</v>
      </c>
      <c r="C43" s="383"/>
      <c r="D43" s="383"/>
      <c r="E43" s="383"/>
      <c r="F43" s="383"/>
      <c r="G43" s="383"/>
      <c r="H43" s="130"/>
      <c r="I43" s="131"/>
      <c r="J43" s="136">
        <f>J40/I4</f>
        <v>86.36411703265189</v>
      </c>
      <c r="N43" s="1"/>
    </row>
    <row r="44" spans="2:19" ht="15.6" x14ac:dyDescent="0.3">
      <c r="B44" s="383" t="s">
        <v>31</v>
      </c>
      <c r="C44" s="383"/>
      <c r="D44" s="383"/>
      <c r="E44" s="383"/>
      <c r="F44" s="383"/>
      <c r="G44" s="383"/>
      <c r="H44" s="130"/>
      <c r="I44" s="137"/>
      <c r="J44" s="138">
        <f>J43*K5</f>
        <v>355.47470570639524</v>
      </c>
      <c r="K44" s="52" t="s">
        <v>64</v>
      </c>
      <c r="N44" s="1"/>
      <c r="P44" s="77"/>
    </row>
    <row r="45" spans="2:19" ht="15.6" x14ac:dyDescent="0.3">
      <c r="B45" s="130"/>
      <c r="C45" s="130"/>
      <c r="D45" s="130"/>
      <c r="E45" s="130"/>
      <c r="F45" s="130"/>
      <c r="G45" s="130"/>
      <c r="H45" s="130"/>
      <c r="I45" s="137"/>
      <c r="J45" s="139"/>
      <c r="K45" s="52"/>
      <c r="N45" s="1"/>
      <c r="P45" s="77"/>
    </row>
    <row r="46" spans="2:19" ht="15.6" x14ac:dyDescent="0.3">
      <c r="B46" s="385"/>
      <c r="C46" s="385"/>
      <c r="D46" s="385"/>
      <c r="E46" s="385"/>
      <c r="F46" s="385"/>
      <c r="G46" s="385"/>
      <c r="H46" s="384">
        <v>3.7879999999999997E-2</v>
      </c>
      <c r="I46" s="387"/>
      <c r="J46" s="139">
        <f>J44*H46</f>
        <v>13.46538185215825</v>
      </c>
      <c r="K46" s="140"/>
      <c r="N46" s="1"/>
      <c r="P46" s="77"/>
      <c r="S46" s="141"/>
    </row>
    <row r="47" spans="2:19" ht="15.6" x14ac:dyDescent="0.3">
      <c r="B47" s="386"/>
      <c r="C47" s="386"/>
      <c r="D47" s="386"/>
      <c r="E47" s="386"/>
      <c r="F47" s="386"/>
      <c r="G47" s="386"/>
      <c r="H47" s="384"/>
      <c r="I47" s="388"/>
      <c r="J47" s="138">
        <f>SUM(J44:J46)</f>
        <v>368.9400875585535</v>
      </c>
      <c r="K47" s="52" t="s">
        <v>65</v>
      </c>
      <c r="N47" s="1"/>
      <c r="P47" s="77"/>
      <c r="S47" s="141"/>
    </row>
    <row r="48" spans="2:19" x14ac:dyDescent="0.25">
      <c r="B48" s="385"/>
      <c r="C48" s="385"/>
      <c r="D48" s="385"/>
      <c r="E48" s="385"/>
      <c r="F48" s="385"/>
      <c r="G48" s="385"/>
      <c r="H48" s="380">
        <v>6.7299999999999999E-2</v>
      </c>
      <c r="I48" s="387"/>
      <c r="J48" s="139">
        <f>J47*H48</f>
        <v>24.829667892690651</v>
      </c>
      <c r="K48" s="141"/>
      <c r="N48" s="1"/>
      <c r="P48" s="77"/>
      <c r="S48" s="141"/>
    </row>
    <row r="49" spans="2:19" ht="15.6" x14ac:dyDescent="0.3">
      <c r="B49" s="386"/>
      <c r="C49" s="386"/>
      <c r="D49" s="386"/>
      <c r="E49" s="386"/>
      <c r="F49" s="386"/>
      <c r="G49" s="386"/>
      <c r="H49" s="380"/>
      <c r="I49" s="388"/>
      <c r="J49" s="138">
        <f>J47-J48</f>
        <v>344.11041966586288</v>
      </c>
      <c r="K49" s="54"/>
      <c r="N49" s="1"/>
      <c r="P49" s="77"/>
      <c r="S49" s="141"/>
    </row>
    <row r="50" spans="2:19" x14ac:dyDescent="0.25">
      <c r="B50" s="131"/>
      <c r="C50" s="131"/>
      <c r="D50" s="131"/>
      <c r="E50" s="131"/>
      <c r="F50" s="131"/>
      <c r="G50" s="131"/>
      <c r="H50" s="27"/>
      <c r="I50" s="131"/>
      <c r="J50" s="139"/>
      <c r="K50" s="54"/>
      <c r="N50" s="1"/>
      <c r="P50" s="77"/>
      <c r="S50" s="141"/>
    </row>
    <row r="51" spans="2:19" ht="15.6" x14ac:dyDescent="0.3">
      <c r="B51" s="131"/>
      <c r="C51" s="131"/>
      <c r="D51" s="131"/>
      <c r="E51" s="131"/>
      <c r="F51" s="131"/>
      <c r="G51" s="142" t="s">
        <v>33</v>
      </c>
      <c r="H51" s="162">
        <v>4.0000000000000001E-3</v>
      </c>
      <c r="I51" s="143">
        <f>J49*H51</f>
        <v>1.3764416786634515</v>
      </c>
      <c r="J51" s="138">
        <f>J49-I51</f>
        <v>342.73397798719941</v>
      </c>
      <c r="K51" s="144"/>
      <c r="N51" s="1"/>
      <c r="P51" s="77"/>
      <c r="S51" s="141"/>
    </row>
    <row r="52" spans="2:19" ht="15.6" x14ac:dyDescent="0.3">
      <c r="B52" s="131"/>
      <c r="C52" s="131" t="s">
        <v>34</v>
      </c>
      <c r="D52" s="131"/>
      <c r="E52" s="131"/>
      <c r="F52" s="131"/>
      <c r="G52" s="142" t="s">
        <v>35</v>
      </c>
      <c r="H52" s="162">
        <v>8.0000000000000002E-3</v>
      </c>
      <c r="I52" s="143">
        <f>J51*H52</f>
        <v>2.7418718238975952</v>
      </c>
      <c r="J52" s="145">
        <f>J51-I52</f>
        <v>339.9921061633018</v>
      </c>
    </row>
    <row r="53" spans="2:19" ht="16.2" thickBot="1" x14ac:dyDescent="0.35">
      <c r="B53" s="146"/>
      <c r="C53" s="146"/>
      <c r="D53" s="146"/>
      <c r="E53" s="146"/>
      <c r="F53" s="146"/>
      <c r="G53" s="147" t="s">
        <v>26</v>
      </c>
      <c r="H53" s="163">
        <v>7.4999999999999997E-3</v>
      </c>
      <c r="I53" s="148">
        <f>J52*H53</f>
        <v>2.5499407962247633</v>
      </c>
      <c r="J53" s="149">
        <f>J52-I53</f>
        <v>337.44216536707705</v>
      </c>
      <c r="K53" s="150"/>
    </row>
    <row r="54" spans="2:19" x14ac:dyDescent="0.25">
      <c r="H54" s="2"/>
      <c r="I54" s="151"/>
      <c r="J54" s="152"/>
    </row>
    <row r="55" spans="2:19" x14ac:dyDescent="0.25">
      <c r="J55" s="153"/>
    </row>
    <row r="57" spans="2:19" x14ac:dyDescent="0.25">
      <c r="J57" s="164"/>
    </row>
    <row r="58" spans="2:19" x14ac:dyDescent="0.25">
      <c r="K58" s="154"/>
      <c r="L58" s="154"/>
    </row>
    <row r="68" spans="3:3" x14ac:dyDescent="0.25">
      <c r="C68" t="s">
        <v>36</v>
      </c>
    </row>
  </sheetData>
  <sheetProtection selectLockedCells="1"/>
  <mergeCells count="35">
    <mergeCell ref="N20:O20"/>
    <mergeCell ref="B26:J26"/>
    <mergeCell ref="B46:G47"/>
    <mergeCell ref="I46:I47"/>
    <mergeCell ref="N1:P1"/>
    <mergeCell ref="N2:P2"/>
    <mergeCell ref="N3:P3"/>
    <mergeCell ref="B1:L1"/>
    <mergeCell ref="B3:D5"/>
    <mergeCell ref="N12:O14"/>
    <mergeCell ref="N15:N16"/>
    <mergeCell ref="O15:O16"/>
    <mergeCell ref="B13:J13"/>
    <mergeCell ref="D19:E19"/>
    <mergeCell ref="D20:F20"/>
    <mergeCell ref="B30:G32"/>
    <mergeCell ref="N22:O23"/>
    <mergeCell ref="N24:O24"/>
    <mergeCell ref="D21:E21"/>
    <mergeCell ref="D22:E22"/>
    <mergeCell ref="N27:S27"/>
    <mergeCell ref="D23:E23"/>
    <mergeCell ref="H48:H49"/>
    <mergeCell ref="B33:G33"/>
    <mergeCell ref="B34:I34"/>
    <mergeCell ref="B37:G37"/>
    <mergeCell ref="B38:G38"/>
    <mergeCell ref="B39:G39"/>
    <mergeCell ref="C40:G40"/>
    <mergeCell ref="B41:G41"/>
    <mergeCell ref="B43:G43"/>
    <mergeCell ref="B44:G44"/>
    <mergeCell ref="H46:H47"/>
    <mergeCell ref="B48:G49"/>
    <mergeCell ref="I48:I49"/>
  </mergeCells>
  <pageMargins left="0.511811024" right="0.511811024" top="0.78740157499999996" bottom="0.78740157499999996" header="0.31496062000000002" footer="0.31496062000000002"/>
  <pageSetup scale="5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B1:CW533"/>
  <sheetViews>
    <sheetView showGridLines="0" tabSelected="1" topLeftCell="B2" zoomScale="120" zoomScaleNormal="120" workbookViewId="0">
      <selection activeCell="W14" sqref="W14:X15"/>
    </sheetView>
  </sheetViews>
  <sheetFormatPr defaultColWidth="7.1796875" defaultRowHeight="14.4" x14ac:dyDescent="0.3"/>
  <cols>
    <col min="1" max="1" width="0" style="217" hidden="1" customWidth="1"/>
    <col min="2" max="2" width="3.54296875" style="214" customWidth="1"/>
    <col min="3" max="3" width="7.6328125" style="215" bestFit="1" customWidth="1"/>
    <col min="4" max="4" width="10.6328125" style="216" bestFit="1" customWidth="1"/>
    <col min="5" max="5" width="9.453125" style="216" customWidth="1"/>
    <col min="6" max="6" width="8.36328125" style="216" bestFit="1" customWidth="1"/>
    <col min="7" max="7" width="6.81640625" style="48" hidden="1" customWidth="1"/>
    <col min="8" max="8" width="6.81640625" style="49" hidden="1" customWidth="1"/>
    <col min="9" max="9" width="5.81640625" style="49" hidden="1" customWidth="1"/>
    <col min="10" max="10" width="9.36328125" style="32" hidden="1" customWidth="1"/>
    <col min="11" max="11" width="7.1796875" style="217" hidden="1" customWidth="1"/>
    <col min="12" max="12" width="5.81640625" style="217" hidden="1" customWidth="1"/>
    <col min="13" max="15" width="4.90625" style="218" hidden="1" customWidth="1"/>
    <col min="16" max="16" width="5.81640625" style="50" hidden="1" customWidth="1"/>
    <col min="17" max="18" width="5.81640625" style="33" hidden="1" customWidth="1"/>
    <col min="19" max="19" width="6.36328125" style="217" hidden="1" customWidth="1"/>
    <col min="20" max="20" width="7.54296875" style="214" hidden="1" customWidth="1"/>
    <col min="21" max="21" width="9.1796875" style="217" hidden="1" customWidth="1"/>
    <col min="22" max="22" width="6.54296875" style="217" hidden="1" customWidth="1"/>
    <col min="23" max="23" width="9" style="217" customWidth="1"/>
    <col min="24" max="24" width="16.36328125" style="217" customWidth="1"/>
    <col min="25" max="25" width="10.54296875" style="217" hidden="1" customWidth="1"/>
    <col min="26" max="27" width="9.1796875" style="272" hidden="1" customWidth="1"/>
    <col min="28" max="28" width="10.08984375" style="272" hidden="1" customWidth="1"/>
    <col min="29" max="29" width="5.453125" style="366" hidden="1" customWidth="1"/>
    <col min="30" max="31" width="4.81640625" style="366" hidden="1" customWidth="1"/>
    <col min="32" max="32" width="9" style="366" hidden="1" customWidth="1"/>
    <col min="33" max="34" width="7.453125" style="366" hidden="1" customWidth="1"/>
    <col min="35" max="37" width="5.81640625" style="367" hidden="1" customWidth="1"/>
    <col min="38" max="49" width="5.81640625" style="273" hidden="1" customWidth="1"/>
    <col min="50" max="52" width="6.81640625" style="272" hidden="1" customWidth="1"/>
    <col min="53" max="53" width="10.08984375" style="272" hidden="1" customWidth="1"/>
    <col min="54" max="55" width="9.1796875" style="272" hidden="1" customWidth="1"/>
    <col min="56" max="56" width="11.1796875" style="272" hidden="1" customWidth="1"/>
    <col min="57" max="57" width="10.08984375" style="272" hidden="1" customWidth="1"/>
    <col min="58" max="58" width="8.1796875" style="272" hidden="1" customWidth="1"/>
    <col min="59" max="60" width="6.81640625" style="272" hidden="1" customWidth="1"/>
    <col min="61" max="62" width="10.08984375" style="272" hidden="1" customWidth="1"/>
    <col min="63" max="63" width="8.1796875" style="272" hidden="1" customWidth="1"/>
    <col min="64" max="64" width="10.08984375" style="272" hidden="1" customWidth="1"/>
    <col min="65" max="65" width="8.1796875" style="272" hidden="1" customWidth="1"/>
    <col min="66" max="66" width="10.08984375" style="272" hidden="1" customWidth="1"/>
    <col min="67" max="67" width="11.54296875" style="272" hidden="1" customWidth="1"/>
    <col min="68" max="68" width="6.81640625" style="272" hidden="1" customWidth="1"/>
    <col min="69" max="69" width="8.36328125" style="272" hidden="1" customWidth="1"/>
    <col min="70" max="72" width="6.81640625" style="272" hidden="1" customWidth="1"/>
    <col min="73" max="73" width="5" style="272" hidden="1" customWidth="1"/>
    <col min="74" max="74" width="6.81640625" style="272" hidden="1" customWidth="1"/>
    <col min="75" max="75" width="7.36328125" style="272" hidden="1" customWidth="1"/>
    <col min="76" max="76" width="6.81640625" style="272" hidden="1" customWidth="1"/>
    <col min="77" max="77" width="8.1796875" style="272" hidden="1" customWidth="1"/>
    <col min="78" max="78" width="1.90625" style="217" customWidth="1"/>
    <col min="79" max="79" width="9" style="217" customWidth="1"/>
    <col min="80" max="80" width="7.453125" style="217" customWidth="1"/>
    <col min="81" max="81" width="3.08984375" style="217" customWidth="1"/>
    <col min="82" max="82" width="1.81640625" style="217" bestFit="1" customWidth="1"/>
    <col min="83" max="83" width="6.1796875" style="217" bestFit="1" customWidth="1"/>
    <col min="84" max="84" width="9.08984375" style="214" customWidth="1"/>
    <col min="85" max="85" width="7.81640625" style="214" customWidth="1"/>
    <col min="86" max="86" width="8.36328125" style="214" customWidth="1"/>
    <col min="87" max="87" width="7.1796875" style="217" customWidth="1"/>
    <col min="88" max="88" width="13.1796875" style="217" hidden="1" customWidth="1"/>
    <col min="89" max="93" width="7.1796875" style="217" hidden="1" customWidth="1"/>
    <col min="94" max="98" width="7.6328125" style="339" hidden="1" customWidth="1"/>
    <col min="99" max="99" width="7.6328125" style="217" customWidth="1"/>
    <col min="100" max="101" width="7.1796875" style="217" customWidth="1"/>
    <col min="102" max="16384" width="7.1796875" style="217"/>
  </cols>
  <sheetData>
    <row r="1" spans="2:98" ht="9.75" customHeight="1" x14ac:dyDescent="0.3">
      <c r="G1" s="32"/>
      <c r="H1" s="217"/>
      <c r="I1" s="217"/>
      <c r="J1" s="218"/>
      <c r="K1" s="218"/>
      <c r="P1" s="33"/>
    </row>
    <row r="2" spans="2:98" ht="25.8" x14ac:dyDescent="0.5">
      <c r="C2" s="433" t="str">
        <f>IF(CF14=0,"ENTREGA COMPARTILHADA","COMPRA COMPARTILHADA")</f>
        <v>COMPRA COMPARTILHADA</v>
      </c>
      <c r="D2" s="433"/>
      <c r="E2" s="433"/>
      <c r="F2" s="433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432"/>
      <c r="X2" s="432"/>
      <c r="Y2" s="176"/>
      <c r="CA2" s="422" t="s">
        <v>97</v>
      </c>
      <c r="CB2" s="422"/>
    </row>
    <row r="3" spans="2:98" s="207" customFormat="1" x14ac:dyDescent="0.3">
      <c r="B3" s="204"/>
      <c r="C3" s="434" t="s">
        <v>88</v>
      </c>
      <c r="D3" s="434"/>
      <c r="E3" s="426" t="s">
        <v>89</v>
      </c>
      <c r="F3" s="426"/>
      <c r="G3" s="426"/>
      <c r="H3" s="426"/>
      <c r="I3" s="426"/>
      <c r="J3" s="426"/>
      <c r="K3" s="426"/>
      <c r="L3" s="426"/>
      <c r="M3" s="426"/>
      <c r="N3" s="426"/>
      <c r="O3" s="426"/>
      <c r="P3" s="426"/>
      <c r="Q3" s="426"/>
      <c r="R3" s="426"/>
      <c r="S3" s="426"/>
      <c r="T3" s="426"/>
      <c r="U3" s="426"/>
      <c r="V3" s="426"/>
      <c r="W3" s="426"/>
      <c r="X3" s="205" t="s">
        <v>98</v>
      </c>
      <c r="Y3" s="206"/>
      <c r="Z3" s="272"/>
      <c r="AA3" s="272"/>
      <c r="AB3" s="272"/>
      <c r="AC3" s="366"/>
      <c r="AD3" s="366"/>
      <c r="AE3" s="366"/>
      <c r="AF3" s="366"/>
      <c r="AG3" s="366"/>
      <c r="AH3" s="366"/>
      <c r="AI3" s="367"/>
      <c r="AJ3" s="367"/>
      <c r="AK3" s="367"/>
      <c r="AL3" s="273"/>
      <c r="AM3" s="273"/>
      <c r="AN3" s="273"/>
      <c r="AO3" s="273"/>
      <c r="AP3" s="273"/>
      <c r="AQ3" s="273"/>
      <c r="AR3" s="273"/>
      <c r="AS3" s="273"/>
      <c r="AT3" s="273"/>
      <c r="AU3" s="273"/>
      <c r="AV3" s="273"/>
      <c r="AW3" s="273"/>
      <c r="AX3" s="272"/>
      <c r="AY3" s="272"/>
      <c r="AZ3" s="272"/>
      <c r="BA3" s="272"/>
      <c r="BB3" s="272"/>
      <c r="BC3" s="272"/>
      <c r="BD3" s="272"/>
      <c r="BE3" s="272"/>
      <c r="BF3" s="272"/>
      <c r="BG3" s="272"/>
      <c r="BH3" s="272"/>
      <c r="BI3" s="272"/>
      <c r="BJ3" s="272"/>
      <c r="BK3" s="272"/>
      <c r="BL3" s="272"/>
      <c r="BM3" s="272"/>
      <c r="BN3" s="272"/>
      <c r="BO3" s="272"/>
      <c r="BP3" s="272"/>
      <c r="BQ3" s="272"/>
      <c r="BR3" s="272"/>
      <c r="BS3" s="272"/>
      <c r="BT3" s="272"/>
      <c r="BU3" s="272"/>
      <c r="BV3" s="272"/>
      <c r="BW3" s="272"/>
      <c r="BX3" s="272"/>
      <c r="BY3" s="272"/>
      <c r="CF3" s="204"/>
      <c r="CG3" s="204"/>
      <c r="CH3" s="204"/>
      <c r="CP3" s="340"/>
      <c r="CQ3" s="340"/>
      <c r="CR3" s="340"/>
      <c r="CS3" s="340"/>
      <c r="CT3" s="340"/>
    </row>
    <row r="4" spans="2:98" x14ac:dyDescent="0.3">
      <c r="C4" s="435" t="str">
        <f>IFERROR(VLOOKUP(E6,Cadastro!A:E,4,0),"-")</f>
        <v>MARCELO</v>
      </c>
      <c r="D4" s="435"/>
      <c r="E4" s="435" t="str">
        <f>IFERROR(VLOOKUP(E6,Cadastro!A:J,10,0),"-")</f>
        <v>Marcelo Ferreira Oliveira</v>
      </c>
      <c r="F4" s="435"/>
      <c r="G4" s="435"/>
      <c r="H4" s="435"/>
      <c r="I4" s="435"/>
      <c r="J4" s="435"/>
      <c r="K4" s="435"/>
      <c r="L4" s="435"/>
      <c r="M4" s="435"/>
      <c r="N4" s="435"/>
      <c r="O4" s="435"/>
      <c r="P4" s="435"/>
      <c r="Q4" s="435"/>
      <c r="R4" s="435"/>
      <c r="S4" s="435"/>
      <c r="T4" s="435"/>
      <c r="U4" s="435"/>
      <c r="V4" s="435"/>
      <c r="W4" s="435"/>
      <c r="X4" s="212">
        <f ca="1">NOW()</f>
        <v>45341.674477314817</v>
      </c>
      <c r="Y4" s="213"/>
    </row>
    <row r="5" spans="2:98" s="207" customFormat="1" ht="15.6" customHeight="1" x14ac:dyDescent="0.3">
      <c r="B5" s="204"/>
      <c r="C5" s="434" t="s">
        <v>90</v>
      </c>
      <c r="D5" s="434"/>
      <c r="E5" s="426" t="s">
        <v>91</v>
      </c>
      <c r="F5" s="426"/>
      <c r="G5" s="205"/>
      <c r="H5" s="205"/>
      <c r="I5" s="205"/>
      <c r="J5" s="205"/>
      <c r="K5" s="205"/>
      <c r="L5" s="205"/>
      <c r="M5" s="205"/>
      <c r="N5" s="205"/>
      <c r="O5" s="205"/>
      <c r="P5" s="205"/>
      <c r="Q5" s="205"/>
      <c r="R5" s="205"/>
      <c r="S5" s="205"/>
      <c r="T5" s="205"/>
      <c r="U5" s="205"/>
      <c r="V5" s="205"/>
      <c r="W5" s="426" t="s">
        <v>92</v>
      </c>
      <c r="X5" s="426"/>
      <c r="Y5" s="206"/>
      <c r="Z5" s="272"/>
      <c r="AA5" s="272"/>
      <c r="AB5" s="272"/>
      <c r="AC5" s="366"/>
      <c r="AD5" s="366"/>
      <c r="AE5" s="366"/>
      <c r="AF5" s="366"/>
      <c r="AG5" s="366"/>
      <c r="AH5" s="366"/>
      <c r="AI5" s="367"/>
      <c r="AJ5" s="367"/>
      <c r="AK5" s="367"/>
      <c r="AL5" s="273"/>
      <c r="AM5" s="273"/>
      <c r="AN5" s="273"/>
      <c r="AO5" s="273"/>
      <c r="AP5" s="273"/>
      <c r="AQ5" s="273"/>
      <c r="AR5" s="273"/>
      <c r="AS5" s="273"/>
      <c r="AT5" s="273"/>
      <c r="AU5" s="273"/>
      <c r="AV5" s="273"/>
      <c r="AW5" s="273"/>
      <c r="AX5" s="272"/>
      <c r="AY5" s="272"/>
      <c r="AZ5" s="272"/>
      <c r="BA5" s="272"/>
      <c r="BB5" s="272"/>
      <c r="BC5" s="272"/>
      <c r="BD5" s="272"/>
      <c r="BE5" s="272"/>
      <c r="BF5" s="272"/>
      <c r="BG5" s="272"/>
      <c r="BH5" s="272"/>
      <c r="BI5" s="272"/>
      <c r="BJ5" s="272"/>
      <c r="BK5" s="272"/>
      <c r="BL5" s="272"/>
      <c r="BM5" s="272"/>
      <c r="BN5" s="272"/>
      <c r="BO5" s="272"/>
      <c r="BP5" s="272"/>
      <c r="BQ5" s="272"/>
      <c r="BR5" s="272"/>
      <c r="BS5" s="272"/>
      <c r="BT5" s="272"/>
      <c r="BU5" s="272"/>
      <c r="BV5" s="272"/>
      <c r="BW5" s="272"/>
      <c r="BX5" s="272"/>
      <c r="BY5" s="272"/>
      <c r="CF5" s="204"/>
      <c r="CG5" s="204"/>
      <c r="CH5" s="204"/>
      <c r="CP5" s="340"/>
      <c r="CQ5" s="340"/>
      <c r="CR5" s="340"/>
      <c r="CS5" s="340"/>
      <c r="CT5" s="340"/>
    </row>
    <row r="6" spans="2:98" s="203" customFormat="1" ht="15.6" x14ac:dyDescent="0.3">
      <c r="B6" s="201"/>
      <c r="C6" s="424">
        <f>IFERROR(VLOOKUP(E6,Cadastro!A:E,2,0),"-")</f>
        <v>0</v>
      </c>
      <c r="D6" s="424"/>
      <c r="E6" s="423">
        <v>1238471927</v>
      </c>
      <c r="F6" s="423">
        <v>3333</v>
      </c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423" t="str">
        <f>IFERROR(VLOOKUP(E6,Cadastro!A:E,5,0),"-")</f>
        <v>0</v>
      </c>
      <c r="X6" s="423"/>
      <c r="Y6" s="202"/>
      <c r="Z6" s="272"/>
      <c r="AA6" s="272"/>
      <c r="AB6" s="272"/>
      <c r="AC6" s="366"/>
      <c r="AD6" s="366"/>
      <c r="AE6" s="366"/>
      <c r="AF6" s="366"/>
      <c r="AG6" s="366"/>
      <c r="AH6" s="366"/>
      <c r="AI6" s="367"/>
      <c r="AJ6" s="367"/>
      <c r="AK6" s="367"/>
      <c r="AL6" s="273"/>
      <c r="AM6" s="273"/>
      <c r="AN6" s="273"/>
      <c r="AO6" s="273"/>
      <c r="AP6" s="273"/>
      <c r="AQ6" s="273"/>
      <c r="AR6" s="273"/>
      <c r="AS6" s="273"/>
      <c r="AT6" s="273"/>
      <c r="AU6" s="273"/>
      <c r="AV6" s="273"/>
      <c r="AW6" s="273"/>
      <c r="AX6" s="272"/>
      <c r="AY6" s="272"/>
      <c r="AZ6" s="272"/>
      <c r="BA6" s="272"/>
      <c r="BB6" s="272"/>
      <c r="BC6" s="272"/>
      <c r="BD6" s="272"/>
      <c r="BE6" s="272"/>
      <c r="BF6" s="272"/>
      <c r="BG6" s="272"/>
      <c r="BH6" s="272"/>
      <c r="BI6" s="272"/>
      <c r="BJ6" s="272"/>
      <c r="BK6" s="272"/>
      <c r="BL6" s="272"/>
      <c r="BM6" s="272"/>
      <c r="BN6" s="272"/>
      <c r="BO6" s="272"/>
      <c r="BP6" s="272"/>
      <c r="BQ6" s="272"/>
      <c r="BR6" s="272"/>
      <c r="BS6" s="272"/>
      <c r="BT6" s="272"/>
      <c r="BU6" s="272"/>
      <c r="BV6" s="272"/>
      <c r="BW6" s="272"/>
      <c r="BX6" s="272"/>
      <c r="BY6" s="272"/>
      <c r="CC6" s="338"/>
      <c r="CF6" s="201"/>
      <c r="CG6" s="201"/>
      <c r="CH6" s="201"/>
      <c r="CJ6" s="325">
        <f>IFERROR(VLOOKUP(E6,Cadastro!A:J,9,0),"-")</f>
        <v>0</v>
      </c>
      <c r="CP6" s="341"/>
      <c r="CQ6" s="341"/>
      <c r="CR6" s="341"/>
      <c r="CS6" s="341"/>
      <c r="CT6" s="341"/>
    </row>
    <row r="7" spans="2:98" ht="6.75" customHeight="1" x14ac:dyDescent="0.3">
      <c r="G7" s="32"/>
      <c r="H7" s="217"/>
      <c r="I7" s="217"/>
      <c r="J7" s="218"/>
      <c r="K7" s="218"/>
      <c r="P7" s="169"/>
      <c r="Q7" s="169"/>
      <c r="R7" s="169"/>
    </row>
    <row r="8" spans="2:98" s="178" customFormat="1" ht="15.75" customHeight="1" x14ac:dyDescent="0.3">
      <c r="B8" s="177"/>
      <c r="C8" s="431" t="s">
        <v>37</v>
      </c>
      <c r="D8" s="431"/>
      <c r="E8" s="180"/>
      <c r="F8" s="180"/>
      <c r="G8" s="181"/>
      <c r="H8" s="181"/>
      <c r="I8" s="181"/>
      <c r="J8" s="181"/>
      <c r="K8" s="181"/>
      <c r="L8" s="181"/>
      <c r="M8" s="181"/>
      <c r="N8" s="181"/>
      <c r="O8" s="181"/>
      <c r="P8" s="181"/>
      <c r="Q8" s="181"/>
      <c r="R8" s="182"/>
      <c r="S8" s="183"/>
      <c r="T8" s="177"/>
      <c r="W8" s="431" t="s">
        <v>83</v>
      </c>
      <c r="X8" s="431"/>
      <c r="Z8" s="272"/>
      <c r="AA8" s="272"/>
      <c r="AB8" s="272"/>
      <c r="AC8" s="366"/>
      <c r="AD8" s="366"/>
      <c r="AE8" s="366"/>
      <c r="AF8" s="366"/>
      <c r="AG8" s="366"/>
      <c r="AH8" s="366"/>
      <c r="AI8" s="367"/>
      <c r="AJ8" s="367"/>
      <c r="AK8" s="367"/>
      <c r="AL8" s="273"/>
      <c r="AM8" s="273"/>
      <c r="AN8" s="273"/>
      <c r="AO8" s="273"/>
      <c r="AP8" s="273"/>
      <c r="AQ8" s="273"/>
      <c r="AR8" s="273"/>
      <c r="AS8" s="273"/>
      <c r="AT8" s="273"/>
      <c r="AU8" s="273"/>
      <c r="AV8" s="273"/>
      <c r="AW8" s="273"/>
      <c r="AX8" s="272"/>
      <c r="AY8" s="272"/>
      <c r="AZ8" s="272"/>
      <c r="BA8" s="272"/>
      <c r="BB8" s="272"/>
      <c r="BC8" s="272"/>
      <c r="BD8" s="272"/>
      <c r="BE8" s="272"/>
      <c r="BF8" s="272"/>
      <c r="BG8" s="272"/>
      <c r="BH8" s="272"/>
      <c r="BI8" s="272"/>
      <c r="BJ8" s="272"/>
      <c r="BK8" s="272"/>
      <c r="BL8" s="272"/>
      <c r="BM8" s="272"/>
      <c r="BN8" s="272"/>
      <c r="BO8" s="272"/>
      <c r="BP8" s="272"/>
      <c r="BQ8" s="272"/>
      <c r="BR8" s="272"/>
      <c r="BS8" s="272"/>
      <c r="BT8" s="272"/>
      <c r="BU8" s="272"/>
      <c r="BV8" s="272"/>
      <c r="BW8" s="272"/>
      <c r="BX8" s="272"/>
      <c r="BY8" s="272"/>
      <c r="CF8" s="177"/>
      <c r="CG8" s="177"/>
      <c r="CH8" s="177"/>
      <c r="CP8" s="342"/>
      <c r="CQ8" s="342"/>
      <c r="CR8" s="342"/>
      <c r="CS8" s="342"/>
      <c r="CT8" s="342"/>
    </row>
    <row r="9" spans="2:98" s="178" customFormat="1" ht="13.8" x14ac:dyDescent="0.3">
      <c r="B9" s="177"/>
      <c r="C9" s="179" t="s">
        <v>4</v>
      </c>
      <c r="D9" s="379">
        <f>G18/C18</f>
        <v>0.98627025275437452</v>
      </c>
      <c r="E9" s="376"/>
      <c r="F9" s="180"/>
      <c r="G9" s="184"/>
      <c r="H9" s="185"/>
      <c r="I9" s="185"/>
      <c r="J9" s="186"/>
      <c r="K9" s="186"/>
      <c r="L9" s="185"/>
      <c r="M9" s="186"/>
      <c r="N9" s="186"/>
      <c r="O9" s="186"/>
      <c r="P9" s="181"/>
      <c r="Q9" s="181"/>
      <c r="R9" s="182"/>
      <c r="S9" s="185"/>
      <c r="T9" s="177"/>
      <c r="W9" s="179" t="s">
        <v>4</v>
      </c>
      <c r="X9" s="326">
        <v>1200</v>
      </c>
      <c r="Z9" s="448"/>
      <c r="AA9" s="448"/>
      <c r="AB9" s="448"/>
      <c r="AC9" s="448"/>
      <c r="AD9" s="448"/>
      <c r="AE9" s="448"/>
      <c r="AF9" s="448"/>
      <c r="AG9" s="448"/>
      <c r="AH9" s="448"/>
      <c r="AI9" s="448"/>
      <c r="AJ9" s="448"/>
      <c r="AK9" s="448"/>
      <c r="AL9" s="448"/>
      <c r="AM9" s="448"/>
      <c r="AN9" s="448"/>
      <c r="AO9" s="448"/>
      <c r="AP9" s="448"/>
      <c r="AQ9" s="448"/>
      <c r="AR9" s="448"/>
      <c r="AS9" s="448"/>
      <c r="AT9" s="448"/>
      <c r="AU9" s="448"/>
      <c r="AV9" s="448"/>
      <c r="AW9" s="448"/>
      <c r="AX9" s="448"/>
      <c r="AY9" s="448"/>
      <c r="AZ9" s="448"/>
      <c r="BA9" s="448"/>
      <c r="BB9" s="448"/>
      <c r="BC9" s="448"/>
      <c r="BD9" s="448"/>
      <c r="BE9" s="448"/>
      <c r="BF9" s="448"/>
      <c r="BG9" s="448"/>
      <c r="BH9" s="448"/>
      <c r="BI9" s="448"/>
      <c r="BJ9" s="448"/>
      <c r="BK9" s="448"/>
      <c r="BL9" s="448"/>
      <c r="BM9" s="448"/>
      <c r="BN9" s="448"/>
      <c r="BO9" s="448"/>
      <c r="BP9" s="448"/>
      <c r="BQ9" s="448"/>
      <c r="BR9" s="448"/>
      <c r="BS9" s="448"/>
      <c r="BT9" s="448"/>
      <c r="BU9" s="448"/>
      <c r="BV9" s="448"/>
      <c r="BW9" s="448"/>
      <c r="BX9" s="448"/>
      <c r="BY9" s="448"/>
      <c r="BZ9" s="448"/>
      <c r="CF9" s="446"/>
      <c r="CG9" s="446"/>
      <c r="CH9" s="177"/>
      <c r="CP9" s="342"/>
      <c r="CQ9" s="342"/>
      <c r="CR9" s="342"/>
      <c r="CS9" s="342"/>
      <c r="CT9" s="342"/>
    </row>
    <row r="10" spans="2:98" s="178" customFormat="1" x14ac:dyDescent="0.3">
      <c r="B10" s="177"/>
      <c r="C10" s="179" t="s">
        <v>5</v>
      </c>
      <c r="D10" s="379">
        <f>H18/C18</f>
        <v>1.1620544394037589</v>
      </c>
      <c r="E10" s="376"/>
      <c r="F10" s="180"/>
      <c r="G10" s="184"/>
      <c r="H10" s="185"/>
      <c r="I10" s="185"/>
      <c r="J10" s="186"/>
      <c r="K10" s="186"/>
      <c r="L10" s="185"/>
      <c r="M10" s="186"/>
      <c r="N10" s="186"/>
      <c r="O10" s="186"/>
      <c r="P10" s="181"/>
      <c r="Q10" s="181"/>
      <c r="R10" s="182"/>
      <c r="S10" s="185"/>
      <c r="T10" s="177"/>
      <c r="W10" s="179" t="s">
        <v>5</v>
      </c>
      <c r="X10" s="326">
        <v>950</v>
      </c>
      <c r="Z10" s="272"/>
      <c r="AA10" s="272"/>
      <c r="AB10" s="272"/>
      <c r="AC10" s="366"/>
      <c r="AD10" s="366"/>
      <c r="AE10" s="366"/>
      <c r="AF10" s="366"/>
      <c r="AG10" s="366"/>
      <c r="AH10" s="366"/>
      <c r="AI10" s="367"/>
      <c r="AJ10" s="367"/>
      <c r="AK10" s="367"/>
      <c r="AL10" s="273"/>
      <c r="AM10" s="273"/>
      <c r="AN10" s="273"/>
      <c r="AO10" s="273"/>
      <c r="AP10" s="273"/>
      <c r="AQ10" s="273"/>
      <c r="AR10" s="273"/>
      <c r="AS10" s="273"/>
      <c r="AT10" s="273"/>
      <c r="AU10" s="273"/>
      <c r="AV10" s="273"/>
      <c r="AW10" s="273"/>
      <c r="AX10" s="272"/>
      <c r="AY10" s="272"/>
      <c r="AZ10" s="272"/>
      <c r="BA10" s="272"/>
      <c r="BB10" s="272"/>
      <c r="BC10" s="272"/>
      <c r="BD10" s="272"/>
      <c r="BE10" s="272"/>
      <c r="BF10" s="272"/>
      <c r="BG10" s="272"/>
      <c r="BH10" s="272"/>
      <c r="BI10" s="272"/>
      <c r="BJ10" s="272"/>
      <c r="BK10" s="272"/>
      <c r="BL10" s="272"/>
      <c r="BM10" s="272"/>
      <c r="BN10" s="272"/>
      <c r="BO10" s="272"/>
      <c r="BP10" s="272"/>
      <c r="BQ10" s="272"/>
      <c r="BR10" s="272"/>
      <c r="BS10" s="272"/>
      <c r="BT10" s="272"/>
      <c r="BU10" s="272"/>
      <c r="BV10" s="272"/>
      <c r="BW10" s="272"/>
      <c r="BX10" s="272"/>
      <c r="BY10" s="272"/>
      <c r="CF10" s="208"/>
      <c r="CG10" s="209"/>
      <c r="CH10" s="177"/>
      <c r="CP10" s="342"/>
      <c r="CQ10" s="342"/>
      <c r="CR10" s="342"/>
      <c r="CS10" s="342"/>
      <c r="CT10" s="342"/>
    </row>
    <row r="11" spans="2:98" s="178" customFormat="1" x14ac:dyDescent="0.3">
      <c r="B11" s="177"/>
      <c r="C11" s="187" t="s">
        <v>6</v>
      </c>
      <c r="D11" s="379">
        <f>I18/C18</f>
        <v>0.12621257290991575</v>
      </c>
      <c r="E11" s="376"/>
      <c r="F11" s="180"/>
      <c r="G11" s="184"/>
      <c r="H11" s="185"/>
      <c r="I11" s="185"/>
      <c r="J11" s="186"/>
      <c r="K11" s="186"/>
      <c r="L11" s="185"/>
      <c r="M11" s="186"/>
      <c r="N11" s="186"/>
      <c r="O11" s="186"/>
      <c r="P11" s="181"/>
      <c r="Q11" s="181"/>
      <c r="R11" s="182"/>
      <c r="S11" s="185"/>
      <c r="T11" s="177"/>
      <c r="W11" s="187" t="s">
        <v>6</v>
      </c>
      <c r="X11" s="326">
        <v>4200</v>
      </c>
      <c r="Y11" s="358"/>
      <c r="Z11" s="272"/>
      <c r="AA11" s="272"/>
      <c r="AB11" s="272"/>
      <c r="AC11" s="366"/>
      <c r="AD11" s="366"/>
      <c r="AE11" s="366"/>
      <c r="AF11" s="366"/>
      <c r="AG11" s="366"/>
      <c r="AH11" s="366"/>
      <c r="AI11" s="367"/>
      <c r="AJ11" s="367"/>
      <c r="AK11" s="367"/>
      <c r="AL11" s="273"/>
      <c r="AM11" s="273"/>
      <c r="AN11" s="273"/>
      <c r="AO11" s="273"/>
      <c r="AP11" s="273"/>
      <c r="AQ11" s="273"/>
      <c r="AR11" s="273"/>
      <c r="AS11" s="273"/>
      <c r="AT11" s="273"/>
      <c r="AU11" s="273"/>
      <c r="AV11" s="273"/>
      <c r="AW11" s="273"/>
      <c r="AX11" s="272"/>
      <c r="AY11" s="272"/>
      <c r="AZ11" s="272"/>
      <c r="BA11" s="272"/>
      <c r="BB11" s="272"/>
      <c r="BC11" s="272"/>
      <c r="BD11" s="272"/>
      <c r="BE11" s="272"/>
      <c r="BF11" s="272"/>
      <c r="BG11" s="272"/>
      <c r="BH11" s="272"/>
      <c r="BI11" s="272"/>
      <c r="BJ11" s="272"/>
      <c r="BK11" s="272"/>
      <c r="BL11" s="272"/>
      <c r="BM11" s="272"/>
      <c r="BN11" s="272"/>
      <c r="BO11" s="272"/>
      <c r="BP11" s="272"/>
      <c r="BQ11" s="272"/>
      <c r="BR11" s="272"/>
      <c r="BS11" s="272"/>
      <c r="BT11" s="272"/>
      <c r="BU11" s="272"/>
      <c r="BV11" s="272"/>
      <c r="BW11" s="272"/>
      <c r="BX11" s="272"/>
      <c r="BY11" s="272"/>
      <c r="CF11" s="208"/>
      <c r="CG11" s="209"/>
      <c r="CH11" s="177"/>
      <c r="CP11" s="342"/>
      <c r="CQ11" s="359"/>
      <c r="CR11" s="342"/>
      <c r="CS11" s="342"/>
      <c r="CT11" s="342"/>
    </row>
    <row r="12" spans="2:98" s="178" customFormat="1" x14ac:dyDescent="0.3">
      <c r="B12" s="177"/>
      <c r="C12" s="187" t="s">
        <v>59</v>
      </c>
      <c r="D12" s="377">
        <f>C18</f>
        <v>7.7149999999999999</v>
      </c>
      <c r="E12" s="180"/>
      <c r="F12" s="180"/>
      <c r="G12" s="184"/>
      <c r="H12" s="185"/>
      <c r="I12" s="185"/>
      <c r="J12" s="186"/>
      <c r="K12" s="186"/>
      <c r="L12" s="185"/>
      <c r="M12" s="186"/>
      <c r="N12" s="186"/>
      <c r="O12" s="186"/>
      <c r="P12" s="181"/>
      <c r="Q12" s="181"/>
      <c r="R12" s="182"/>
      <c r="S12" s="185"/>
      <c r="T12" s="177"/>
      <c r="W12" s="187" t="s">
        <v>84</v>
      </c>
      <c r="X12" s="327">
        <v>4.9000000000000004</v>
      </c>
      <c r="Y12" s="327">
        <f>X12*VLOOKUP(CF14,CP:CT,5,0)</f>
        <v>4.1160000000000005</v>
      </c>
      <c r="Z12" s="272"/>
      <c r="AA12" s="272"/>
      <c r="AB12" s="272"/>
      <c r="AC12" s="366"/>
      <c r="AD12" s="366"/>
      <c r="AE12" s="366"/>
      <c r="AF12" s="366"/>
      <c r="AG12" s="366"/>
      <c r="AH12" s="366"/>
      <c r="AI12" s="367"/>
      <c r="AJ12" s="367"/>
      <c r="AK12" s="367"/>
      <c r="AL12" s="273"/>
      <c r="AM12" s="273"/>
      <c r="AN12" s="273"/>
      <c r="AO12" s="273"/>
      <c r="AP12" s="273"/>
      <c r="AQ12" s="273"/>
      <c r="AR12" s="273"/>
      <c r="AS12" s="273"/>
      <c r="AT12" s="273"/>
      <c r="AU12" s="273"/>
      <c r="AV12" s="273"/>
      <c r="AW12" s="273"/>
      <c r="AX12" s="272"/>
      <c r="AY12" s="272"/>
      <c r="AZ12" s="272"/>
      <c r="BA12" s="272"/>
      <c r="BB12" s="272"/>
      <c r="BC12" s="272"/>
      <c r="BD12" s="272"/>
      <c r="BE12" s="272"/>
      <c r="BF12" s="272"/>
      <c r="BG12" s="272"/>
      <c r="BH12" s="272"/>
      <c r="BI12" s="272"/>
      <c r="BJ12" s="272"/>
      <c r="BK12" s="272"/>
      <c r="BL12" s="272"/>
      <c r="BM12" s="272"/>
      <c r="BN12" s="272"/>
      <c r="BO12" s="272"/>
      <c r="BP12" s="272"/>
      <c r="BQ12" s="272"/>
      <c r="BR12" s="272"/>
      <c r="BS12" s="272"/>
      <c r="BT12" s="272"/>
      <c r="BU12" s="272"/>
      <c r="BV12" s="272"/>
      <c r="BW12" s="272"/>
      <c r="BX12" s="272"/>
      <c r="BY12" s="272"/>
      <c r="CF12" s="210" t="s">
        <v>107</v>
      </c>
      <c r="CG12" s="209"/>
      <c r="CH12" s="177"/>
      <c r="CP12" s="342"/>
      <c r="CQ12" s="342"/>
      <c r="CR12" s="342"/>
      <c r="CS12" s="342"/>
      <c r="CT12" s="342"/>
    </row>
    <row r="13" spans="2:98" ht="5.25" customHeight="1" x14ac:dyDescent="0.3">
      <c r="G13" s="169"/>
      <c r="H13" s="217"/>
      <c r="I13" s="217"/>
      <c r="J13" s="169"/>
      <c r="M13" s="219"/>
      <c r="N13" s="219"/>
      <c r="O13" s="219"/>
      <c r="P13" s="169"/>
      <c r="Q13" s="169"/>
      <c r="Z13" s="442"/>
      <c r="AA13" s="442"/>
      <c r="AB13" s="442"/>
      <c r="AC13" s="442"/>
      <c r="AD13" s="442"/>
      <c r="AE13" s="442"/>
      <c r="AF13" s="442"/>
      <c r="AG13" s="442"/>
      <c r="AH13" s="442"/>
      <c r="AI13" s="442"/>
      <c r="AJ13" s="442"/>
      <c r="AK13" s="442"/>
      <c r="AL13" s="442"/>
      <c r="AM13" s="442"/>
      <c r="AN13" s="442"/>
      <c r="AO13" s="442"/>
      <c r="AP13" s="442"/>
      <c r="AQ13" s="442"/>
      <c r="AR13" s="442"/>
      <c r="AS13" s="442"/>
      <c r="AT13" s="442"/>
      <c r="AU13" s="442"/>
      <c r="AV13" s="442"/>
      <c r="AW13" s="442"/>
      <c r="AX13" s="442"/>
      <c r="AY13" s="442"/>
      <c r="AZ13" s="442"/>
      <c r="BA13" s="442"/>
      <c r="BB13" s="442"/>
      <c r="BC13" s="442"/>
      <c r="BD13" s="442"/>
      <c r="BE13" s="442"/>
      <c r="BF13" s="442"/>
      <c r="BG13" s="442"/>
      <c r="BH13" s="442"/>
      <c r="BI13" s="442"/>
      <c r="BJ13" s="442"/>
      <c r="BK13" s="442"/>
      <c r="BL13" s="442"/>
      <c r="BM13" s="442"/>
      <c r="BN13" s="442"/>
      <c r="BO13" s="442"/>
      <c r="BP13" s="442"/>
      <c r="BQ13" s="442"/>
      <c r="BR13" s="442"/>
      <c r="BS13" s="442"/>
      <c r="BT13" s="442"/>
      <c r="BU13" s="442"/>
      <c r="BV13" s="442"/>
      <c r="BW13" s="442"/>
      <c r="BX13" s="442"/>
      <c r="BY13" s="442"/>
      <c r="BZ13" s="442"/>
      <c r="CF13" s="204"/>
      <c r="CG13" s="204"/>
    </row>
    <row r="14" spans="2:98" ht="15.6" customHeight="1" x14ac:dyDescent="0.3">
      <c r="C14" s="425" t="s">
        <v>38</v>
      </c>
      <c r="D14" s="425"/>
      <c r="E14" s="425"/>
      <c r="F14" s="425"/>
      <c r="G14" s="425"/>
      <c r="H14" s="425"/>
      <c r="I14" s="425"/>
      <c r="M14" s="214"/>
      <c r="N14" s="214"/>
      <c r="O14" s="214"/>
      <c r="P14" s="217"/>
      <c r="Q14" s="217"/>
      <c r="R14" s="217"/>
      <c r="W14" s="427" t="s">
        <v>204</v>
      </c>
      <c r="X14" s="428"/>
      <c r="Y14" s="336">
        <f>VLOOKUP(CF14,CP:CT,5,0)</f>
        <v>0.84</v>
      </c>
      <c r="Z14" s="442"/>
      <c r="AA14" s="442"/>
      <c r="AB14" s="442"/>
      <c r="AC14" s="442"/>
      <c r="AD14" s="442"/>
      <c r="AE14" s="442"/>
      <c r="AF14" s="442"/>
      <c r="AG14" s="442"/>
      <c r="AH14" s="442"/>
      <c r="AI14" s="442"/>
      <c r="AJ14" s="442"/>
      <c r="AK14" s="442"/>
      <c r="AL14" s="442"/>
      <c r="AM14" s="442"/>
      <c r="AN14" s="442"/>
      <c r="AO14" s="442"/>
      <c r="AP14" s="442"/>
      <c r="AQ14" s="442"/>
      <c r="AR14" s="442"/>
      <c r="AS14" s="442"/>
      <c r="AT14" s="442"/>
      <c r="AU14" s="442"/>
      <c r="AV14" s="442"/>
      <c r="AW14" s="442"/>
      <c r="AX14" s="442"/>
      <c r="AY14" s="442"/>
      <c r="AZ14" s="442"/>
      <c r="BA14" s="442"/>
      <c r="BB14" s="442"/>
      <c r="BC14" s="442"/>
      <c r="BD14" s="442"/>
      <c r="BE14" s="442"/>
      <c r="BF14" s="442"/>
      <c r="BG14" s="442"/>
      <c r="BH14" s="442"/>
      <c r="BI14" s="442"/>
      <c r="BJ14" s="442"/>
      <c r="BK14" s="442"/>
      <c r="BL14" s="442"/>
      <c r="BM14" s="442"/>
      <c r="BN14" s="442"/>
      <c r="BO14" s="442"/>
      <c r="BP14" s="442"/>
      <c r="BQ14" s="442"/>
      <c r="BR14" s="442"/>
      <c r="BS14" s="442"/>
      <c r="BT14" s="442"/>
      <c r="BU14" s="442"/>
      <c r="BV14" s="442"/>
      <c r="BW14" s="442"/>
      <c r="BX14" s="442"/>
      <c r="BY14" s="442"/>
      <c r="BZ14" s="442"/>
      <c r="CE14" s="335" t="s">
        <v>105</v>
      </c>
      <c r="CF14" s="337">
        <v>1</v>
      </c>
      <c r="CG14" s="211"/>
    </row>
    <row r="15" spans="2:98" ht="15.6" customHeight="1" x14ac:dyDescent="0.3">
      <c r="D15" s="34"/>
      <c r="E15" s="34"/>
      <c r="F15" s="34"/>
      <c r="G15" s="34"/>
      <c r="H15" s="34"/>
      <c r="I15" s="34"/>
      <c r="M15" s="214"/>
      <c r="N15" s="214"/>
      <c r="O15" s="214"/>
      <c r="P15" s="217"/>
      <c r="Q15" s="217"/>
      <c r="R15" s="217"/>
      <c r="W15" s="429"/>
      <c r="X15" s="430"/>
      <c r="Z15" s="218"/>
      <c r="AA15" s="218"/>
      <c r="AB15" s="218"/>
      <c r="AI15" s="368"/>
      <c r="AJ15" s="369"/>
      <c r="AK15" s="368"/>
      <c r="AL15" s="218"/>
      <c r="AM15" s="218"/>
      <c r="AN15" s="218"/>
      <c r="AO15" s="218"/>
      <c r="AP15" s="218"/>
      <c r="AQ15" s="218"/>
      <c r="AR15" s="218"/>
      <c r="AS15" s="218"/>
      <c r="AT15" s="218"/>
      <c r="AU15" s="218"/>
      <c r="AV15" s="218"/>
      <c r="AW15" s="218"/>
      <c r="AX15" s="218"/>
      <c r="AY15" s="218"/>
      <c r="AZ15" s="218"/>
      <c r="BA15" s="218"/>
      <c r="BB15" s="218"/>
      <c r="BC15" s="218"/>
      <c r="BD15" s="218"/>
      <c r="BE15" s="218"/>
      <c r="BF15" s="218"/>
      <c r="BG15" s="218"/>
      <c r="BH15" s="218"/>
      <c r="BI15" s="218"/>
      <c r="BJ15" s="218"/>
      <c r="BK15" s="218"/>
      <c r="BL15" s="218"/>
      <c r="BM15" s="218"/>
      <c r="BN15" s="218"/>
      <c r="BO15" s="218"/>
      <c r="BP15" s="218"/>
      <c r="BQ15" s="218"/>
      <c r="BR15" s="218"/>
      <c r="BS15" s="218"/>
      <c r="BT15" s="218"/>
      <c r="BU15" s="218"/>
      <c r="BV15" s="218"/>
      <c r="BW15" s="218"/>
      <c r="BX15" s="218"/>
      <c r="BY15" s="218"/>
      <c r="BZ15" s="218"/>
      <c r="CF15" s="210"/>
      <c r="CG15" s="211"/>
    </row>
    <row r="16" spans="2:98" ht="5.25" customHeight="1" x14ac:dyDescent="0.3">
      <c r="G16" s="169"/>
      <c r="H16" s="217"/>
      <c r="I16" s="217"/>
      <c r="J16" s="169"/>
      <c r="M16" s="219"/>
      <c r="N16" s="219"/>
      <c r="O16" s="219"/>
      <c r="P16" s="169"/>
      <c r="Q16" s="169"/>
      <c r="Z16" s="442"/>
      <c r="AA16" s="442"/>
      <c r="AB16" s="442"/>
      <c r="AC16" s="442"/>
      <c r="AD16" s="442"/>
      <c r="AE16" s="442"/>
      <c r="AF16" s="442"/>
      <c r="AG16" s="442"/>
      <c r="AH16" s="442"/>
      <c r="AI16" s="442"/>
      <c r="AJ16" s="442"/>
      <c r="AK16" s="442"/>
      <c r="AL16" s="442"/>
      <c r="AM16" s="442"/>
      <c r="AN16" s="442"/>
      <c r="AO16" s="442"/>
      <c r="AP16" s="442"/>
      <c r="AQ16" s="442"/>
      <c r="AR16" s="442"/>
      <c r="AS16" s="442"/>
      <c r="AT16" s="442"/>
      <c r="AU16" s="442"/>
      <c r="AV16" s="442"/>
      <c r="AW16" s="442"/>
      <c r="AX16" s="442"/>
      <c r="AY16" s="442"/>
      <c r="AZ16" s="442"/>
      <c r="BA16" s="442"/>
      <c r="BB16" s="442"/>
      <c r="BC16" s="442"/>
      <c r="BD16" s="442"/>
      <c r="BE16" s="442"/>
      <c r="BF16" s="442"/>
      <c r="BG16" s="442"/>
      <c r="BH16" s="442"/>
      <c r="BI16" s="442"/>
      <c r="BJ16" s="442"/>
      <c r="BK16" s="442"/>
      <c r="BL16" s="442"/>
      <c r="BM16" s="442"/>
      <c r="BN16" s="442"/>
      <c r="BO16" s="442"/>
      <c r="BP16" s="442"/>
      <c r="BQ16" s="442"/>
      <c r="BR16" s="442"/>
      <c r="BS16" s="442"/>
      <c r="BT16" s="442"/>
      <c r="BU16" s="442"/>
      <c r="BV16" s="442"/>
      <c r="BW16" s="442"/>
      <c r="BX16" s="442"/>
      <c r="BY16" s="442"/>
      <c r="BZ16" s="442"/>
      <c r="CF16" s="204"/>
      <c r="CG16" s="204"/>
    </row>
    <row r="17" spans="2:101" s="34" customFormat="1" ht="15" thickBot="1" x14ac:dyDescent="0.35">
      <c r="B17" s="360">
        <f>CF14</f>
        <v>1</v>
      </c>
      <c r="C17" s="236" t="s">
        <v>39</v>
      </c>
      <c r="D17" s="237" t="s">
        <v>4</v>
      </c>
      <c r="E17" s="237" t="s">
        <v>5</v>
      </c>
      <c r="F17" s="286" t="s">
        <v>6</v>
      </c>
      <c r="G17" s="270" t="s">
        <v>4</v>
      </c>
      <c r="H17" s="238" t="s">
        <v>5</v>
      </c>
      <c r="I17" s="238" t="s">
        <v>6</v>
      </c>
      <c r="J17" s="239"/>
      <c r="K17" s="240"/>
      <c r="L17" s="241" t="s">
        <v>39</v>
      </c>
      <c r="M17" s="238" t="s">
        <v>4</v>
      </c>
      <c r="N17" s="238" t="s">
        <v>5</v>
      </c>
      <c r="O17" s="238" t="s">
        <v>6</v>
      </c>
      <c r="P17" s="238" t="s">
        <v>4</v>
      </c>
      <c r="Q17" s="238" t="s">
        <v>5</v>
      </c>
      <c r="R17" s="238" t="s">
        <v>6</v>
      </c>
      <c r="S17" s="240"/>
      <c r="T17" s="242" t="s">
        <v>86</v>
      </c>
      <c r="U17" s="243" t="s">
        <v>62</v>
      </c>
      <c r="V17" s="244"/>
      <c r="W17" s="262" t="s">
        <v>86</v>
      </c>
      <c r="X17" s="245" t="s">
        <v>62</v>
      </c>
      <c r="Y17" s="165"/>
      <c r="Z17" s="440" t="s">
        <v>77</v>
      </c>
      <c r="AA17" s="441"/>
      <c r="AB17" s="441"/>
      <c r="AC17" s="370" t="s">
        <v>179</v>
      </c>
      <c r="AD17" s="371"/>
      <c r="AE17" s="371"/>
      <c r="AF17" s="370" t="s">
        <v>180</v>
      </c>
      <c r="AG17" s="371"/>
      <c r="AH17" s="371"/>
      <c r="AI17" s="436" t="s">
        <v>103</v>
      </c>
      <c r="AJ17" s="437"/>
      <c r="AK17" s="437"/>
      <c r="AL17" s="436" t="s">
        <v>104</v>
      </c>
      <c r="AM17" s="437"/>
      <c r="AN17" s="437"/>
      <c r="AO17" s="436" t="s">
        <v>42</v>
      </c>
      <c r="AP17" s="437"/>
      <c r="AQ17" s="437"/>
      <c r="AR17" s="450" t="s">
        <v>43</v>
      </c>
      <c r="AS17" s="451"/>
      <c r="AT17" s="451"/>
      <c r="AU17" s="450" t="s">
        <v>44</v>
      </c>
      <c r="AV17" s="451"/>
      <c r="AW17" s="451"/>
      <c r="AX17" s="452" t="s">
        <v>45</v>
      </c>
      <c r="AY17" s="453"/>
      <c r="AZ17" s="453"/>
      <c r="BA17" s="440" t="s">
        <v>46</v>
      </c>
      <c r="BB17" s="441"/>
      <c r="BC17" s="441"/>
      <c r="BD17" s="445" t="s">
        <v>50</v>
      </c>
      <c r="BE17" s="4" t="s">
        <v>47</v>
      </c>
      <c r="BF17" s="441" t="s">
        <v>21</v>
      </c>
      <c r="BG17" s="441"/>
      <c r="BH17" s="441"/>
      <c r="BI17" s="3" t="s">
        <v>49</v>
      </c>
      <c r="BJ17" s="3" t="s">
        <v>48</v>
      </c>
      <c r="BK17" s="3" t="s">
        <v>51</v>
      </c>
      <c r="BL17" s="3" t="s">
        <v>48</v>
      </c>
      <c r="BM17" s="3" t="s">
        <v>53</v>
      </c>
      <c r="BN17" s="3" t="s">
        <v>48</v>
      </c>
      <c r="BO17" s="3" t="s">
        <v>48</v>
      </c>
      <c r="BP17" s="3" t="s">
        <v>48</v>
      </c>
      <c r="BQ17" s="3" t="s">
        <v>56</v>
      </c>
      <c r="BR17" s="3" t="s">
        <v>48</v>
      </c>
      <c r="BS17" s="3" t="s">
        <v>56</v>
      </c>
      <c r="BT17" s="3" t="s">
        <v>48</v>
      </c>
      <c r="BU17" s="3" t="s">
        <v>59</v>
      </c>
      <c r="BV17" s="3" t="s">
        <v>48</v>
      </c>
      <c r="BW17" s="3" t="s">
        <v>35</v>
      </c>
      <c r="BX17" s="3" t="s">
        <v>48</v>
      </c>
      <c r="BY17" s="3" t="s">
        <v>51</v>
      </c>
      <c r="CD17" s="217"/>
      <c r="CE17" s="217"/>
      <c r="CH17" s="214"/>
      <c r="CP17" s="343" t="s">
        <v>106</v>
      </c>
      <c r="CQ17" s="343"/>
      <c r="CR17" s="343"/>
      <c r="CS17" s="343"/>
      <c r="CT17" s="343"/>
    </row>
    <row r="18" spans="2:101" s="34" customFormat="1" ht="15.75" hidden="1" customHeight="1" thickBot="1" x14ac:dyDescent="0.35">
      <c r="C18" s="287">
        <f t="shared" ref="C18:I18" si="0">SUM(C20:C34)</f>
        <v>7.7149999999999999</v>
      </c>
      <c r="D18" s="288">
        <f t="shared" si="0"/>
        <v>12.292999999999999</v>
      </c>
      <c r="E18" s="288">
        <f t="shared" si="0"/>
        <v>12.754999999999999</v>
      </c>
      <c r="F18" s="289">
        <f t="shared" si="0"/>
        <v>1.522</v>
      </c>
      <c r="G18" s="300">
        <f t="shared" si="0"/>
        <v>7.6090749999999989</v>
      </c>
      <c r="H18" s="301">
        <f t="shared" si="0"/>
        <v>8.9652499999999993</v>
      </c>
      <c r="I18" s="301">
        <f t="shared" si="0"/>
        <v>0.97372999999999998</v>
      </c>
      <c r="J18" s="302"/>
      <c r="K18" s="303" t="s">
        <v>40</v>
      </c>
      <c r="L18" s="304">
        <f t="shared" ref="L18:R18" si="1">SUM(L20:L34)</f>
        <v>7.6841400000000002</v>
      </c>
      <c r="M18" s="305">
        <f t="shared" si="1"/>
        <v>12.292999999999999</v>
      </c>
      <c r="N18" s="305">
        <f t="shared" si="1"/>
        <v>12.754999999999999</v>
      </c>
      <c r="O18" s="305">
        <f t="shared" si="1"/>
        <v>1.522</v>
      </c>
      <c r="P18" s="301">
        <f t="shared" si="1"/>
        <v>7.5786387000000008</v>
      </c>
      <c r="Q18" s="301">
        <f t="shared" si="1"/>
        <v>8.9293889999999987</v>
      </c>
      <c r="R18" s="301">
        <f t="shared" si="1"/>
        <v>0.96983507999999996</v>
      </c>
      <c r="S18" s="306"/>
      <c r="T18" s="307" t="s">
        <v>63</v>
      </c>
      <c r="U18" s="308">
        <f>SUM(U20:U34)</f>
        <v>2574.1799999999998</v>
      </c>
      <c r="V18" s="309"/>
      <c r="W18" s="310"/>
      <c r="X18" s="311"/>
      <c r="Y18" s="166"/>
      <c r="Z18" s="4" t="s">
        <v>4</v>
      </c>
      <c r="AA18" s="3" t="s">
        <v>5</v>
      </c>
      <c r="AB18" s="3" t="s">
        <v>6</v>
      </c>
      <c r="AC18" s="370" t="s">
        <v>4</v>
      </c>
      <c r="AD18" s="371" t="s">
        <v>5</v>
      </c>
      <c r="AE18" s="371" t="s">
        <v>6</v>
      </c>
      <c r="AF18" s="370" t="s">
        <v>4</v>
      </c>
      <c r="AG18" s="371" t="s">
        <v>5</v>
      </c>
      <c r="AH18" s="371" t="s">
        <v>6</v>
      </c>
      <c r="AI18" s="274" t="s">
        <v>4</v>
      </c>
      <c r="AJ18" s="275" t="s">
        <v>5</v>
      </c>
      <c r="AK18" s="275" t="s">
        <v>6</v>
      </c>
      <c r="AL18" s="274" t="s">
        <v>4</v>
      </c>
      <c r="AM18" s="275" t="s">
        <v>5</v>
      </c>
      <c r="AN18" s="275" t="s">
        <v>6</v>
      </c>
      <c r="AO18" s="274" t="s">
        <v>4</v>
      </c>
      <c r="AP18" s="275" t="s">
        <v>5</v>
      </c>
      <c r="AQ18" s="275" t="s">
        <v>6</v>
      </c>
      <c r="AR18" s="276" t="s">
        <v>4</v>
      </c>
      <c r="AS18" s="277" t="s">
        <v>5</v>
      </c>
      <c r="AT18" s="277" t="s">
        <v>6</v>
      </c>
      <c r="AU18" s="276" t="s">
        <v>4</v>
      </c>
      <c r="AV18" s="277" t="s">
        <v>5</v>
      </c>
      <c r="AW18" s="277" t="s">
        <v>6</v>
      </c>
      <c r="AX18" s="278" t="s">
        <v>4</v>
      </c>
      <c r="AY18" s="279" t="s">
        <v>5</v>
      </c>
      <c r="AZ18" s="279" t="s">
        <v>6</v>
      </c>
      <c r="BA18" s="4" t="s">
        <v>4</v>
      </c>
      <c r="BB18" s="3" t="s">
        <v>5</v>
      </c>
      <c r="BC18" s="3" t="s">
        <v>6</v>
      </c>
      <c r="BD18" s="445"/>
      <c r="BE18" s="4" t="s">
        <v>61</v>
      </c>
      <c r="BF18" s="4" t="s">
        <v>4</v>
      </c>
      <c r="BG18" s="3" t="s">
        <v>5</v>
      </c>
      <c r="BH18" s="3" t="s">
        <v>6</v>
      </c>
      <c r="BI18" s="3" t="s">
        <v>51</v>
      </c>
      <c r="BJ18" s="3" t="s">
        <v>49</v>
      </c>
      <c r="BK18" s="3" t="s">
        <v>52</v>
      </c>
      <c r="BL18" s="3" t="s">
        <v>49</v>
      </c>
      <c r="BM18" s="3" t="s">
        <v>49</v>
      </c>
      <c r="BN18" s="3" t="s">
        <v>54</v>
      </c>
      <c r="BO18" s="3" t="s">
        <v>32</v>
      </c>
      <c r="BP18" s="3" t="s">
        <v>55</v>
      </c>
      <c r="BQ18" s="3" t="s">
        <v>57</v>
      </c>
      <c r="BR18" s="3" t="s">
        <v>49</v>
      </c>
      <c r="BS18" s="3" t="s">
        <v>58</v>
      </c>
      <c r="BT18" s="3" t="s">
        <v>49</v>
      </c>
      <c r="BU18" s="3"/>
      <c r="BV18" s="3" t="s">
        <v>49</v>
      </c>
      <c r="BW18" s="3"/>
      <c r="BX18" s="3" t="s">
        <v>49</v>
      </c>
      <c r="BY18" s="3" t="s">
        <v>60</v>
      </c>
      <c r="CD18" s="207"/>
      <c r="CE18" s="207"/>
      <c r="CH18" s="204"/>
      <c r="CP18" s="343"/>
      <c r="CQ18" s="343"/>
      <c r="CR18" s="343"/>
      <c r="CS18" s="343"/>
      <c r="CT18" s="343"/>
    </row>
    <row r="19" spans="2:101" s="214" customFormat="1" ht="16.5" hidden="1" customHeight="1" thickBot="1" x14ac:dyDescent="0.35">
      <c r="C19" s="284"/>
      <c r="D19" s="285"/>
      <c r="E19" s="285"/>
      <c r="F19" s="285"/>
      <c r="G19" s="290">
        <f>G18/C18</f>
        <v>0.98627025275437452</v>
      </c>
      <c r="H19" s="291">
        <f>H18/C18</f>
        <v>1.1620544394037589</v>
      </c>
      <c r="I19" s="292">
        <f>I18/C18</f>
        <v>0.12621257290991575</v>
      </c>
      <c r="J19" s="31"/>
      <c r="K19" s="293" t="s">
        <v>41</v>
      </c>
      <c r="L19" s="294"/>
      <c r="M19" s="295"/>
      <c r="N19" s="295"/>
      <c r="O19" s="296"/>
      <c r="P19" s="297">
        <f>P18/C18</f>
        <v>0.98232517174335721</v>
      </c>
      <c r="Q19" s="297">
        <f>Q18/C18</f>
        <v>1.1574062216461438</v>
      </c>
      <c r="R19" s="298">
        <f>R18/C18</f>
        <v>0.12570772261827609</v>
      </c>
      <c r="S19" s="235"/>
      <c r="T19" s="299"/>
      <c r="U19" s="235"/>
      <c r="W19" s="263"/>
      <c r="X19" s="246"/>
      <c r="Z19" s="35"/>
      <c r="AA19" s="35"/>
      <c r="AB19" s="35"/>
      <c r="AC19" s="372"/>
      <c r="AD19" s="372"/>
      <c r="AE19" s="372"/>
      <c r="AF19" s="372"/>
      <c r="AG19" s="372"/>
      <c r="AH19" s="372"/>
      <c r="AI19" s="280"/>
      <c r="AJ19" s="280"/>
      <c r="AK19" s="280"/>
      <c r="AL19" s="280"/>
      <c r="AM19" s="280"/>
      <c r="AN19" s="280"/>
      <c r="AO19" s="280"/>
      <c r="AP19" s="280"/>
      <c r="AQ19" s="280"/>
      <c r="AR19" s="35"/>
      <c r="AS19" s="35"/>
      <c r="AT19" s="35"/>
      <c r="AU19" s="35"/>
      <c r="AV19" s="35"/>
      <c r="AW19" s="35"/>
      <c r="AX19" s="280"/>
      <c r="AY19" s="280"/>
      <c r="AZ19" s="280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CD19" s="203"/>
      <c r="CE19" s="203"/>
      <c r="CH19" s="201"/>
      <c r="CP19" s="339"/>
      <c r="CQ19" s="339"/>
      <c r="CR19" s="339"/>
      <c r="CS19" s="339"/>
      <c r="CT19" s="339"/>
    </row>
    <row r="20" spans="2:101" ht="15.6" thickTop="1" thickBot="1" x14ac:dyDescent="0.35">
      <c r="B20" s="214">
        <v>1</v>
      </c>
      <c r="C20" s="248">
        <v>2.1800000000000002</v>
      </c>
      <c r="D20" s="221">
        <v>0.23300000000000001</v>
      </c>
      <c r="E20" s="221">
        <v>0.38600000000000001</v>
      </c>
      <c r="F20" s="221">
        <v>0.01</v>
      </c>
      <c r="G20" s="268">
        <f>C20*D20</f>
        <v>0.50794000000000006</v>
      </c>
      <c r="H20" s="266">
        <f>C20*E20</f>
        <v>0.84148000000000012</v>
      </c>
      <c r="I20" s="267">
        <f>C20*F20</f>
        <v>2.1800000000000003E-2</v>
      </c>
      <c r="K20" s="217">
        <f>(C20*Interna!$H$51)</f>
        <v>8.7200000000000003E-3</v>
      </c>
      <c r="L20" s="222">
        <f>C20-K20</f>
        <v>2.1712800000000003</v>
      </c>
      <c r="M20" s="223">
        <f t="shared" ref="M20:O34" si="2">D20</f>
        <v>0.23300000000000001</v>
      </c>
      <c r="N20" s="223">
        <f t="shared" si="2"/>
        <v>0.38600000000000001</v>
      </c>
      <c r="O20" s="224">
        <f t="shared" si="2"/>
        <v>0.01</v>
      </c>
      <c r="P20" s="43">
        <f t="shared" ref="P20:P34" si="3">L20*M20</f>
        <v>0.50590824000000012</v>
      </c>
      <c r="Q20" s="44">
        <f t="shared" ref="Q20:Q34" si="4">L20*N20</f>
        <v>0.83811408000000009</v>
      </c>
      <c r="R20" s="45">
        <f t="shared" ref="R20:R34" si="5">L20*O20</f>
        <v>2.1712800000000004E-2</v>
      </c>
      <c r="T20" s="46">
        <f t="shared" ref="T20:T34" si="6">ROUND(IF(C20=0,0,BX20-BY20),2)</f>
        <v>68.58</v>
      </c>
      <c r="U20" s="38">
        <f>ROUND(T20*C20,2)</f>
        <v>149.5</v>
      </c>
      <c r="V20" s="167">
        <v>0</v>
      </c>
      <c r="W20" s="264">
        <f t="shared" ref="W20:W34" si="7">T20-V20</f>
        <v>68.58</v>
      </c>
      <c r="X20" s="247">
        <f>W20*C20</f>
        <v>149.5044</v>
      </c>
      <c r="Y20" s="167"/>
      <c r="Z20" s="40">
        <f>IF(C20="","",Interna!$H$15)</f>
        <v>37109.222084250003</v>
      </c>
      <c r="AA20" s="41">
        <f>IF(C20="","",Interna!$H$16)</f>
        <v>28953.7951455</v>
      </c>
      <c r="AB20" s="42">
        <f>IF(C20="","",Interna!$H$17)</f>
        <v>126198.59744625</v>
      </c>
      <c r="AC20" s="41">
        <f>IF(D20&gt;=Conf_Desvio!$A$8,Conf_Desvio!$C$8,IF(D20&gt;=Conf_Desvio!$A$7,Conf_Desvio!$C$7,IF(D20&gt;=Conf_Desvio!$A$6,Conf_Desvio!$C$6,IF(D20&gt;=Conf_Desvio!$A$5,Conf_Desvio!$C$5,IF(D20&gt;=Conf_Desvio!$A$4,Conf_Desvio!$C$4,IF(D20&gt;=Conf_Desvio!$A$3,Conf_Desvio!$C$3,IF(D20&gt;=Conf_Desvio!$A$2,Conf_Desvio!$C$2,0)))))))</f>
        <v>0</v>
      </c>
      <c r="AD20" s="41">
        <f>IF(E20&gt;=Conf_Desvio!$E$11,Conf_Desvio!$G$11,IF(E20&gt;=Conf_Desvio!$E$10,Conf_Desvio!$G$10,IF(E20&gt;=Conf_Desvio!$E$9,Conf_Desvio!$G$9,IF(E20&gt;=Conf_Desvio!$E$8,Conf_Desvio!$G$8,IF(E20&gt;=Conf_Desvio!$E$7,Conf_Desvio!$G$7,IF(E20&gt;=Conf_Desvio!$E$6,Conf_Desvio!$G$6,IF(E20&gt;=Conf_Desvio!$E$5,Conf_Desvio!$G$5,IF(E20&gt;=Conf_Desvio!$E$4,Conf_Desvio!$G$4,IF(E20&gt;=Conf_Desvio!$E$3,Conf_Desvio!$G$3,IF(E20&gt;=Conf_Desvio!$E$2,Conf_Desvio!$G$2,0))))))))))</f>
        <v>0</v>
      </c>
      <c r="AE20" s="41">
        <f>IF(F20&gt;=Conf_Desvio!$I$7,Conf_Desvio!$K$7,IF(F20&gt;=Conf_Desvio!$I$6,Conf_Desvio!$K$6,IF(F20&gt;=Conf_Desvio!$I$5,Conf_Desvio!$K$5,IF(F20&gt;=Conf_Desvio!$I$4,Conf_Desvio!$K$4,IF(F20&gt;=Conf_Desvio!$I$3,Conf_Desvio!$K$3,IF(F20&gt;=Conf_Desvio!$I$2,Conf_Desvio!$K$2,0))))))</f>
        <v>0</v>
      </c>
      <c r="AF20" s="373">
        <f>IF(C20="","",AC20+Interna!$D$15)</f>
        <v>1.3760999999999999E-3</v>
      </c>
      <c r="AG20" s="373">
        <f>IF(C20="","",AD20+Interna!$D$16)</f>
        <v>-0.1895057</v>
      </c>
      <c r="AH20" s="373">
        <f>IF(C20="","",AE20+Interna!$D$17)</f>
        <v>-1.09278E-2</v>
      </c>
      <c r="AI20" s="281">
        <f>IF($C20="","",D20-(D20*AF20))</f>
        <v>0.2326793687</v>
      </c>
      <c r="AJ20" s="281">
        <f>IF($C20="","",E20-(E20*AG20))</f>
        <v>0.4591492002</v>
      </c>
      <c r="AK20" s="281">
        <f>IF($C20="","",F20-(F20*AH20))</f>
        <v>1.0109278000000001E-2</v>
      </c>
      <c r="AL20" s="281">
        <f>IF($C20="","",ROUND(AI20*Interna!$E$4/1000,4))</f>
        <v>0.60499999999999998</v>
      </c>
      <c r="AM20" s="281">
        <f>IF($C20="","",ROUND(AJ20*Interna!$E$4/1000,4))</f>
        <v>1.1938</v>
      </c>
      <c r="AN20" s="281">
        <f>IF($C20="","",ROUND(AK20*Interna!$E$4/1000,4))</f>
        <v>2.63E-2</v>
      </c>
      <c r="AO20" s="281">
        <f>IF($C20="","",ROUND(AL20-(AL20*Interna!$C$21),4))</f>
        <v>1.2699999999999999E-2</v>
      </c>
      <c r="AP20" s="281">
        <f>IF($C20="","",ROUND(AM20-(AM20*Interna!$C$22),4))</f>
        <v>2.5100000000000001E-2</v>
      </c>
      <c r="AQ20" s="281">
        <f>IF($C20="","",ROUND(AN20-(AN20*Interna!$C$23),4))</f>
        <v>4.0000000000000001E-3</v>
      </c>
      <c r="AR20" s="281">
        <f>IF($C20="","",Interna!$F$21)</f>
        <v>5.2000000000000005E-2</v>
      </c>
      <c r="AS20" s="282">
        <f>IF($C20="","",Interna!$F$22)</f>
        <v>5.2000000000000005E-2</v>
      </c>
      <c r="AT20" s="283">
        <f>IF($C20="","",Interna!$F$23)</f>
        <v>5.2000000000000005E-2</v>
      </c>
      <c r="AU20" s="281">
        <f>IF(D20=0,0,IF(AO20&gt;AR20,AO20,AR20))</f>
        <v>5.2000000000000005E-2</v>
      </c>
      <c r="AV20" s="281">
        <f>IF(E20=0,0,IF(AP20&gt;AS20,AP20,AS20))</f>
        <v>5.2000000000000005E-2</v>
      </c>
      <c r="AW20" s="281">
        <f>IF(F20=0,0,IF(AQ20&gt;AT20,AQ20,AT20))</f>
        <v>5.2000000000000005E-2</v>
      </c>
      <c r="AX20" s="39">
        <f>IF($C20="","",IF(ROUND(AL20-AU20,4)&lt;0,0,ROUND(AL20-AU20,4)))</f>
        <v>0.55300000000000005</v>
      </c>
      <c r="AY20" s="39">
        <f>IF($C20="","",IF(ROUND(AM20-AV20,4)&lt;0,0,ROUND(AM20-AV20,4)))</f>
        <v>1.1417999999999999</v>
      </c>
      <c r="AZ20" s="39">
        <f>IF($C20="","",IF(ROUND(AN20-AW20,4)&lt;0,0,ROUND(AN20-AW20,4)))</f>
        <v>0</v>
      </c>
      <c r="BA20" s="40">
        <f>IF(C20="","",AX20*Z20)</f>
        <v>20521.399812590254</v>
      </c>
      <c r="BB20" s="41">
        <f>IF(C20="","",AY20*AA20)</f>
        <v>33059.443297131897</v>
      </c>
      <c r="BC20" s="42">
        <f>IF(C20="","",AZ20*AB20)</f>
        <v>0</v>
      </c>
      <c r="BD20" s="41">
        <f>SUM(BA20:BC20)</f>
        <v>53580.843109722147</v>
      </c>
      <c r="BE20" s="40">
        <f>IF(C20="","",Interna!$J$27+Interna!$J$28+Interna!$J$29+Interna!$J$33)</f>
        <v>8410</v>
      </c>
      <c r="BF20" s="41">
        <f>IF(C20="","",AX20*Interna!$H$30)</f>
        <v>276.5</v>
      </c>
      <c r="BG20" s="41">
        <f>IF(C20="","",AY20*Interna!$H$31)</f>
        <v>570.9</v>
      </c>
      <c r="BH20" s="41">
        <f>IF(C20="","",AZ20*Interna!$H$32)</f>
        <v>0</v>
      </c>
      <c r="BI20" s="41">
        <f>IF(C20="","",SUM(BE20:BH20))</f>
        <v>9257.4</v>
      </c>
      <c r="BJ20" s="41">
        <f>IF(C20="","",BD20-BI20)</f>
        <v>44323.443109722146</v>
      </c>
      <c r="BK20" s="42">
        <f>IF(C20="","",BJ20*Interna!$H$37)</f>
        <v>443.23443109722149</v>
      </c>
      <c r="BL20" s="41">
        <f>IF(C20="","",BJ20-BK20)</f>
        <v>43880.208678624927</v>
      </c>
      <c r="BM20" s="41">
        <f>IF(C20="","",BL20*Interna!$H$39)</f>
        <v>1755.2083471449971</v>
      </c>
      <c r="BN20" s="41">
        <f>IF(C20="","",BL20+BM20)</f>
        <v>45635.417025769922</v>
      </c>
      <c r="BO20" s="41">
        <f>IF(C20="","",BN20*Interna!$K$5)</f>
        <v>187835.37647806903</v>
      </c>
      <c r="BP20" s="41">
        <f>IF(C20="","",BO20/Interna!$E$4)</f>
        <v>72.244375568488081</v>
      </c>
      <c r="BQ20" s="41">
        <f>IF(C20="","",BP20*Interna!$H$46)</f>
        <v>2.7366169465343284</v>
      </c>
      <c r="BR20" s="41">
        <f>IF(C20="","",BP20+BQ20)</f>
        <v>74.980992515022407</v>
      </c>
      <c r="BS20" s="41">
        <f>IF(C20="","",BR20*Interna!$H$48)</f>
        <v>5.0462207962610082</v>
      </c>
      <c r="BT20" s="41">
        <f>IF(C20="","",BR20-BS20)</f>
        <v>69.934771718761397</v>
      </c>
      <c r="BU20" s="41">
        <f>IF(C20="","",BT20*Interna!$H$51)</f>
        <v>0.27973908687504562</v>
      </c>
      <c r="BV20" s="41">
        <f>IF(C20="","",BT20-BU20)</f>
        <v>69.655032631886357</v>
      </c>
      <c r="BW20" s="41">
        <f>IF(C20="","",BV20*Interna!$H$52)</f>
        <v>0.55724026105509084</v>
      </c>
      <c r="BX20" s="41">
        <f>IF(C20="","",BV20-BW20)</f>
        <v>69.097792370831272</v>
      </c>
      <c r="BY20" s="41">
        <f>IF(C20="","",BX20*Interna!$H$53)</f>
        <v>0.51823344278123451</v>
      </c>
      <c r="CD20" s="214"/>
      <c r="CE20" s="317" t="s">
        <v>39</v>
      </c>
      <c r="CF20" s="317" t="s">
        <v>4</v>
      </c>
      <c r="CG20" s="317" t="s">
        <v>5</v>
      </c>
      <c r="CH20" s="318" t="s">
        <v>6</v>
      </c>
      <c r="CL20" s="225"/>
      <c r="CM20" s="225"/>
      <c r="CP20" s="339">
        <v>0</v>
      </c>
      <c r="CQ20" s="347">
        <v>0</v>
      </c>
      <c r="CR20" s="345">
        <v>0.06</v>
      </c>
      <c r="CS20" s="346">
        <f t="shared" ref="CS20" si="8">CQ20+CR20</f>
        <v>0.06</v>
      </c>
      <c r="CT20" s="346">
        <f t="shared" ref="CT20:CT26" si="9">100%-CS20</f>
        <v>0.94</v>
      </c>
    </row>
    <row r="21" spans="2:101" ht="15.6" thickTop="1" thickBot="1" x14ac:dyDescent="0.35">
      <c r="B21" s="214">
        <v>2</v>
      </c>
      <c r="C21" s="248">
        <v>0.47</v>
      </c>
      <c r="D21" s="221">
        <v>2.1869999999999998</v>
      </c>
      <c r="E21" s="221">
        <v>4.4649999999999999</v>
      </c>
      <c r="F21" s="221">
        <v>2.3E-2</v>
      </c>
      <c r="G21" s="269">
        <f>C21*D21</f>
        <v>1.02789</v>
      </c>
      <c r="H21" s="36">
        <f>C21*E21</f>
        <v>2.0985499999999999</v>
      </c>
      <c r="I21" s="37">
        <f>C21*F21</f>
        <v>1.0809999999999998E-2</v>
      </c>
      <c r="K21" s="217">
        <f>(C21*Interna!$H$51)</f>
        <v>1.8799999999999999E-3</v>
      </c>
      <c r="L21" s="222">
        <f>C21-K21</f>
        <v>0.46811999999999998</v>
      </c>
      <c r="M21" s="223">
        <f t="shared" si="2"/>
        <v>2.1869999999999998</v>
      </c>
      <c r="N21" s="223">
        <f t="shared" si="2"/>
        <v>4.4649999999999999</v>
      </c>
      <c r="O21" s="224">
        <f t="shared" si="2"/>
        <v>2.3E-2</v>
      </c>
      <c r="P21" s="43">
        <f t="shared" si="3"/>
        <v>1.0237784399999998</v>
      </c>
      <c r="Q21" s="44">
        <f t="shared" si="4"/>
        <v>2.0901557999999998</v>
      </c>
      <c r="R21" s="45">
        <f t="shared" si="5"/>
        <v>1.076676E-2</v>
      </c>
      <c r="T21" s="46">
        <f t="shared" si="6"/>
        <v>898.68</v>
      </c>
      <c r="U21" s="38">
        <f>ROUND(T21*C21,2)</f>
        <v>422.38</v>
      </c>
      <c r="V21" s="167">
        <v>0</v>
      </c>
      <c r="W21" s="264">
        <f t="shared" si="7"/>
        <v>898.68</v>
      </c>
      <c r="X21" s="247">
        <f>W21*C21</f>
        <v>422.37959999999993</v>
      </c>
      <c r="Y21" s="167"/>
      <c r="Z21" s="40">
        <f>IF(C21="","",Interna!$H$15)</f>
        <v>37109.222084250003</v>
      </c>
      <c r="AA21" s="41">
        <f>IF(C21="","",Interna!$H$16)</f>
        <v>28953.7951455</v>
      </c>
      <c r="AB21" s="42">
        <f>IF(C21="","",Interna!$H$17)</f>
        <v>126198.59744625</v>
      </c>
      <c r="AC21" s="41">
        <f>IF(D21&gt;=Conf_Desvio!$A$8,Conf_Desvio!$C$8,IF(D21&gt;=Conf_Desvio!$A$7,Conf_Desvio!$C$7,IF(D21&gt;=Conf_Desvio!$A$6,Conf_Desvio!$C$6,IF(D21&gt;=Conf_Desvio!$A$5,Conf_Desvio!$C$5,IF(D21&gt;=Conf_Desvio!$A$4,Conf_Desvio!$C$4,IF(D21&gt;=Conf_Desvio!$A$3,Conf_Desvio!$C$3,IF(D21&gt;=Conf_Desvio!$A$2,Conf_Desvio!$C$2,0)))))))</f>
        <v>0</v>
      </c>
      <c r="AD21" s="41">
        <f>IF(E21&gt;=Conf_Desvio!$E$11,Conf_Desvio!$G$11,IF(E21&gt;=Conf_Desvio!$E$10,Conf_Desvio!$G$10,IF(E21&gt;=Conf_Desvio!$E$9,Conf_Desvio!$G$9,IF(E21&gt;=Conf_Desvio!$E$8,Conf_Desvio!$G$8,IF(E21&gt;=Conf_Desvio!$E$7,Conf_Desvio!$G$7,IF(E21&gt;=Conf_Desvio!$E$6,Conf_Desvio!$G$6,IF(E21&gt;=Conf_Desvio!$E$5,Conf_Desvio!$G$5,IF(E21&gt;=Conf_Desvio!$E$4,Conf_Desvio!$G$4,IF(E21&gt;=Conf_Desvio!$E$3,Conf_Desvio!$G$3,IF(E21&gt;=Conf_Desvio!$E$2,Conf_Desvio!$G$2,0))))))))))</f>
        <v>0</v>
      </c>
      <c r="AE21" s="41">
        <f>IF(F21&gt;=Conf_Desvio!$I$7,Conf_Desvio!$K$7,IF(F21&gt;=Conf_Desvio!$I$6,Conf_Desvio!$K$6,IF(F21&gt;=Conf_Desvio!$I$5,Conf_Desvio!$K$5,IF(F21&gt;=Conf_Desvio!$I$4,Conf_Desvio!$K$4,IF(F21&gt;=Conf_Desvio!$I$3,Conf_Desvio!$K$3,IF(F21&gt;=Conf_Desvio!$I$2,Conf_Desvio!$K$2,0))))))</f>
        <v>0</v>
      </c>
      <c r="AF21" s="373">
        <f>IF(C21="","",AC21+Interna!$D$15)</f>
        <v>1.3760999999999999E-3</v>
      </c>
      <c r="AG21" s="373">
        <f>IF(C21="","",AD21+Interna!$D$16)</f>
        <v>-0.1895057</v>
      </c>
      <c r="AH21" s="373">
        <f>IF(C21="","",AE21+Interna!$D$17)</f>
        <v>-1.09278E-2</v>
      </c>
      <c r="AI21" s="281">
        <f t="shared" ref="AI21:AI34" si="10">IF($C21="","",D21-(D21*AF21))</f>
        <v>2.1839904692999998</v>
      </c>
      <c r="AJ21" s="281">
        <f t="shared" ref="AJ21:AJ34" si="11">IF($C21="","",E21-(E21*AG21))</f>
        <v>5.3111429504999998</v>
      </c>
      <c r="AK21" s="281">
        <f t="shared" ref="AK21:AK34" si="12">IF($C21="","",F21-(F21*AH21))</f>
        <v>2.3251339400000001E-2</v>
      </c>
      <c r="AL21" s="281">
        <f>IF($C21="","",ROUND(AI21*Interna!$E$4/1000,4))</f>
        <v>5.6783999999999999</v>
      </c>
      <c r="AM21" s="281">
        <f>IF($C21="","",ROUND(AJ21*Interna!$E$4/1000,4))</f>
        <v>13.808999999999999</v>
      </c>
      <c r="AN21" s="281">
        <f>IF($C21="","",ROUND(AK21*Interna!$E$4/1000,4))</f>
        <v>6.0499999999999998E-2</v>
      </c>
      <c r="AO21" s="281">
        <f>IF($C21="","",ROUND(AL21-(AL21*Interna!$C$21),4))</f>
        <v>0.1192</v>
      </c>
      <c r="AP21" s="281">
        <f>IF($C21="","",ROUND(AM21-(AM21*Interna!$C$22),4))</f>
        <v>0.28999999999999998</v>
      </c>
      <c r="AQ21" s="281">
        <f>IF($C21="","",ROUND(AN21-(AN21*Interna!$C$23),4))</f>
        <v>9.1000000000000004E-3</v>
      </c>
      <c r="AR21" s="281">
        <f>IF($C21="","",Interna!$F$21)</f>
        <v>5.2000000000000005E-2</v>
      </c>
      <c r="AS21" s="282">
        <f>IF($C21="","",Interna!$F$22)</f>
        <v>5.2000000000000005E-2</v>
      </c>
      <c r="AT21" s="283">
        <f>IF($C21="","",Interna!$F$23)</f>
        <v>5.2000000000000005E-2</v>
      </c>
      <c r="AU21" s="281">
        <f t="shared" ref="AU21:AU34" si="13">IF(D21=0,0,IF(AO21&gt;AR21,AO21,AR21))</f>
        <v>0.1192</v>
      </c>
      <c r="AV21" s="281">
        <f t="shared" ref="AV21:AV34" si="14">IF(E21=0,0,IF(AP21&gt;AS21,AP21,AS21))</f>
        <v>0.28999999999999998</v>
      </c>
      <c r="AW21" s="281">
        <f t="shared" ref="AW21:AW34" si="15">IF(F21=0,0,IF(AQ21&gt;AT21,AQ21,AT21))</f>
        <v>5.2000000000000005E-2</v>
      </c>
      <c r="AX21" s="39">
        <f t="shared" ref="AX21:AX34" si="16">IF($C21="","",IF(ROUND(AL21-AU21,4)&lt;0,0,ROUND(AL21-AU21,4)))</f>
        <v>5.5591999999999997</v>
      </c>
      <c r="AY21" s="39">
        <f t="shared" ref="AY21:AY34" si="17">IF($C21="","",IF(ROUND(AM21-AV21,4)&lt;0,0,ROUND(AM21-AV21,4)))</f>
        <v>13.519</v>
      </c>
      <c r="AZ21" s="39">
        <f t="shared" ref="AZ21:AZ34" si="18">IF($C21="","",IF(ROUND(AN21-AW21,4)&lt;0,0,ROUND(AN21-AW21,4)))</f>
        <v>8.5000000000000006E-3</v>
      </c>
      <c r="BA21" s="40">
        <f t="shared" ref="BA21:BA34" si="19">IF(C21="","",AX21*Z21)</f>
        <v>206297.58741076262</v>
      </c>
      <c r="BB21" s="41">
        <f t="shared" ref="BB21:BB34" si="20">IF(C21="","",AY21*AA21)</f>
        <v>391426.35657201451</v>
      </c>
      <c r="BC21" s="42">
        <f t="shared" ref="BC21:BC34" si="21">IF(C21="","",AZ21*AB21)</f>
        <v>1072.688078293125</v>
      </c>
      <c r="BD21" s="41">
        <f t="shared" ref="BD21:BD84" si="22">SUM(BA21:BC21)</f>
        <v>598796.6320610703</v>
      </c>
      <c r="BE21" s="40">
        <f>IF(C21="","",Interna!$J$27+Interna!$J$28+Interna!$J$29+Interna!$J$33)</f>
        <v>8410</v>
      </c>
      <c r="BF21" s="41">
        <f>IF(C21="","",AX21*Interna!$H$30)</f>
        <v>2779.6</v>
      </c>
      <c r="BG21" s="41">
        <f>IF(C21="","",AY21*Interna!$H$31)</f>
        <v>6759.5</v>
      </c>
      <c r="BH21" s="41">
        <f>IF(C21="","",AZ21*Interna!$H$32)</f>
        <v>21.25</v>
      </c>
      <c r="BI21" s="41">
        <f t="shared" ref="BI21:BI34" si="23">IF(C21="","",SUM(BE21:BH21))</f>
        <v>17970.349999999999</v>
      </c>
      <c r="BJ21" s="41">
        <f t="shared" ref="BJ21:BJ34" si="24">IF(C21="","",BD21-BI21)</f>
        <v>580826.28206107032</v>
      </c>
      <c r="BK21" s="42">
        <f>IF(C21="","",BJ21*Interna!$H$37)</f>
        <v>5808.2628206107029</v>
      </c>
      <c r="BL21" s="41">
        <f t="shared" ref="BL21:BL34" si="25">IF(C21="","",BJ21-BK21)</f>
        <v>575018.01924045966</v>
      </c>
      <c r="BM21" s="41">
        <f>IF(C21="","",BL21*Interna!$H$39)</f>
        <v>23000.720769618387</v>
      </c>
      <c r="BN21" s="41">
        <f t="shared" ref="BN21:BN34" si="26">IF(C21="","",BL21+BM21)</f>
        <v>598018.74001007807</v>
      </c>
      <c r="BO21" s="41">
        <f>IF(C21="","",BN21*Interna!$K$5)</f>
        <v>2461445.1338814818</v>
      </c>
      <c r="BP21" s="41">
        <f>IF(C21="","",BO21/Interna!$E$4)</f>
        <v>946.70966687749296</v>
      </c>
      <c r="BQ21" s="41">
        <f>IF(C21="","",BP21*Interna!$H$46)</f>
        <v>35.861362181319429</v>
      </c>
      <c r="BR21" s="41">
        <f t="shared" ref="BR21:BR34" si="27">IF(C21="","",BP21+BQ21)</f>
        <v>982.57102905881243</v>
      </c>
      <c r="BS21" s="41">
        <f>IF(C21="","",BR21*Interna!$H$48)</f>
        <v>66.12703025565807</v>
      </c>
      <c r="BT21" s="41">
        <f t="shared" ref="BT21:BT34" si="28">IF(C21="","",BR21-BS21)</f>
        <v>916.44399880315439</v>
      </c>
      <c r="BU21" s="41">
        <f>IF(C21="","",BT21*Interna!$H$51)</f>
        <v>3.6657759952126177</v>
      </c>
      <c r="BV21" s="41">
        <f t="shared" ref="BV21:BV34" si="29">IF(C21="","",BT21-BU21)</f>
        <v>912.7782228079418</v>
      </c>
      <c r="BW21" s="41">
        <f>IF(C21="","",BV21*Interna!$H$52)</f>
        <v>7.3022257824635348</v>
      </c>
      <c r="BX21" s="41">
        <f t="shared" ref="BX21:BX34" si="30">IF(C21="","",BV21-BW21)</f>
        <v>905.47599702547825</v>
      </c>
      <c r="BY21" s="41">
        <f>IF(C21="","",BX21*Interna!$H$53)</f>
        <v>6.7910699776910866</v>
      </c>
      <c r="CD21" s="214"/>
      <c r="CE21" s="312"/>
      <c r="CF21" s="361"/>
      <c r="CG21" s="361"/>
      <c r="CH21" s="313"/>
      <c r="CK21" s="217">
        <f>SUM(CK22:CK26)</f>
        <v>0</v>
      </c>
      <c r="CL21" s="225">
        <f>SUM(CL22:CL511)</f>
        <v>0</v>
      </c>
      <c r="CM21" s="225">
        <f>SUM(CM22:CM511)</f>
        <v>0</v>
      </c>
      <c r="CN21" s="217">
        <f>SUM(CN22:CN511)</f>
        <v>0</v>
      </c>
      <c r="CP21" s="340">
        <v>1</v>
      </c>
      <c r="CQ21" s="344">
        <v>0.1</v>
      </c>
      <c r="CR21" s="345">
        <v>0.06</v>
      </c>
      <c r="CS21" s="346">
        <f>CQ21+CR21</f>
        <v>0.16</v>
      </c>
      <c r="CT21" s="346">
        <f t="shared" si="9"/>
        <v>0.84</v>
      </c>
      <c r="CU21" s="335"/>
      <c r="CW21" s="345"/>
    </row>
    <row r="22" spans="2:101" ht="16.8" thickTop="1" thickBot="1" x14ac:dyDescent="0.35">
      <c r="B22" s="214">
        <v>3</v>
      </c>
      <c r="C22" s="248">
        <v>0.9</v>
      </c>
      <c r="D22" s="221">
        <v>5.7000000000000002E-2</v>
      </c>
      <c r="E22" s="221">
        <v>5.0199999999999996</v>
      </c>
      <c r="F22" s="221">
        <v>0.01</v>
      </c>
      <c r="G22" s="269">
        <f>C22*D22</f>
        <v>5.1300000000000005E-2</v>
      </c>
      <c r="H22" s="36">
        <f>C22*E22</f>
        <v>4.5179999999999998</v>
      </c>
      <c r="I22" s="37">
        <f>C22*F22</f>
        <v>9.0000000000000011E-3</v>
      </c>
      <c r="K22" s="217">
        <f>(C22*Interna!$H$51)</f>
        <v>3.6000000000000003E-3</v>
      </c>
      <c r="L22" s="222">
        <f>C22-K22</f>
        <v>0.89639999999999997</v>
      </c>
      <c r="M22" s="223">
        <f t="shared" si="2"/>
        <v>5.7000000000000002E-2</v>
      </c>
      <c r="N22" s="223">
        <f t="shared" si="2"/>
        <v>5.0199999999999996</v>
      </c>
      <c r="O22" s="224">
        <f t="shared" si="2"/>
        <v>0.01</v>
      </c>
      <c r="P22" s="43">
        <f t="shared" si="3"/>
        <v>5.1094800000000003E-2</v>
      </c>
      <c r="Q22" s="44">
        <f t="shared" si="4"/>
        <v>4.4999279999999997</v>
      </c>
      <c r="R22" s="45">
        <f t="shared" si="5"/>
        <v>8.9639999999999997E-3</v>
      </c>
      <c r="T22" s="46">
        <f t="shared" si="6"/>
        <v>661.58</v>
      </c>
      <c r="U22" s="38">
        <f>ROUND(T22*C22,2)</f>
        <v>595.41999999999996</v>
      </c>
      <c r="V22" s="167">
        <v>0</v>
      </c>
      <c r="W22" s="264">
        <f t="shared" si="7"/>
        <v>661.58</v>
      </c>
      <c r="X22" s="247">
        <f>W22*C22</f>
        <v>595.42200000000003</v>
      </c>
      <c r="Y22" s="167"/>
      <c r="Z22" s="40">
        <f>IF(C22="","",Interna!$H$15)</f>
        <v>37109.222084250003</v>
      </c>
      <c r="AA22" s="41">
        <f>IF(C22="","",Interna!$H$16)</f>
        <v>28953.7951455</v>
      </c>
      <c r="AB22" s="42">
        <f>IF(C22="","",Interna!$H$17)</f>
        <v>126198.59744625</v>
      </c>
      <c r="AC22" s="41">
        <f>IF(D22&gt;=Conf_Desvio!$A$8,Conf_Desvio!$C$8,IF(D22&gt;=Conf_Desvio!$A$7,Conf_Desvio!$C$7,IF(D22&gt;=Conf_Desvio!$A$6,Conf_Desvio!$C$6,IF(D22&gt;=Conf_Desvio!$A$5,Conf_Desvio!$C$5,IF(D22&gt;=Conf_Desvio!$A$4,Conf_Desvio!$C$4,IF(D22&gt;=Conf_Desvio!$A$3,Conf_Desvio!$C$3,IF(D22&gt;=Conf_Desvio!$A$2,Conf_Desvio!$C$2,0)))))))</f>
        <v>0</v>
      </c>
      <c r="AD22" s="41">
        <f>IF(E22&gt;=Conf_Desvio!$E$11,Conf_Desvio!$G$11,IF(E22&gt;=Conf_Desvio!$E$10,Conf_Desvio!$G$10,IF(E22&gt;=Conf_Desvio!$E$9,Conf_Desvio!$G$9,IF(E22&gt;=Conf_Desvio!$E$8,Conf_Desvio!$G$8,IF(E22&gt;=Conf_Desvio!$E$7,Conf_Desvio!$G$7,IF(E22&gt;=Conf_Desvio!$E$6,Conf_Desvio!$G$6,IF(E22&gt;=Conf_Desvio!$E$5,Conf_Desvio!$G$5,IF(E22&gt;=Conf_Desvio!$E$4,Conf_Desvio!$G$4,IF(E22&gt;=Conf_Desvio!$E$3,Conf_Desvio!$G$3,IF(E22&gt;=Conf_Desvio!$E$2,Conf_Desvio!$G$2,0))))))))))</f>
        <v>0</v>
      </c>
      <c r="AE22" s="41">
        <f>IF(F22&gt;=Conf_Desvio!$I$7,Conf_Desvio!$K$7,IF(F22&gt;=Conf_Desvio!$I$6,Conf_Desvio!$K$6,IF(F22&gt;=Conf_Desvio!$I$5,Conf_Desvio!$K$5,IF(F22&gt;=Conf_Desvio!$I$4,Conf_Desvio!$K$4,IF(F22&gt;=Conf_Desvio!$I$3,Conf_Desvio!$K$3,IF(F22&gt;=Conf_Desvio!$I$2,Conf_Desvio!$K$2,0))))))</f>
        <v>0</v>
      </c>
      <c r="AF22" s="373">
        <f>IF(C22="","",AC22+Interna!$D$15)</f>
        <v>1.3760999999999999E-3</v>
      </c>
      <c r="AG22" s="373">
        <f>IF(C22="","",AD22+Interna!$D$16)</f>
        <v>-0.1895057</v>
      </c>
      <c r="AH22" s="373">
        <f>IF(C22="","",AE22+Interna!$D$17)</f>
        <v>-1.09278E-2</v>
      </c>
      <c r="AI22" s="281">
        <f t="shared" si="10"/>
        <v>5.6921562299999999E-2</v>
      </c>
      <c r="AJ22" s="281">
        <f t="shared" si="11"/>
        <v>5.9713186139999994</v>
      </c>
      <c r="AK22" s="281">
        <f t="shared" si="12"/>
        <v>1.0109278000000001E-2</v>
      </c>
      <c r="AL22" s="281">
        <f>IF($C22="","",ROUND(AI22*Interna!$E$4/1000,4))</f>
        <v>0.14799999999999999</v>
      </c>
      <c r="AM22" s="281">
        <f>IF($C22="","",ROUND(AJ22*Interna!$E$4/1000,4))</f>
        <v>15.525399999999999</v>
      </c>
      <c r="AN22" s="281">
        <f>IF($C22="","",ROUND(AK22*Interna!$E$4/1000,4))</f>
        <v>2.63E-2</v>
      </c>
      <c r="AO22" s="281">
        <f>IF($C22="","",ROUND(AL22-(AL22*Interna!$C$21),4))</f>
        <v>3.0999999999999999E-3</v>
      </c>
      <c r="AP22" s="281">
        <f>IF($C22="","",ROUND(AM22-(AM22*Interna!$C$22),4))</f>
        <v>0.32600000000000001</v>
      </c>
      <c r="AQ22" s="281">
        <f>IF($C22="","",ROUND(AN22-(AN22*Interna!$C$23),4))</f>
        <v>4.0000000000000001E-3</v>
      </c>
      <c r="AR22" s="281">
        <f>IF($C22="","",Interna!$F$21)</f>
        <v>5.2000000000000005E-2</v>
      </c>
      <c r="AS22" s="282">
        <f>IF($C22="","",Interna!$F$22)</f>
        <v>5.2000000000000005E-2</v>
      </c>
      <c r="AT22" s="283">
        <f>IF($C22="","",Interna!$F$23)</f>
        <v>5.2000000000000005E-2</v>
      </c>
      <c r="AU22" s="281">
        <f t="shared" si="13"/>
        <v>5.2000000000000005E-2</v>
      </c>
      <c r="AV22" s="281">
        <f t="shared" si="14"/>
        <v>0.32600000000000001</v>
      </c>
      <c r="AW22" s="281">
        <f t="shared" si="15"/>
        <v>5.2000000000000005E-2</v>
      </c>
      <c r="AX22" s="39">
        <f t="shared" si="16"/>
        <v>9.6000000000000002E-2</v>
      </c>
      <c r="AY22" s="39">
        <f t="shared" si="17"/>
        <v>15.199400000000001</v>
      </c>
      <c r="AZ22" s="39">
        <f t="shared" si="18"/>
        <v>0</v>
      </c>
      <c r="BA22" s="40">
        <f t="shared" si="19"/>
        <v>3562.4853200880002</v>
      </c>
      <c r="BB22" s="41">
        <f t="shared" si="20"/>
        <v>440080.31393451273</v>
      </c>
      <c r="BC22" s="42">
        <f t="shared" si="21"/>
        <v>0</v>
      </c>
      <c r="BD22" s="41">
        <f t="shared" si="22"/>
        <v>443642.79925460072</v>
      </c>
      <c r="BE22" s="40">
        <f>IF(C22="","",Interna!$J$27+Interna!$J$28+Interna!$J$29+Interna!$J$33)</f>
        <v>8410</v>
      </c>
      <c r="BF22" s="41">
        <f>IF(C22="","",AX22*Interna!$H$30)</f>
        <v>48</v>
      </c>
      <c r="BG22" s="41">
        <f>IF(C22="","",AY22*Interna!$H$31)</f>
        <v>7599.7000000000007</v>
      </c>
      <c r="BH22" s="41">
        <f>IF(C22="","",AZ22*Interna!$H$32)</f>
        <v>0</v>
      </c>
      <c r="BI22" s="41">
        <f t="shared" si="23"/>
        <v>16057.7</v>
      </c>
      <c r="BJ22" s="41">
        <f t="shared" si="24"/>
        <v>427585.0992546007</v>
      </c>
      <c r="BK22" s="42">
        <f>IF(C22="","",BJ22*Interna!$H$37)</f>
        <v>4275.8509925460075</v>
      </c>
      <c r="BL22" s="41">
        <f t="shared" si="25"/>
        <v>423309.24826205469</v>
      </c>
      <c r="BM22" s="41">
        <f>IF(C22="","",BL22*Interna!$H$39)</f>
        <v>16932.369930482189</v>
      </c>
      <c r="BN22" s="41">
        <f t="shared" si="26"/>
        <v>440241.61819253687</v>
      </c>
      <c r="BO22" s="41">
        <f>IF(C22="","",BN22*Interna!$K$5)</f>
        <v>1812034.5004804821</v>
      </c>
      <c r="BP22" s="41">
        <f>IF(C22="","",BO22/Interna!$E$4)</f>
        <v>696.93634633864701</v>
      </c>
      <c r="BQ22" s="41">
        <f>IF(C22="","",BP22*Interna!$H$46)</f>
        <v>26.399948799307946</v>
      </c>
      <c r="BR22" s="41">
        <f t="shared" si="27"/>
        <v>723.33629513795495</v>
      </c>
      <c r="BS22" s="41">
        <f>IF(C22="","",BR22*Interna!$H$48)</f>
        <v>48.680532662784366</v>
      </c>
      <c r="BT22" s="41">
        <f t="shared" si="28"/>
        <v>674.6557624751706</v>
      </c>
      <c r="BU22" s="41">
        <f>IF(C22="","",BT22*Interna!$H$51)</f>
        <v>2.6986230499006827</v>
      </c>
      <c r="BV22" s="41">
        <f t="shared" si="29"/>
        <v>671.95713942526993</v>
      </c>
      <c r="BW22" s="41">
        <f>IF(C22="","",BV22*Interna!$H$52)</f>
        <v>5.3756571154021593</v>
      </c>
      <c r="BX22" s="41">
        <f t="shared" si="30"/>
        <v>666.58148230986774</v>
      </c>
      <c r="BY22" s="41">
        <f>IF(C22="","",BX22*Interna!$H$53)</f>
        <v>4.9993611173240078</v>
      </c>
      <c r="CD22" s="214">
        <v>1</v>
      </c>
      <c r="CE22" s="319"/>
      <c r="CF22" s="320"/>
      <c r="CG22" s="320"/>
      <c r="CH22" s="321"/>
      <c r="CK22" s="217">
        <f>IF(CF22+CG22+CH22=0,0,CE22)</f>
        <v>0</v>
      </c>
      <c r="CL22" s="225">
        <f>CF22*CE22</f>
        <v>0</v>
      </c>
      <c r="CM22" s="225">
        <f>CG22*CE22</f>
        <v>0</v>
      </c>
      <c r="CN22" s="227">
        <f>CH22*CE22</f>
        <v>0</v>
      </c>
      <c r="CP22" s="341">
        <v>2</v>
      </c>
      <c r="CQ22" s="344">
        <v>0.12</v>
      </c>
      <c r="CR22" s="345">
        <v>0.06</v>
      </c>
      <c r="CS22" s="346">
        <f t="shared" ref="CS22:CS26" si="31">CQ22+CR22</f>
        <v>0.18</v>
      </c>
      <c r="CT22" s="346">
        <f t="shared" si="9"/>
        <v>0.82000000000000006</v>
      </c>
      <c r="CU22" s="335"/>
      <c r="CW22" s="345"/>
    </row>
    <row r="23" spans="2:101" ht="15.6" thickTop="1" thickBot="1" x14ac:dyDescent="0.35">
      <c r="B23" s="214">
        <v>4</v>
      </c>
      <c r="C23" s="248">
        <v>0.57499999999999996</v>
      </c>
      <c r="D23" s="221">
        <v>2.2930000000000001</v>
      </c>
      <c r="E23" s="221">
        <v>0.28199999999999997</v>
      </c>
      <c r="F23" s="221">
        <v>0.17799999999999999</v>
      </c>
      <c r="G23" s="269">
        <f t="shared" ref="G23:G34" si="32">C23*D23</f>
        <v>1.3184750000000001</v>
      </c>
      <c r="H23" s="36">
        <f t="shared" ref="H23:H34" si="33">C23*E23</f>
        <v>0.16214999999999996</v>
      </c>
      <c r="I23" s="37">
        <f t="shared" ref="I23:I34" si="34">C23*F23</f>
        <v>0.10234999999999998</v>
      </c>
      <c r="K23" s="217">
        <f>(C23*Interna!$H$51)</f>
        <v>2.3E-3</v>
      </c>
      <c r="L23" s="222">
        <f t="shared" ref="L23:L34" si="35">C23-K23</f>
        <v>0.57269999999999999</v>
      </c>
      <c r="M23" s="223">
        <f t="shared" si="2"/>
        <v>2.2930000000000001</v>
      </c>
      <c r="N23" s="223">
        <f t="shared" si="2"/>
        <v>0.28199999999999997</v>
      </c>
      <c r="O23" s="224">
        <f t="shared" si="2"/>
        <v>0.17799999999999999</v>
      </c>
      <c r="P23" s="43">
        <f t="shared" si="3"/>
        <v>1.3132011000000001</v>
      </c>
      <c r="Q23" s="44">
        <f t="shared" si="4"/>
        <v>0.16150139999999999</v>
      </c>
      <c r="R23" s="45">
        <f t="shared" si="5"/>
        <v>0.10194059999999999</v>
      </c>
      <c r="T23" s="46">
        <f t="shared" si="6"/>
        <v>429.27</v>
      </c>
      <c r="U23" s="38">
        <f t="shared" ref="U23:U34" si="36">ROUND(T23*C23,2)</f>
        <v>246.83</v>
      </c>
      <c r="V23" s="167">
        <v>0</v>
      </c>
      <c r="W23" s="264">
        <f t="shared" si="7"/>
        <v>429.27</v>
      </c>
      <c r="X23" s="247">
        <f t="shared" ref="X23:X34" si="37">W23*C23</f>
        <v>246.83024999999998</v>
      </c>
      <c r="Y23" s="167"/>
      <c r="Z23" s="40">
        <f>IF(C23="","",Interna!$H$15)</f>
        <v>37109.222084250003</v>
      </c>
      <c r="AA23" s="41">
        <f>IF(C23="","",Interna!$H$16)</f>
        <v>28953.7951455</v>
      </c>
      <c r="AB23" s="42">
        <f>IF(C23="","",Interna!$H$17)</f>
        <v>126198.59744625</v>
      </c>
      <c r="AC23" s="41">
        <f>IF(D23&gt;=Conf_Desvio!$A$8,Conf_Desvio!$C$8,IF(D23&gt;=Conf_Desvio!$A$7,Conf_Desvio!$C$7,IF(D23&gt;=Conf_Desvio!$A$6,Conf_Desvio!$C$6,IF(D23&gt;=Conf_Desvio!$A$5,Conf_Desvio!$C$5,IF(D23&gt;=Conf_Desvio!$A$4,Conf_Desvio!$C$4,IF(D23&gt;=Conf_Desvio!$A$3,Conf_Desvio!$C$3,IF(D23&gt;=Conf_Desvio!$A$2,Conf_Desvio!$C$2,0)))))))</f>
        <v>0</v>
      </c>
      <c r="AD23" s="41">
        <f>IF(E23&gt;=Conf_Desvio!$E$11,Conf_Desvio!$G$11,IF(E23&gt;=Conf_Desvio!$E$10,Conf_Desvio!$G$10,IF(E23&gt;=Conf_Desvio!$E$9,Conf_Desvio!$G$9,IF(E23&gt;=Conf_Desvio!$E$8,Conf_Desvio!$G$8,IF(E23&gt;=Conf_Desvio!$E$7,Conf_Desvio!$G$7,IF(E23&gt;=Conf_Desvio!$E$6,Conf_Desvio!$G$6,IF(E23&gt;=Conf_Desvio!$E$5,Conf_Desvio!$G$5,IF(E23&gt;=Conf_Desvio!$E$4,Conf_Desvio!$G$4,IF(E23&gt;=Conf_Desvio!$E$3,Conf_Desvio!$G$3,IF(E23&gt;=Conf_Desvio!$E$2,Conf_Desvio!$G$2,0))))))))))</f>
        <v>0</v>
      </c>
      <c r="AE23" s="41">
        <f>IF(F23&gt;=Conf_Desvio!$I$7,Conf_Desvio!$K$7,IF(F23&gt;=Conf_Desvio!$I$6,Conf_Desvio!$K$6,IF(F23&gt;=Conf_Desvio!$I$5,Conf_Desvio!$K$5,IF(F23&gt;=Conf_Desvio!$I$4,Conf_Desvio!$K$4,IF(F23&gt;=Conf_Desvio!$I$3,Conf_Desvio!$K$3,IF(F23&gt;=Conf_Desvio!$I$2,Conf_Desvio!$K$2,0))))))</f>
        <v>0</v>
      </c>
      <c r="AF23" s="373">
        <f>IF(C23="","",AC23+Interna!$D$15)</f>
        <v>1.3760999999999999E-3</v>
      </c>
      <c r="AG23" s="373">
        <f>IF(C23="","",AD23+Interna!$D$16)</f>
        <v>-0.1895057</v>
      </c>
      <c r="AH23" s="373">
        <f>IF(C23="","",AE23+Interna!$D$17)</f>
        <v>-1.09278E-2</v>
      </c>
      <c r="AI23" s="281">
        <f t="shared" si="10"/>
        <v>2.2898446027000001</v>
      </c>
      <c r="AJ23" s="281">
        <f t="shared" si="11"/>
        <v>0.33544060739999998</v>
      </c>
      <c r="AK23" s="281">
        <f t="shared" si="12"/>
        <v>0.1799451484</v>
      </c>
      <c r="AL23" s="281">
        <f>IF($C23="","",ROUND(AI23*Interna!$E$4/1000,4))</f>
        <v>5.9535999999999998</v>
      </c>
      <c r="AM23" s="281">
        <f>IF($C23="","",ROUND(AJ23*Interna!$E$4/1000,4))</f>
        <v>0.87209999999999999</v>
      </c>
      <c r="AN23" s="281">
        <f>IF($C23="","",ROUND(AK23*Interna!$E$4/1000,4))</f>
        <v>0.46789999999999998</v>
      </c>
      <c r="AO23" s="281">
        <f>IF($C23="","",ROUND(AL23-(AL23*Interna!$C$21),4))</f>
        <v>0.125</v>
      </c>
      <c r="AP23" s="281">
        <f>IF($C23="","",ROUND(AM23-(AM23*Interna!$C$22),4))</f>
        <v>1.83E-2</v>
      </c>
      <c r="AQ23" s="281">
        <f>IF($C23="","",ROUND(AN23-(AN23*Interna!$C$23),4))</f>
        <v>7.0699999999999999E-2</v>
      </c>
      <c r="AR23" s="281">
        <f>IF($C23="","",Interna!$F$21)</f>
        <v>5.2000000000000005E-2</v>
      </c>
      <c r="AS23" s="282">
        <f>IF($C23="","",Interna!$F$22)</f>
        <v>5.2000000000000005E-2</v>
      </c>
      <c r="AT23" s="283">
        <f>IF($C23="","",Interna!$F$23)</f>
        <v>5.2000000000000005E-2</v>
      </c>
      <c r="AU23" s="281">
        <f t="shared" si="13"/>
        <v>0.125</v>
      </c>
      <c r="AV23" s="281">
        <f t="shared" si="14"/>
        <v>5.2000000000000005E-2</v>
      </c>
      <c r="AW23" s="281">
        <f t="shared" si="15"/>
        <v>7.0699999999999999E-2</v>
      </c>
      <c r="AX23" s="39">
        <f t="shared" si="16"/>
        <v>5.8285999999999998</v>
      </c>
      <c r="AY23" s="39">
        <f t="shared" si="17"/>
        <v>0.82010000000000005</v>
      </c>
      <c r="AZ23" s="39">
        <f t="shared" si="18"/>
        <v>0.3972</v>
      </c>
      <c r="BA23" s="40">
        <f t="shared" si="19"/>
        <v>216294.81184025956</v>
      </c>
      <c r="BB23" s="41">
        <f t="shared" si="20"/>
        <v>23745.007398824553</v>
      </c>
      <c r="BC23" s="42">
        <f t="shared" si="21"/>
        <v>50126.082905650503</v>
      </c>
      <c r="BD23" s="41">
        <f t="shared" si="22"/>
        <v>290165.90214473463</v>
      </c>
      <c r="BE23" s="40">
        <f>IF(C23="","",Interna!$J$27+Interna!$J$28+Interna!$J$29+Interna!$J$33)</f>
        <v>8410</v>
      </c>
      <c r="BF23" s="41">
        <f>IF(C23="","",AX23*Interna!$H$30)</f>
        <v>2914.2999999999997</v>
      </c>
      <c r="BG23" s="41">
        <f>IF(C23="","",AY23*Interna!$H$31)</f>
        <v>410.05</v>
      </c>
      <c r="BH23" s="41">
        <f>IF(C23="","",AZ23*Interna!$H$32)</f>
        <v>993</v>
      </c>
      <c r="BI23" s="41">
        <f t="shared" si="23"/>
        <v>12727.349999999999</v>
      </c>
      <c r="BJ23" s="41">
        <f t="shared" si="24"/>
        <v>277438.55214473465</v>
      </c>
      <c r="BK23" s="42">
        <f>IF(C23="","",BJ23*Interna!$H$37)</f>
        <v>2774.3855214473465</v>
      </c>
      <c r="BL23" s="41">
        <f t="shared" si="25"/>
        <v>274664.16662328731</v>
      </c>
      <c r="BM23" s="41">
        <f>IF(C23="","",BL23*Interna!$H$39)</f>
        <v>10986.566664931494</v>
      </c>
      <c r="BN23" s="41">
        <f t="shared" si="26"/>
        <v>285650.73328821879</v>
      </c>
      <c r="BO23" s="41">
        <f>IF(C23="","",BN23*Interna!$K$5)</f>
        <v>1175738.4182143088</v>
      </c>
      <c r="BP23" s="41">
        <f>IF(C23="","",BO23/Interna!$E$4)</f>
        <v>452.20708392858029</v>
      </c>
      <c r="BQ23" s="41">
        <f>IF(C23="","",BP23*Interna!$H$46)</f>
        <v>17.12960433921462</v>
      </c>
      <c r="BR23" s="41">
        <f t="shared" si="27"/>
        <v>469.3366882677949</v>
      </c>
      <c r="BS23" s="41">
        <f>IF(C23="","",BR23*Interna!$H$48)</f>
        <v>31.586359120422596</v>
      </c>
      <c r="BT23" s="41">
        <f t="shared" si="28"/>
        <v>437.75032914737233</v>
      </c>
      <c r="BU23" s="41">
        <f>IF(C23="","",BT23*Interna!$H$51)</f>
        <v>1.7510013165894893</v>
      </c>
      <c r="BV23" s="41">
        <f t="shared" si="29"/>
        <v>435.99932783078282</v>
      </c>
      <c r="BW23" s="41">
        <f>IF(C23="","",BV23*Interna!$H$52)</f>
        <v>3.4879946226462626</v>
      </c>
      <c r="BX23" s="41">
        <f t="shared" si="30"/>
        <v>432.51133320813653</v>
      </c>
      <c r="BY23" s="41">
        <f>IF(C23="","",BX23*Interna!$H$53)</f>
        <v>3.2438349990610238</v>
      </c>
      <c r="CD23" s="214">
        <v>2</v>
      </c>
      <c r="CE23" s="314"/>
      <c r="CF23" s="315"/>
      <c r="CG23" s="315"/>
      <c r="CH23" s="316"/>
      <c r="CK23" s="217">
        <f t="shared" ref="CK23:CK26" si="38">IF(CF23+CG23+CH23=0,0,CE23)</f>
        <v>0</v>
      </c>
      <c r="CL23" s="225">
        <f>CF23*CE23</f>
        <v>0</v>
      </c>
      <c r="CM23" s="225">
        <f>CG23*CE23</f>
        <v>0</v>
      </c>
      <c r="CN23" s="227">
        <f>CH23*CE23</f>
        <v>0</v>
      </c>
      <c r="CP23" s="339">
        <v>3</v>
      </c>
      <c r="CQ23" s="344">
        <v>0.15</v>
      </c>
      <c r="CR23" s="345">
        <v>0.06</v>
      </c>
      <c r="CS23" s="346">
        <f t="shared" si="31"/>
        <v>0.21</v>
      </c>
      <c r="CT23" s="346">
        <f t="shared" si="9"/>
        <v>0.79</v>
      </c>
      <c r="CU23" s="335"/>
      <c r="CW23" s="345"/>
    </row>
    <row r="24" spans="2:101" ht="15.6" thickTop="1" thickBot="1" x14ac:dyDescent="0.35">
      <c r="B24" s="214">
        <v>5</v>
      </c>
      <c r="C24" s="248">
        <v>0.63</v>
      </c>
      <c r="D24" s="221">
        <v>0.33600000000000002</v>
      </c>
      <c r="E24" s="221">
        <v>0</v>
      </c>
      <c r="F24" s="221">
        <v>0.11799999999999999</v>
      </c>
      <c r="G24" s="269">
        <f t="shared" si="32"/>
        <v>0.21168000000000001</v>
      </c>
      <c r="H24" s="36">
        <f t="shared" si="33"/>
        <v>0</v>
      </c>
      <c r="I24" s="37">
        <f t="shared" si="34"/>
        <v>7.4340000000000003E-2</v>
      </c>
      <c r="K24" s="217">
        <f>(C24*Interna!$H$51)</f>
        <v>2.5200000000000001E-3</v>
      </c>
      <c r="L24" s="222">
        <f t="shared" si="35"/>
        <v>0.62748000000000004</v>
      </c>
      <c r="M24" s="223">
        <f t="shared" si="2"/>
        <v>0.33600000000000002</v>
      </c>
      <c r="N24" s="223">
        <f t="shared" si="2"/>
        <v>0</v>
      </c>
      <c r="O24" s="224">
        <f t="shared" si="2"/>
        <v>0.11799999999999999</v>
      </c>
      <c r="P24" s="43">
        <f t="shared" si="3"/>
        <v>0.21083328000000004</v>
      </c>
      <c r="Q24" s="44">
        <f t="shared" si="4"/>
        <v>0</v>
      </c>
      <c r="R24" s="45">
        <f t="shared" si="5"/>
        <v>7.4042640000000007E-2</v>
      </c>
      <c r="T24" s="46">
        <f t="shared" si="6"/>
        <v>82.88</v>
      </c>
      <c r="U24" s="38">
        <f t="shared" si="36"/>
        <v>52.21</v>
      </c>
      <c r="V24" s="167">
        <v>0</v>
      </c>
      <c r="W24" s="264">
        <f t="shared" si="7"/>
        <v>82.88</v>
      </c>
      <c r="X24" s="247">
        <f t="shared" si="37"/>
        <v>52.214399999999998</v>
      </c>
      <c r="Y24" s="167"/>
      <c r="Z24" s="40">
        <f>IF(C24="","",Interna!$H$15)</f>
        <v>37109.222084250003</v>
      </c>
      <c r="AA24" s="41">
        <f>IF(C24="","",Interna!$H$16)</f>
        <v>28953.7951455</v>
      </c>
      <c r="AB24" s="42">
        <f>IF(C24="","",Interna!$H$17)</f>
        <v>126198.59744625</v>
      </c>
      <c r="AC24" s="41">
        <f>IF(D24&gt;=Conf_Desvio!$A$8,Conf_Desvio!$C$8,IF(D24&gt;=Conf_Desvio!$A$7,Conf_Desvio!$C$7,IF(D24&gt;=Conf_Desvio!$A$6,Conf_Desvio!$C$6,IF(D24&gt;=Conf_Desvio!$A$5,Conf_Desvio!$C$5,IF(D24&gt;=Conf_Desvio!$A$4,Conf_Desvio!$C$4,IF(D24&gt;=Conf_Desvio!$A$3,Conf_Desvio!$C$3,IF(D24&gt;=Conf_Desvio!$A$2,Conf_Desvio!$C$2,0)))))))</f>
        <v>0</v>
      </c>
      <c r="AD24" s="41">
        <f>IF(E24&gt;=Conf_Desvio!$E$11,Conf_Desvio!$G$11,IF(E24&gt;=Conf_Desvio!$E$10,Conf_Desvio!$G$10,IF(E24&gt;=Conf_Desvio!$E$9,Conf_Desvio!$G$9,IF(E24&gt;=Conf_Desvio!$E$8,Conf_Desvio!$G$8,IF(E24&gt;=Conf_Desvio!$E$7,Conf_Desvio!$G$7,IF(E24&gt;=Conf_Desvio!$E$6,Conf_Desvio!$G$6,IF(E24&gt;=Conf_Desvio!$E$5,Conf_Desvio!$G$5,IF(E24&gt;=Conf_Desvio!$E$4,Conf_Desvio!$G$4,IF(E24&gt;=Conf_Desvio!$E$3,Conf_Desvio!$G$3,IF(E24&gt;=Conf_Desvio!$E$2,Conf_Desvio!$G$2,0))))))))))</f>
        <v>0</v>
      </c>
      <c r="AE24" s="41">
        <f>IF(F24&gt;=Conf_Desvio!$I$7,Conf_Desvio!$K$7,IF(F24&gt;=Conf_Desvio!$I$6,Conf_Desvio!$K$6,IF(F24&gt;=Conf_Desvio!$I$5,Conf_Desvio!$K$5,IF(F24&gt;=Conf_Desvio!$I$4,Conf_Desvio!$K$4,IF(F24&gt;=Conf_Desvio!$I$3,Conf_Desvio!$K$3,IF(F24&gt;=Conf_Desvio!$I$2,Conf_Desvio!$K$2,0))))))</f>
        <v>0</v>
      </c>
      <c r="AF24" s="373">
        <f>IF(C24="","",AC24+Interna!$D$15)</f>
        <v>1.3760999999999999E-3</v>
      </c>
      <c r="AG24" s="373">
        <f>IF(C24="","",AD24+Interna!$D$16)</f>
        <v>-0.1895057</v>
      </c>
      <c r="AH24" s="373">
        <f>IF(C24="","",AE24+Interna!$D$17)</f>
        <v>-1.09278E-2</v>
      </c>
      <c r="AI24" s="281">
        <f t="shared" si="10"/>
        <v>0.33553763040000001</v>
      </c>
      <c r="AJ24" s="281">
        <f t="shared" si="11"/>
        <v>0</v>
      </c>
      <c r="AK24" s="281">
        <f t="shared" si="12"/>
        <v>0.11928948039999999</v>
      </c>
      <c r="AL24" s="281">
        <f>IF($C24="","",ROUND(AI24*Interna!$E$4/1000,4))</f>
        <v>0.87239999999999995</v>
      </c>
      <c r="AM24" s="281">
        <f>IF($C24="","",ROUND(AJ24*Interna!$E$4/1000,4))</f>
        <v>0</v>
      </c>
      <c r="AN24" s="281">
        <f>IF($C24="","",ROUND(AK24*Interna!$E$4/1000,4))</f>
        <v>0.31019999999999998</v>
      </c>
      <c r="AO24" s="281">
        <f>IF($C24="","",ROUND(AL24-(AL24*Interna!$C$21),4))</f>
        <v>1.83E-2</v>
      </c>
      <c r="AP24" s="281">
        <f>IF($C24="","",ROUND(AM24-(AM24*Interna!$C$22),4))</f>
        <v>0</v>
      </c>
      <c r="AQ24" s="281">
        <f>IF($C24="","",ROUND(AN24-(AN24*Interna!$C$23),4))</f>
        <v>4.6800000000000001E-2</v>
      </c>
      <c r="AR24" s="281">
        <f>IF($C24="","",Interna!$F$21)</f>
        <v>5.2000000000000005E-2</v>
      </c>
      <c r="AS24" s="282">
        <f>IF($C24="","",Interna!$F$22)</f>
        <v>5.2000000000000005E-2</v>
      </c>
      <c r="AT24" s="283">
        <f>IF($C24="","",Interna!$F$23)</f>
        <v>5.2000000000000005E-2</v>
      </c>
      <c r="AU24" s="281">
        <f t="shared" si="13"/>
        <v>5.2000000000000005E-2</v>
      </c>
      <c r="AV24" s="281">
        <f t="shared" si="14"/>
        <v>0</v>
      </c>
      <c r="AW24" s="281">
        <f t="shared" si="15"/>
        <v>5.2000000000000005E-2</v>
      </c>
      <c r="AX24" s="39">
        <f t="shared" si="16"/>
        <v>0.82040000000000002</v>
      </c>
      <c r="AY24" s="39">
        <f t="shared" si="17"/>
        <v>0</v>
      </c>
      <c r="AZ24" s="39">
        <f t="shared" si="18"/>
        <v>0.25819999999999999</v>
      </c>
      <c r="BA24" s="40">
        <f t="shared" si="19"/>
        <v>30444.405797918702</v>
      </c>
      <c r="BB24" s="41">
        <f t="shared" si="20"/>
        <v>0</v>
      </c>
      <c r="BC24" s="42">
        <f t="shared" si="21"/>
        <v>32584.477860621748</v>
      </c>
      <c r="BD24" s="41">
        <f t="shared" si="22"/>
        <v>63028.88365854045</v>
      </c>
      <c r="BE24" s="40">
        <f>IF(C24="","",Interna!$J$27+Interna!$J$28+Interna!$J$29+Interna!$J$33)</f>
        <v>8410</v>
      </c>
      <c r="BF24" s="41">
        <f>IF(C24="","",AX24*Interna!$H$30)</f>
        <v>410.2</v>
      </c>
      <c r="BG24" s="41">
        <f>IF(C24="","",AY24*Interna!$H$31)</f>
        <v>0</v>
      </c>
      <c r="BH24" s="41">
        <f>IF(C24="","",AZ24*Interna!$H$32)</f>
        <v>645.5</v>
      </c>
      <c r="BI24" s="41">
        <f t="shared" si="23"/>
        <v>9465.7000000000007</v>
      </c>
      <c r="BJ24" s="41">
        <f t="shared" si="24"/>
        <v>53563.183658540453</v>
      </c>
      <c r="BK24" s="42">
        <f>IF(C24="","",BJ24*Interna!$H$37)</f>
        <v>535.63183658540459</v>
      </c>
      <c r="BL24" s="41">
        <f t="shared" si="25"/>
        <v>53027.55182195505</v>
      </c>
      <c r="BM24" s="41">
        <f>IF(C24="","",BL24*Interna!$H$39)</f>
        <v>2121.1020728782019</v>
      </c>
      <c r="BN24" s="41">
        <f t="shared" si="26"/>
        <v>55148.653894833253</v>
      </c>
      <c r="BO24" s="41">
        <f>IF(C24="","",BN24*Interna!$K$5)</f>
        <v>226991.85943113369</v>
      </c>
      <c r="BP24" s="41">
        <f>IF(C24="","",BO24/Interna!$E$4)</f>
        <v>87.304561319666803</v>
      </c>
      <c r="BQ24" s="41">
        <f>IF(C24="","",BP24*Interna!$H$46)</f>
        <v>3.3070967827889781</v>
      </c>
      <c r="BR24" s="41">
        <f t="shared" si="27"/>
        <v>90.611658102455777</v>
      </c>
      <c r="BS24" s="41">
        <f>IF(C24="","",BR24*Interna!$H$48)</f>
        <v>6.0981645902952737</v>
      </c>
      <c r="BT24" s="41">
        <f t="shared" si="28"/>
        <v>84.513493512160508</v>
      </c>
      <c r="BU24" s="41">
        <f>IF(C24="","",BT24*Interna!$H$51)</f>
        <v>0.33805397404864201</v>
      </c>
      <c r="BV24" s="41">
        <f t="shared" si="29"/>
        <v>84.17543953811186</v>
      </c>
      <c r="BW24" s="41">
        <f>IF(C24="","",BV24*Interna!$H$52)</f>
        <v>0.67340351630489492</v>
      </c>
      <c r="BX24" s="41">
        <f t="shared" si="30"/>
        <v>83.502036021806958</v>
      </c>
      <c r="BY24" s="41">
        <f>IF(C24="","",BX24*Interna!$H$53)</f>
        <v>0.62626527016355216</v>
      </c>
      <c r="CD24" s="214">
        <v>3</v>
      </c>
      <c r="CE24" s="314"/>
      <c r="CF24" s="315"/>
      <c r="CG24" s="315"/>
      <c r="CH24" s="316"/>
      <c r="CK24" s="217">
        <f t="shared" si="38"/>
        <v>0</v>
      </c>
      <c r="CL24" s="225">
        <f>CF24*CE24</f>
        <v>0</v>
      </c>
      <c r="CM24" s="225">
        <f>CG24*CE24</f>
        <v>0</v>
      </c>
      <c r="CN24" s="227">
        <f>CH24*CE24</f>
        <v>0</v>
      </c>
      <c r="CP24" s="342">
        <v>4</v>
      </c>
      <c r="CQ24" s="344">
        <v>0.2</v>
      </c>
      <c r="CR24" s="345">
        <v>0.06</v>
      </c>
      <c r="CS24" s="346">
        <f t="shared" si="31"/>
        <v>0.26</v>
      </c>
      <c r="CT24" s="346">
        <f t="shared" si="9"/>
        <v>0.74</v>
      </c>
      <c r="CU24" s="335"/>
      <c r="CW24" s="345"/>
    </row>
    <row r="25" spans="2:101" ht="15.6" thickTop="1" thickBot="1" x14ac:dyDescent="0.35">
      <c r="B25" s="214">
        <v>6</v>
      </c>
      <c r="C25" s="248">
        <v>0.46</v>
      </c>
      <c r="D25" s="221">
        <v>1.5669999999999999</v>
      </c>
      <c r="E25" s="221">
        <v>1.0980000000000001</v>
      </c>
      <c r="F25" s="221">
        <v>0.27600000000000002</v>
      </c>
      <c r="G25" s="269">
        <f t="shared" si="32"/>
        <v>0.72082000000000002</v>
      </c>
      <c r="H25" s="36">
        <f t="shared" si="33"/>
        <v>0.50508000000000008</v>
      </c>
      <c r="I25" s="37">
        <f t="shared" si="34"/>
        <v>0.12696000000000002</v>
      </c>
      <c r="K25" s="217">
        <f>(C25*Interna!$H$51)</f>
        <v>1.8400000000000001E-3</v>
      </c>
      <c r="L25" s="222">
        <f t="shared" si="35"/>
        <v>0.45816000000000001</v>
      </c>
      <c r="M25" s="223">
        <f t="shared" si="2"/>
        <v>1.5669999999999999</v>
      </c>
      <c r="N25" s="223">
        <f t="shared" si="2"/>
        <v>1.0980000000000001</v>
      </c>
      <c r="O25" s="224">
        <f t="shared" si="2"/>
        <v>0.27600000000000002</v>
      </c>
      <c r="P25" s="43">
        <f t="shared" si="3"/>
        <v>0.71793671999999997</v>
      </c>
      <c r="Q25" s="44">
        <f t="shared" si="4"/>
        <v>0.50305968000000001</v>
      </c>
      <c r="R25" s="45">
        <f t="shared" si="5"/>
        <v>0.12645216000000001</v>
      </c>
      <c r="T25" s="46">
        <f t="shared" si="6"/>
        <v>476.85</v>
      </c>
      <c r="U25" s="38">
        <f t="shared" si="36"/>
        <v>219.35</v>
      </c>
      <c r="V25" s="167">
        <v>0</v>
      </c>
      <c r="W25" s="264">
        <f t="shared" si="7"/>
        <v>476.85</v>
      </c>
      <c r="X25" s="247">
        <f t="shared" si="37"/>
        <v>219.35100000000003</v>
      </c>
      <c r="Y25" s="167"/>
      <c r="Z25" s="40">
        <f>IF(C25="","",Interna!$H$15)</f>
        <v>37109.222084250003</v>
      </c>
      <c r="AA25" s="41">
        <f>IF(C25="","",Interna!$H$16)</f>
        <v>28953.7951455</v>
      </c>
      <c r="AB25" s="42">
        <f>IF(C25="","",Interna!$H$17)</f>
        <v>126198.59744625</v>
      </c>
      <c r="AC25" s="41">
        <f>IF(D25&gt;=Conf_Desvio!$A$8,Conf_Desvio!$C$8,IF(D25&gt;=Conf_Desvio!$A$7,Conf_Desvio!$C$7,IF(D25&gt;=Conf_Desvio!$A$6,Conf_Desvio!$C$6,IF(D25&gt;=Conf_Desvio!$A$5,Conf_Desvio!$C$5,IF(D25&gt;=Conf_Desvio!$A$4,Conf_Desvio!$C$4,IF(D25&gt;=Conf_Desvio!$A$3,Conf_Desvio!$C$3,IF(D25&gt;=Conf_Desvio!$A$2,Conf_Desvio!$C$2,0)))))))</f>
        <v>0</v>
      </c>
      <c r="AD25" s="41">
        <f>IF(E25&gt;=Conf_Desvio!$E$11,Conf_Desvio!$G$11,IF(E25&gt;=Conf_Desvio!$E$10,Conf_Desvio!$G$10,IF(E25&gt;=Conf_Desvio!$E$9,Conf_Desvio!$G$9,IF(E25&gt;=Conf_Desvio!$E$8,Conf_Desvio!$G$8,IF(E25&gt;=Conf_Desvio!$E$7,Conf_Desvio!$G$7,IF(E25&gt;=Conf_Desvio!$E$6,Conf_Desvio!$G$6,IF(E25&gt;=Conf_Desvio!$E$5,Conf_Desvio!$G$5,IF(E25&gt;=Conf_Desvio!$E$4,Conf_Desvio!$G$4,IF(E25&gt;=Conf_Desvio!$E$3,Conf_Desvio!$G$3,IF(E25&gt;=Conf_Desvio!$E$2,Conf_Desvio!$G$2,0))))))))))</f>
        <v>0</v>
      </c>
      <c r="AE25" s="41">
        <f>IF(F25&gt;=Conf_Desvio!$I$7,Conf_Desvio!$K$7,IF(F25&gt;=Conf_Desvio!$I$6,Conf_Desvio!$K$6,IF(F25&gt;=Conf_Desvio!$I$5,Conf_Desvio!$K$5,IF(F25&gt;=Conf_Desvio!$I$4,Conf_Desvio!$K$4,IF(F25&gt;=Conf_Desvio!$I$3,Conf_Desvio!$K$3,IF(F25&gt;=Conf_Desvio!$I$2,Conf_Desvio!$K$2,0))))))</f>
        <v>0</v>
      </c>
      <c r="AF25" s="373">
        <f>IF(C25="","",AC25+Interna!$D$15)</f>
        <v>1.3760999999999999E-3</v>
      </c>
      <c r="AG25" s="373">
        <f>IF(C25="","",AD25+Interna!$D$16)</f>
        <v>-0.1895057</v>
      </c>
      <c r="AH25" s="373">
        <f>IF(C25="","",AE25+Interna!$D$17)</f>
        <v>-1.09278E-2</v>
      </c>
      <c r="AI25" s="281">
        <f t="shared" si="10"/>
        <v>1.5648436512999999</v>
      </c>
      <c r="AJ25" s="281">
        <f t="shared" si="11"/>
        <v>1.3060772586</v>
      </c>
      <c r="AK25" s="281">
        <f t="shared" si="12"/>
        <v>0.27901607280000001</v>
      </c>
      <c r="AL25" s="281">
        <f>IF($C25="","",ROUND(AI25*Interna!$E$4/1000,4))</f>
        <v>4.0686</v>
      </c>
      <c r="AM25" s="281">
        <f>IF($C25="","",ROUND(AJ25*Interna!$E$4/1000,4))</f>
        <v>3.3957999999999999</v>
      </c>
      <c r="AN25" s="281">
        <f>IF($C25="","",ROUND(AK25*Interna!$E$4/1000,4))</f>
        <v>0.72540000000000004</v>
      </c>
      <c r="AO25" s="281">
        <f>IF($C25="","",ROUND(AL25-(AL25*Interna!$C$21),4))</f>
        <v>8.5400000000000004E-2</v>
      </c>
      <c r="AP25" s="281">
        <f>IF($C25="","",ROUND(AM25-(AM25*Interna!$C$22),4))</f>
        <v>7.1300000000000002E-2</v>
      </c>
      <c r="AQ25" s="281">
        <f>IF($C25="","",ROUND(AN25-(AN25*Interna!$C$23),4))</f>
        <v>0.1095</v>
      </c>
      <c r="AR25" s="281">
        <f>IF($C25="","",Interna!$F$21)</f>
        <v>5.2000000000000005E-2</v>
      </c>
      <c r="AS25" s="282">
        <f>IF($C25="","",Interna!$F$22)</f>
        <v>5.2000000000000005E-2</v>
      </c>
      <c r="AT25" s="283">
        <f>IF($C25="","",Interna!$F$23)</f>
        <v>5.2000000000000005E-2</v>
      </c>
      <c r="AU25" s="281">
        <f t="shared" si="13"/>
        <v>8.5400000000000004E-2</v>
      </c>
      <c r="AV25" s="281">
        <f t="shared" si="14"/>
        <v>7.1300000000000002E-2</v>
      </c>
      <c r="AW25" s="281">
        <f t="shared" si="15"/>
        <v>0.1095</v>
      </c>
      <c r="AX25" s="39">
        <f t="shared" si="16"/>
        <v>3.9832000000000001</v>
      </c>
      <c r="AY25" s="39">
        <f t="shared" si="17"/>
        <v>3.3245</v>
      </c>
      <c r="AZ25" s="39">
        <f t="shared" si="18"/>
        <v>0.6159</v>
      </c>
      <c r="BA25" s="40">
        <f t="shared" si="19"/>
        <v>147813.45340598462</v>
      </c>
      <c r="BB25" s="41">
        <f t="shared" si="20"/>
        <v>96256.891961214744</v>
      </c>
      <c r="BC25" s="42">
        <f t="shared" si="21"/>
        <v>77725.71616714538</v>
      </c>
      <c r="BD25" s="41">
        <f t="shared" si="22"/>
        <v>321796.06153434474</v>
      </c>
      <c r="BE25" s="40">
        <f>IF(C25="","",Interna!$J$27+Interna!$J$28+Interna!$J$29+Interna!$J$33)</f>
        <v>8410</v>
      </c>
      <c r="BF25" s="41">
        <f>IF(C25="","",AX25*Interna!$H$30)</f>
        <v>1991.6000000000001</v>
      </c>
      <c r="BG25" s="41">
        <f>IF(C25="","",AY25*Interna!$H$31)</f>
        <v>1662.25</v>
      </c>
      <c r="BH25" s="41">
        <f>IF(C25="","",AZ25*Interna!$H$32)</f>
        <v>1539.75</v>
      </c>
      <c r="BI25" s="41">
        <f>IF(C25="","",SUM(BE25:BH25))</f>
        <v>13603.6</v>
      </c>
      <c r="BJ25" s="41">
        <f>IF(C25="","",BD25-BI25)</f>
        <v>308192.46153434477</v>
      </c>
      <c r="BK25" s="42">
        <f>IF(C25="","",BJ25*Interna!$H$37)</f>
        <v>3081.9246153434478</v>
      </c>
      <c r="BL25" s="41">
        <f t="shared" si="25"/>
        <v>305110.53691900132</v>
      </c>
      <c r="BM25" s="41">
        <f>IF(C25="","",BL25*Interna!$H$39)</f>
        <v>12204.421476760053</v>
      </c>
      <c r="BN25" s="41">
        <f t="shared" si="26"/>
        <v>317314.95839576138</v>
      </c>
      <c r="BO25" s="41">
        <f>IF(C25="","",BN25*Interna!$K$5)</f>
        <v>1306068.3687569541</v>
      </c>
      <c r="BP25" s="41">
        <f>IF(C25="","",BO25/Interna!$E$4)</f>
        <v>502.33398798344388</v>
      </c>
      <c r="BQ25" s="41">
        <f>IF(C25="","",BP25*Interna!$H$46)</f>
        <v>19.028411464812852</v>
      </c>
      <c r="BR25" s="41">
        <f t="shared" si="27"/>
        <v>521.36239944825672</v>
      </c>
      <c r="BS25" s="41">
        <f>IF(C25="","",BR25*Interna!$H$48)</f>
        <v>35.087689482867674</v>
      </c>
      <c r="BT25" s="41">
        <f t="shared" si="28"/>
        <v>486.27470996538904</v>
      </c>
      <c r="BU25" s="41">
        <f>IF(C25="","",BT25*Interna!$H$51)</f>
        <v>1.9450988398615563</v>
      </c>
      <c r="BV25" s="41">
        <f t="shared" si="29"/>
        <v>484.32961112552749</v>
      </c>
      <c r="BW25" s="41">
        <f>IF(C25="","",BV25*Interna!$H$52)</f>
        <v>3.8746368890042202</v>
      </c>
      <c r="BX25" s="41">
        <f t="shared" si="30"/>
        <v>480.4549742365233</v>
      </c>
      <c r="BY25" s="41">
        <f>IF(C25="","",BX25*Interna!$H$53)</f>
        <v>3.6034123067739245</v>
      </c>
      <c r="CD25" s="214">
        <v>4</v>
      </c>
      <c r="CE25" s="314"/>
      <c r="CF25" s="315"/>
      <c r="CG25" s="315"/>
      <c r="CH25" s="316"/>
      <c r="CK25" s="217">
        <f t="shared" si="38"/>
        <v>0</v>
      </c>
      <c r="CL25" s="225">
        <f>CF25*CE25</f>
        <v>0</v>
      </c>
      <c r="CM25" s="225">
        <f>CG25*CE25</f>
        <v>0</v>
      </c>
      <c r="CN25" s="227">
        <f>CH25*CE25</f>
        <v>0</v>
      </c>
      <c r="CP25" s="342">
        <v>5</v>
      </c>
      <c r="CQ25" s="344">
        <v>0.25</v>
      </c>
      <c r="CR25" s="345">
        <v>0.06</v>
      </c>
      <c r="CS25" s="346">
        <f t="shared" si="31"/>
        <v>0.31</v>
      </c>
      <c r="CT25" s="346">
        <f t="shared" si="9"/>
        <v>0.69</v>
      </c>
      <c r="CU25" s="335"/>
      <c r="CW25" s="345"/>
    </row>
    <row r="26" spans="2:101" ht="15.6" thickTop="1" thickBot="1" x14ac:dyDescent="0.35">
      <c r="B26" s="214">
        <v>7</v>
      </c>
      <c r="C26" s="248">
        <v>0.56999999999999995</v>
      </c>
      <c r="D26" s="221">
        <v>7.3999999999999996E-2</v>
      </c>
      <c r="E26" s="221">
        <v>1.2569999999999999</v>
      </c>
      <c r="F26" s="221">
        <v>0.28100000000000003</v>
      </c>
      <c r="G26" s="269">
        <f t="shared" si="32"/>
        <v>4.2179999999999995E-2</v>
      </c>
      <c r="H26" s="36">
        <f t="shared" si="33"/>
        <v>0.71648999999999985</v>
      </c>
      <c r="I26" s="37">
        <f t="shared" si="34"/>
        <v>0.16017000000000001</v>
      </c>
      <c r="K26" s="217">
        <f>(C26*Interna!$H$51)</f>
        <v>2.2799999999999999E-3</v>
      </c>
      <c r="L26" s="222">
        <f t="shared" si="35"/>
        <v>0.56772</v>
      </c>
      <c r="M26" s="223">
        <f t="shared" si="2"/>
        <v>7.3999999999999996E-2</v>
      </c>
      <c r="N26" s="223">
        <f t="shared" si="2"/>
        <v>1.2569999999999999</v>
      </c>
      <c r="O26" s="224">
        <f t="shared" si="2"/>
        <v>0.28100000000000003</v>
      </c>
      <c r="P26" s="43">
        <f t="shared" si="3"/>
        <v>4.2011279999999998E-2</v>
      </c>
      <c r="Q26" s="44">
        <f t="shared" si="4"/>
        <v>0.7136240399999999</v>
      </c>
      <c r="R26" s="45">
        <f t="shared" si="5"/>
        <v>0.15952932000000003</v>
      </c>
      <c r="T26" s="46">
        <f t="shared" si="6"/>
        <v>282.5</v>
      </c>
      <c r="U26" s="38">
        <f t="shared" si="36"/>
        <v>161.03</v>
      </c>
      <c r="V26" s="167">
        <v>0</v>
      </c>
      <c r="W26" s="264">
        <f t="shared" si="7"/>
        <v>282.5</v>
      </c>
      <c r="X26" s="247">
        <f t="shared" si="37"/>
        <v>161.02499999999998</v>
      </c>
      <c r="Y26" s="167"/>
      <c r="Z26" s="40">
        <f>IF(C26="","",Interna!$H$15)</f>
        <v>37109.222084250003</v>
      </c>
      <c r="AA26" s="41">
        <f>IF(C26="","",Interna!$H$16)</f>
        <v>28953.7951455</v>
      </c>
      <c r="AB26" s="42">
        <f>IF(C26="","",Interna!$H$17)</f>
        <v>126198.59744625</v>
      </c>
      <c r="AC26" s="41">
        <f>IF(D26&gt;=Conf_Desvio!$A$8,Conf_Desvio!$C$8,IF(D26&gt;=Conf_Desvio!$A$7,Conf_Desvio!$C$7,IF(D26&gt;=Conf_Desvio!$A$6,Conf_Desvio!$C$6,IF(D26&gt;=Conf_Desvio!$A$5,Conf_Desvio!$C$5,IF(D26&gt;=Conf_Desvio!$A$4,Conf_Desvio!$C$4,IF(D26&gt;=Conf_Desvio!$A$3,Conf_Desvio!$C$3,IF(D26&gt;=Conf_Desvio!$A$2,Conf_Desvio!$C$2,0)))))))</f>
        <v>0</v>
      </c>
      <c r="AD26" s="41">
        <f>IF(E26&gt;=Conf_Desvio!$E$11,Conf_Desvio!$G$11,IF(E26&gt;=Conf_Desvio!$E$10,Conf_Desvio!$G$10,IF(E26&gt;=Conf_Desvio!$E$9,Conf_Desvio!$G$9,IF(E26&gt;=Conf_Desvio!$E$8,Conf_Desvio!$G$8,IF(E26&gt;=Conf_Desvio!$E$7,Conf_Desvio!$G$7,IF(E26&gt;=Conf_Desvio!$E$6,Conf_Desvio!$G$6,IF(E26&gt;=Conf_Desvio!$E$5,Conf_Desvio!$G$5,IF(E26&gt;=Conf_Desvio!$E$4,Conf_Desvio!$G$4,IF(E26&gt;=Conf_Desvio!$E$3,Conf_Desvio!$G$3,IF(E26&gt;=Conf_Desvio!$E$2,Conf_Desvio!$G$2,0))))))))))</f>
        <v>0</v>
      </c>
      <c r="AE26" s="41">
        <f>IF(F26&gt;=Conf_Desvio!$I$7,Conf_Desvio!$K$7,IF(F26&gt;=Conf_Desvio!$I$6,Conf_Desvio!$K$6,IF(F26&gt;=Conf_Desvio!$I$5,Conf_Desvio!$K$5,IF(F26&gt;=Conf_Desvio!$I$4,Conf_Desvio!$K$4,IF(F26&gt;=Conf_Desvio!$I$3,Conf_Desvio!$K$3,IF(F26&gt;=Conf_Desvio!$I$2,Conf_Desvio!$K$2,0))))))</f>
        <v>0</v>
      </c>
      <c r="AF26" s="373">
        <f>IF(C26="","",AC26+Interna!$D$15)</f>
        <v>1.3760999999999999E-3</v>
      </c>
      <c r="AG26" s="373">
        <f>IF(C26="","",AD26+Interna!$D$16)</f>
        <v>-0.1895057</v>
      </c>
      <c r="AH26" s="373">
        <f>IF(C26="","",AE26+Interna!$D$17)</f>
        <v>-1.09278E-2</v>
      </c>
      <c r="AI26" s="281">
        <f t="shared" si="10"/>
        <v>7.3898168599999994E-2</v>
      </c>
      <c r="AJ26" s="281">
        <f t="shared" si="11"/>
        <v>1.4952086648999998</v>
      </c>
      <c r="AK26" s="281">
        <f t="shared" si="12"/>
        <v>0.28407071180000004</v>
      </c>
      <c r="AL26" s="281">
        <f>IF($C26="","",ROUND(AI26*Interna!$E$4/1000,4))</f>
        <v>0.19209999999999999</v>
      </c>
      <c r="AM26" s="281">
        <f>IF($C26="","",ROUND(AJ26*Interna!$E$4/1000,4))</f>
        <v>3.8875000000000002</v>
      </c>
      <c r="AN26" s="281">
        <f>IF($C26="","",ROUND(AK26*Interna!$E$4/1000,4))</f>
        <v>0.73860000000000003</v>
      </c>
      <c r="AO26" s="281">
        <f>IF($C26="","",ROUND(AL26-(AL26*Interna!$C$21),4))</f>
        <v>4.0000000000000001E-3</v>
      </c>
      <c r="AP26" s="281">
        <f>IF($C26="","",ROUND(AM26-(AM26*Interna!$C$22),4))</f>
        <v>8.1600000000000006E-2</v>
      </c>
      <c r="AQ26" s="281">
        <f>IF($C26="","",ROUND(AN26-(AN26*Interna!$C$23),4))</f>
        <v>0.1115</v>
      </c>
      <c r="AR26" s="281">
        <f>IF($C26="","",Interna!$F$21)</f>
        <v>5.2000000000000005E-2</v>
      </c>
      <c r="AS26" s="282">
        <f>IF($C26="","",Interna!$F$22)</f>
        <v>5.2000000000000005E-2</v>
      </c>
      <c r="AT26" s="283">
        <f>IF($C26="","",Interna!$F$23)</f>
        <v>5.2000000000000005E-2</v>
      </c>
      <c r="AU26" s="281">
        <f t="shared" si="13"/>
        <v>5.2000000000000005E-2</v>
      </c>
      <c r="AV26" s="281">
        <f t="shared" si="14"/>
        <v>8.1600000000000006E-2</v>
      </c>
      <c r="AW26" s="281">
        <f t="shared" si="15"/>
        <v>0.1115</v>
      </c>
      <c r="AX26" s="39">
        <f t="shared" si="16"/>
        <v>0.1401</v>
      </c>
      <c r="AY26" s="39">
        <f t="shared" si="17"/>
        <v>3.8058999999999998</v>
      </c>
      <c r="AZ26" s="39">
        <f t="shared" si="18"/>
        <v>0.62709999999999999</v>
      </c>
      <c r="BA26" s="40">
        <f t="shared" si="19"/>
        <v>5199.0020140034258</v>
      </c>
      <c r="BB26" s="41">
        <f t="shared" si="20"/>
        <v>110195.24894425845</v>
      </c>
      <c r="BC26" s="42">
        <f t="shared" si="21"/>
        <v>79139.140458543377</v>
      </c>
      <c r="BD26" s="41">
        <f t="shared" si="22"/>
        <v>194533.39141680527</v>
      </c>
      <c r="BE26" s="40">
        <f>IF(C26="","",Interna!$J$27+Interna!$J$28+Interna!$J$29+Interna!$J$33)</f>
        <v>8410</v>
      </c>
      <c r="BF26" s="41">
        <f>IF(C26="","",AX26*Interna!$H$30)</f>
        <v>70.05</v>
      </c>
      <c r="BG26" s="41">
        <f>IF(C26="","",AY26*Interna!$H$31)</f>
        <v>1902.9499999999998</v>
      </c>
      <c r="BH26" s="41">
        <f>IF(C26="","",AZ26*Interna!$H$32)</f>
        <v>1567.75</v>
      </c>
      <c r="BI26" s="41">
        <f t="shared" si="23"/>
        <v>11950.75</v>
      </c>
      <c r="BJ26" s="41">
        <f t="shared" si="24"/>
        <v>182582.64141680527</v>
      </c>
      <c r="BK26" s="42">
        <f>IF(C26="","",BJ26*Interna!$H$37)</f>
        <v>1825.8264141680527</v>
      </c>
      <c r="BL26" s="41">
        <f t="shared" si="25"/>
        <v>180756.81500263722</v>
      </c>
      <c r="BM26" s="41">
        <f>IF(C26="","",BL26*Interna!$H$39)</f>
        <v>7230.2726001054889</v>
      </c>
      <c r="BN26" s="41">
        <f t="shared" si="26"/>
        <v>187987.08760274271</v>
      </c>
      <c r="BO26" s="41">
        <f>IF(C26="","",BN26*Interna!$K$5)</f>
        <v>773754.85257288907</v>
      </c>
      <c r="BP26" s="41">
        <f>IF(C26="","",BO26/Interna!$E$4)</f>
        <v>297.59802022034194</v>
      </c>
      <c r="BQ26" s="41">
        <f>IF(C26="","",BP26*Interna!$H$46)</f>
        <v>11.273013005946552</v>
      </c>
      <c r="BR26" s="41">
        <f t="shared" si="27"/>
        <v>308.87103322628849</v>
      </c>
      <c r="BS26" s="41">
        <f>IF(C26="","",BR26*Interna!$H$48)</f>
        <v>20.787020536129216</v>
      </c>
      <c r="BT26" s="41">
        <f t="shared" si="28"/>
        <v>288.08401269015928</v>
      </c>
      <c r="BU26" s="41">
        <f>IF(C26="","",BT26*Interna!$H$51)</f>
        <v>1.1523360507606371</v>
      </c>
      <c r="BV26" s="41">
        <f t="shared" si="29"/>
        <v>286.93167663939863</v>
      </c>
      <c r="BW26" s="41">
        <f>IF(C26="","",BV26*Interna!$H$52)</f>
        <v>2.2954534131151889</v>
      </c>
      <c r="BX26" s="41">
        <f t="shared" si="30"/>
        <v>284.63622322628345</v>
      </c>
      <c r="BY26" s="41">
        <f>IF(C26="","",BX26*Interna!$H$53)</f>
        <v>2.1347716741971259</v>
      </c>
      <c r="CD26" s="214">
        <v>5</v>
      </c>
      <c r="CE26" s="314"/>
      <c r="CF26" s="221"/>
      <c r="CG26" s="221"/>
      <c r="CH26" s="362"/>
      <c r="CK26" s="217">
        <f t="shared" si="38"/>
        <v>0</v>
      </c>
      <c r="CL26" s="226">
        <f>CF26*CE26</f>
        <v>0</v>
      </c>
      <c r="CM26" s="226">
        <f>CG26*CE26</f>
        <v>0</v>
      </c>
      <c r="CN26" s="227">
        <f>CH26*CE26</f>
        <v>0</v>
      </c>
      <c r="CP26" s="342">
        <v>6</v>
      </c>
      <c r="CQ26" s="344">
        <v>0.3</v>
      </c>
      <c r="CR26" s="345">
        <v>0.06</v>
      </c>
      <c r="CS26" s="346">
        <f t="shared" si="31"/>
        <v>0.36</v>
      </c>
      <c r="CT26" s="346">
        <f t="shared" si="9"/>
        <v>0.64</v>
      </c>
      <c r="CU26" s="335"/>
      <c r="CW26" s="345"/>
    </row>
    <row r="27" spans="2:101" ht="15.6" thickTop="1" thickBot="1" x14ac:dyDescent="0.35">
      <c r="B27" s="214">
        <v>8</v>
      </c>
      <c r="C27" s="248">
        <v>0.5</v>
      </c>
      <c r="D27" s="221">
        <v>1.603</v>
      </c>
      <c r="E27" s="221">
        <v>0.247</v>
      </c>
      <c r="F27" s="221">
        <v>0.13500000000000001</v>
      </c>
      <c r="G27" s="269">
        <f t="shared" si="32"/>
        <v>0.80149999999999999</v>
      </c>
      <c r="H27" s="36">
        <f t="shared" si="33"/>
        <v>0.1235</v>
      </c>
      <c r="I27" s="37">
        <f t="shared" si="34"/>
        <v>6.7500000000000004E-2</v>
      </c>
      <c r="K27" s="217">
        <f>(C27*Interna!$H$51)</f>
        <v>2E-3</v>
      </c>
      <c r="L27" s="222">
        <f t="shared" si="35"/>
        <v>0.498</v>
      </c>
      <c r="M27" s="223">
        <f t="shared" si="2"/>
        <v>1.603</v>
      </c>
      <c r="N27" s="223">
        <f t="shared" si="2"/>
        <v>0.247</v>
      </c>
      <c r="O27" s="224">
        <f t="shared" si="2"/>
        <v>0.13500000000000001</v>
      </c>
      <c r="P27" s="43">
        <f t="shared" si="3"/>
        <v>0.79829399999999995</v>
      </c>
      <c r="Q27" s="44">
        <f t="shared" si="4"/>
        <v>0.123006</v>
      </c>
      <c r="R27" s="45">
        <f t="shared" si="5"/>
        <v>6.7229999999999998E-2</v>
      </c>
      <c r="T27" s="46">
        <f t="shared" si="6"/>
        <v>306.77999999999997</v>
      </c>
      <c r="U27" s="38">
        <f t="shared" si="36"/>
        <v>153.38999999999999</v>
      </c>
      <c r="V27" s="167">
        <v>0</v>
      </c>
      <c r="W27" s="264">
        <f t="shared" si="7"/>
        <v>306.77999999999997</v>
      </c>
      <c r="X27" s="247">
        <f t="shared" si="37"/>
        <v>153.38999999999999</v>
      </c>
      <c r="Y27" s="167"/>
      <c r="Z27" s="40">
        <f>IF(C27="","",Interna!$H$15)</f>
        <v>37109.222084250003</v>
      </c>
      <c r="AA27" s="41">
        <f>IF(C27="","",Interna!$H$16)</f>
        <v>28953.7951455</v>
      </c>
      <c r="AB27" s="42">
        <f>IF(C27="","",Interna!$H$17)</f>
        <v>126198.59744625</v>
      </c>
      <c r="AC27" s="41">
        <f>IF(D27&gt;=Conf_Desvio!$A$8,Conf_Desvio!$C$8,IF(D27&gt;=Conf_Desvio!$A$7,Conf_Desvio!$C$7,IF(D27&gt;=Conf_Desvio!$A$6,Conf_Desvio!$C$6,IF(D27&gt;=Conf_Desvio!$A$5,Conf_Desvio!$C$5,IF(D27&gt;=Conf_Desvio!$A$4,Conf_Desvio!$C$4,IF(D27&gt;=Conf_Desvio!$A$3,Conf_Desvio!$C$3,IF(D27&gt;=Conf_Desvio!$A$2,Conf_Desvio!$C$2,0)))))))</f>
        <v>0</v>
      </c>
      <c r="AD27" s="41">
        <f>IF(E27&gt;=Conf_Desvio!$E$11,Conf_Desvio!$G$11,IF(E27&gt;=Conf_Desvio!$E$10,Conf_Desvio!$G$10,IF(E27&gt;=Conf_Desvio!$E$9,Conf_Desvio!$G$9,IF(E27&gt;=Conf_Desvio!$E$8,Conf_Desvio!$G$8,IF(E27&gt;=Conf_Desvio!$E$7,Conf_Desvio!$G$7,IF(E27&gt;=Conf_Desvio!$E$6,Conf_Desvio!$G$6,IF(E27&gt;=Conf_Desvio!$E$5,Conf_Desvio!$G$5,IF(E27&gt;=Conf_Desvio!$E$4,Conf_Desvio!$G$4,IF(E27&gt;=Conf_Desvio!$E$3,Conf_Desvio!$G$3,IF(E27&gt;=Conf_Desvio!$E$2,Conf_Desvio!$G$2,0))))))))))</f>
        <v>0</v>
      </c>
      <c r="AE27" s="41">
        <f>IF(F27&gt;=Conf_Desvio!$I$7,Conf_Desvio!$K$7,IF(F27&gt;=Conf_Desvio!$I$6,Conf_Desvio!$K$6,IF(F27&gt;=Conf_Desvio!$I$5,Conf_Desvio!$K$5,IF(F27&gt;=Conf_Desvio!$I$4,Conf_Desvio!$K$4,IF(F27&gt;=Conf_Desvio!$I$3,Conf_Desvio!$K$3,IF(F27&gt;=Conf_Desvio!$I$2,Conf_Desvio!$K$2,0))))))</f>
        <v>0</v>
      </c>
      <c r="AF27" s="373">
        <f>IF(C27="","",AC27+Interna!$D$15)</f>
        <v>1.3760999999999999E-3</v>
      </c>
      <c r="AG27" s="373">
        <f>IF(C27="","",AD27+Interna!$D$16)</f>
        <v>-0.1895057</v>
      </c>
      <c r="AH27" s="373">
        <f>IF(C27="","",AE27+Interna!$D$17)</f>
        <v>-1.09278E-2</v>
      </c>
      <c r="AI27" s="281">
        <f t="shared" si="10"/>
        <v>1.6007941117</v>
      </c>
      <c r="AJ27" s="281">
        <f t="shared" si="11"/>
        <v>0.2938079079</v>
      </c>
      <c r="AK27" s="281">
        <f t="shared" si="12"/>
        <v>0.13647525300000002</v>
      </c>
      <c r="AL27" s="281">
        <f>IF($C27="","",ROUND(AI27*Interna!$E$4/1000,4))</f>
        <v>4.1620999999999997</v>
      </c>
      <c r="AM27" s="281">
        <f>IF($C27="","",ROUND(AJ27*Interna!$E$4/1000,4))</f>
        <v>0.76390000000000002</v>
      </c>
      <c r="AN27" s="281">
        <f>IF($C27="","",ROUND(AK27*Interna!$E$4/1000,4))</f>
        <v>0.3548</v>
      </c>
      <c r="AO27" s="281">
        <f>IF($C27="","",ROUND(AL27-(AL27*Interna!$C$21),4))</f>
        <v>8.7400000000000005E-2</v>
      </c>
      <c r="AP27" s="281">
        <f>IF($C27="","",ROUND(AM27-(AM27*Interna!$C$22),4))</f>
        <v>1.6E-2</v>
      </c>
      <c r="AQ27" s="281">
        <f>IF($C27="","",ROUND(AN27-(AN27*Interna!$C$23),4))</f>
        <v>5.3600000000000002E-2</v>
      </c>
      <c r="AR27" s="281">
        <f>IF($C27="","",Interna!$F$21)</f>
        <v>5.2000000000000005E-2</v>
      </c>
      <c r="AS27" s="282">
        <f>IF($C27="","",Interna!$F$22)</f>
        <v>5.2000000000000005E-2</v>
      </c>
      <c r="AT27" s="283">
        <f>IF($C27="","",Interna!$F$23)</f>
        <v>5.2000000000000005E-2</v>
      </c>
      <c r="AU27" s="281">
        <f t="shared" si="13"/>
        <v>8.7400000000000005E-2</v>
      </c>
      <c r="AV27" s="281">
        <f t="shared" si="14"/>
        <v>5.2000000000000005E-2</v>
      </c>
      <c r="AW27" s="281">
        <f t="shared" si="15"/>
        <v>5.3600000000000002E-2</v>
      </c>
      <c r="AX27" s="39">
        <f t="shared" si="16"/>
        <v>4.0747</v>
      </c>
      <c r="AY27" s="39">
        <f t="shared" si="17"/>
        <v>0.71189999999999998</v>
      </c>
      <c r="AZ27" s="39">
        <f t="shared" si="18"/>
        <v>0.30120000000000002</v>
      </c>
      <c r="BA27" s="40">
        <f t="shared" si="19"/>
        <v>151208.94722669348</v>
      </c>
      <c r="BB27" s="41">
        <f t="shared" si="20"/>
        <v>20612.206764081449</v>
      </c>
      <c r="BC27" s="42">
        <f t="shared" si="21"/>
        <v>38011.017550810502</v>
      </c>
      <c r="BD27" s="41">
        <f t="shared" si="22"/>
        <v>209832.17154158544</v>
      </c>
      <c r="BE27" s="40">
        <f>IF(C27="","",Interna!$J$27+Interna!$J$28+Interna!$J$29+Interna!$J$33)</f>
        <v>8410</v>
      </c>
      <c r="BF27" s="41">
        <f>IF(C27="","",AX27*Interna!$H$30)</f>
        <v>2037.35</v>
      </c>
      <c r="BG27" s="41">
        <f>IF(C27="","",AY27*Interna!$H$31)</f>
        <v>355.95</v>
      </c>
      <c r="BH27" s="41">
        <f>IF(C27="","",AZ27*Interna!$H$32)</f>
        <v>753.00000000000011</v>
      </c>
      <c r="BI27" s="41">
        <f t="shared" si="23"/>
        <v>11556.300000000001</v>
      </c>
      <c r="BJ27" s="41">
        <f t="shared" si="24"/>
        <v>198275.87154158545</v>
      </c>
      <c r="BK27" s="42">
        <f>IF(C27="","",BJ27*Interna!$H$37)</f>
        <v>1982.7587154158546</v>
      </c>
      <c r="BL27" s="41">
        <f t="shared" si="25"/>
        <v>196293.11282616958</v>
      </c>
      <c r="BM27" s="41">
        <f>IF(C27="","",BL27*Interna!$H$39)</f>
        <v>7851.7245130467836</v>
      </c>
      <c r="BN27" s="41">
        <f t="shared" si="26"/>
        <v>204144.83733921638</v>
      </c>
      <c r="BO27" s="41">
        <f>IF(C27="","",BN27*Interna!$K$5)</f>
        <v>840260.15048821468</v>
      </c>
      <c r="BP27" s="41">
        <f>IF(C27="","",BO27/Interna!$E$4)</f>
        <v>323.17698095700564</v>
      </c>
      <c r="BQ27" s="41">
        <f>IF(C27="","",BP27*Interna!$H$46)</f>
        <v>12.241944038651372</v>
      </c>
      <c r="BR27" s="41">
        <f t="shared" si="27"/>
        <v>335.41892499565699</v>
      </c>
      <c r="BS27" s="41">
        <f>IF(C27="","",BR27*Interna!$H$48)</f>
        <v>22.573693652207716</v>
      </c>
      <c r="BT27" s="41">
        <f t="shared" si="28"/>
        <v>312.84523134344926</v>
      </c>
      <c r="BU27" s="41">
        <f>IF(C27="","",BT27*Interna!$H$51)</f>
        <v>1.2513809253737971</v>
      </c>
      <c r="BV27" s="41">
        <f t="shared" si="29"/>
        <v>311.59385041807548</v>
      </c>
      <c r="BW27" s="41">
        <f>IF(C27="","",BV27*Interna!$H$52)</f>
        <v>2.4927508033446037</v>
      </c>
      <c r="BX27" s="41">
        <f t="shared" si="30"/>
        <v>309.10109961473086</v>
      </c>
      <c r="BY27" s="41">
        <f>IF(C27="","",BX27*Interna!$H$53)</f>
        <v>2.3182582471104811</v>
      </c>
      <c r="CD27" s="214"/>
      <c r="CE27" s="322">
        <f>SUM(CE22:CE26)</f>
        <v>0</v>
      </c>
      <c r="CF27" s="323" t="e">
        <f>CL21/CE21</f>
        <v>#DIV/0!</v>
      </c>
      <c r="CG27" s="323" t="e">
        <f>CM21/CE21</f>
        <v>#DIV/0!</v>
      </c>
      <c r="CH27" s="324" t="e">
        <f>CN21/CE21</f>
        <v>#DIV/0!</v>
      </c>
      <c r="CQ27" s="347"/>
      <c r="CR27" s="345"/>
      <c r="CS27" s="346"/>
      <c r="CT27" s="346"/>
      <c r="CW27" s="345"/>
    </row>
    <row r="28" spans="2:101" ht="15.6" thickTop="1" thickBot="1" x14ac:dyDescent="0.35">
      <c r="B28" s="214">
        <v>9</v>
      </c>
      <c r="C28" s="248">
        <v>0.47</v>
      </c>
      <c r="D28" s="221">
        <v>1.7509999999999999</v>
      </c>
      <c r="E28" s="221">
        <v>0</v>
      </c>
      <c r="F28" s="221">
        <v>0.14399999999999999</v>
      </c>
      <c r="G28" s="269">
        <f t="shared" si="32"/>
        <v>0.82296999999999987</v>
      </c>
      <c r="H28" s="36">
        <f t="shared" si="33"/>
        <v>0</v>
      </c>
      <c r="I28" s="37">
        <f t="shared" si="34"/>
        <v>6.767999999999999E-2</v>
      </c>
      <c r="K28" s="217">
        <f>(C28*Interna!$H$51)</f>
        <v>1.8799999999999999E-3</v>
      </c>
      <c r="L28" s="222">
        <f t="shared" si="35"/>
        <v>0.46811999999999998</v>
      </c>
      <c r="M28" s="223">
        <f t="shared" si="2"/>
        <v>1.7509999999999999</v>
      </c>
      <c r="N28" s="223">
        <f t="shared" si="2"/>
        <v>0</v>
      </c>
      <c r="O28" s="224">
        <f t="shared" si="2"/>
        <v>0.14399999999999999</v>
      </c>
      <c r="P28" s="43">
        <f t="shared" si="3"/>
        <v>0.81967811999999995</v>
      </c>
      <c r="Q28" s="44">
        <f t="shared" si="4"/>
        <v>0</v>
      </c>
      <c r="R28" s="45">
        <f t="shared" si="5"/>
        <v>6.7409279999999988E-2</v>
      </c>
      <c r="T28" s="46">
        <f t="shared" si="6"/>
        <v>300.58999999999997</v>
      </c>
      <c r="U28" s="38">
        <f t="shared" si="36"/>
        <v>141.28</v>
      </c>
      <c r="V28" s="167">
        <v>0</v>
      </c>
      <c r="W28" s="264">
        <f t="shared" si="7"/>
        <v>300.58999999999997</v>
      </c>
      <c r="X28" s="247">
        <f t="shared" si="37"/>
        <v>141.27729999999997</v>
      </c>
      <c r="Y28" s="167"/>
      <c r="Z28" s="40">
        <f>IF(C28="","",Interna!$H$15)</f>
        <v>37109.222084250003</v>
      </c>
      <c r="AA28" s="41">
        <f>IF(C28="","",Interna!$H$16)</f>
        <v>28953.7951455</v>
      </c>
      <c r="AB28" s="42">
        <f>IF(C28="","",Interna!$H$17)</f>
        <v>126198.59744625</v>
      </c>
      <c r="AC28" s="41">
        <f>IF(D28&gt;=Conf_Desvio!$A$8,Conf_Desvio!$C$8,IF(D28&gt;=Conf_Desvio!$A$7,Conf_Desvio!$C$7,IF(D28&gt;=Conf_Desvio!$A$6,Conf_Desvio!$C$6,IF(D28&gt;=Conf_Desvio!$A$5,Conf_Desvio!$C$5,IF(D28&gt;=Conf_Desvio!$A$4,Conf_Desvio!$C$4,IF(D28&gt;=Conf_Desvio!$A$3,Conf_Desvio!$C$3,IF(D28&gt;=Conf_Desvio!$A$2,Conf_Desvio!$C$2,0)))))))</f>
        <v>0</v>
      </c>
      <c r="AD28" s="41">
        <f>IF(E28&gt;=Conf_Desvio!$E$11,Conf_Desvio!$G$11,IF(E28&gt;=Conf_Desvio!$E$10,Conf_Desvio!$G$10,IF(E28&gt;=Conf_Desvio!$E$9,Conf_Desvio!$G$9,IF(E28&gt;=Conf_Desvio!$E$8,Conf_Desvio!$G$8,IF(E28&gt;=Conf_Desvio!$E$7,Conf_Desvio!$G$7,IF(E28&gt;=Conf_Desvio!$E$6,Conf_Desvio!$G$6,IF(E28&gt;=Conf_Desvio!$E$5,Conf_Desvio!$G$5,IF(E28&gt;=Conf_Desvio!$E$4,Conf_Desvio!$G$4,IF(E28&gt;=Conf_Desvio!$E$3,Conf_Desvio!$G$3,IF(E28&gt;=Conf_Desvio!$E$2,Conf_Desvio!$G$2,0))))))))))</f>
        <v>0</v>
      </c>
      <c r="AE28" s="41">
        <f>IF(F28&gt;=Conf_Desvio!$I$7,Conf_Desvio!$K$7,IF(F28&gt;=Conf_Desvio!$I$6,Conf_Desvio!$K$6,IF(F28&gt;=Conf_Desvio!$I$5,Conf_Desvio!$K$5,IF(F28&gt;=Conf_Desvio!$I$4,Conf_Desvio!$K$4,IF(F28&gt;=Conf_Desvio!$I$3,Conf_Desvio!$K$3,IF(F28&gt;=Conf_Desvio!$I$2,Conf_Desvio!$K$2,0))))))</f>
        <v>0</v>
      </c>
      <c r="AF28" s="373">
        <f>IF(C28="","",AC28+Interna!$D$15)</f>
        <v>1.3760999999999999E-3</v>
      </c>
      <c r="AG28" s="373">
        <f>IF(C28="","",AD28+Interna!$D$16)</f>
        <v>-0.1895057</v>
      </c>
      <c r="AH28" s="373">
        <f>IF(C28="","",AE28+Interna!$D$17)</f>
        <v>-1.09278E-2</v>
      </c>
      <c r="AI28" s="281">
        <f t="shared" si="10"/>
        <v>1.7485904488999999</v>
      </c>
      <c r="AJ28" s="281">
        <f t="shared" si="11"/>
        <v>0</v>
      </c>
      <c r="AK28" s="281">
        <f t="shared" si="12"/>
        <v>0.14557360319999998</v>
      </c>
      <c r="AL28" s="281">
        <f>IF($C28="","",ROUND(AI28*Interna!$E$4/1000,4))</f>
        <v>4.5462999999999996</v>
      </c>
      <c r="AM28" s="281">
        <f>IF($C28="","",ROUND(AJ28*Interna!$E$4/1000,4))</f>
        <v>0</v>
      </c>
      <c r="AN28" s="281">
        <f>IF($C28="","",ROUND(AK28*Interna!$E$4/1000,4))</f>
        <v>0.3785</v>
      </c>
      <c r="AO28" s="281">
        <f>IF($C28="","",ROUND(AL28-(AL28*Interna!$C$21),4))</f>
        <v>9.5500000000000002E-2</v>
      </c>
      <c r="AP28" s="281">
        <f>IF($C28="","",ROUND(AM28-(AM28*Interna!$C$22),4))</f>
        <v>0</v>
      </c>
      <c r="AQ28" s="281">
        <f>IF($C28="","",ROUND(AN28-(AN28*Interna!$C$23),4))</f>
        <v>5.7200000000000001E-2</v>
      </c>
      <c r="AR28" s="281">
        <f>IF($C28="","",Interna!$F$21)</f>
        <v>5.2000000000000005E-2</v>
      </c>
      <c r="AS28" s="282">
        <f>IF($C28="","",Interna!$F$22)</f>
        <v>5.2000000000000005E-2</v>
      </c>
      <c r="AT28" s="283">
        <f>IF($C28="","",Interna!$F$23)</f>
        <v>5.2000000000000005E-2</v>
      </c>
      <c r="AU28" s="281">
        <f t="shared" si="13"/>
        <v>9.5500000000000002E-2</v>
      </c>
      <c r="AV28" s="281">
        <f t="shared" si="14"/>
        <v>0</v>
      </c>
      <c r="AW28" s="281">
        <f t="shared" si="15"/>
        <v>5.7200000000000001E-2</v>
      </c>
      <c r="AX28" s="39">
        <f t="shared" si="16"/>
        <v>4.4508000000000001</v>
      </c>
      <c r="AY28" s="39">
        <f t="shared" si="17"/>
        <v>0</v>
      </c>
      <c r="AZ28" s="39">
        <f t="shared" si="18"/>
        <v>0.32129999999999997</v>
      </c>
      <c r="BA28" s="40">
        <f t="shared" si="19"/>
        <v>165165.72565257992</v>
      </c>
      <c r="BB28" s="41">
        <f t="shared" si="20"/>
        <v>0</v>
      </c>
      <c r="BC28" s="42">
        <f t="shared" si="21"/>
        <v>40547.60935948012</v>
      </c>
      <c r="BD28" s="41">
        <f t="shared" si="22"/>
        <v>205713.33501206004</v>
      </c>
      <c r="BE28" s="40">
        <f>IF(C28="","",Interna!$J$27+Interna!$J$28+Interna!$J$29+Interna!$J$33)</f>
        <v>8410</v>
      </c>
      <c r="BF28" s="41">
        <f>IF(C28="","",AX28*Interna!$H$30)</f>
        <v>2225.4</v>
      </c>
      <c r="BG28" s="41">
        <f>IF(C28="","",AY28*Interna!$H$31)</f>
        <v>0</v>
      </c>
      <c r="BH28" s="41">
        <f>IF(C28="","",AZ28*Interna!$H$32)</f>
        <v>803.24999999999989</v>
      </c>
      <c r="BI28" s="41">
        <f t="shared" si="23"/>
        <v>11438.65</v>
      </c>
      <c r="BJ28" s="41">
        <f t="shared" si="24"/>
        <v>194274.68501206004</v>
      </c>
      <c r="BK28" s="42">
        <f>IF(C28="","",BJ28*Interna!$H$37)</f>
        <v>1942.7468501206004</v>
      </c>
      <c r="BL28" s="41">
        <f t="shared" si="25"/>
        <v>192331.93816193944</v>
      </c>
      <c r="BM28" s="41">
        <f>IF(C28="","",BL28*Interna!$H$39)</f>
        <v>7693.2775264775773</v>
      </c>
      <c r="BN28" s="41">
        <f t="shared" si="26"/>
        <v>200025.21568841703</v>
      </c>
      <c r="BO28" s="41">
        <f>IF(C28="","",BN28*Interna!$K$5)</f>
        <v>823303.78777352464</v>
      </c>
      <c r="BP28" s="41">
        <f>IF(C28="","",BO28/Interna!$E$4)</f>
        <v>316.65530298981719</v>
      </c>
      <c r="BQ28" s="41">
        <f>IF(C28="","",BP28*Interna!$H$46)</f>
        <v>11.994902877254274</v>
      </c>
      <c r="BR28" s="41">
        <f t="shared" si="27"/>
        <v>328.65020586707146</v>
      </c>
      <c r="BS28" s="41">
        <f>IF(C28="","",BR28*Interna!$H$48)</f>
        <v>22.11815885485391</v>
      </c>
      <c r="BT28" s="41">
        <f t="shared" si="28"/>
        <v>306.53204701221756</v>
      </c>
      <c r="BU28" s="41">
        <f>IF(C28="","",BT28*Interna!$H$51)</f>
        <v>1.2261281880488704</v>
      </c>
      <c r="BV28" s="41">
        <f t="shared" si="29"/>
        <v>305.30591882416871</v>
      </c>
      <c r="BW28" s="41">
        <f>IF(C28="","",BV28*Interna!$H$52)</f>
        <v>2.4424473505933499</v>
      </c>
      <c r="BX28" s="41">
        <f t="shared" si="30"/>
        <v>302.86347147357537</v>
      </c>
      <c r="BY28" s="41">
        <f>IF(C28="","",BX28*Interna!$H$53)</f>
        <v>2.2714760360518151</v>
      </c>
    </row>
    <row r="29" spans="2:101" ht="15.6" thickTop="1" thickBot="1" x14ac:dyDescent="0.35">
      <c r="B29" s="214">
        <v>10</v>
      </c>
      <c r="C29" s="248">
        <v>0.96</v>
      </c>
      <c r="D29" s="221">
        <v>2.1920000000000002</v>
      </c>
      <c r="E29" s="221">
        <v>0</v>
      </c>
      <c r="F29" s="221">
        <v>0.34699999999999998</v>
      </c>
      <c r="G29" s="269">
        <f t="shared" si="32"/>
        <v>2.10432</v>
      </c>
      <c r="H29" s="36">
        <f t="shared" si="33"/>
        <v>0</v>
      </c>
      <c r="I29" s="37">
        <f t="shared" si="34"/>
        <v>0.33311999999999997</v>
      </c>
      <c r="K29" s="217">
        <f>(C29*Interna!$H$51)</f>
        <v>3.8400000000000001E-3</v>
      </c>
      <c r="L29" s="222">
        <f t="shared" si="35"/>
        <v>0.95616000000000001</v>
      </c>
      <c r="M29" s="223">
        <f t="shared" si="2"/>
        <v>2.1920000000000002</v>
      </c>
      <c r="N29" s="223">
        <f t="shared" si="2"/>
        <v>0</v>
      </c>
      <c r="O29" s="224">
        <f t="shared" si="2"/>
        <v>0.34699999999999998</v>
      </c>
      <c r="P29" s="43">
        <f t="shared" si="3"/>
        <v>2.0959027200000002</v>
      </c>
      <c r="Q29" s="44">
        <f t="shared" si="4"/>
        <v>0</v>
      </c>
      <c r="R29" s="45">
        <f t="shared" si="5"/>
        <v>0.33178752</v>
      </c>
      <c r="T29" s="46">
        <f t="shared" si="6"/>
        <v>450.82</v>
      </c>
      <c r="U29" s="38">
        <f t="shared" si="36"/>
        <v>432.79</v>
      </c>
      <c r="V29" s="167">
        <v>0</v>
      </c>
      <c r="W29" s="264">
        <f t="shared" si="7"/>
        <v>450.82</v>
      </c>
      <c r="X29" s="247">
        <f t="shared" si="37"/>
        <v>432.78719999999998</v>
      </c>
      <c r="Y29" s="167"/>
      <c r="Z29" s="40">
        <f>IF(C29="","",Interna!$H$15)</f>
        <v>37109.222084250003</v>
      </c>
      <c r="AA29" s="41">
        <f>IF(C29="","",Interna!$H$16)</f>
        <v>28953.7951455</v>
      </c>
      <c r="AB29" s="42">
        <f>IF(C29="","",Interna!$H$17)</f>
        <v>126198.59744625</v>
      </c>
      <c r="AC29" s="41">
        <f>IF(D29&gt;=Conf_Desvio!$A$8,Conf_Desvio!$C$8,IF(D29&gt;=Conf_Desvio!$A$7,Conf_Desvio!$C$7,IF(D29&gt;=Conf_Desvio!$A$6,Conf_Desvio!$C$6,IF(D29&gt;=Conf_Desvio!$A$5,Conf_Desvio!$C$5,IF(D29&gt;=Conf_Desvio!$A$4,Conf_Desvio!$C$4,IF(D29&gt;=Conf_Desvio!$A$3,Conf_Desvio!$C$3,IF(D29&gt;=Conf_Desvio!$A$2,Conf_Desvio!$C$2,0)))))))</f>
        <v>0</v>
      </c>
      <c r="AD29" s="41">
        <f>IF(E29&gt;=Conf_Desvio!$E$11,Conf_Desvio!$G$11,IF(E29&gt;=Conf_Desvio!$E$10,Conf_Desvio!$G$10,IF(E29&gt;=Conf_Desvio!$E$9,Conf_Desvio!$G$9,IF(E29&gt;=Conf_Desvio!$E$8,Conf_Desvio!$G$8,IF(E29&gt;=Conf_Desvio!$E$7,Conf_Desvio!$G$7,IF(E29&gt;=Conf_Desvio!$E$6,Conf_Desvio!$G$6,IF(E29&gt;=Conf_Desvio!$E$5,Conf_Desvio!$G$5,IF(E29&gt;=Conf_Desvio!$E$4,Conf_Desvio!$G$4,IF(E29&gt;=Conf_Desvio!$E$3,Conf_Desvio!$G$3,IF(E29&gt;=Conf_Desvio!$E$2,Conf_Desvio!$G$2,0))))))))))</f>
        <v>0</v>
      </c>
      <c r="AE29" s="41">
        <f>IF(F29&gt;=Conf_Desvio!$I$7,Conf_Desvio!$K$7,IF(F29&gt;=Conf_Desvio!$I$6,Conf_Desvio!$K$6,IF(F29&gt;=Conf_Desvio!$I$5,Conf_Desvio!$K$5,IF(F29&gt;=Conf_Desvio!$I$4,Conf_Desvio!$K$4,IF(F29&gt;=Conf_Desvio!$I$3,Conf_Desvio!$K$3,IF(F29&gt;=Conf_Desvio!$I$2,Conf_Desvio!$K$2,0))))))</f>
        <v>0</v>
      </c>
      <c r="AF29" s="373">
        <f>IF(C29="","",AC29+Interna!$D$15)</f>
        <v>1.3760999999999999E-3</v>
      </c>
      <c r="AG29" s="373">
        <f>IF(C29="","",AD29+Interna!$D$16)</f>
        <v>-0.1895057</v>
      </c>
      <c r="AH29" s="373">
        <f>IF(C29="","",AE29+Interna!$D$17)</f>
        <v>-1.09278E-2</v>
      </c>
      <c r="AI29" s="281">
        <f t="shared" si="10"/>
        <v>2.1889835888000002</v>
      </c>
      <c r="AJ29" s="281">
        <f t="shared" si="11"/>
        <v>0</v>
      </c>
      <c r="AK29" s="281">
        <f t="shared" si="12"/>
        <v>0.35079194659999996</v>
      </c>
      <c r="AL29" s="281">
        <f>IF($C29="","",ROUND(AI29*Interna!$E$4/1000,4))</f>
        <v>5.6913999999999998</v>
      </c>
      <c r="AM29" s="281">
        <f>IF($C29="","",ROUND(AJ29*Interna!$E$4/1000,4))</f>
        <v>0</v>
      </c>
      <c r="AN29" s="281">
        <f>IF($C29="","",ROUND(AK29*Interna!$E$4/1000,4))</f>
        <v>0.91210000000000002</v>
      </c>
      <c r="AO29" s="281">
        <f>IF($C29="","",ROUND(AL29-(AL29*Interna!$C$21),4))</f>
        <v>0.1195</v>
      </c>
      <c r="AP29" s="281">
        <f>IF($C29="","",ROUND(AM29-(AM29*Interna!$C$22),4))</f>
        <v>0</v>
      </c>
      <c r="AQ29" s="281">
        <f>IF($C29="","",ROUND(AN29-(AN29*Interna!$C$23),4))</f>
        <v>0.13769999999999999</v>
      </c>
      <c r="AR29" s="281">
        <f>IF($C29="","",Interna!$F$21)</f>
        <v>5.2000000000000005E-2</v>
      </c>
      <c r="AS29" s="282">
        <f>IF($C29="","",Interna!$F$22)</f>
        <v>5.2000000000000005E-2</v>
      </c>
      <c r="AT29" s="283">
        <f>IF($C29="","",Interna!$F$23)</f>
        <v>5.2000000000000005E-2</v>
      </c>
      <c r="AU29" s="281">
        <f t="shared" si="13"/>
        <v>0.1195</v>
      </c>
      <c r="AV29" s="281">
        <f t="shared" si="14"/>
        <v>0</v>
      </c>
      <c r="AW29" s="281">
        <f t="shared" si="15"/>
        <v>0.13769999999999999</v>
      </c>
      <c r="AX29" s="39">
        <f t="shared" si="16"/>
        <v>5.5719000000000003</v>
      </c>
      <c r="AY29" s="39">
        <f t="shared" si="17"/>
        <v>0</v>
      </c>
      <c r="AZ29" s="39">
        <f t="shared" si="18"/>
        <v>0.77439999999999998</v>
      </c>
      <c r="BA29" s="40">
        <f t="shared" si="19"/>
        <v>206768.87453123261</v>
      </c>
      <c r="BB29" s="41">
        <f t="shared" si="20"/>
        <v>0</v>
      </c>
      <c r="BC29" s="42">
        <f t="shared" si="21"/>
        <v>97728.193862375992</v>
      </c>
      <c r="BD29" s="41">
        <f t="shared" si="22"/>
        <v>304497.06839360861</v>
      </c>
      <c r="BE29" s="40">
        <f>IF(C29="","",Interna!$J$27+Interna!$J$28+Interna!$J$29+Interna!$J$33)</f>
        <v>8410</v>
      </c>
      <c r="BF29" s="41">
        <f>IF(C29="","",AX29*Interna!$H$30)</f>
        <v>2785.9500000000003</v>
      </c>
      <c r="BG29" s="41">
        <f>IF(C29="","",AY29*Interna!$H$31)</f>
        <v>0</v>
      </c>
      <c r="BH29" s="41">
        <f>IF(C29="","",AZ29*Interna!$H$32)</f>
        <v>1936</v>
      </c>
      <c r="BI29" s="41">
        <f t="shared" si="23"/>
        <v>13131.95</v>
      </c>
      <c r="BJ29" s="41">
        <f t="shared" si="24"/>
        <v>291365.1183936086</v>
      </c>
      <c r="BK29" s="42">
        <f>IF(C29="","",BJ29*Interna!$H$37)</f>
        <v>2913.651183936086</v>
      </c>
      <c r="BL29" s="41">
        <f t="shared" si="25"/>
        <v>288451.4672096725</v>
      </c>
      <c r="BM29" s="41">
        <f>IF(C29="","",BL29*Interna!$H$39)</f>
        <v>11538.0586883869</v>
      </c>
      <c r="BN29" s="41">
        <f t="shared" si="26"/>
        <v>299989.52589805942</v>
      </c>
      <c r="BO29" s="41">
        <f>IF(C29="","",BN29*Interna!$K$5)</f>
        <v>1234756.8885964127</v>
      </c>
      <c r="BP29" s="41">
        <f>IF(C29="","",BO29/Interna!$E$4)</f>
        <v>474.90649561400488</v>
      </c>
      <c r="BQ29" s="41">
        <f>IF(C29="","",BP29*Interna!$H$46)</f>
        <v>17.989458053858502</v>
      </c>
      <c r="BR29" s="41">
        <f t="shared" si="27"/>
        <v>492.89595366786341</v>
      </c>
      <c r="BS29" s="41">
        <f>IF(C29="","",BR29*Interna!$H$48)</f>
        <v>33.171897681847206</v>
      </c>
      <c r="BT29" s="41">
        <f t="shared" si="28"/>
        <v>459.7240559860162</v>
      </c>
      <c r="BU29" s="41">
        <f>IF(C29="","",BT29*Interna!$H$51)</f>
        <v>1.8388962239440649</v>
      </c>
      <c r="BV29" s="41">
        <f t="shared" si="29"/>
        <v>457.88515976207213</v>
      </c>
      <c r="BW29" s="41">
        <f>IF(C29="","",BV29*Interna!$H$52)</f>
        <v>3.6630812780965774</v>
      </c>
      <c r="BX29" s="41">
        <f t="shared" si="30"/>
        <v>454.22207848397557</v>
      </c>
      <c r="BY29" s="41">
        <f>IF(C29="","",BX29*Interna!$H$53)</f>
        <v>3.4066655886298167</v>
      </c>
      <c r="CJ29" s="215"/>
      <c r="CK29" s="227"/>
      <c r="CL29" s="227"/>
      <c r="CM29" s="227"/>
    </row>
    <row r="30" spans="2:101" ht="15.6" thickTop="1" thickBot="1" x14ac:dyDescent="0.35">
      <c r="B30" s="214">
        <v>11</v>
      </c>
      <c r="C30" s="248"/>
      <c r="D30" s="221"/>
      <c r="E30" s="221"/>
      <c r="F30" s="221"/>
      <c r="G30" s="269">
        <f t="shared" si="32"/>
        <v>0</v>
      </c>
      <c r="H30" s="36">
        <f t="shared" si="33"/>
        <v>0</v>
      </c>
      <c r="I30" s="37">
        <f t="shared" si="34"/>
        <v>0</v>
      </c>
      <c r="K30" s="217">
        <f>(C30*Interna!$H$51)</f>
        <v>0</v>
      </c>
      <c r="L30" s="222">
        <f t="shared" si="35"/>
        <v>0</v>
      </c>
      <c r="M30" s="223">
        <f t="shared" si="2"/>
        <v>0</v>
      </c>
      <c r="N30" s="223">
        <f t="shared" si="2"/>
        <v>0</v>
      </c>
      <c r="O30" s="224">
        <f t="shared" si="2"/>
        <v>0</v>
      </c>
      <c r="P30" s="43">
        <f t="shared" si="3"/>
        <v>0</v>
      </c>
      <c r="Q30" s="44">
        <f t="shared" si="4"/>
        <v>0</v>
      </c>
      <c r="R30" s="45">
        <f t="shared" si="5"/>
        <v>0</v>
      </c>
      <c r="T30" s="46">
        <f t="shared" si="6"/>
        <v>0</v>
      </c>
      <c r="U30" s="38">
        <f t="shared" si="36"/>
        <v>0</v>
      </c>
      <c r="V30" s="167">
        <v>0</v>
      </c>
      <c r="W30" s="264">
        <f t="shared" si="7"/>
        <v>0</v>
      </c>
      <c r="X30" s="247">
        <f t="shared" si="37"/>
        <v>0</v>
      </c>
      <c r="Y30" s="167"/>
      <c r="Z30" s="40" t="str">
        <f>IF(C30="","",Interna!$H$15)</f>
        <v/>
      </c>
      <c r="AA30" s="41" t="str">
        <f>IF(C30="","",Interna!$H$16)</f>
        <v/>
      </c>
      <c r="AB30" s="42" t="str">
        <f>IF(C30="","",Interna!$H$17)</f>
        <v/>
      </c>
      <c r="AC30" s="41">
        <f>IF(D30&gt;=Conf_Desvio!$A$8,Conf_Desvio!$C$8,IF(D30&gt;=Conf_Desvio!$A$7,Conf_Desvio!$C$7,IF(D30&gt;=Conf_Desvio!$A$6,Conf_Desvio!$C$6,IF(D30&gt;=Conf_Desvio!$A$5,Conf_Desvio!$C$5,IF(D30&gt;=Conf_Desvio!$A$4,Conf_Desvio!$C$4,IF(D30&gt;=Conf_Desvio!$A$3,Conf_Desvio!$C$3,IF(D30&gt;=Conf_Desvio!$A$2,Conf_Desvio!$C$2,0)))))))</f>
        <v>0</v>
      </c>
      <c r="AD30" s="41">
        <f>IF(E30&gt;=Conf_Desvio!$E$11,Conf_Desvio!$G$11,IF(E30&gt;=Conf_Desvio!$E$10,Conf_Desvio!$G$10,IF(E30&gt;=Conf_Desvio!$E$9,Conf_Desvio!$G$9,IF(E30&gt;=Conf_Desvio!$E$8,Conf_Desvio!$G$8,IF(E30&gt;=Conf_Desvio!$E$7,Conf_Desvio!$G$7,IF(E30&gt;=Conf_Desvio!$E$6,Conf_Desvio!$G$6,IF(E30&gt;=Conf_Desvio!$E$5,Conf_Desvio!$G$5,IF(E30&gt;=Conf_Desvio!$E$4,Conf_Desvio!$G$4,IF(E30&gt;=Conf_Desvio!$E$3,Conf_Desvio!$G$3,IF(E30&gt;=Conf_Desvio!$E$2,Conf_Desvio!$G$2,0))))))))))</f>
        <v>0</v>
      </c>
      <c r="AE30" s="41">
        <f>IF(F30&gt;=Conf_Desvio!$I$7,Conf_Desvio!$K$7,IF(F30&gt;=Conf_Desvio!$I$6,Conf_Desvio!$K$6,IF(F30&gt;=Conf_Desvio!$I$5,Conf_Desvio!$K$5,IF(F30&gt;=Conf_Desvio!$I$4,Conf_Desvio!$K$4,IF(F30&gt;=Conf_Desvio!$I$3,Conf_Desvio!$K$3,IF(F30&gt;=Conf_Desvio!$I$2,Conf_Desvio!$K$2,0))))))</f>
        <v>0</v>
      </c>
      <c r="AF30" s="373" t="str">
        <f>IF(C30="","",AC30+Interna!$D$15)</f>
        <v/>
      </c>
      <c r="AG30" s="373" t="str">
        <f>IF(C30="","",AD30+Interna!$D$16)</f>
        <v/>
      </c>
      <c r="AH30" s="373" t="str">
        <f>IF(C30="","",AE30+Interna!$D$17)</f>
        <v/>
      </c>
      <c r="AI30" s="281" t="str">
        <f t="shared" si="10"/>
        <v/>
      </c>
      <c r="AJ30" s="281" t="str">
        <f t="shared" si="11"/>
        <v/>
      </c>
      <c r="AK30" s="281" t="str">
        <f t="shared" si="12"/>
        <v/>
      </c>
      <c r="AL30" s="281" t="str">
        <f>IF($C30="","",ROUND(AI30*Interna!$E$4/1000,4))</f>
        <v/>
      </c>
      <c r="AM30" s="281" t="str">
        <f>IF($C30="","",ROUND(AJ30*Interna!$E$4/1000,4))</f>
        <v/>
      </c>
      <c r="AN30" s="281" t="str">
        <f>IF($C30="","",ROUND(AK30*Interna!$E$4/1000,4))</f>
        <v/>
      </c>
      <c r="AO30" s="281" t="str">
        <f>IF($C30="","",ROUND(AL30-(AL30*Interna!$C$21),4))</f>
        <v/>
      </c>
      <c r="AP30" s="281" t="str">
        <f>IF($C30="","",ROUND(AM30-(AM30*Interna!$C$22),4))</f>
        <v/>
      </c>
      <c r="AQ30" s="281" t="str">
        <f>IF($C30="","",ROUND(AN30-(AN30*Interna!$C$23),4))</f>
        <v/>
      </c>
      <c r="AR30" s="281" t="str">
        <f>IF($C30="","",Interna!$F$21)</f>
        <v/>
      </c>
      <c r="AS30" s="282" t="str">
        <f>IF($C30="","",Interna!$F$22)</f>
        <v/>
      </c>
      <c r="AT30" s="283" t="str">
        <f>IF($C30="","",Interna!$F$23)</f>
        <v/>
      </c>
      <c r="AU30" s="281">
        <f t="shared" si="13"/>
        <v>0</v>
      </c>
      <c r="AV30" s="281">
        <f t="shared" si="14"/>
        <v>0</v>
      </c>
      <c r="AW30" s="281">
        <f t="shared" si="15"/>
        <v>0</v>
      </c>
      <c r="AX30" s="39" t="str">
        <f t="shared" si="16"/>
        <v/>
      </c>
      <c r="AY30" s="39" t="str">
        <f t="shared" si="17"/>
        <v/>
      </c>
      <c r="AZ30" s="39" t="str">
        <f t="shared" si="18"/>
        <v/>
      </c>
      <c r="BA30" s="40" t="str">
        <f t="shared" si="19"/>
        <v/>
      </c>
      <c r="BB30" s="41" t="str">
        <f t="shared" si="20"/>
        <v/>
      </c>
      <c r="BC30" s="42" t="str">
        <f t="shared" si="21"/>
        <v/>
      </c>
      <c r="BD30" s="41">
        <f t="shared" si="22"/>
        <v>0</v>
      </c>
      <c r="BE30" s="40" t="str">
        <f>IF(C30="","",Interna!$J$27+Interna!$J$28+Interna!$J$29+Interna!$J$33)</f>
        <v/>
      </c>
      <c r="BF30" s="41" t="str">
        <f>IF(C30="","",AX30*Interna!$H$30)</f>
        <v/>
      </c>
      <c r="BG30" s="41" t="str">
        <f>IF(C30="","",AY30*Interna!$H$31)</f>
        <v/>
      </c>
      <c r="BH30" s="41" t="str">
        <f>IF(C30="","",AZ30*Interna!$H$32)</f>
        <v/>
      </c>
      <c r="BI30" s="41" t="str">
        <f t="shared" si="23"/>
        <v/>
      </c>
      <c r="BJ30" s="41" t="str">
        <f t="shared" si="24"/>
        <v/>
      </c>
      <c r="BK30" s="42" t="str">
        <f>IF(C30="","",BJ30*Interna!$H$37)</f>
        <v/>
      </c>
      <c r="BL30" s="41" t="str">
        <f t="shared" si="25"/>
        <v/>
      </c>
      <c r="BM30" s="41" t="str">
        <f>IF(C30="","",BL30*Interna!$H$39)</f>
        <v/>
      </c>
      <c r="BN30" s="41" t="str">
        <f t="shared" si="26"/>
        <v/>
      </c>
      <c r="BO30" s="41" t="str">
        <f>IF(C30="","",BN30*Interna!$K$5)</f>
        <v/>
      </c>
      <c r="BP30" s="41" t="str">
        <f>IF(C30="","",BO30/Interna!$E$4)</f>
        <v/>
      </c>
      <c r="BQ30" s="41" t="str">
        <f>IF(C30="","",BP30*Interna!$H$46)</f>
        <v/>
      </c>
      <c r="BR30" s="41" t="str">
        <f t="shared" si="27"/>
        <v/>
      </c>
      <c r="BS30" s="41" t="str">
        <f>IF(C30="","",BR30*Interna!$H$48)</f>
        <v/>
      </c>
      <c r="BT30" s="41" t="str">
        <f t="shared" si="28"/>
        <v/>
      </c>
      <c r="BU30" s="41" t="str">
        <f>IF(C30="","",BT30*Interna!$H$51)</f>
        <v/>
      </c>
      <c r="BV30" s="41" t="str">
        <f t="shared" si="29"/>
        <v/>
      </c>
      <c r="BW30" s="41" t="str">
        <f>IF(C30="","",BV30*Interna!$H$52)</f>
        <v/>
      </c>
      <c r="BX30" s="41" t="str">
        <f t="shared" si="30"/>
        <v/>
      </c>
      <c r="BY30" s="41" t="str">
        <f>IF(C30="","",BX30*Interna!$H$53)</f>
        <v/>
      </c>
      <c r="CE30" s="34"/>
      <c r="CF30" s="34"/>
      <c r="CG30" s="34"/>
      <c r="CH30" s="34"/>
    </row>
    <row r="31" spans="2:101" ht="15.6" thickTop="1" thickBot="1" x14ac:dyDescent="0.35">
      <c r="B31" s="214">
        <v>12</v>
      </c>
      <c r="C31" s="248"/>
      <c r="D31" s="221"/>
      <c r="E31" s="221"/>
      <c r="F31" s="221"/>
      <c r="G31" s="269">
        <f t="shared" si="32"/>
        <v>0</v>
      </c>
      <c r="H31" s="36">
        <f t="shared" si="33"/>
        <v>0</v>
      </c>
      <c r="I31" s="37">
        <f t="shared" si="34"/>
        <v>0</v>
      </c>
      <c r="K31" s="217">
        <f>(C31*Interna!$H$51)</f>
        <v>0</v>
      </c>
      <c r="L31" s="222">
        <f>C31-K31</f>
        <v>0</v>
      </c>
      <c r="M31" s="223">
        <f t="shared" si="2"/>
        <v>0</v>
      </c>
      <c r="N31" s="223">
        <f t="shared" si="2"/>
        <v>0</v>
      </c>
      <c r="O31" s="224">
        <f t="shared" si="2"/>
        <v>0</v>
      </c>
      <c r="P31" s="43">
        <f>L31*M31</f>
        <v>0</v>
      </c>
      <c r="Q31" s="44">
        <f>L31*N31</f>
        <v>0</v>
      </c>
      <c r="R31" s="45">
        <f>L31*O31</f>
        <v>0</v>
      </c>
      <c r="T31" s="46">
        <f t="shared" si="6"/>
        <v>0</v>
      </c>
      <c r="U31" s="38">
        <f t="shared" si="36"/>
        <v>0</v>
      </c>
      <c r="V31" s="167">
        <v>0</v>
      </c>
      <c r="W31" s="264">
        <f t="shared" si="7"/>
        <v>0</v>
      </c>
      <c r="X31" s="247">
        <f t="shared" si="37"/>
        <v>0</v>
      </c>
      <c r="Y31" s="167"/>
      <c r="Z31" s="40" t="str">
        <f>IF(C31="","",Interna!$H$15)</f>
        <v/>
      </c>
      <c r="AA31" s="41" t="str">
        <f>IF(C31="","",Interna!$H$16)</f>
        <v/>
      </c>
      <c r="AB31" s="42" t="str">
        <f>IF(C31="","",Interna!$H$17)</f>
        <v/>
      </c>
      <c r="AC31" s="41">
        <f>IF(D31&gt;=Conf_Desvio!$A$8,Conf_Desvio!$C$8,IF(D31&gt;=Conf_Desvio!$A$7,Conf_Desvio!$C$7,IF(D31&gt;=Conf_Desvio!$A$6,Conf_Desvio!$C$6,IF(D31&gt;=Conf_Desvio!$A$5,Conf_Desvio!$C$5,IF(D31&gt;=Conf_Desvio!$A$4,Conf_Desvio!$C$4,IF(D31&gt;=Conf_Desvio!$A$3,Conf_Desvio!$C$3,IF(D31&gt;=Conf_Desvio!$A$2,Conf_Desvio!$C$2,0)))))))</f>
        <v>0</v>
      </c>
      <c r="AD31" s="41">
        <f>IF(E31&gt;=Conf_Desvio!$E$11,Conf_Desvio!$G$11,IF(E31&gt;=Conf_Desvio!$E$10,Conf_Desvio!$G$10,IF(E31&gt;=Conf_Desvio!$E$9,Conf_Desvio!$G$9,IF(E31&gt;=Conf_Desvio!$E$8,Conf_Desvio!$G$8,IF(E31&gt;=Conf_Desvio!$E$7,Conf_Desvio!$G$7,IF(E31&gt;=Conf_Desvio!$E$6,Conf_Desvio!$G$6,IF(E31&gt;=Conf_Desvio!$E$5,Conf_Desvio!$G$5,IF(E31&gt;=Conf_Desvio!$E$4,Conf_Desvio!$G$4,IF(E31&gt;=Conf_Desvio!$E$3,Conf_Desvio!$G$3,IF(E31&gt;=Conf_Desvio!$E$2,Conf_Desvio!$G$2,0))))))))))</f>
        <v>0</v>
      </c>
      <c r="AE31" s="41">
        <f>IF(F31&gt;=Conf_Desvio!$I$7,Conf_Desvio!$K$7,IF(F31&gt;=Conf_Desvio!$I$6,Conf_Desvio!$K$6,IF(F31&gt;=Conf_Desvio!$I$5,Conf_Desvio!$K$5,IF(F31&gt;=Conf_Desvio!$I$4,Conf_Desvio!$K$4,IF(F31&gt;=Conf_Desvio!$I$3,Conf_Desvio!$K$3,IF(F31&gt;=Conf_Desvio!$I$2,Conf_Desvio!$K$2,0))))))</f>
        <v>0</v>
      </c>
      <c r="AF31" s="373" t="str">
        <f>IF(C31="","",AC31+Interna!$D$15)</f>
        <v/>
      </c>
      <c r="AG31" s="373" t="str">
        <f>IF(C31="","",AD31+Interna!$D$16)</f>
        <v/>
      </c>
      <c r="AH31" s="373" t="str">
        <f>IF(C31="","",AE31+Interna!$D$17)</f>
        <v/>
      </c>
      <c r="AI31" s="281" t="str">
        <f t="shared" si="10"/>
        <v/>
      </c>
      <c r="AJ31" s="281" t="str">
        <f t="shared" si="11"/>
        <v/>
      </c>
      <c r="AK31" s="281" t="str">
        <f t="shared" si="12"/>
        <v/>
      </c>
      <c r="AL31" s="281" t="str">
        <f>IF($C31="","",ROUND(AI31*Interna!$E$4/1000,4))</f>
        <v/>
      </c>
      <c r="AM31" s="281" t="str">
        <f>IF($C31="","",ROUND(AJ31*Interna!$E$4/1000,4))</f>
        <v/>
      </c>
      <c r="AN31" s="281" t="str">
        <f>IF($C31="","",ROUND(AK31*Interna!$E$4/1000,4))</f>
        <v/>
      </c>
      <c r="AO31" s="281" t="str">
        <f>IF($C31="","",ROUND(AL31-(AL31*Interna!$C$21),4))</f>
        <v/>
      </c>
      <c r="AP31" s="281" t="str">
        <f>IF($C31="","",ROUND(AM31-(AM31*Interna!$C$22),4))</f>
        <v/>
      </c>
      <c r="AQ31" s="281" t="str">
        <f>IF($C31="","",ROUND(AN31-(AN31*Interna!$C$23),4))</f>
        <v/>
      </c>
      <c r="AR31" s="281" t="str">
        <f>IF($C31="","",Interna!$F$21)</f>
        <v/>
      </c>
      <c r="AS31" s="282" t="str">
        <f>IF($C31="","",Interna!$F$22)</f>
        <v/>
      </c>
      <c r="AT31" s="283" t="str">
        <f>IF($C31="","",Interna!$F$23)</f>
        <v/>
      </c>
      <c r="AU31" s="281">
        <f t="shared" si="13"/>
        <v>0</v>
      </c>
      <c r="AV31" s="281">
        <f t="shared" si="14"/>
        <v>0</v>
      </c>
      <c r="AW31" s="281">
        <f t="shared" si="15"/>
        <v>0</v>
      </c>
      <c r="AX31" s="39" t="str">
        <f t="shared" si="16"/>
        <v/>
      </c>
      <c r="AY31" s="39" t="str">
        <f t="shared" si="17"/>
        <v/>
      </c>
      <c r="AZ31" s="39" t="str">
        <f t="shared" si="18"/>
        <v/>
      </c>
      <c r="BA31" s="40" t="str">
        <f t="shared" si="19"/>
        <v/>
      </c>
      <c r="BB31" s="41" t="str">
        <f t="shared" si="20"/>
        <v/>
      </c>
      <c r="BC31" s="42" t="str">
        <f t="shared" si="21"/>
        <v/>
      </c>
      <c r="BD31" s="41">
        <f t="shared" si="22"/>
        <v>0</v>
      </c>
      <c r="BE31" s="40" t="str">
        <f>IF(C31="","",Interna!$J$27+Interna!$J$28+Interna!$J$29+Interna!$J$33)</f>
        <v/>
      </c>
      <c r="BF31" s="41" t="str">
        <f>IF(C31="","",AX31*Interna!$H$30)</f>
        <v/>
      </c>
      <c r="BG31" s="41" t="str">
        <f>IF(C31="","",AY31*Interna!$H$31)</f>
        <v/>
      </c>
      <c r="BH31" s="41" t="str">
        <f>IF(C31="","",AZ31*Interna!$H$32)</f>
        <v/>
      </c>
      <c r="BI31" s="41" t="str">
        <f t="shared" si="23"/>
        <v/>
      </c>
      <c r="BJ31" s="41" t="str">
        <f t="shared" si="24"/>
        <v/>
      </c>
      <c r="BK31" s="42" t="str">
        <f>IF(C31="","",BJ31*Interna!$H$37)</f>
        <v/>
      </c>
      <c r="BL31" s="41" t="str">
        <f t="shared" si="25"/>
        <v/>
      </c>
      <c r="BM31" s="41" t="str">
        <f>IF(C31="","",BL31*Interna!$H$39)</f>
        <v/>
      </c>
      <c r="BN31" s="41" t="str">
        <f t="shared" si="26"/>
        <v/>
      </c>
      <c r="BO31" s="41" t="str">
        <f>IF(C31="","",BN31*Interna!$K$5)</f>
        <v/>
      </c>
      <c r="BP31" s="41" t="str">
        <f>IF(C31="","",BO31/Interna!$E$4)</f>
        <v/>
      </c>
      <c r="BQ31" s="41" t="str">
        <f>IF(C31="","",BP31*Interna!$H$46)</f>
        <v/>
      </c>
      <c r="BR31" s="41" t="str">
        <f t="shared" si="27"/>
        <v/>
      </c>
      <c r="BS31" s="41" t="str">
        <f>IF(C31="","",BR31*Interna!$H$48)</f>
        <v/>
      </c>
      <c r="BT31" s="41" t="str">
        <f t="shared" si="28"/>
        <v/>
      </c>
      <c r="BU31" s="41" t="str">
        <f>IF(C31="","",BT31*Interna!$H$51)</f>
        <v/>
      </c>
      <c r="BV31" s="41" t="str">
        <f t="shared" si="29"/>
        <v/>
      </c>
      <c r="BW31" s="41" t="str">
        <f>IF(C31="","",BV31*Interna!$H$52)</f>
        <v/>
      </c>
      <c r="BX31" s="41" t="str">
        <f t="shared" si="30"/>
        <v/>
      </c>
      <c r="BY31" s="41" t="str">
        <f>IF(C31="","",BX31*Interna!$H$53)</f>
        <v/>
      </c>
      <c r="CD31" s="34"/>
      <c r="CE31" s="214"/>
    </row>
    <row r="32" spans="2:101" ht="15.6" thickTop="1" thickBot="1" x14ac:dyDescent="0.35">
      <c r="B32" s="214">
        <v>13</v>
      </c>
      <c r="C32" s="248"/>
      <c r="D32" s="221"/>
      <c r="E32" s="221"/>
      <c r="F32" s="221"/>
      <c r="G32" s="269">
        <f t="shared" si="32"/>
        <v>0</v>
      </c>
      <c r="H32" s="36">
        <f t="shared" si="33"/>
        <v>0</v>
      </c>
      <c r="I32" s="37">
        <f t="shared" si="34"/>
        <v>0</v>
      </c>
      <c r="K32" s="217">
        <f>(C32*Interna!$H$51)</f>
        <v>0</v>
      </c>
      <c r="L32" s="222">
        <f>C32-K32</f>
        <v>0</v>
      </c>
      <c r="M32" s="223">
        <f t="shared" si="2"/>
        <v>0</v>
      </c>
      <c r="N32" s="223">
        <f t="shared" si="2"/>
        <v>0</v>
      </c>
      <c r="O32" s="224">
        <f t="shared" si="2"/>
        <v>0</v>
      </c>
      <c r="P32" s="43">
        <f>L32*M32</f>
        <v>0</v>
      </c>
      <c r="Q32" s="44">
        <f>L32*N32</f>
        <v>0</v>
      </c>
      <c r="R32" s="45">
        <f>L32*O32</f>
        <v>0</v>
      </c>
      <c r="T32" s="46">
        <f t="shared" si="6"/>
        <v>0</v>
      </c>
      <c r="U32" s="38">
        <f t="shared" si="36"/>
        <v>0</v>
      </c>
      <c r="V32" s="167">
        <v>0</v>
      </c>
      <c r="W32" s="264">
        <f t="shared" si="7"/>
        <v>0</v>
      </c>
      <c r="X32" s="247">
        <f t="shared" si="37"/>
        <v>0</v>
      </c>
      <c r="Y32" s="167"/>
      <c r="Z32" s="40" t="str">
        <f>IF(C32="","",Interna!$H$15)</f>
        <v/>
      </c>
      <c r="AA32" s="41" t="str">
        <f>IF(C32="","",Interna!$H$16)</f>
        <v/>
      </c>
      <c r="AB32" s="42" t="str">
        <f>IF(C32="","",Interna!$H$17)</f>
        <v/>
      </c>
      <c r="AC32" s="41">
        <f>IF(D32&gt;=Conf_Desvio!$A$8,Conf_Desvio!$C$8,IF(D32&gt;=Conf_Desvio!$A$7,Conf_Desvio!$C$7,IF(D32&gt;=Conf_Desvio!$A$6,Conf_Desvio!$C$6,IF(D32&gt;=Conf_Desvio!$A$5,Conf_Desvio!$C$5,IF(D32&gt;=Conf_Desvio!$A$4,Conf_Desvio!$C$4,IF(D32&gt;=Conf_Desvio!$A$3,Conf_Desvio!$C$3,IF(D32&gt;=Conf_Desvio!$A$2,Conf_Desvio!$C$2,0)))))))</f>
        <v>0</v>
      </c>
      <c r="AD32" s="41">
        <f>IF(E32&gt;=Conf_Desvio!$E$11,Conf_Desvio!$G$11,IF(E32&gt;=Conf_Desvio!$E$10,Conf_Desvio!$G$10,IF(E32&gt;=Conf_Desvio!$E$9,Conf_Desvio!$G$9,IF(E32&gt;=Conf_Desvio!$E$8,Conf_Desvio!$G$8,IF(E32&gt;=Conf_Desvio!$E$7,Conf_Desvio!$G$7,IF(E32&gt;=Conf_Desvio!$E$6,Conf_Desvio!$G$6,IF(E32&gt;=Conf_Desvio!$E$5,Conf_Desvio!$G$5,IF(E32&gt;=Conf_Desvio!$E$4,Conf_Desvio!$G$4,IF(E32&gt;=Conf_Desvio!$E$3,Conf_Desvio!$G$3,IF(E32&gt;=Conf_Desvio!$E$2,Conf_Desvio!$G$2,0))))))))))</f>
        <v>0</v>
      </c>
      <c r="AE32" s="41">
        <f>IF(F32&gt;=Conf_Desvio!$I$7,Conf_Desvio!$K$7,IF(F32&gt;=Conf_Desvio!$I$6,Conf_Desvio!$K$6,IF(F32&gt;=Conf_Desvio!$I$5,Conf_Desvio!$K$5,IF(F32&gt;=Conf_Desvio!$I$4,Conf_Desvio!$K$4,IF(F32&gt;=Conf_Desvio!$I$3,Conf_Desvio!$K$3,IF(F32&gt;=Conf_Desvio!$I$2,Conf_Desvio!$K$2,0))))))</f>
        <v>0</v>
      </c>
      <c r="AF32" s="373" t="str">
        <f>IF(C32="","",AC32+Interna!$D$15)</f>
        <v/>
      </c>
      <c r="AG32" s="373" t="str">
        <f>IF(C32="","",AD32+Interna!$D$16)</f>
        <v/>
      </c>
      <c r="AH32" s="373" t="str">
        <f>IF(C32="","",AE32+Interna!$D$17)</f>
        <v/>
      </c>
      <c r="AI32" s="281" t="str">
        <f t="shared" si="10"/>
        <v/>
      </c>
      <c r="AJ32" s="281" t="str">
        <f t="shared" si="11"/>
        <v/>
      </c>
      <c r="AK32" s="281" t="str">
        <f t="shared" si="12"/>
        <v/>
      </c>
      <c r="AL32" s="281" t="str">
        <f>IF($C32="","",ROUND(AI32*Interna!$E$4/1000,4))</f>
        <v/>
      </c>
      <c r="AM32" s="281" t="str">
        <f>IF($C32="","",ROUND(AJ32*Interna!$E$4/1000,4))</f>
        <v/>
      </c>
      <c r="AN32" s="281" t="str">
        <f>IF($C32="","",ROUND(AK32*Interna!$E$4/1000,4))</f>
        <v/>
      </c>
      <c r="AO32" s="281" t="str">
        <f>IF($C32="","",ROUND(AL32-(AL32*Interna!$C$21),4))</f>
        <v/>
      </c>
      <c r="AP32" s="281" t="str">
        <f>IF($C32="","",ROUND(AM32-(AM32*Interna!$C$22),4))</f>
        <v/>
      </c>
      <c r="AQ32" s="281" t="str">
        <f>IF($C32="","",ROUND(AN32-(AN32*Interna!$C$23),4))</f>
        <v/>
      </c>
      <c r="AR32" s="281" t="str">
        <f>IF($C32="","",Interna!$F$21)</f>
        <v/>
      </c>
      <c r="AS32" s="282" t="str">
        <f>IF($C32="","",Interna!$F$22)</f>
        <v/>
      </c>
      <c r="AT32" s="283" t="str">
        <f>IF($C32="","",Interna!$F$23)</f>
        <v/>
      </c>
      <c r="AU32" s="281">
        <f t="shared" si="13"/>
        <v>0</v>
      </c>
      <c r="AV32" s="281">
        <f t="shared" si="14"/>
        <v>0</v>
      </c>
      <c r="AW32" s="281">
        <f t="shared" si="15"/>
        <v>0</v>
      </c>
      <c r="AX32" s="39" t="str">
        <f t="shared" si="16"/>
        <v/>
      </c>
      <c r="AY32" s="39" t="str">
        <f t="shared" si="17"/>
        <v/>
      </c>
      <c r="AZ32" s="39" t="str">
        <f t="shared" si="18"/>
        <v/>
      </c>
      <c r="BA32" s="40" t="str">
        <f t="shared" si="19"/>
        <v/>
      </c>
      <c r="BB32" s="41" t="str">
        <f t="shared" si="20"/>
        <v/>
      </c>
      <c r="BC32" s="42" t="str">
        <f t="shared" si="21"/>
        <v/>
      </c>
      <c r="BD32" s="41">
        <f t="shared" si="22"/>
        <v>0</v>
      </c>
      <c r="BE32" s="40" t="str">
        <f>IF(C32="","",Interna!$J$27+Interna!$J$28+Interna!$J$29+Interna!$J$33)</f>
        <v/>
      </c>
      <c r="BF32" s="41" t="str">
        <f>IF(C32="","",AX32*Interna!$H$30)</f>
        <v/>
      </c>
      <c r="BG32" s="41" t="str">
        <f>IF(C32="","",AY32*Interna!$H$31)</f>
        <v/>
      </c>
      <c r="BH32" s="41" t="str">
        <f>IF(C32="","",AZ32*Interna!$H$32)</f>
        <v/>
      </c>
      <c r="BI32" s="41" t="str">
        <f t="shared" si="23"/>
        <v/>
      </c>
      <c r="BJ32" s="41" t="str">
        <f t="shared" si="24"/>
        <v/>
      </c>
      <c r="BK32" s="42" t="str">
        <f>IF(C32="","",BJ32*Interna!$H$37)</f>
        <v/>
      </c>
      <c r="BL32" s="41" t="str">
        <f t="shared" si="25"/>
        <v/>
      </c>
      <c r="BM32" s="41" t="str">
        <f>IF(C32="","",BL32*Interna!$H$39)</f>
        <v/>
      </c>
      <c r="BN32" s="41" t="str">
        <f t="shared" si="26"/>
        <v/>
      </c>
      <c r="BO32" s="41" t="str">
        <f>IF(C32="","",BN32*Interna!$K$5)</f>
        <v/>
      </c>
      <c r="BP32" s="41" t="str">
        <f>IF(C32="","",BO32/Interna!$E$4)</f>
        <v/>
      </c>
      <c r="BQ32" s="41" t="str">
        <f>IF(C32="","",BP32*Interna!$H$46)</f>
        <v/>
      </c>
      <c r="BR32" s="41" t="str">
        <f t="shared" si="27"/>
        <v/>
      </c>
      <c r="BS32" s="41" t="str">
        <f>IF(C32="","",BR32*Interna!$H$48)</f>
        <v/>
      </c>
      <c r="BT32" s="41" t="str">
        <f t="shared" si="28"/>
        <v/>
      </c>
      <c r="BU32" s="41" t="str">
        <f>IF(C32="","",BT32*Interna!$H$51)</f>
        <v/>
      </c>
      <c r="BV32" s="41" t="str">
        <f t="shared" si="29"/>
        <v/>
      </c>
      <c r="BW32" s="41" t="str">
        <f>IF(C32="","",BV32*Interna!$H$52)</f>
        <v/>
      </c>
      <c r="BX32" s="41" t="str">
        <f t="shared" si="30"/>
        <v/>
      </c>
      <c r="BY32" s="41" t="str">
        <f>IF(C32="","",BX32*Interna!$H$53)</f>
        <v/>
      </c>
      <c r="CD32" s="214"/>
    </row>
    <row r="33" spans="2:77" ht="15.6" thickTop="1" thickBot="1" x14ac:dyDescent="0.35">
      <c r="B33" s="214">
        <v>14</v>
      </c>
      <c r="C33" s="248"/>
      <c r="D33" s="221"/>
      <c r="E33" s="221"/>
      <c r="F33" s="221"/>
      <c r="G33" s="269">
        <f t="shared" si="32"/>
        <v>0</v>
      </c>
      <c r="H33" s="36">
        <f t="shared" si="33"/>
        <v>0</v>
      </c>
      <c r="I33" s="37">
        <f t="shared" si="34"/>
        <v>0</v>
      </c>
      <c r="K33" s="217">
        <f>(C33*Interna!$H$51)</f>
        <v>0</v>
      </c>
      <c r="L33" s="222">
        <f t="shared" si="35"/>
        <v>0</v>
      </c>
      <c r="M33" s="223">
        <f t="shared" si="2"/>
        <v>0</v>
      </c>
      <c r="N33" s="223">
        <f t="shared" si="2"/>
        <v>0</v>
      </c>
      <c r="O33" s="224">
        <f t="shared" si="2"/>
        <v>0</v>
      </c>
      <c r="P33" s="43">
        <f t="shared" si="3"/>
        <v>0</v>
      </c>
      <c r="Q33" s="44">
        <f t="shared" si="4"/>
        <v>0</v>
      </c>
      <c r="R33" s="45">
        <f t="shared" si="5"/>
        <v>0</v>
      </c>
      <c r="T33" s="46">
        <f t="shared" si="6"/>
        <v>0</v>
      </c>
      <c r="U33" s="38">
        <f t="shared" si="36"/>
        <v>0</v>
      </c>
      <c r="V33" s="167">
        <v>0</v>
      </c>
      <c r="W33" s="264">
        <f t="shared" si="7"/>
        <v>0</v>
      </c>
      <c r="X33" s="247">
        <f t="shared" si="37"/>
        <v>0</v>
      </c>
      <c r="Y33" s="167"/>
      <c r="Z33" s="40" t="str">
        <f>IF(C33="","",Interna!$H$15)</f>
        <v/>
      </c>
      <c r="AA33" s="41" t="str">
        <f>IF(C33="","",Interna!$H$16)</f>
        <v/>
      </c>
      <c r="AB33" s="42" t="str">
        <f>IF(C33="","",Interna!$H$17)</f>
        <v/>
      </c>
      <c r="AC33" s="41">
        <f>IF(D33&gt;=Conf_Desvio!$A$8,Conf_Desvio!$C$8,IF(D33&gt;=Conf_Desvio!$A$7,Conf_Desvio!$C$7,IF(D33&gt;=Conf_Desvio!$A$6,Conf_Desvio!$C$6,IF(D33&gt;=Conf_Desvio!$A$5,Conf_Desvio!$C$5,IF(D33&gt;=Conf_Desvio!$A$4,Conf_Desvio!$C$4,IF(D33&gt;=Conf_Desvio!$A$3,Conf_Desvio!$C$3,IF(D33&gt;=Conf_Desvio!$A$2,Conf_Desvio!$C$2,0)))))))</f>
        <v>0</v>
      </c>
      <c r="AD33" s="41">
        <f>IF(E33&gt;=Conf_Desvio!$E$11,Conf_Desvio!$G$11,IF(E33&gt;=Conf_Desvio!$E$10,Conf_Desvio!$G$10,IF(E33&gt;=Conf_Desvio!$E$9,Conf_Desvio!$G$9,IF(E33&gt;=Conf_Desvio!$E$8,Conf_Desvio!$G$8,IF(E33&gt;=Conf_Desvio!$E$7,Conf_Desvio!$G$7,IF(E33&gt;=Conf_Desvio!$E$6,Conf_Desvio!$G$6,IF(E33&gt;=Conf_Desvio!$E$5,Conf_Desvio!$G$5,IF(E33&gt;=Conf_Desvio!$E$4,Conf_Desvio!$G$4,IF(E33&gt;=Conf_Desvio!$E$3,Conf_Desvio!$G$3,IF(E33&gt;=Conf_Desvio!$E$2,Conf_Desvio!$G$2,0))))))))))</f>
        <v>0</v>
      </c>
      <c r="AE33" s="41">
        <f>IF(F33&gt;=Conf_Desvio!$I$7,Conf_Desvio!$K$7,IF(F33&gt;=Conf_Desvio!$I$6,Conf_Desvio!$K$6,IF(F33&gt;=Conf_Desvio!$I$5,Conf_Desvio!$K$5,IF(F33&gt;=Conf_Desvio!$I$4,Conf_Desvio!$K$4,IF(F33&gt;=Conf_Desvio!$I$3,Conf_Desvio!$K$3,IF(F33&gt;=Conf_Desvio!$I$2,Conf_Desvio!$K$2,0))))))</f>
        <v>0</v>
      </c>
      <c r="AF33" s="373" t="str">
        <f>IF(C33="","",AC33+Interna!$D$15)</f>
        <v/>
      </c>
      <c r="AG33" s="373" t="str">
        <f>IF(C33="","",AD33+Interna!$D$16)</f>
        <v/>
      </c>
      <c r="AH33" s="373" t="str">
        <f>IF(C33="","",AE33+Interna!$D$17)</f>
        <v/>
      </c>
      <c r="AI33" s="281" t="str">
        <f t="shared" si="10"/>
        <v/>
      </c>
      <c r="AJ33" s="281" t="str">
        <f t="shared" si="11"/>
        <v/>
      </c>
      <c r="AK33" s="281" t="str">
        <f t="shared" si="12"/>
        <v/>
      </c>
      <c r="AL33" s="281" t="str">
        <f>IF($C33="","",ROUND(AI33*Interna!$E$4/1000,4))</f>
        <v/>
      </c>
      <c r="AM33" s="281" t="str">
        <f>IF($C33="","",ROUND(AJ33*Interna!$E$4/1000,4))</f>
        <v/>
      </c>
      <c r="AN33" s="281" t="str">
        <f>IF($C33="","",ROUND(AK33*Interna!$E$4/1000,4))</f>
        <v/>
      </c>
      <c r="AO33" s="281" t="str">
        <f>IF($C33="","",ROUND(AL33-(AL33*Interna!$C$21),4))</f>
        <v/>
      </c>
      <c r="AP33" s="281" t="str">
        <f>IF($C33="","",ROUND(AM33-(AM33*Interna!$C$22),4))</f>
        <v/>
      </c>
      <c r="AQ33" s="281" t="str">
        <f>IF($C33="","",ROUND(AN33-(AN33*Interna!$C$23),4))</f>
        <v/>
      </c>
      <c r="AR33" s="281" t="str">
        <f>IF($C33="","",Interna!$F$21)</f>
        <v/>
      </c>
      <c r="AS33" s="282" t="str">
        <f>IF($C33="","",Interna!$F$22)</f>
        <v/>
      </c>
      <c r="AT33" s="283" t="str">
        <f>IF($C33="","",Interna!$F$23)</f>
        <v/>
      </c>
      <c r="AU33" s="281">
        <f t="shared" si="13"/>
        <v>0</v>
      </c>
      <c r="AV33" s="281">
        <f t="shared" si="14"/>
        <v>0</v>
      </c>
      <c r="AW33" s="281">
        <f t="shared" si="15"/>
        <v>0</v>
      </c>
      <c r="AX33" s="39" t="str">
        <f t="shared" si="16"/>
        <v/>
      </c>
      <c r="AY33" s="39" t="str">
        <f t="shared" si="17"/>
        <v/>
      </c>
      <c r="AZ33" s="39" t="str">
        <f t="shared" si="18"/>
        <v/>
      </c>
      <c r="BA33" s="40" t="str">
        <f t="shared" si="19"/>
        <v/>
      </c>
      <c r="BB33" s="41" t="str">
        <f t="shared" si="20"/>
        <v/>
      </c>
      <c r="BC33" s="42" t="str">
        <f t="shared" si="21"/>
        <v/>
      </c>
      <c r="BD33" s="41">
        <f t="shared" si="22"/>
        <v>0</v>
      </c>
      <c r="BE33" s="40" t="str">
        <f>IF(C33="","",Interna!$J$27+Interna!$J$28+Interna!$J$29+Interna!$J$33)</f>
        <v/>
      </c>
      <c r="BF33" s="41" t="str">
        <f>IF(C33="","",AX33*Interna!$H$30)</f>
        <v/>
      </c>
      <c r="BG33" s="41" t="str">
        <f>IF(C33="","",AY33*Interna!$H$31)</f>
        <v/>
      </c>
      <c r="BH33" s="41" t="str">
        <f>IF(C33="","",AZ33*Interna!$H$32)</f>
        <v/>
      </c>
      <c r="BI33" s="41" t="str">
        <f t="shared" si="23"/>
        <v/>
      </c>
      <c r="BJ33" s="41" t="str">
        <f t="shared" si="24"/>
        <v/>
      </c>
      <c r="BK33" s="42" t="str">
        <f>IF(C33="","",BJ33*Interna!$H$37)</f>
        <v/>
      </c>
      <c r="BL33" s="41" t="str">
        <f t="shared" si="25"/>
        <v/>
      </c>
      <c r="BM33" s="41" t="str">
        <f>IF(C33="","",BL33*Interna!$H$39)</f>
        <v/>
      </c>
      <c r="BN33" s="41" t="str">
        <f t="shared" si="26"/>
        <v/>
      </c>
      <c r="BO33" s="41" t="str">
        <f>IF(C33="","",BN33*Interna!$K$5)</f>
        <v/>
      </c>
      <c r="BP33" s="41" t="str">
        <f>IF(C33="","",BO33/Interna!$E$4)</f>
        <v/>
      </c>
      <c r="BQ33" s="41" t="str">
        <f>IF(C33="","",BP33*Interna!$H$46)</f>
        <v/>
      </c>
      <c r="BR33" s="41" t="str">
        <f t="shared" si="27"/>
        <v/>
      </c>
      <c r="BS33" s="41" t="str">
        <f>IF(C33="","",BR33*Interna!$H$48)</f>
        <v/>
      </c>
      <c r="BT33" s="41" t="str">
        <f t="shared" si="28"/>
        <v/>
      </c>
      <c r="BU33" s="41" t="str">
        <f>IF(C33="","",BT33*Interna!$H$51)</f>
        <v/>
      </c>
      <c r="BV33" s="41" t="str">
        <f t="shared" si="29"/>
        <v/>
      </c>
      <c r="BW33" s="41" t="str">
        <f>IF(C33="","",BV33*Interna!$H$52)</f>
        <v/>
      </c>
      <c r="BX33" s="41" t="str">
        <f t="shared" si="30"/>
        <v/>
      </c>
      <c r="BY33" s="41" t="str">
        <f>IF(C33="","",BX33*Interna!$H$53)</f>
        <v/>
      </c>
    </row>
    <row r="34" spans="2:77" ht="15.6" thickTop="1" thickBot="1" x14ac:dyDescent="0.35">
      <c r="B34" s="214">
        <v>15</v>
      </c>
      <c r="C34" s="248"/>
      <c r="D34" s="221"/>
      <c r="E34" s="221"/>
      <c r="F34" s="221"/>
      <c r="G34" s="271">
        <f t="shared" si="32"/>
        <v>0</v>
      </c>
      <c r="H34" s="249">
        <f t="shared" si="33"/>
        <v>0</v>
      </c>
      <c r="I34" s="250">
        <f t="shared" si="34"/>
        <v>0</v>
      </c>
      <c r="J34" s="251"/>
      <c r="K34" s="217">
        <f>(C34*Interna!$H$51)</f>
        <v>0</v>
      </c>
      <c r="L34" s="253">
        <f t="shared" si="35"/>
        <v>0</v>
      </c>
      <c r="M34" s="254">
        <f t="shared" si="2"/>
        <v>0</v>
      </c>
      <c r="N34" s="254">
        <f t="shared" si="2"/>
        <v>0</v>
      </c>
      <c r="O34" s="255">
        <f t="shared" si="2"/>
        <v>0</v>
      </c>
      <c r="P34" s="256">
        <f t="shared" si="3"/>
        <v>0</v>
      </c>
      <c r="Q34" s="257">
        <f t="shared" si="4"/>
        <v>0</v>
      </c>
      <c r="R34" s="258">
        <f t="shared" si="5"/>
        <v>0</v>
      </c>
      <c r="S34" s="252"/>
      <c r="T34" s="259">
        <f t="shared" si="6"/>
        <v>0</v>
      </c>
      <c r="U34" s="260">
        <f t="shared" si="36"/>
        <v>0</v>
      </c>
      <c r="V34" s="167">
        <v>0</v>
      </c>
      <c r="W34" s="265">
        <f t="shared" si="7"/>
        <v>0</v>
      </c>
      <c r="X34" s="261">
        <f t="shared" si="37"/>
        <v>0</v>
      </c>
      <c r="Y34" s="167"/>
      <c r="Z34" s="40" t="str">
        <f>IF(C34="","",Interna!$H$15)</f>
        <v/>
      </c>
      <c r="AA34" s="41" t="str">
        <f>IF(C34="","",Interna!$H$16)</f>
        <v/>
      </c>
      <c r="AB34" s="42" t="str">
        <f>IF(C34="","",Interna!$H$17)</f>
        <v/>
      </c>
      <c r="AC34" s="41">
        <f>IF(D34&gt;=Conf_Desvio!$A$8,Conf_Desvio!$C$8,IF(D34&gt;=Conf_Desvio!$A$7,Conf_Desvio!$C$7,IF(D34&gt;=Conf_Desvio!$A$6,Conf_Desvio!$C$6,IF(D34&gt;=Conf_Desvio!$A$5,Conf_Desvio!$C$5,IF(D34&gt;=Conf_Desvio!$A$4,Conf_Desvio!$C$4,IF(D34&gt;=Conf_Desvio!$A$3,Conf_Desvio!$C$3,IF(D34&gt;=Conf_Desvio!$A$2,Conf_Desvio!$C$2,0)))))))</f>
        <v>0</v>
      </c>
      <c r="AD34" s="41">
        <f>IF(E34&gt;=Conf_Desvio!$E$11,Conf_Desvio!$G$11,IF(E34&gt;=Conf_Desvio!$E$10,Conf_Desvio!$G$10,IF(E34&gt;=Conf_Desvio!$E$9,Conf_Desvio!$G$9,IF(E34&gt;=Conf_Desvio!$E$8,Conf_Desvio!$G$8,IF(E34&gt;=Conf_Desvio!$E$7,Conf_Desvio!$G$7,IF(E34&gt;=Conf_Desvio!$E$6,Conf_Desvio!$G$6,IF(E34&gt;=Conf_Desvio!$E$5,Conf_Desvio!$G$5,IF(E34&gt;=Conf_Desvio!$E$4,Conf_Desvio!$G$4,IF(E34&gt;=Conf_Desvio!$E$3,Conf_Desvio!$G$3,IF(E34&gt;=Conf_Desvio!$E$2,Conf_Desvio!$G$2,0))))))))))</f>
        <v>0</v>
      </c>
      <c r="AE34" s="41">
        <f>IF(F34&gt;=Conf_Desvio!$I$7,Conf_Desvio!$K$7,IF(F34&gt;=Conf_Desvio!$I$6,Conf_Desvio!$K$6,IF(F34&gt;=Conf_Desvio!$I$5,Conf_Desvio!$K$5,IF(F34&gt;=Conf_Desvio!$I$4,Conf_Desvio!$K$4,IF(F34&gt;=Conf_Desvio!$I$3,Conf_Desvio!$K$3,IF(F34&gt;=Conf_Desvio!$I$2,Conf_Desvio!$K$2,0))))))</f>
        <v>0</v>
      </c>
      <c r="AF34" s="373" t="str">
        <f>IF(C34="","",AC34+Interna!$D$15)</f>
        <v/>
      </c>
      <c r="AG34" s="373" t="str">
        <f>IF(C34="","",AD34+Interna!$D$16)</f>
        <v/>
      </c>
      <c r="AH34" s="373" t="str">
        <f>IF(C34="","",AE34+Interna!$D$17)</f>
        <v/>
      </c>
      <c r="AI34" s="281" t="str">
        <f t="shared" si="10"/>
        <v/>
      </c>
      <c r="AJ34" s="281" t="str">
        <f t="shared" si="11"/>
        <v/>
      </c>
      <c r="AK34" s="281" t="str">
        <f t="shared" si="12"/>
        <v/>
      </c>
      <c r="AL34" s="281" t="str">
        <f>IF($C34="","",ROUND(AI34*Interna!$E$4/1000,4))</f>
        <v/>
      </c>
      <c r="AM34" s="281" t="str">
        <f>IF($C34="","",ROUND(AJ34*Interna!$E$4/1000,4))</f>
        <v/>
      </c>
      <c r="AN34" s="281" t="str">
        <f>IF($C34="","",ROUND(AK34*Interna!$E$4/1000,4))</f>
        <v/>
      </c>
      <c r="AO34" s="281" t="str">
        <f>IF($C34="","",ROUND(AL34-(AL34*Interna!$C$21),4))</f>
        <v/>
      </c>
      <c r="AP34" s="281" t="str">
        <f>IF($C34="","",ROUND(AM34-(AM34*Interna!$C$22),4))</f>
        <v/>
      </c>
      <c r="AQ34" s="281" t="str">
        <f>IF($C34="","",ROUND(AN34-(AN34*Interna!$C$23),4))</f>
        <v/>
      </c>
      <c r="AR34" s="281" t="str">
        <f>IF($C34="","",Interna!$F$21)</f>
        <v/>
      </c>
      <c r="AS34" s="282" t="str">
        <f>IF($C34="","",Interna!$F$22)</f>
        <v/>
      </c>
      <c r="AT34" s="283" t="str">
        <f>IF($C34="","",Interna!$F$23)</f>
        <v/>
      </c>
      <c r="AU34" s="281">
        <f t="shared" si="13"/>
        <v>0</v>
      </c>
      <c r="AV34" s="281">
        <f t="shared" si="14"/>
        <v>0</v>
      </c>
      <c r="AW34" s="281">
        <f t="shared" si="15"/>
        <v>0</v>
      </c>
      <c r="AX34" s="39" t="str">
        <f t="shared" si="16"/>
        <v/>
      </c>
      <c r="AY34" s="39" t="str">
        <f t="shared" si="17"/>
        <v/>
      </c>
      <c r="AZ34" s="39" t="str">
        <f t="shared" si="18"/>
        <v/>
      </c>
      <c r="BA34" s="40" t="str">
        <f t="shared" si="19"/>
        <v/>
      </c>
      <c r="BB34" s="41" t="str">
        <f t="shared" si="20"/>
        <v/>
      </c>
      <c r="BC34" s="42" t="str">
        <f t="shared" si="21"/>
        <v/>
      </c>
      <c r="BD34" s="41">
        <f t="shared" si="22"/>
        <v>0</v>
      </c>
      <c r="BE34" s="40" t="str">
        <f>IF(C34="","",Interna!$J$27+Interna!$J$28+Interna!$J$29+Interna!$J$33)</f>
        <v/>
      </c>
      <c r="BF34" s="41" t="str">
        <f>IF(C34="","",AX34*Interna!$H$30)</f>
        <v/>
      </c>
      <c r="BG34" s="41" t="str">
        <f>IF(C34="","",AY34*Interna!$H$31)</f>
        <v/>
      </c>
      <c r="BH34" s="41" t="str">
        <f>IF(C34="","",AZ34*Interna!$H$32)</f>
        <v/>
      </c>
      <c r="BI34" s="41" t="str">
        <f t="shared" si="23"/>
        <v/>
      </c>
      <c r="BJ34" s="41" t="str">
        <f t="shared" si="24"/>
        <v/>
      </c>
      <c r="BK34" s="42" t="str">
        <f>IF(C34="","",BJ34*Interna!$H$37)</f>
        <v/>
      </c>
      <c r="BL34" s="41" t="str">
        <f t="shared" si="25"/>
        <v/>
      </c>
      <c r="BM34" s="41" t="str">
        <f>IF(C34="","",BL34*Interna!$H$39)</f>
        <v/>
      </c>
      <c r="BN34" s="41" t="str">
        <f t="shared" si="26"/>
        <v/>
      </c>
      <c r="BO34" s="41" t="str">
        <f>IF(C34="","",BN34*Interna!$K$5)</f>
        <v/>
      </c>
      <c r="BP34" s="41" t="str">
        <f>IF(C34="","",BO34/Interna!$E$4)</f>
        <v/>
      </c>
      <c r="BQ34" s="41" t="str">
        <f>IF(C34="","",BP34*Interna!$H$46)</f>
        <v/>
      </c>
      <c r="BR34" s="41" t="str">
        <f t="shared" si="27"/>
        <v/>
      </c>
      <c r="BS34" s="41" t="str">
        <f>IF(C34="","",BR34*Interna!$H$48)</f>
        <v/>
      </c>
      <c r="BT34" s="41" t="str">
        <f t="shared" si="28"/>
        <v/>
      </c>
      <c r="BU34" s="41" t="str">
        <f>IF(C34="","",BT34*Interna!$H$51)</f>
        <v/>
      </c>
      <c r="BV34" s="41" t="str">
        <f t="shared" si="29"/>
        <v/>
      </c>
      <c r="BW34" s="41" t="str">
        <f>IF(C34="","",BV34*Interna!$H$52)</f>
        <v/>
      </c>
      <c r="BX34" s="41" t="str">
        <f t="shared" si="30"/>
        <v/>
      </c>
      <c r="BY34" s="41" t="str">
        <f>IF(C34="","",BX34*Interna!$H$53)</f>
        <v/>
      </c>
    </row>
    <row r="35" spans="2:77" ht="16.5" customHeight="1" thickTop="1" thickBot="1" x14ac:dyDescent="0.35">
      <c r="Y35" s="167"/>
      <c r="Z35" s="40" t="e">
        <f>IF(#REF!="","",Interna!$H$15)</f>
        <v>#REF!</v>
      </c>
      <c r="AA35" s="41" t="e">
        <f>IF(#REF!="","",Interna!$H$16)</f>
        <v>#REF!</v>
      </c>
      <c r="AB35" s="42" t="e">
        <f>IF(#REF!="","",Interna!$H$17)</f>
        <v>#REF!</v>
      </c>
      <c r="AC3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" s="373" t="e">
        <f>IF(#REF!="","",AC35+Interna!$D$15)</f>
        <v>#REF!</v>
      </c>
      <c r="AG35" s="373" t="e">
        <f>IF(#REF!="","",AD35+Interna!$D$16)</f>
        <v>#REF!</v>
      </c>
      <c r="AH35" s="373" t="e">
        <f>IF(#REF!="","",AE35+Interna!$D$17)</f>
        <v>#REF!</v>
      </c>
      <c r="AI35" s="281" t="e">
        <f>IF(#REF!="","",#REF!-(#REF!*AF35))</f>
        <v>#REF!</v>
      </c>
      <c r="AJ35" s="281" t="e">
        <f>IF(#REF!="","",#REF!-(#REF!*AG35))</f>
        <v>#REF!</v>
      </c>
      <c r="AK35" s="281" t="e">
        <f>IF(#REF!="","",#REF!-(#REF!*AH35))</f>
        <v>#REF!</v>
      </c>
      <c r="AL35" s="281" t="e">
        <f>IF(#REF!="","",ROUND(AI35*Interna!$E$4/1000,4))</f>
        <v>#REF!</v>
      </c>
      <c r="AM35" s="281" t="e">
        <f>IF(#REF!="","",ROUND(AJ35*Interna!$E$4/1000,4))</f>
        <v>#REF!</v>
      </c>
      <c r="AN35" s="281" t="e">
        <f>IF(#REF!="","",ROUND(AK35*Interna!$E$4/1000,4))</f>
        <v>#REF!</v>
      </c>
      <c r="AO35" s="281" t="e">
        <f>IF(#REF!="","",ROUND(AL35-(AL35*Interna!$C$21),4))</f>
        <v>#REF!</v>
      </c>
      <c r="AP35" s="281" t="e">
        <f>IF(#REF!="","",ROUND(AM35-(AM35*Interna!$C$22),4))</f>
        <v>#REF!</v>
      </c>
      <c r="AQ35" s="281" t="e">
        <f>IF(#REF!="","",ROUND(AN35-(AN35*Interna!$C$23),4))</f>
        <v>#REF!</v>
      </c>
      <c r="AR35" s="281" t="e">
        <f>IF(#REF!="","",Interna!$F$21)</f>
        <v>#REF!</v>
      </c>
      <c r="AS35" s="282" t="e">
        <f>IF(#REF!="","",Interna!$F$22)</f>
        <v>#REF!</v>
      </c>
      <c r="AT35" s="283" t="e">
        <f>IF(#REF!="","",Interna!$F$23)</f>
        <v>#REF!</v>
      </c>
      <c r="AU35" s="281" t="e">
        <f>IF(#REF!=0,0,IF(AO35&gt;AR35,AO35,AR35))</f>
        <v>#REF!</v>
      </c>
      <c r="AV35" s="281" t="e">
        <f>IF(#REF!=0,0,IF(AP35&gt;AS35,AP35,AS35))</f>
        <v>#REF!</v>
      </c>
      <c r="AW35" s="281" t="e">
        <f>IF(#REF!=0,0,IF(AQ35&gt;AT35,AQ35,AT35))</f>
        <v>#REF!</v>
      </c>
      <c r="AX35" s="39" t="e">
        <f>IF(#REF!="","",IF(ROUND(AL35-AU35,4)&lt;0,0,ROUND(AL35-AU35,4)))</f>
        <v>#REF!</v>
      </c>
      <c r="AY35" s="39" t="e">
        <f>IF(#REF!="","",IF(ROUND(AM35-AV35,4)&lt;0,0,ROUND(AM35-AV35,4)))</f>
        <v>#REF!</v>
      </c>
      <c r="AZ35" s="39" t="e">
        <f>IF(#REF!="","",IF(ROUND(AN35-AW35,4)&lt;0,0,ROUND(AN35-AW35,4)))</f>
        <v>#REF!</v>
      </c>
      <c r="BA35" s="40" t="e">
        <f>IF(#REF!="","",AX35*Z35)</f>
        <v>#REF!</v>
      </c>
      <c r="BB35" s="41" t="e">
        <f>IF(#REF!="","",AY35*AA35)</f>
        <v>#REF!</v>
      </c>
      <c r="BC35" s="42" t="e">
        <f>IF(#REF!="","",AZ35*AB35)</f>
        <v>#REF!</v>
      </c>
      <c r="BD35" s="41" t="e">
        <f t="shared" si="22"/>
        <v>#REF!</v>
      </c>
      <c r="BE35" s="40" t="e">
        <f>IF(#REF!="","",Interna!$J$27+Interna!$J$28+Interna!$J$29+Interna!$J$33)</f>
        <v>#REF!</v>
      </c>
      <c r="BF35" s="41" t="e">
        <f>IF(#REF!="","",AX35*Interna!$H$30)</f>
        <v>#REF!</v>
      </c>
      <c r="BG35" s="41" t="e">
        <f>IF(#REF!="","",AY35*Interna!$H$31)</f>
        <v>#REF!</v>
      </c>
      <c r="BH35" s="41" t="e">
        <f>IF(#REF!="","",AZ35*Interna!$H$32)</f>
        <v>#REF!</v>
      </c>
      <c r="BI35" s="41" t="e">
        <f>IF(#REF!="","",SUM(BE35:BH35))</f>
        <v>#REF!</v>
      </c>
      <c r="BJ35" s="41" t="e">
        <f>IF(#REF!="","",BD35-BI35)</f>
        <v>#REF!</v>
      </c>
      <c r="BK35" s="42" t="e">
        <f>IF(#REF!="","",BJ35*Interna!$H$37)</f>
        <v>#REF!</v>
      </c>
      <c r="BL35" s="41" t="e">
        <f>IF(#REF!="","",BJ35-BK35)</f>
        <v>#REF!</v>
      </c>
      <c r="BM35" s="41" t="e">
        <f>IF(#REF!="","",BL35*Interna!$H$39)</f>
        <v>#REF!</v>
      </c>
      <c r="BN35" s="41" t="e">
        <f>IF(#REF!="","",BL35+BM35)</f>
        <v>#REF!</v>
      </c>
      <c r="BO35" s="41" t="e">
        <f>IF(#REF!="","",BN35*Interna!$K$5)</f>
        <v>#REF!</v>
      </c>
      <c r="BP35" s="41" t="e">
        <f>IF(#REF!="","",BO35/Interna!$E$4)</f>
        <v>#REF!</v>
      </c>
      <c r="BQ35" s="41" t="e">
        <f>IF(#REF!="","",BP35*Interna!$H$46)</f>
        <v>#REF!</v>
      </c>
      <c r="BR35" s="41" t="e">
        <f>IF(#REF!="","",BP35+BQ35)</f>
        <v>#REF!</v>
      </c>
      <c r="BS35" s="41" t="e">
        <f>IF(#REF!="","",BR35*Interna!$H$48)</f>
        <v>#REF!</v>
      </c>
      <c r="BT35" s="41" t="e">
        <f>IF(#REF!="","",BR35-BS35)</f>
        <v>#REF!</v>
      </c>
      <c r="BU35" s="41" t="e">
        <f>IF(#REF!="","",BT35*Interna!$H$51)</f>
        <v>#REF!</v>
      </c>
      <c r="BV35" s="41" t="e">
        <f>IF(#REF!="","",BT35-BU35)</f>
        <v>#REF!</v>
      </c>
      <c r="BW35" s="41" t="e">
        <f>IF(#REF!="","",BV35*Interna!$H$52)</f>
        <v>#REF!</v>
      </c>
      <c r="BX35" s="41" t="e">
        <f>IF(#REF!="","",BV35-BW35)</f>
        <v>#REF!</v>
      </c>
      <c r="BY35" s="41" t="e">
        <f>IF(#REF!="","",BX35*Interna!$H$53)</f>
        <v>#REF!</v>
      </c>
    </row>
    <row r="36" spans="2:77" ht="16.5" customHeight="1" thickTop="1" thickBot="1" x14ac:dyDescent="0.35">
      <c r="C36" s="443" t="s">
        <v>87</v>
      </c>
      <c r="D36" s="444"/>
      <c r="V36" s="168"/>
      <c r="W36" s="443" t="str">
        <f>IF(CF14=0,"Adiantamento","Valor Total")</f>
        <v>Valor Total</v>
      </c>
      <c r="X36" s="444"/>
      <c r="Y36" s="167"/>
      <c r="Z36" s="40" t="e">
        <f>IF(#REF!="","",Interna!$H$15)</f>
        <v>#REF!</v>
      </c>
      <c r="AA36" s="41" t="e">
        <f>IF(#REF!="","",Interna!$H$16)</f>
        <v>#REF!</v>
      </c>
      <c r="AB36" s="42" t="e">
        <f>IF(#REF!="","",Interna!$H$17)</f>
        <v>#REF!</v>
      </c>
      <c r="AC3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" s="373" t="e">
        <f>IF(#REF!="","",AC36+Interna!$D$15)</f>
        <v>#REF!</v>
      </c>
      <c r="AG36" s="373" t="e">
        <f>IF(#REF!="","",AD36+Interna!$D$16)</f>
        <v>#REF!</v>
      </c>
      <c r="AH36" s="373" t="e">
        <f>IF(#REF!="","",AE36+Interna!$D$17)</f>
        <v>#REF!</v>
      </c>
      <c r="AI36" s="281" t="e">
        <f>IF(#REF!="","",#REF!-(#REF!*AF36))</f>
        <v>#REF!</v>
      </c>
      <c r="AJ36" s="281" t="e">
        <f>IF(#REF!="","",#REF!-(#REF!*AG36))</f>
        <v>#REF!</v>
      </c>
      <c r="AK36" s="281" t="e">
        <f>IF(#REF!="","",#REF!-(#REF!*AH36))</f>
        <v>#REF!</v>
      </c>
      <c r="AL36" s="281" t="e">
        <f>IF(#REF!="","",ROUND(AI36*Interna!$E$4/1000,4))</f>
        <v>#REF!</v>
      </c>
      <c r="AM36" s="281" t="e">
        <f>IF(#REF!="","",ROUND(AJ36*Interna!$E$4/1000,4))</f>
        <v>#REF!</v>
      </c>
      <c r="AN36" s="281" t="e">
        <f>IF(#REF!="","",ROUND(AK36*Interna!$E$4/1000,4))</f>
        <v>#REF!</v>
      </c>
      <c r="AO36" s="281" t="e">
        <f>IF(#REF!="","",ROUND(AL36-(AL36*Interna!$C$21),4))</f>
        <v>#REF!</v>
      </c>
      <c r="AP36" s="281" t="e">
        <f>IF(#REF!="","",ROUND(AM36-(AM36*Interna!$C$22),4))</f>
        <v>#REF!</v>
      </c>
      <c r="AQ36" s="281" t="e">
        <f>IF(#REF!="","",ROUND(AN36-(AN36*Interna!$C$23),4))</f>
        <v>#REF!</v>
      </c>
      <c r="AR36" s="281" t="e">
        <f>IF(#REF!="","",Interna!$F$21)</f>
        <v>#REF!</v>
      </c>
      <c r="AS36" s="282" t="e">
        <f>IF(#REF!="","",Interna!$F$22)</f>
        <v>#REF!</v>
      </c>
      <c r="AT36" s="283" t="e">
        <f>IF(#REF!="","",Interna!$F$23)</f>
        <v>#REF!</v>
      </c>
      <c r="AU36" s="281" t="e">
        <f>IF(#REF!=0,0,IF(AO36&gt;AR36,AO36,AR36))</f>
        <v>#REF!</v>
      </c>
      <c r="AV36" s="281" t="e">
        <f>IF(#REF!=0,0,IF(AP36&gt;AS36,AP36,AS36))</f>
        <v>#REF!</v>
      </c>
      <c r="AW36" s="281" t="e">
        <f>IF(#REF!=0,0,IF(AQ36&gt;AT36,AQ36,AT36))</f>
        <v>#REF!</v>
      </c>
      <c r="AX36" s="39" t="e">
        <f>IF(#REF!="","",IF(ROUND(AL36-AU36,4)&lt;0,0,ROUND(AL36-AU36,4)))</f>
        <v>#REF!</v>
      </c>
      <c r="AY36" s="39" t="e">
        <f>IF(#REF!="","",IF(ROUND(AM36-AV36,4)&lt;0,0,ROUND(AM36-AV36,4)))</f>
        <v>#REF!</v>
      </c>
      <c r="AZ36" s="39" t="e">
        <f>IF(#REF!="","",IF(ROUND(AN36-AW36,4)&lt;0,0,ROUND(AN36-AW36,4)))</f>
        <v>#REF!</v>
      </c>
      <c r="BA36" s="40" t="e">
        <f>IF(#REF!="","",AX36*Z36)</f>
        <v>#REF!</v>
      </c>
      <c r="BB36" s="41" t="e">
        <f>IF(#REF!="","",AY36*AA36)</f>
        <v>#REF!</v>
      </c>
      <c r="BC36" s="42" t="e">
        <f>IF(#REF!="","",AZ36*AB36)</f>
        <v>#REF!</v>
      </c>
      <c r="BD36" s="41" t="e">
        <f t="shared" si="22"/>
        <v>#REF!</v>
      </c>
      <c r="BE36" s="40" t="e">
        <f>IF(#REF!="","",Interna!$J$27+Interna!$J$28+Interna!$J$29+Interna!$J$33)</f>
        <v>#REF!</v>
      </c>
      <c r="BF36" s="41" t="e">
        <f>IF(#REF!="","",AX36*Interna!$H$30)</f>
        <v>#REF!</v>
      </c>
      <c r="BG36" s="41" t="e">
        <f>IF(#REF!="","",AY36*Interna!$H$31)</f>
        <v>#REF!</v>
      </c>
      <c r="BH36" s="41" t="e">
        <f>IF(#REF!="","",AZ36*Interna!$H$32)</f>
        <v>#REF!</v>
      </c>
      <c r="BI36" s="41" t="e">
        <f>IF(#REF!="","",SUM(BE36:BH36))</f>
        <v>#REF!</v>
      </c>
      <c r="BJ36" s="41" t="e">
        <f>IF(#REF!="","",BD36-BI36)</f>
        <v>#REF!</v>
      </c>
      <c r="BK36" s="42" t="e">
        <f>IF(#REF!="","",BJ36*Interna!$H$37)</f>
        <v>#REF!</v>
      </c>
      <c r="BL36" s="41" t="e">
        <f>IF(#REF!="","",BJ36-BK36)</f>
        <v>#REF!</v>
      </c>
      <c r="BM36" s="41" t="e">
        <f>IF(#REF!="","",BL36*Interna!$H$39)</f>
        <v>#REF!</v>
      </c>
      <c r="BN36" s="41" t="e">
        <f>IF(#REF!="","",BL36+BM36)</f>
        <v>#REF!</v>
      </c>
      <c r="BO36" s="41" t="e">
        <f>IF(#REF!="","",BN36*Interna!$K$5)</f>
        <v>#REF!</v>
      </c>
      <c r="BP36" s="41" t="e">
        <f>IF(#REF!="","",BO36/Interna!$E$4)</f>
        <v>#REF!</v>
      </c>
      <c r="BQ36" s="41" t="e">
        <f>IF(#REF!="","",BP36*Interna!$H$46)</f>
        <v>#REF!</v>
      </c>
      <c r="BR36" s="41" t="e">
        <f>IF(#REF!="","",BP36+BQ36)</f>
        <v>#REF!</v>
      </c>
      <c r="BS36" s="41" t="e">
        <f>IF(#REF!="","",BR36*Interna!$H$48)</f>
        <v>#REF!</v>
      </c>
      <c r="BT36" s="41" t="e">
        <f>IF(#REF!="","",BR36-BS36)</f>
        <v>#REF!</v>
      </c>
      <c r="BU36" s="41" t="e">
        <f>IF(#REF!="","",BT36*Interna!$H$51)</f>
        <v>#REF!</v>
      </c>
      <c r="BV36" s="41" t="e">
        <f>IF(#REF!="","",BT36-BU36)</f>
        <v>#REF!</v>
      </c>
      <c r="BW36" s="41" t="e">
        <f>IF(#REF!="","",BV36*Interna!$H$52)</f>
        <v>#REF!</v>
      </c>
      <c r="BX36" s="41" t="e">
        <f>IF(#REF!="","",BV36-BW36)</f>
        <v>#REF!</v>
      </c>
      <c r="BY36" s="41" t="e">
        <f>IF(#REF!="","",BX36*Interna!$H$53)</f>
        <v>#REF!</v>
      </c>
    </row>
    <row r="37" spans="2:77" ht="16.5" customHeight="1" thickTop="1" thickBot="1" x14ac:dyDescent="0.35">
      <c r="C37" s="438">
        <f>W37/D12</f>
        <v>333.65925469863896</v>
      </c>
      <c r="D37" s="439"/>
      <c r="V37" s="220"/>
      <c r="W37" s="438">
        <f>IF(CF14=0,SUM(X20:X34)*0.8,SUM(X20:X34))</f>
        <v>2574.1811499999994</v>
      </c>
      <c r="X37" s="439"/>
      <c r="Y37" s="167"/>
      <c r="Z37" s="40" t="e">
        <f>IF(#REF!="","",Interna!$H$15)</f>
        <v>#REF!</v>
      </c>
      <c r="AA37" s="41" t="e">
        <f>IF(#REF!="","",Interna!$H$16)</f>
        <v>#REF!</v>
      </c>
      <c r="AB37" s="42" t="e">
        <f>IF(#REF!="","",Interna!$H$17)</f>
        <v>#REF!</v>
      </c>
      <c r="AC3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" s="373" t="e">
        <f>IF(#REF!="","",AC37+Interna!$D$15)</f>
        <v>#REF!</v>
      </c>
      <c r="AG37" s="373" t="e">
        <f>IF(#REF!="","",AD37+Interna!$D$16)</f>
        <v>#REF!</v>
      </c>
      <c r="AH37" s="373" t="e">
        <f>IF(#REF!="","",AE37+Interna!$D$17)</f>
        <v>#REF!</v>
      </c>
      <c r="AI37" s="281" t="e">
        <f>IF(#REF!="","",#REF!-(#REF!*AF37))</f>
        <v>#REF!</v>
      </c>
      <c r="AJ37" s="281" t="e">
        <f>IF(#REF!="","",#REF!-(#REF!*AG37))</f>
        <v>#REF!</v>
      </c>
      <c r="AK37" s="281" t="e">
        <f>IF(#REF!="","",#REF!-(#REF!*AH37))</f>
        <v>#REF!</v>
      </c>
      <c r="AL37" s="281" t="e">
        <f>IF(#REF!="","",ROUND(AI37*Interna!$E$4/1000,4))</f>
        <v>#REF!</v>
      </c>
      <c r="AM37" s="281" t="e">
        <f>IF(#REF!="","",ROUND(AJ37*Interna!$E$4/1000,4))</f>
        <v>#REF!</v>
      </c>
      <c r="AN37" s="281" t="e">
        <f>IF(#REF!="","",ROUND(AK37*Interna!$E$4/1000,4))</f>
        <v>#REF!</v>
      </c>
      <c r="AO37" s="281" t="e">
        <f>IF(#REF!="","",ROUND(AL37-(AL37*Interna!$C$21),4))</f>
        <v>#REF!</v>
      </c>
      <c r="AP37" s="281" t="e">
        <f>IF(#REF!="","",ROUND(AM37-(AM37*Interna!$C$22),4))</f>
        <v>#REF!</v>
      </c>
      <c r="AQ37" s="281" t="e">
        <f>IF(#REF!="","",ROUND(AN37-(AN37*Interna!$C$23),4))</f>
        <v>#REF!</v>
      </c>
      <c r="AR37" s="281" t="e">
        <f>IF(#REF!="","",Interna!$F$21)</f>
        <v>#REF!</v>
      </c>
      <c r="AS37" s="282" t="e">
        <f>IF(#REF!="","",Interna!$F$22)</f>
        <v>#REF!</v>
      </c>
      <c r="AT37" s="283" t="e">
        <f>IF(#REF!="","",Interna!$F$23)</f>
        <v>#REF!</v>
      </c>
      <c r="AU37" s="281" t="e">
        <f>IF(#REF!=0,0,IF(AO37&gt;AR37,AO37,AR37))</f>
        <v>#REF!</v>
      </c>
      <c r="AV37" s="281" t="e">
        <f>IF(#REF!=0,0,IF(AP37&gt;AS37,AP37,AS37))</f>
        <v>#REF!</v>
      </c>
      <c r="AW37" s="281" t="e">
        <f>IF(#REF!=0,0,IF(AQ37&gt;AT37,AQ37,AT37))</f>
        <v>#REF!</v>
      </c>
      <c r="AX37" s="39" t="e">
        <f>IF(#REF!="","",IF(ROUND(AL37-AU37,4)&lt;0,0,ROUND(AL37-AU37,4)))</f>
        <v>#REF!</v>
      </c>
      <c r="AY37" s="39" t="e">
        <f>IF(#REF!="","",IF(ROUND(AM37-AV37,4)&lt;0,0,ROUND(AM37-AV37,4)))</f>
        <v>#REF!</v>
      </c>
      <c r="AZ37" s="39" t="e">
        <f>IF(#REF!="","",IF(ROUND(AN37-AW37,4)&lt;0,0,ROUND(AN37-AW37,4)))</f>
        <v>#REF!</v>
      </c>
      <c r="BA37" s="40" t="e">
        <f>IF(#REF!="","",AX37*Z37)</f>
        <v>#REF!</v>
      </c>
      <c r="BB37" s="41" t="e">
        <f>IF(#REF!="","",AY37*AA37)</f>
        <v>#REF!</v>
      </c>
      <c r="BC37" s="42" t="e">
        <f>IF(#REF!="","",AZ37*AB37)</f>
        <v>#REF!</v>
      </c>
      <c r="BD37" s="41" t="e">
        <f t="shared" si="22"/>
        <v>#REF!</v>
      </c>
      <c r="BE37" s="40" t="e">
        <f>IF(#REF!="","",Interna!$J$27+Interna!$J$28+Interna!$J$29+Interna!$J$33)</f>
        <v>#REF!</v>
      </c>
      <c r="BF37" s="41" t="e">
        <f>IF(#REF!="","",AX37*Interna!$H$30)</f>
        <v>#REF!</v>
      </c>
      <c r="BG37" s="41" t="e">
        <f>IF(#REF!="","",AY37*Interna!$H$31)</f>
        <v>#REF!</v>
      </c>
      <c r="BH37" s="41" t="e">
        <f>IF(#REF!="","",AZ37*Interna!$H$32)</f>
        <v>#REF!</v>
      </c>
      <c r="BI37" s="41" t="e">
        <f>IF(#REF!="","",SUM(BE37:BH37))</f>
        <v>#REF!</v>
      </c>
      <c r="BJ37" s="41" t="e">
        <f>IF(#REF!="","",BD37-BI37)</f>
        <v>#REF!</v>
      </c>
      <c r="BK37" s="42" t="e">
        <f>IF(#REF!="","",BJ37*Interna!$H$37)</f>
        <v>#REF!</v>
      </c>
      <c r="BL37" s="41" t="e">
        <f>IF(#REF!="","",BJ37-BK37)</f>
        <v>#REF!</v>
      </c>
      <c r="BM37" s="41" t="e">
        <f>IF(#REF!="","",BL37*Interna!$H$39)</f>
        <v>#REF!</v>
      </c>
      <c r="BN37" s="41" t="e">
        <f>IF(#REF!="","",BL37+BM37)</f>
        <v>#REF!</v>
      </c>
      <c r="BO37" s="41" t="e">
        <f>IF(#REF!="","",BN37*Interna!$K$5)</f>
        <v>#REF!</v>
      </c>
      <c r="BP37" s="41" t="e">
        <f>IF(#REF!="","",BO37/Interna!$E$4)</f>
        <v>#REF!</v>
      </c>
      <c r="BQ37" s="41" t="e">
        <f>IF(#REF!="","",BP37*Interna!$H$46)</f>
        <v>#REF!</v>
      </c>
      <c r="BR37" s="41" t="e">
        <f>IF(#REF!="","",BP37+BQ37)</f>
        <v>#REF!</v>
      </c>
      <c r="BS37" s="41" t="e">
        <f>IF(#REF!="","",BR37*Interna!$H$48)</f>
        <v>#REF!</v>
      </c>
      <c r="BT37" s="41" t="e">
        <f>IF(#REF!="","",BR37-BS37)</f>
        <v>#REF!</v>
      </c>
      <c r="BU37" s="41" t="e">
        <f>IF(#REF!="","",BT37*Interna!$H$51)</f>
        <v>#REF!</v>
      </c>
      <c r="BV37" s="41" t="e">
        <f>IF(#REF!="","",BT37-BU37)</f>
        <v>#REF!</v>
      </c>
      <c r="BW37" s="41" t="e">
        <f>IF(#REF!="","",BV37*Interna!$H$52)</f>
        <v>#REF!</v>
      </c>
      <c r="BX37" s="41" t="e">
        <f>IF(#REF!="","",BV37-BW37)</f>
        <v>#REF!</v>
      </c>
      <c r="BY37" s="41" t="e">
        <f>IF(#REF!="","",BX37*Interna!$H$53)</f>
        <v>#REF!</v>
      </c>
    </row>
    <row r="38" spans="2:77" ht="16.5" customHeight="1" thickTop="1" thickBot="1" x14ac:dyDescent="0.35">
      <c r="C38" s="229"/>
      <c r="D38" s="229"/>
      <c r="V38" s="220"/>
      <c r="W38" s="170"/>
      <c r="X38" s="170"/>
      <c r="Y38" s="167"/>
      <c r="Z38" s="40" t="e">
        <f>IF(#REF!="","",Interna!$H$15)</f>
        <v>#REF!</v>
      </c>
      <c r="AA38" s="41" t="e">
        <f>IF(#REF!="","",Interna!$H$16)</f>
        <v>#REF!</v>
      </c>
      <c r="AB38" s="42" t="e">
        <f>IF(#REF!="","",Interna!$H$17)</f>
        <v>#REF!</v>
      </c>
      <c r="AC3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" s="373" t="e">
        <f>IF(#REF!="","",AC38+Interna!$D$15)</f>
        <v>#REF!</v>
      </c>
      <c r="AG38" s="373" t="e">
        <f>IF(#REF!="","",AD38+Interna!$D$16)</f>
        <v>#REF!</v>
      </c>
      <c r="AH38" s="373" t="e">
        <f>IF(#REF!="","",AE38+Interna!$D$17)</f>
        <v>#REF!</v>
      </c>
      <c r="AI38" s="281" t="e">
        <f>IF(#REF!="","",#REF!-(#REF!*AF38))</f>
        <v>#REF!</v>
      </c>
      <c r="AJ38" s="281" t="e">
        <f>IF(#REF!="","",#REF!-(#REF!*AG38))</f>
        <v>#REF!</v>
      </c>
      <c r="AK38" s="281" t="e">
        <f>IF(#REF!="","",#REF!-(#REF!*AH38))</f>
        <v>#REF!</v>
      </c>
      <c r="AL38" s="281" t="e">
        <f>IF(#REF!="","",ROUND(AI38*Interna!$E$4/1000,4))</f>
        <v>#REF!</v>
      </c>
      <c r="AM38" s="281" t="e">
        <f>IF(#REF!="","",ROUND(AJ38*Interna!$E$4/1000,4))</f>
        <v>#REF!</v>
      </c>
      <c r="AN38" s="281" t="e">
        <f>IF(#REF!="","",ROUND(AK38*Interna!$E$4/1000,4))</f>
        <v>#REF!</v>
      </c>
      <c r="AO38" s="281" t="e">
        <f>IF(#REF!="","",ROUND(AL38-(AL38*Interna!$C$21),4))</f>
        <v>#REF!</v>
      </c>
      <c r="AP38" s="281" t="e">
        <f>IF(#REF!="","",ROUND(AM38-(AM38*Interna!$C$22),4))</f>
        <v>#REF!</v>
      </c>
      <c r="AQ38" s="281" t="e">
        <f>IF(#REF!="","",ROUND(AN38-(AN38*Interna!$C$23),4))</f>
        <v>#REF!</v>
      </c>
      <c r="AR38" s="281" t="e">
        <f>IF(#REF!="","",Interna!$F$21)</f>
        <v>#REF!</v>
      </c>
      <c r="AS38" s="282" t="e">
        <f>IF(#REF!="","",Interna!$F$22)</f>
        <v>#REF!</v>
      </c>
      <c r="AT38" s="283" t="e">
        <f>IF(#REF!="","",Interna!$F$23)</f>
        <v>#REF!</v>
      </c>
      <c r="AU38" s="281" t="e">
        <f>IF(#REF!=0,0,IF(AO38&gt;AR38,AO38,AR38))</f>
        <v>#REF!</v>
      </c>
      <c r="AV38" s="281" t="e">
        <f>IF(#REF!=0,0,IF(AP38&gt;AS38,AP38,AS38))</f>
        <v>#REF!</v>
      </c>
      <c r="AW38" s="281" t="e">
        <f>IF(#REF!=0,0,IF(AQ38&gt;AT38,AQ38,AT38))</f>
        <v>#REF!</v>
      </c>
      <c r="AX38" s="39" t="e">
        <f>IF(#REF!="","",IF(ROUND(AL38-AU38,4)&lt;0,0,ROUND(AL38-AU38,4)))</f>
        <v>#REF!</v>
      </c>
      <c r="AY38" s="39" t="e">
        <f>IF(#REF!="","",IF(ROUND(AM38-AV38,4)&lt;0,0,ROUND(AM38-AV38,4)))</f>
        <v>#REF!</v>
      </c>
      <c r="AZ38" s="39" t="e">
        <f>IF(#REF!="","",IF(ROUND(AN38-AW38,4)&lt;0,0,ROUND(AN38-AW38,4)))</f>
        <v>#REF!</v>
      </c>
      <c r="BA38" s="40" t="e">
        <f>IF(#REF!="","",AX38*Z38)</f>
        <v>#REF!</v>
      </c>
      <c r="BB38" s="41" t="e">
        <f>IF(#REF!="","",AY38*AA38)</f>
        <v>#REF!</v>
      </c>
      <c r="BC38" s="42" t="e">
        <f>IF(#REF!="","",AZ38*AB38)</f>
        <v>#REF!</v>
      </c>
      <c r="BD38" s="41" t="e">
        <f t="shared" si="22"/>
        <v>#REF!</v>
      </c>
      <c r="BE38" s="40" t="e">
        <f>IF(#REF!="","",Interna!$J$27+Interna!$J$28+Interna!$J$29+Interna!$J$33)</f>
        <v>#REF!</v>
      </c>
      <c r="BF38" s="41" t="e">
        <f>IF(#REF!="","",AX38*Interna!$H$30)</f>
        <v>#REF!</v>
      </c>
      <c r="BG38" s="41" t="e">
        <f>IF(#REF!="","",AY38*Interna!$H$31)</f>
        <v>#REF!</v>
      </c>
      <c r="BH38" s="41" t="e">
        <f>IF(#REF!="","",AZ38*Interna!$H$32)</f>
        <v>#REF!</v>
      </c>
      <c r="BI38" s="41" t="e">
        <f>IF(#REF!="","",SUM(BE38:BH38))</f>
        <v>#REF!</v>
      </c>
      <c r="BJ38" s="41" t="e">
        <f>IF(#REF!="","",BD38-BI38)</f>
        <v>#REF!</v>
      </c>
      <c r="BK38" s="42" t="e">
        <f>IF(#REF!="","",BJ38*Interna!$H$37)</f>
        <v>#REF!</v>
      </c>
      <c r="BL38" s="41" t="e">
        <f>IF(#REF!="","",BJ38-BK38)</f>
        <v>#REF!</v>
      </c>
      <c r="BM38" s="41" t="e">
        <f>IF(#REF!="","",BL38*Interna!$H$39)</f>
        <v>#REF!</v>
      </c>
      <c r="BN38" s="41" t="e">
        <f>IF(#REF!="","",BL38+BM38)</f>
        <v>#REF!</v>
      </c>
      <c r="BO38" s="41" t="e">
        <f>IF(#REF!="","",BN38*Interna!$K$5)</f>
        <v>#REF!</v>
      </c>
      <c r="BP38" s="41" t="e">
        <f>IF(#REF!="","",BO38/Interna!$E$4)</f>
        <v>#REF!</v>
      </c>
      <c r="BQ38" s="41" t="e">
        <f>IF(#REF!="","",BP38*Interna!$H$46)</f>
        <v>#REF!</v>
      </c>
      <c r="BR38" s="41" t="e">
        <f>IF(#REF!="","",BP38+BQ38)</f>
        <v>#REF!</v>
      </c>
      <c r="BS38" s="41" t="e">
        <f>IF(#REF!="","",BR38*Interna!$H$48)</f>
        <v>#REF!</v>
      </c>
      <c r="BT38" s="41" t="e">
        <f>IF(#REF!="","",BR38-BS38)</f>
        <v>#REF!</v>
      </c>
      <c r="BU38" s="41" t="e">
        <f>IF(#REF!="","",BT38*Interna!$H$51)</f>
        <v>#REF!</v>
      </c>
      <c r="BV38" s="41" t="e">
        <f>IF(#REF!="","",BT38-BU38)</f>
        <v>#REF!</v>
      </c>
      <c r="BW38" s="41" t="e">
        <f>IF(#REF!="","",BV38*Interna!$H$52)</f>
        <v>#REF!</v>
      </c>
      <c r="BX38" s="41" t="e">
        <f>IF(#REF!="","",BV38-BW38)</f>
        <v>#REF!</v>
      </c>
      <c r="BY38" s="41" t="e">
        <f>IF(#REF!="","",BX38*Interna!$H$53)</f>
        <v>#REF!</v>
      </c>
    </row>
    <row r="39" spans="2:77" ht="16.5" customHeight="1" thickTop="1" thickBot="1" x14ac:dyDescent="0.35">
      <c r="C39" s="420" t="s">
        <v>108</v>
      </c>
      <c r="D39" s="420"/>
      <c r="V39" s="220"/>
      <c r="W39" s="170"/>
      <c r="X39" s="170"/>
      <c r="Y39" s="167"/>
      <c r="Z39" s="40" t="e">
        <f>IF(#REF!="","",Interna!$H$15)</f>
        <v>#REF!</v>
      </c>
      <c r="AA39" s="41" t="e">
        <f>IF(#REF!="","",Interna!$H$16)</f>
        <v>#REF!</v>
      </c>
      <c r="AB39" s="42" t="e">
        <f>IF(#REF!="","",Interna!$H$17)</f>
        <v>#REF!</v>
      </c>
      <c r="AC3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" s="373" t="e">
        <f>IF(#REF!="","",AC39+Interna!$D$15)</f>
        <v>#REF!</v>
      </c>
      <c r="AG39" s="373" t="e">
        <f>IF(#REF!="","",AD39+Interna!$D$16)</f>
        <v>#REF!</v>
      </c>
      <c r="AH39" s="373" t="e">
        <f>IF(#REF!="","",AE39+Interna!$D$17)</f>
        <v>#REF!</v>
      </c>
      <c r="AI39" s="281" t="e">
        <f>IF(#REF!="","",#REF!-(#REF!*AF39))</f>
        <v>#REF!</v>
      </c>
      <c r="AJ39" s="281" t="e">
        <f>IF(#REF!="","",#REF!-(#REF!*AG39))</f>
        <v>#REF!</v>
      </c>
      <c r="AK39" s="281" t="e">
        <f>IF(#REF!="","",#REF!-(#REF!*AH39))</f>
        <v>#REF!</v>
      </c>
      <c r="AL39" s="281" t="e">
        <f>IF(#REF!="","",ROUND(AI39*Interna!$E$4/1000,4))</f>
        <v>#REF!</v>
      </c>
      <c r="AM39" s="281" t="e">
        <f>IF(#REF!="","",ROUND(AJ39*Interna!$E$4/1000,4))</f>
        <v>#REF!</v>
      </c>
      <c r="AN39" s="281" t="e">
        <f>IF(#REF!="","",ROUND(AK39*Interna!$E$4/1000,4))</f>
        <v>#REF!</v>
      </c>
      <c r="AO39" s="281" t="e">
        <f>IF(#REF!="","",ROUND(AL39-(AL39*Interna!$C$21),4))</f>
        <v>#REF!</v>
      </c>
      <c r="AP39" s="281" t="e">
        <f>IF(#REF!="","",ROUND(AM39-(AM39*Interna!$C$22),4))</f>
        <v>#REF!</v>
      </c>
      <c r="AQ39" s="281" t="e">
        <f>IF(#REF!="","",ROUND(AN39-(AN39*Interna!$C$23),4))</f>
        <v>#REF!</v>
      </c>
      <c r="AR39" s="281" t="e">
        <f>IF(#REF!="","",Interna!$F$21)</f>
        <v>#REF!</v>
      </c>
      <c r="AS39" s="282" t="e">
        <f>IF(#REF!="","",Interna!$F$22)</f>
        <v>#REF!</v>
      </c>
      <c r="AT39" s="283" t="e">
        <f>IF(#REF!="","",Interna!$F$23)</f>
        <v>#REF!</v>
      </c>
      <c r="AU39" s="281" t="e">
        <f>IF(#REF!=0,0,IF(AO39&gt;AR39,AO39,AR39))</f>
        <v>#REF!</v>
      </c>
      <c r="AV39" s="281" t="e">
        <f>IF(#REF!=0,0,IF(AP39&gt;AS39,AP39,AS39))</f>
        <v>#REF!</v>
      </c>
      <c r="AW39" s="281" t="e">
        <f>IF(#REF!=0,0,IF(AQ39&gt;AT39,AQ39,AT39))</f>
        <v>#REF!</v>
      </c>
      <c r="AX39" s="39" t="e">
        <f>IF(#REF!="","",IF(ROUND(AL39-AU39,4)&lt;0,0,ROUND(AL39-AU39,4)))</f>
        <v>#REF!</v>
      </c>
      <c r="AY39" s="39" t="e">
        <f>IF(#REF!="","",IF(ROUND(AM39-AV39,4)&lt;0,0,ROUND(AM39-AV39,4)))</f>
        <v>#REF!</v>
      </c>
      <c r="AZ39" s="39" t="e">
        <f>IF(#REF!="","",IF(ROUND(AN39-AW39,4)&lt;0,0,ROUND(AN39-AW39,4)))</f>
        <v>#REF!</v>
      </c>
      <c r="BA39" s="40" t="e">
        <f>IF(#REF!="","",AX39*Z39)</f>
        <v>#REF!</v>
      </c>
      <c r="BB39" s="41" t="e">
        <f>IF(#REF!="","",AY39*AA39)</f>
        <v>#REF!</v>
      </c>
      <c r="BC39" s="42" t="e">
        <f>IF(#REF!="","",AZ39*AB39)</f>
        <v>#REF!</v>
      </c>
      <c r="BD39" s="41" t="e">
        <f t="shared" si="22"/>
        <v>#REF!</v>
      </c>
      <c r="BE39" s="40" t="e">
        <f>IF(#REF!="","",Interna!$J$27+Interna!$J$28+Interna!$J$29+Interna!$J$33)</f>
        <v>#REF!</v>
      </c>
      <c r="BF39" s="41" t="e">
        <f>IF(#REF!="","",AX39*Interna!$H$30)</f>
        <v>#REF!</v>
      </c>
      <c r="BG39" s="41" t="e">
        <f>IF(#REF!="","",AY39*Interna!$H$31)</f>
        <v>#REF!</v>
      </c>
      <c r="BH39" s="41" t="e">
        <f>IF(#REF!="","",AZ39*Interna!$H$32)</f>
        <v>#REF!</v>
      </c>
      <c r="BI39" s="41" t="e">
        <f>IF(#REF!="","",SUM(BE39:BH39))</f>
        <v>#REF!</v>
      </c>
      <c r="BJ39" s="41" t="e">
        <f>IF(#REF!="","",BD39-BI39)</f>
        <v>#REF!</v>
      </c>
      <c r="BK39" s="42" t="e">
        <f>IF(#REF!="","",BJ39*Interna!$H$37)</f>
        <v>#REF!</v>
      </c>
      <c r="BL39" s="41" t="e">
        <f>IF(#REF!="","",BJ39-BK39)</f>
        <v>#REF!</v>
      </c>
      <c r="BM39" s="41" t="e">
        <f>IF(#REF!="","",BL39*Interna!$H$39)</f>
        <v>#REF!</v>
      </c>
      <c r="BN39" s="41" t="e">
        <f>IF(#REF!="","",BL39+BM39)</f>
        <v>#REF!</v>
      </c>
      <c r="BO39" s="41" t="e">
        <f>IF(#REF!="","",BN39*Interna!$K$5)</f>
        <v>#REF!</v>
      </c>
      <c r="BP39" s="41" t="e">
        <f>IF(#REF!="","",BO39/Interna!$E$4)</f>
        <v>#REF!</v>
      </c>
      <c r="BQ39" s="41" t="e">
        <f>IF(#REF!="","",BP39*Interna!$H$46)</f>
        <v>#REF!</v>
      </c>
      <c r="BR39" s="41" t="e">
        <f>IF(#REF!="","",BP39+BQ39)</f>
        <v>#REF!</v>
      </c>
      <c r="BS39" s="41" t="e">
        <f>IF(#REF!="","",BR39*Interna!$H$48)</f>
        <v>#REF!</v>
      </c>
      <c r="BT39" s="41" t="e">
        <f>IF(#REF!="","",BR39-BS39)</f>
        <v>#REF!</v>
      </c>
      <c r="BU39" s="41" t="e">
        <f>IF(#REF!="","",BT39*Interna!$H$51)</f>
        <v>#REF!</v>
      </c>
      <c r="BV39" s="41" t="e">
        <f>IF(#REF!="","",BT39-BU39)</f>
        <v>#REF!</v>
      </c>
      <c r="BW39" s="41" t="e">
        <f>IF(#REF!="","",BV39*Interna!$H$52)</f>
        <v>#REF!</v>
      </c>
      <c r="BX39" s="41" t="e">
        <f>IF(#REF!="","",BV39-BW39)</f>
        <v>#REF!</v>
      </c>
      <c r="BY39" s="41" t="e">
        <f>IF(#REF!="","",BX39*Interna!$H$53)</f>
        <v>#REF!</v>
      </c>
    </row>
    <row r="40" spans="2:77" ht="16.5" customHeight="1" thickTop="1" thickBot="1" x14ac:dyDescent="0.35">
      <c r="C40" s="421">
        <f>SUM(X20:X34)</f>
        <v>2574.1811499999994</v>
      </c>
      <c r="D40" s="421"/>
      <c r="V40" s="220"/>
      <c r="W40" s="170"/>
      <c r="X40" s="170"/>
      <c r="Y40" s="167"/>
      <c r="Z40" s="40" t="e">
        <f>IF(#REF!="","",Interna!$H$15)</f>
        <v>#REF!</v>
      </c>
      <c r="AA40" s="41" t="e">
        <f>IF(#REF!="","",Interna!$H$16)</f>
        <v>#REF!</v>
      </c>
      <c r="AB40" s="42" t="e">
        <f>IF(#REF!="","",Interna!$H$17)</f>
        <v>#REF!</v>
      </c>
      <c r="AC4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" s="373" t="e">
        <f>IF(#REF!="","",AC40+Interna!$D$15)</f>
        <v>#REF!</v>
      </c>
      <c r="AG40" s="373" t="e">
        <f>IF(#REF!="","",AD40+Interna!$D$16)</f>
        <v>#REF!</v>
      </c>
      <c r="AH40" s="373" t="e">
        <f>IF(#REF!="","",AE40+Interna!$D$17)</f>
        <v>#REF!</v>
      </c>
      <c r="AI40" s="281" t="e">
        <f>IF(#REF!="","",#REF!-(#REF!*AF40))</f>
        <v>#REF!</v>
      </c>
      <c r="AJ40" s="281" t="e">
        <f>IF(#REF!="","",#REF!-(#REF!*AG40))</f>
        <v>#REF!</v>
      </c>
      <c r="AK40" s="281" t="e">
        <f>IF(#REF!="","",#REF!-(#REF!*AH40))</f>
        <v>#REF!</v>
      </c>
      <c r="AL40" s="281" t="e">
        <f>IF(#REF!="","",ROUND(AI40*Interna!$E$4/1000,4))</f>
        <v>#REF!</v>
      </c>
      <c r="AM40" s="281" t="e">
        <f>IF(#REF!="","",ROUND(AJ40*Interna!$E$4/1000,4))</f>
        <v>#REF!</v>
      </c>
      <c r="AN40" s="281" t="e">
        <f>IF(#REF!="","",ROUND(AK40*Interna!$E$4/1000,4))</f>
        <v>#REF!</v>
      </c>
      <c r="AO40" s="281" t="e">
        <f>IF(#REF!="","",ROUND(AL40-(AL40*Interna!$C$21),4))</f>
        <v>#REF!</v>
      </c>
      <c r="AP40" s="281" t="e">
        <f>IF(#REF!="","",ROUND(AM40-(AM40*Interna!$C$22),4))</f>
        <v>#REF!</v>
      </c>
      <c r="AQ40" s="281" t="e">
        <f>IF(#REF!="","",ROUND(AN40-(AN40*Interna!$C$23),4))</f>
        <v>#REF!</v>
      </c>
      <c r="AR40" s="281" t="e">
        <f>IF(#REF!="","",Interna!$F$21)</f>
        <v>#REF!</v>
      </c>
      <c r="AS40" s="282" t="e">
        <f>IF(#REF!="","",Interna!$F$22)</f>
        <v>#REF!</v>
      </c>
      <c r="AT40" s="283" t="e">
        <f>IF(#REF!="","",Interna!$F$23)</f>
        <v>#REF!</v>
      </c>
      <c r="AU40" s="281" t="e">
        <f>IF(#REF!=0,0,IF(AO40&gt;AR40,AO40,AR40))</f>
        <v>#REF!</v>
      </c>
      <c r="AV40" s="281" t="e">
        <f>IF(#REF!=0,0,IF(AP40&gt;AS40,AP40,AS40))</f>
        <v>#REF!</v>
      </c>
      <c r="AW40" s="281" t="e">
        <f>IF(#REF!=0,0,IF(AQ40&gt;AT40,AQ40,AT40))</f>
        <v>#REF!</v>
      </c>
      <c r="AX40" s="39" t="e">
        <f>IF(#REF!="","",IF(ROUND(AL40-AU40,4)&lt;0,0,ROUND(AL40-AU40,4)))</f>
        <v>#REF!</v>
      </c>
      <c r="AY40" s="39" t="e">
        <f>IF(#REF!="","",IF(ROUND(AM40-AV40,4)&lt;0,0,ROUND(AM40-AV40,4)))</f>
        <v>#REF!</v>
      </c>
      <c r="AZ40" s="39" t="e">
        <f>IF(#REF!="","",IF(ROUND(AN40-AW40,4)&lt;0,0,ROUND(AN40-AW40,4)))</f>
        <v>#REF!</v>
      </c>
      <c r="BA40" s="40" t="e">
        <f>IF(#REF!="","",AX40*Z40)</f>
        <v>#REF!</v>
      </c>
      <c r="BB40" s="41" t="e">
        <f>IF(#REF!="","",AY40*AA40)</f>
        <v>#REF!</v>
      </c>
      <c r="BC40" s="42" t="e">
        <f>IF(#REF!="","",AZ40*AB40)</f>
        <v>#REF!</v>
      </c>
      <c r="BD40" s="41" t="e">
        <f t="shared" si="22"/>
        <v>#REF!</v>
      </c>
      <c r="BE40" s="40" t="e">
        <f>IF(#REF!="","",Interna!$J$27+Interna!$J$28+Interna!$J$29+Interna!$J$33)</f>
        <v>#REF!</v>
      </c>
      <c r="BF40" s="41" t="e">
        <f>IF(#REF!="","",AX40*Interna!$H$30)</f>
        <v>#REF!</v>
      </c>
      <c r="BG40" s="41" t="e">
        <f>IF(#REF!="","",AY40*Interna!$H$31)</f>
        <v>#REF!</v>
      </c>
      <c r="BH40" s="41" t="e">
        <f>IF(#REF!="","",AZ40*Interna!$H$32)</f>
        <v>#REF!</v>
      </c>
      <c r="BI40" s="41" t="e">
        <f>IF(#REF!="","",SUM(BE40:BH40))</f>
        <v>#REF!</v>
      </c>
      <c r="BJ40" s="41" t="e">
        <f>IF(#REF!="","",BD40-BI40)</f>
        <v>#REF!</v>
      </c>
      <c r="BK40" s="42" t="e">
        <f>IF(#REF!="","",BJ40*Interna!$H$37)</f>
        <v>#REF!</v>
      </c>
      <c r="BL40" s="41" t="e">
        <f>IF(#REF!="","",BJ40-BK40)</f>
        <v>#REF!</v>
      </c>
      <c r="BM40" s="41" t="e">
        <f>IF(#REF!="","",BL40*Interna!$H$39)</f>
        <v>#REF!</v>
      </c>
      <c r="BN40" s="41" t="e">
        <f>IF(#REF!="","",BL40+BM40)</f>
        <v>#REF!</v>
      </c>
      <c r="BO40" s="41" t="e">
        <f>IF(#REF!="","",BN40*Interna!$K$5)</f>
        <v>#REF!</v>
      </c>
      <c r="BP40" s="41" t="e">
        <f>IF(#REF!="","",BO40/Interna!$E$4)</f>
        <v>#REF!</v>
      </c>
      <c r="BQ40" s="41" t="e">
        <f>IF(#REF!="","",BP40*Interna!$H$46)</f>
        <v>#REF!</v>
      </c>
      <c r="BR40" s="41" t="e">
        <f>IF(#REF!="","",BP40+BQ40)</f>
        <v>#REF!</v>
      </c>
      <c r="BS40" s="41" t="e">
        <f>IF(#REF!="","",BR40*Interna!$H$48)</f>
        <v>#REF!</v>
      </c>
      <c r="BT40" s="41" t="e">
        <f>IF(#REF!="","",BR40-BS40)</f>
        <v>#REF!</v>
      </c>
      <c r="BU40" s="41" t="e">
        <f>IF(#REF!="","",BT40*Interna!$H$51)</f>
        <v>#REF!</v>
      </c>
      <c r="BV40" s="41" t="e">
        <f>IF(#REF!="","",BT40-BU40)</f>
        <v>#REF!</v>
      </c>
      <c r="BW40" s="41" t="e">
        <f>IF(#REF!="","",BV40*Interna!$H$52)</f>
        <v>#REF!</v>
      </c>
      <c r="BX40" s="41" t="e">
        <f>IF(#REF!="","",BV40-BW40)</f>
        <v>#REF!</v>
      </c>
      <c r="BY40" s="41" t="e">
        <f>IF(#REF!="","",BX40*Interna!$H$53)</f>
        <v>#REF!</v>
      </c>
    </row>
    <row r="41" spans="2:77" ht="16.5" customHeight="1" thickTop="1" thickBot="1" x14ac:dyDescent="0.35">
      <c r="C41" s="331"/>
      <c r="D41" s="331"/>
      <c r="V41" s="220"/>
      <c r="W41" s="170"/>
      <c r="X41" s="170"/>
      <c r="Y41" s="167"/>
      <c r="Z41" s="40" t="e">
        <f>IF(#REF!="","",Interna!$H$15)</f>
        <v>#REF!</v>
      </c>
      <c r="AA41" s="41" t="e">
        <f>IF(#REF!="","",Interna!$H$16)</f>
        <v>#REF!</v>
      </c>
      <c r="AB41" s="42" t="e">
        <f>IF(#REF!="","",Interna!$H$17)</f>
        <v>#REF!</v>
      </c>
      <c r="AC4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" s="373" t="e">
        <f>IF(#REF!="","",AC41+Interna!$D$15)</f>
        <v>#REF!</v>
      </c>
      <c r="AG41" s="373" t="e">
        <f>IF(#REF!="","",AD41+Interna!$D$16)</f>
        <v>#REF!</v>
      </c>
      <c r="AH41" s="373" t="e">
        <f>IF(#REF!="","",AE41+Interna!$D$17)</f>
        <v>#REF!</v>
      </c>
      <c r="AI41" s="281" t="e">
        <f>IF(#REF!="","",#REF!-(#REF!*AF41))</f>
        <v>#REF!</v>
      </c>
      <c r="AJ41" s="281" t="e">
        <f>IF(#REF!="","",#REF!-(#REF!*AG41))</f>
        <v>#REF!</v>
      </c>
      <c r="AK41" s="281" t="e">
        <f>IF(#REF!="","",#REF!-(#REF!*AH41))</f>
        <v>#REF!</v>
      </c>
      <c r="AL41" s="281" t="e">
        <f>IF(#REF!="","",ROUND(AI41*Interna!$E$4/1000,4))</f>
        <v>#REF!</v>
      </c>
      <c r="AM41" s="281" t="e">
        <f>IF(#REF!="","",ROUND(AJ41*Interna!$E$4/1000,4))</f>
        <v>#REF!</v>
      </c>
      <c r="AN41" s="281" t="e">
        <f>IF(#REF!="","",ROUND(AK41*Interna!$E$4/1000,4))</f>
        <v>#REF!</v>
      </c>
      <c r="AO41" s="281" t="e">
        <f>IF(#REF!="","",ROUND(AL41-(AL41*Interna!$C$21),4))</f>
        <v>#REF!</v>
      </c>
      <c r="AP41" s="281" t="e">
        <f>IF(#REF!="","",ROUND(AM41-(AM41*Interna!$C$22),4))</f>
        <v>#REF!</v>
      </c>
      <c r="AQ41" s="281" t="e">
        <f>IF(#REF!="","",ROUND(AN41-(AN41*Interna!$C$23),4))</f>
        <v>#REF!</v>
      </c>
      <c r="AR41" s="281" t="e">
        <f>IF(#REF!="","",Interna!$F$21)</f>
        <v>#REF!</v>
      </c>
      <c r="AS41" s="282" t="e">
        <f>IF(#REF!="","",Interna!$F$22)</f>
        <v>#REF!</v>
      </c>
      <c r="AT41" s="283" t="e">
        <f>IF(#REF!="","",Interna!$F$23)</f>
        <v>#REF!</v>
      </c>
      <c r="AU41" s="281" t="e">
        <f>IF(#REF!=0,0,IF(AO41&gt;AR41,AO41,AR41))</f>
        <v>#REF!</v>
      </c>
      <c r="AV41" s="281" t="e">
        <f>IF(#REF!=0,0,IF(AP41&gt;AS41,AP41,AS41))</f>
        <v>#REF!</v>
      </c>
      <c r="AW41" s="281" t="e">
        <f>IF(#REF!=0,0,IF(AQ41&gt;AT41,AQ41,AT41))</f>
        <v>#REF!</v>
      </c>
      <c r="AX41" s="39" t="e">
        <f>IF(#REF!="","",IF(ROUND(AL41-AU41,4)&lt;0,0,ROUND(AL41-AU41,4)))</f>
        <v>#REF!</v>
      </c>
      <c r="AY41" s="39" t="e">
        <f>IF(#REF!="","",IF(ROUND(AM41-AV41,4)&lt;0,0,ROUND(AM41-AV41,4)))</f>
        <v>#REF!</v>
      </c>
      <c r="AZ41" s="39" t="e">
        <f>IF(#REF!="","",IF(ROUND(AN41-AW41,4)&lt;0,0,ROUND(AN41-AW41,4)))</f>
        <v>#REF!</v>
      </c>
      <c r="BA41" s="40" t="e">
        <f>IF(#REF!="","",AX41*Z41)</f>
        <v>#REF!</v>
      </c>
      <c r="BB41" s="41" t="e">
        <f>IF(#REF!="","",AY41*AA41)</f>
        <v>#REF!</v>
      </c>
      <c r="BC41" s="42" t="e">
        <f>IF(#REF!="","",AZ41*AB41)</f>
        <v>#REF!</v>
      </c>
      <c r="BD41" s="41" t="e">
        <f t="shared" si="22"/>
        <v>#REF!</v>
      </c>
      <c r="BE41" s="40" t="e">
        <f>IF(#REF!="","",Interna!$J$27+Interna!$J$28+Interna!$J$29+Interna!$J$33)</f>
        <v>#REF!</v>
      </c>
      <c r="BF41" s="41" t="e">
        <f>IF(#REF!="","",AX41*Interna!$H$30)</f>
        <v>#REF!</v>
      </c>
      <c r="BG41" s="41" t="e">
        <f>IF(#REF!="","",AY41*Interna!$H$31)</f>
        <v>#REF!</v>
      </c>
      <c r="BH41" s="41" t="e">
        <f>IF(#REF!="","",AZ41*Interna!$H$32)</f>
        <v>#REF!</v>
      </c>
      <c r="BI41" s="41" t="e">
        <f>IF(#REF!="","",SUM(BE41:BH41))</f>
        <v>#REF!</v>
      </c>
      <c r="BJ41" s="41" t="e">
        <f>IF(#REF!="","",BD41-BI41)</f>
        <v>#REF!</v>
      </c>
      <c r="BK41" s="42" t="e">
        <f>IF(#REF!="","",BJ41*Interna!$H$37)</f>
        <v>#REF!</v>
      </c>
      <c r="BL41" s="41" t="e">
        <f>IF(#REF!="","",BJ41-BK41)</f>
        <v>#REF!</v>
      </c>
      <c r="BM41" s="41" t="e">
        <f>IF(#REF!="","",BL41*Interna!$H$39)</f>
        <v>#REF!</v>
      </c>
      <c r="BN41" s="41" t="e">
        <f>IF(#REF!="","",BL41+BM41)</f>
        <v>#REF!</v>
      </c>
      <c r="BO41" s="41" t="e">
        <f>IF(#REF!="","",BN41*Interna!$K$5)</f>
        <v>#REF!</v>
      </c>
      <c r="BP41" s="41" t="e">
        <f>IF(#REF!="","",BO41/Interna!$E$4)</f>
        <v>#REF!</v>
      </c>
      <c r="BQ41" s="41" t="e">
        <f>IF(#REF!="","",BP41*Interna!$H$46)</f>
        <v>#REF!</v>
      </c>
      <c r="BR41" s="41" t="e">
        <f>IF(#REF!="","",BP41+BQ41)</f>
        <v>#REF!</v>
      </c>
      <c r="BS41" s="41" t="e">
        <f>IF(#REF!="","",BR41*Interna!$H$48)</f>
        <v>#REF!</v>
      </c>
      <c r="BT41" s="41" t="e">
        <f>IF(#REF!="","",BR41-BS41)</f>
        <v>#REF!</v>
      </c>
      <c r="BU41" s="41" t="e">
        <f>IF(#REF!="","",BT41*Interna!$H$51)</f>
        <v>#REF!</v>
      </c>
      <c r="BV41" s="41" t="e">
        <f>IF(#REF!="","",BT41-BU41)</f>
        <v>#REF!</v>
      </c>
      <c r="BW41" s="41" t="e">
        <f>IF(#REF!="","",BV41*Interna!$H$52)</f>
        <v>#REF!</v>
      </c>
      <c r="BX41" s="41" t="e">
        <f>IF(#REF!="","",BV41-BW41)</f>
        <v>#REF!</v>
      </c>
      <c r="BY41" s="41" t="e">
        <f>IF(#REF!="","",BX41*Interna!$H$53)</f>
        <v>#REF!</v>
      </c>
    </row>
    <row r="42" spans="2:77" ht="16.5" customHeight="1" thickTop="1" thickBot="1" x14ac:dyDescent="0.35">
      <c r="C42" s="421">
        <f>U18</f>
        <v>2574.1799999999998</v>
      </c>
      <c r="D42" s="421"/>
      <c r="Y42" s="167"/>
      <c r="Z42" s="40" t="e">
        <f>IF(#REF!="","",Interna!$H$15)</f>
        <v>#REF!</v>
      </c>
      <c r="AA42" s="41" t="e">
        <f>IF(#REF!="","",Interna!$H$16)</f>
        <v>#REF!</v>
      </c>
      <c r="AB42" s="42" t="e">
        <f>IF(#REF!="","",Interna!$H$17)</f>
        <v>#REF!</v>
      </c>
      <c r="AC4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" s="373" t="e">
        <f>IF(#REF!="","",AC42+Interna!$D$15)</f>
        <v>#REF!</v>
      </c>
      <c r="AG42" s="373" t="e">
        <f>IF(#REF!="","",AD42+Interna!$D$16)</f>
        <v>#REF!</v>
      </c>
      <c r="AH42" s="373" t="e">
        <f>IF(#REF!="","",AE42+Interna!$D$17)</f>
        <v>#REF!</v>
      </c>
      <c r="AI42" s="281" t="e">
        <f>IF(#REF!="","",#REF!-(#REF!*AF42))</f>
        <v>#REF!</v>
      </c>
      <c r="AJ42" s="281" t="e">
        <f>IF(#REF!="","",#REF!-(#REF!*AG42))</f>
        <v>#REF!</v>
      </c>
      <c r="AK42" s="281" t="e">
        <f>IF(#REF!="","",#REF!-(#REF!*AH42))</f>
        <v>#REF!</v>
      </c>
      <c r="AL42" s="281" t="e">
        <f>IF(#REF!="","",ROUND(AI42*Interna!$E$4/1000,4))</f>
        <v>#REF!</v>
      </c>
      <c r="AM42" s="281" t="e">
        <f>IF(#REF!="","",ROUND(AJ42*Interna!$E$4/1000,4))</f>
        <v>#REF!</v>
      </c>
      <c r="AN42" s="281" t="e">
        <f>IF(#REF!="","",ROUND(AK42*Interna!$E$4/1000,4))</f>
        <v>#REF!</v>
      </c>
      <c r="AO42" s="281" t="e">
        <f>IF(#REF!="","",ROUND(AL42-(AL42*Interna!$C$21),4))</f>
        <v>#REF!</v>
      </c>
      <c r="AP42" s="281" t="e">
        <f>IF(#REF!="","",ROUND(AM42-(AM42*Interna!$C$22),4))</f>
        <v>#REF!</v>
      </c>
      <c r="AQ42" s="281" t="e">
        <f>IF(#REF!="","",ROUND(AN42-(AN42*Interna!$C$23),4))</f>
        <v>#REF!</v>
      </c>
      <c r="AR42" s="281" t="e">
        <f>IF(#REF!="","",Interna!$F$21)</f>
        <v>#REF!</v>
      </c>
      <c r="AS42" s="282" t="e">
        <f>IF(#REF!="","",Interna!$F$22)</f>
        <v>#REF!</v>
      </c>
      <c r="AT42" s="283" t="e">
        <f>IF(#REF!="","",Interna!$F$23)</f>
        <v>#REF!</v>
      </c>
      <c r="AU42" s="281" t="e">
        <f>IF(#REF!=0,0,IF(AO42&gt;AR42,AO42,AR42))</f>
        <v>#REF!</v>
      </c>
      <c r="AV42" s="281" t="e">
        <f>IF(#REF!=0,0,IF(AP42&gt;AS42,AP42,AS42))</f>
        <v>#REF!</v>
      </c>
      <c r="AW42" s="281" t="e">
        <f>IF(#REF!=0,0,IF(AQ42&gt;AT42,AQ42,AT42))</f>
        <v>#REF!</v>
      </c>
      <c r="AX42" s="39" t="e">
        <f>IF(#REF!="","",IF(ROUND(AL42-AU42,4)&lt;0,0,ROUND(AL42-AU42,4)))</f>
        <v>#REF!</v>
      </c>
      <c r="AY42" s="39" t="e">
        <f>IF(#REF!="","",IF(ROUND(AM42-AV42,4)&lt;0,0,ROUND(AM42-AV42,4)))</f>
        <v>#REF!</v>
      </c>
      <c r="AZ42" s="39" t="e">
        <f>IF(#REF!="","",IF(ROUND(AN42-AW42,4)&lt;0,0,ROUND(AN42-AW42,4)))</f>
        <v>#REF!</v>
      </c>
      <c r="BA42" s="40" t="e">
        <f>IF(#REF!="","",AX42*Z42)</f>
        <v>#REF!</v>
      </c>
      <c r="BB42" s="41" t="e">
        <f>IF(#REF!="","",AY42*AA42)</f>
        <v>#REF!</v>
      </c>
      <c r="BC42" s="42" t="e">
        <f>IF(#REF!="","",AZ42*AB42)</f>
        <v>#REF!</v>
      </c>
      <c r="BD42" s="41" t="e">
        <f t="shared" si="22"/>
        <v>#REF!</v>
      </c>
      <c r="BE42" s="40" t="e">
        <f>IF(#REF!="","",Interna!$J$27+Interna!$J$28+Interna!$J$29+Interna!$J$33)</f>
        <v>#REF!</v>
      </c>
      <c r="BF42" s="41" t="e">
        <f>IF(#REF!="","",AX42*Interna!$H$30)</f>
        <v>#REF!</v>
      </c>
      <c r="BG42" s="41" t="e">
        <f>IF(#REF!="","",AY42*Interna!$H$31)</f>
        <v>#REF!</v>
      </c>
      <c r="BH42" s="41" t="e">
        <f>IF(#REF!="","",AZ42*Interna!$H$32)</f>
        <v>#REF!</v>
      </c>
      <c r="BI42" s="41" t="e">
        <f>IF(#REF!="","",SUM(BE42:BH42))</f>
        <v>#REF!</v>
      </c>
      <c r="BJ42" s="41" t="e">
        <f>IF(#REF!="","",BD42-BI42)</f>
        <v>#REF!</v>
      </c>
      <c r="BK42" s="42" t="e">
        <f>IF(#REF!="","",BJ42*Interna!$H$37)</f>
        <v>#REF!</v>
      </c>
      <c r="BL42" s="41" t="e">
        <f>IF(#REF!="","",BJ42-BK42)</f>
        <v>#REF!</v>
      </c>
      <c r="BM42" s="41" t="e">
        <f>IF(#REF!="","",BL42*Interna!$H$39)</f>
        <v>#REF!</v>
      </c>
      <c r="BN42" s="41" t="e">
        <f>IF(#REF!="","",BL42+BM42)</f>
        <v>#REF!</v>
      </c>
      <c r="BO42" s="41" t="e">
        <f>IF(#REF!="","",BN42*Interna!$K$5)</f>
        <v>#REF!</v>
      </c>
      <c r="BP42" s="41" t="e">
        <f>IF(#REF!="","",BO42/Interna!$E$4)</f>
        <v>#REF!</v>
      </c>
      <c r="BQ42" s="41" t="e">
        <f>IF(#REF!="","",BP42*Interna!$H$46)</f>
        <v>#REF!</v>
      </c>
      <c r="BR42" s="41" t="e">
        <f>IF(#REF!="","",BP42+BQ42)</f>
        <v>#REF!</v>
      </c>
      <c r="BS42" s="41" t="e">
        <f>IF(#REF!="","",BR42*Interna!$H$48)</f>
        <v>#REF!</v>
      </c>
      <c r="BT42" s="41" t="e">
        <f>IF(#REF!="","",BR42-BS42)</f>
        <v>#REF!</v>
      </c>
      <c r="BU42" s="41" t="e">
        <f>IF(#REF!="","",BT42*Interna!$H$51)</f>
        <v>#REF!</v>
      </c>
      <c r="BV42" s="41" t="e">
        <f>IF(#REF!="","",BT42-BU42)</f>
        <v>#REF!</v>
      </c>
      <c r="BW42" s="41" t="e">
        <f>IF(#REF!="","",BV42*Interna!$H$52)</f>
        <v>#REF!</v>
      </c>
      <c r="BX42" s="41" t="e">
        <f>IF(#REF!="","",BV42-BW42)</f>
        <v>#REF!</v>
      </c>
      <c r="BY42" s="41" t="e">
        <f>IF(#REF!="","",BX42*Interna!$H$53)</f>
        <v>#REF!</v>
      </c>
    </row>
    <row r="43" spans="2:77" ht="16.5" customHeight="1" thickTop="1" thickBot="1" x14ac:dyDescent="0.35">
      <c r="E43" s="378" t="s">
        <v>181</v>
      </c>
      <c r="F43" s="230">
        <f ca="1">TODAY()</f>
        <v>45341</v>
      </c>
      <c r="Y43" s="167"/>
      <c r="Z43" s="40" t="e">
        <f>IF(#REF!="","",Interna!$H$15)</f>
        <v>#REF!</v>
      </c>
      <c r="AA43" s="41" t="e">
        <f>IF(#REF!="","",Interna!$H$16)</f>
        <v>#REF!</v>
      </c>
      <c r="AB43" s="42" t="e">
        <f>IF(#REF!="","",Interna!$H$17)</f>
        <v>#REF!</v>
      </c>
      <c r="AC4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" s="373" t="e">
        <f>IF(#REF!="","",AC43+Interna!$D$15)</f>
        <v>#REF!</v>
      </c>
      <c r="AG43" s="373" t="e">
        <f>IF(#REF!="","",AD43+Interna!$D$16)</f>
        <v>#REF!</v>
      </c>
      <c r="AH43" s="373" t="e">
        <f>IF(#REF!="","",AE43+Interna!$D$17)</f>
        <v>#REF!</v>
      </c>
      <c r="AI43" s="281" t="e">
        <f>IF(#REF!="","",#REF!-(#REF!*AF43))</f>
        <v>#REF!</v>
      </c>
      <c r="AJ43" s="281" t="e">
        <f>IF(#REF!="","",#REF!-(#REF!*AG43))</f>
        <v>#REF!</v>
      </c>
      <c r="AK43" s="281" t="e">
        <f>IF(#REF!="","",#REF!-(#REF!*AH43))</f>
        <v>#REF!</v>
      </c>
      <c r="AL43" s="281" t="e">
        <f>IF(#REF!="","",ROUND(AI43*Interna!$E$4/1000,4))</f>
        <v>#REF!</v>
      </c>
      <c r="AM43" s="281" t="e">
        <f>IF(#REF!="","",ROUND(AJ43*Interna!$E$4/1000,4))</f>
        <v>#REF!</v>
      </c>
      <c r="AN43" s="281" t="e">
        <f>IF(#REF!="","",ROUND(AK43*Interna!$E$4/1000,4))</f>
        <v>#REF!</v>
      </c>
      <c r="AO43" s="281" t="e">
        <f>IF(#REF!="","",ROUND(AL43-(AL43*Interna!$C$21),4))</f>
        <v>#REF!</v>
      </c>
      <c r="AP43" s="281" t="e">
        <f>IF(#REF!="","",ROUND(AM43-(AM43*Interna!$C$22),4))</f>
        <v>#REF!</v>
      </c>
      <c r="AQ43" s="281" t="e">
        <f>IF(#REF!="","",ROUND(AN43-(AN43*Interna!$C$23),4))</f>
        <v>#REF!</v>
      </c>
      <c r="AR43" s="281" t="e">
        <f>IF(#REF!="","",Interna!$F$21)</f>
        <v>#REF!</v>
      </c>
      <c r="AS43" s="282" t="e">
        <f>IF(#REF!="","",Interna!$F$22)</f>
        <v>#REF!</v>
      </c>
      <c r="AT43" s="283" t="e">
        <f>IF(#REF!="","",Interna!$F$23)</f>
        <v>#REF!</v>
      </c>
      <c r="AU43" s="281" t="e">
        <f>IF(#REF!=0,0,IF(AO43&gt;AR43,AO43,AR43))</f>
        <v>#REF!</v>
      </c>
      <c r="AV43" s="281" t="e">
        <f>IF(#REF!=0,0,IF(AP43&gt;AS43,AP43,AS43))</f>
        <v>#REF!</v>
      </c>
      <c r="AW43" s="281" t="e">
        <f>IF(#REF!=0,0,IF(AQ43&gt;AT43,AQ43,AT43))</f>
        <v>#REF!</v>
      </c>
      <c r="AX43" s="39" t="e">
        <f>IF(#REF!="","",IF(ROUND(AL43-AU43,4)&lt;0,0,ROUND(AL43-AU43,4)))</f>
        <v>#REF!</v>
      </c>
      <c r="AY43" s="39" t="e">
        <f>IF(#REF!="","",IF(ROUND(AM43-AV43,4)&lt;0,0,ROUND(AM43-AV43,4)))</f>
        <v>#REF!</v>
      </c>
      <c r="AZ43" s="39" t="e">
        <f>IF(#REF!="","",IF(ROUND(AN43-AW43,4)&lt;0,0,ROUND(AN43-AW43,4)))</f>
        <v>#REF!</v>
      </c>
      <c r="BA43" s="40" t="e">
        <f>IF(#REF!="","",AX43*Z43)</f>
        <v>#REF!</v>
      </c>
      <c r="BB43" s="41" t="e">
        <f>IF(#REF!="","",AY43*AA43)</f>
        <v>#REF!</v>
      </c>
      <c r="BC43" s="42" t="e">
        <f>IF(#REF!="","",AZ43*AB43)</f>
        <v>#REF!</v>
      </c>
      <c r="BD43" s="41" t="e">
        <f t="shared" si="22"/>
        <v>#REF!</v>
      </c>
      <c r="BE43" s="40" t="e">
        <f>IF(#REF!="","",Interna!$J$27+Interna!$J$28+Interna!$J$29+Interna!$J$33)</f>
        <v>#REF!</v>
      </c>
      <c r="BF43" s="41" t="e">
        <f>IF(#REF!="","",AX43*Interna!$H$30)</f>
        <v>#REF!</v>
      </c>
      <c r="BG43" s="41" t="e">
        <f>IF(#REF!="","",AY43*Interna!$H$31)</f>
        <v>#REF!</v>
      </c>
      <c r="BH43" s="41" t="e">
        <f>IF(#REF!="","",AZ43*Interna!$H$32)</f>
        <v>#REF!</v>
      </c>
      <c r="BI43" s="41" t="e">
        <f>IF(#REF!="","",SUM(BE43:BH43))</f>
        <v>#REF!</v>
      </c>
      <c r="BJ43" s="41" t="e">
        <f>IF(#REF!="","",BD43-BI43)</f>
        <v>#REF!</v>
      </c>
      <c r="BK43" s="42" t="e">
        <f>IF(#REF!="","",BJ43*Interna!$H$37)</f>
        <v>#REF!</v>
      </c>
      <c r="BL43" s="41" t="e">
        <f>IF(#REF!="","",BJ43-BK43)</f>
        <v>#REF!</v>
      </c>
      <c r="BM43" s="41" t="e">
        <f>IF(#REF!="","",BL43*Interna!$H$39)</f>
        <v>#REF!</v>
      </c>
      <c r="BN43" s="41" t="e">
        <f>IF(#REF!="","",BL43+BM43)</f>
        <v>#REF!</v>
      </c>
      <c r="BO43" s="41" t="e">
        <f>IF(#REF!="","",BN43*Interna!$K$5)</f>
        <v>#REF!</v>
      </c>
      <c r="BP43" s="41" t="e">
        <f>IF(#REF!="","",BO43/Interna!$E$4)</f>
        <v>#REF!</v>
      </c>
      <c r="BQ43" s="41" t="e">
        <f>IF(#REF!="","",BP43*Interna!$H$46)</f>
        <v>#REF!</v>
      </c>
      <c r="BR43" s="41" t="e">
        <f>IF(#REF!="","",BP43+BQ43)</f>
        <v>#REF!</v>
      </c>
      <c r="BS43" s="41" t="e">
        <f>IF(#REF!="","",BR43*Interna!$H$48)</f>
        <v>#REF!</v>
      </c>
      <c r="BT43" s="41" t="e">
        <f>IF(#REF!="","",BR43-BS43)</f>
        <v>#REF!</v>
      </c>
      <c r="BU43" s="41" t="e">
        <f>IF(#REF!="","",BT43*Interna!$H$51)</f>
        <v>#REF!</v>
      </c>
      <c r="BV43" s="41" t="e">
        <f>IF(#REF!="","",BT43-BU43)</f>
        <v>#REF!</v>
      </c>
      <c r="BW43" s="41" t="e">
        <f>IF(#REF!="","",BV43*Interna!$H$52)</f>
        <v>#REF!</v>
      </c>
      <c r="BX43" s="41" t="e">
        <f>IF(#REF!="","",BV43-BW43)</f>
        <v>#REF!</v>
      </c>
      <c r="BY43" s="41" t="e">
        <f>IF(#REF!="","",BX43*Interna!$H$53)</f>
        <v>#REF!</v>
      </c>
    </row>
    <row r="44" spans="2:77" ht="16.5" customHeight="1" thickTop="1" thickBot="1" x14ac:dyDescent="0.35">
      <c r="Y44" s="167"/>
      <c r="Z44" s="40" t="e">
        <f>IF(#REF!="","",Interna!$H$15)</f>
        <v>#REF!</v>
      </c>
      <c r="AA44" s="41" t="e">
        <f>IF(#REF!="","",Interna!$H$16)</f>
        <v>#REF!</v>
      </c>
      <c r="AB44" s="42" t="e">
        <f>IF(#REF!="","",Interna!$H$17)</f>
        <v>#REF!</v>
      </c>
      <c r="AC4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" s="373" t="e">
        <f>IF(#REF!="","",AC44+Interna!$D$15)</f>
        <v>#REF!</v>
      </c>
      <c r="AG44" s="373" t="e">
        <f>IF(#REF!="","",AD44+Interna!$D$16)</f>
        <v>#REF!</v>
      </c>
      <c r="AH44" s="373" t="e">
        <f>IF(#REF!="","",AE44+Interna!$D$17)</f>
        <v>#REF!</v>
      </c>
      <c r="AI44" s="281" t="e">
        <f>IF(#REF!="","",#REF!-(#REF!*AF44))</f>
        <v>#REF!</v>
      </c>
      <c r="AJ44" s="281" t="e">
        <f>IF(#REF!="","",#REF!-(#REF!*AG44))</f>
        <v>#REF!</v>
      </c>
      <c r="AK44" s="281" t="e">
        <f>IF(#REF!="","",#REF!-(#REF!*AH44))</f>
        <v>#REF!</v>
      </c>
      <c r="AL44" s="281" t="e">
        <f>IF(#REF!="","",ROUND(AI44*Interna!$E$4/1000,4))</f>
        <v>#REF!</v>
      </c>
      <c r="AM44" s="281" t="e">
        <f>IF(#REF!="","",ROUND(AJ44*Interna!$E$4/1000,4))</f>
        <v>#REF!</v>
      </c>
      <c r="AN44" s="281" t="e">
        <f>IF(#REF!="","",ROUND(AK44*Interna!$E$4/1000,4))</f>
        <v>#REF!</v>
      </c>
      <c r="AO44" s="281" t="e">
        <f>IF(#REF!="","",ROUND(AL44-(AL44*Interna!$C$21),4))</f>
        <v>#REF!</v>
      </c>
      <c r="AP44" s="281" t="e">
        <f>IF(#REF!="","",ROUND(AM44-(AM44*Interna!$C$22),4))</f>
        <v>#REF!</v>
      </c>
      <c r="AQ44" s="281" t="e">
        <f>IF(#REF!="","",ROUND(AN44-(AN44*Interna!$C$23),4))</f>
        <v>#REF!</v>
      </c>
      <c r="AR44" s="281" t="e">
        <f>IF(#REF!="","",Interna!$F$21)</f>
        <v>#REF!</v>
      </c>
      <c r="AS44" s="282" t="e">
        <f>IF(#REF!="","",Interna!$F$22)</f>
        <v>#REF!</v>
      </c>
      <c r="AT44" s="283" t="e">
        <f>IF(#REF!="","",Interna!$F$23)</f>
        <v>#REF!</v>
      </c>
      <c r="AU44" s="281" t="e">
        <f>IF(#REF!=0,0,IF(AO44&gt;AR44,AO44,AR44))</f>
        <v>#REF!</v>
      </c>
      <c r="AV44" s="281" t="e">
        <f>IF(#REF!=0,0,IF(AP44&gt;AS44,AP44,AS44))</f>
        <v>#REF!</v>
      </c>
      <c r="AW44" s="281" t="e">
        <f>IF(#REF!=0,0,IF(AQ44&gt;AT44,AQ44,AT44))</f>
        <v>#REF!</v>
      </c>
      <c r="AX44" s="39" t="e">
        <f>IF(#REF!="","",IF(ROUND(AL44-AU44,4)&lt;0,0,ROUND(AL44-AU44,4)))</f>
        <v>#REF!</v>
      </c>
      <c r="AY44" s="39" t="e">
        <f>IF(#REF!="","",IF(ROUND(AM44-AV44,4)&lt;0,0,ROUND(AM44-AV44,4)))</f>
        <v>#REF!</v>
      </c>
      <c r="AZ44" s="39" t="e">
        <f>IF(#REF!="","",IF(ROUND(AN44-AW44,4)&lt;0,0,ROUND(AN44-AW44,4)))</f>
        <v>#REF!</v>
      </c>
      <c r="BA44" s="40" t="e">
        <f>IF(#REF!="","",AX44*Z44)</f>
        <v>#REF!</v>
      </c>
      <c r="BB44" s="41" t="e">
        <f>IF(#REF!="","",AY44*AA44)</f>
        <v>#REF!</v>
      </c>
      <c r="BC44" s="42" t="e">
        <f>IF(#REF!="","",AZ44*AB44)</f>
        <v>#REF!</v>
      </c>
      <c r="BD44" s="41" t="e">
        <f t="shared" si="22"/>
        <v>#REF!</v>
      </c>
      <c r="BE44" s="40" t="e">
        <f>IF(#REF!="","",Interna!$J$27+Interna!$J$28+Interna!$J$29+Interna!$J$33)</f>
        <v>#REF!</v>
      </c>
      <c r="BF44" s="41" t="e">
        <f>IF(#REF!="","",AX44*Interna!$H$30)</f>
        <v>#REF!</v>
      </c>
      <c r="BG44" s="41" t="e">
        <f>IF(#REF!="","",AY44*Interna!$H$31)</f>
        <v>#REF!</v>
      </c>
      <c r="BH44" s="41" t="e">
        <f>IF(#REF!="","",AZ44*Interna!$H$32)</f>
        <v>#REF!</v>
      </c>
      <c r="BI44" s="41" t="e">
        <f>IF(#REF!="","",SUM(BE44:BH44))</f>
        <v>#REF!</v>
      </c>
      <c r="BJ44" s="41" t="e">
        <f>IF(#REF!="","",BD44-BI44)</f>
        <v>#REF!</v>
      </c>
      <c r="BK44" s="42" t="e">
        <f>IF(#REF!="","",BJ44*Interna!$H$37)</f>
        <v>#REF!</v>
      </c>
      <c r="BL44" s="41" t="e">
        <f>IF(#REF!="","",BJ44-BK44)</f>
        <v>#REF!</v>
      </c>
      <c r="BM44" s="41" t="e">
        <f>IF(#REF!="","",BL44*Interna!$H$39)</f>
        <v>#REF!</v>
      </c>
      <c r="BN44" s="41" t="e">
        <f>IF(#REF!="","",BL44+BM44)</f>
        <v>#REF!</v>
      </c>
      <c r="BO44" s="41" t="e">
        <f>IF(#REF!="","",BN44*Interna!$K$5)</f>
        <v>#REF!</v>
      </c>
      <c r="BP44" s="41" t="e">
        <f>IF(#REF!="","",BO44/Interna!$E$4)</f>
        <v>#REF!</v>
      </c>
      <c r="BQ44" s="41" t="e">
        <f>IF(#REF!="","",BP44*Interna!$H$46)</f>
        <v>#REF!</v>
      </c>
      <c r="BR44" s="41" t="e">
        <f>IF(#REF!="","",BP44+BQ44)</f>
        <v>#REF!</v>
      </c>
      <c r="BS44" s="41" t="e">
        <f>IF(#REF!="","",BR44*Interna!$H$48)</f>
        <v>#REF!</v>
      </c>
      <c r="BT44" s="41" t="e">
        <f>IF(#REF!="","",BR44-BS44)</f>
        <v>#REF!</v>
      </c>
      <c r="BU44" s="41" t="e">
        <f>IF(#REF!="","",BT44*Interna!$H$51)</f>
        <v>#REF!</v>
      </c>
      <c r="BV44" s="41" t="e">
        <f>IF(#REF!="","",BT44-BU44)</f>
        <v>#REF!</v>
      </c>
      <c r="BW44" s="41" t="e">
        <f>IF(#REF!="","",BV44*Interna!$H$52)</f>
        <v>#REF!</v>
      </c>
      <c r="BX44" s="41" t="e">
        <f>IF(#REF!="","",BV44-BW44)</f>
        <v>#REF!</v>
      </c>
      <c r="BY44" s="41" t="e">
        <f>IF(#REF!="","",BX44*Interna!$H$53)</f>
        <v>#REF!</v>
      </c>
    </row>
    <row r="45" spans="2:77" ht="16.5" customHeight="1" thickTop="1" thickBot="1" x14ac:dyDescent="0.35">
      <c r="B45" s="177"/>
      <c r="C45" s="449" t="str">
        <f>CONCATENATE("Eu, ",E4,", portador do RG ",W6," e do CPF ",TEXT(E6,"[&lt;=99999999999]000\.000\.000-00;00\.000\.000\/0000-00 "),", domiciliado na Rua ________________________________________________, Bairro ______________________, Cidade ____________________, UF ________, CEP _____________________,Telefone/Celular ",TEXT(CJ6,"[&lt;=9999999999](00) 0000-0000;(00) 00000-0000 "),".")</f>
        <v>Eu, Marcelo Ferreira Oliveira, portador do RG 0 e do CPF 012.384.719-27, domiciliado na Rua ________________________________________________, Bairro ______________________, Cidade ____________________, UF ________, CEP _____________________,Telefone/Celular (00) 0000-0000.</v>
      </c>
      <c r="D45" s="449"/>
      <c r="E45" s="449"/>
      <c r="F45" s="449"/>
      <c r="G45" s="449"/>
      <c r="H45" s="449"/>
      <c r="I45" s="449"/>
      <c r="J45" s="449"/>
      <c r="K45" s="449"/>
      <c r="L45" s="449"/>
      <c r="M45" s="449"/>
      <c r="N45" s="449"/>
      <c r="O45" s="449"/>
      <c r="P45" s="449"/>
      <c r="Q45" s="449"/>
      <c r="R45" s="449"/>
      <c r="S45" s="449"/>
      <c r="T45" s="449"/>
      <c r="U45" s="449"/>
      <c r="V45" s="449"/>
      <c r="W45" s="449"/>
      <c r="X45" s="449"/>
      <c r="Y45" s="167"/>
      <c r="Z45" s="40" t="e">
        <f>IF(#REF!="","",Interna!$H$15)</f>
        <v>#REF!</v>
      </c>
      <c r="AA45" s="41" t="e">
        <f>IF(#REF!="","",Interna!$H$16)</f>
        <v>#REF!</v>
      </c>
      <c r="AB45" s="42" t="e">
        <f>IF(#REF!="","",Interna!$H$17)</f>
        <v>#REF!</v>
      </c>
      <c r="AC4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" s="373" t="e">
        <f>IF(#REF!="","",AC45+Interna!$D$15)</f>
        <v>#REF!</v>
      </c>
      <c r="AG45" s="373" t="e">
        <f>IF(#REF!="","",AD45+Interna!$D$16)</f>
        <v>#REF!</v>
      </c>
      <c r="AH45" s="373" t="e">
        <f>IF(#REF!="","",AE45+Interna!$D$17)</f>
        <v>#REF!</v>
      </c>
      <c r="AI45" s="281" t="e">
        <f>IF(#REF!="","",#REF!-(#REF!*AF45))</f>
        <v>#REF!</v>
      </c>
      <c r="AJ45" s="281" t="e">
        <f>IF(#REF!="","",#REF!-(#REF!*AG45))</f>
        <v>#REF!</v>
      </c>
      <c r="AK45" s="281" t="e">
        <f>IF(#REF!="","",#REF!-(#REF!*AH45))</f>
        <v>#REF!</v>
      </c>
      <c r="AL45" s="281" t="e">
        <f>IF(#REF!="","",ROUND(AI45*Interna!$E$4/1000,4))</f>
        <v>#REF!</v>
      </c>
      <c r="AM45" s="281" t="e">
        <f>IF(#REF!="","",ROUND(AJ45*Interna!$E$4/1000,4))</f>
        <v>#REF!</v>
      </c>
      <c r="AN45" s="281" t="e">
        <f>IF(#REF!="","",ROUND(AK45*Interna!$E$4/1000,4))</f>
        <v>#REF!</v>
      </c>
      <c r="AO45" s="281" t="e">
        <f>IF(#REF!="","",ROUND(AL45-(AL45*Interna!$C$21),4))</f>
        <v>#REF!</v>
      </c>
      <c r="AP45" s="281" t="e">
        <f>IF(#REF!="","",ROUND(AM45-(AM45*Interna!$C$22),4))</f>
        <v>#REF!</v>
      </c>
      <c r="AQ45" s="281" t="e">
        <f>IF(#REF!="","",ROUND(AN45-(AN45*Interna!$C$23),4))</f>
        <v>#REF!</v>
      </c>
      <c r="AR45" s="281" t="e">
        <f>IF(#REF!="","",Interna!$F$21)</f>
        <v>#REF!</v>
      </c>
      <c r="AS45" s="282" t="e">
        <f>IF(#REF!="","",Interna!$F$22)</f>
        <v>#REF!</v>
      </c>
      <c r="AT45" s="283" t="e">
        <f>IF(#REF!="","",Interna!$F$23)</f>
        <v>#REF!</v>
      </c>
      <c r="AU45" s="281" t="e">
        <f>IF(#REF!=0,0,IF(AO45&gt;AR45,AO45,AR45))</f>
        <v>#REF!</v>
      </c>
      <c r="AV45" s="281" t="e">
        <f>IF(#REF!=0,0,IF(AP45&gt;AS45,AP45,AS45))</f>
        <v>#REF!</v>
      </c>
      <c r="AW45" s="281" t="e">
        <f>IF(#REF!=0,0,IF(AQ45&gt;AT45,AQ45,AT45))</f>
        <v>#REF!</v>
      </c>
      <c r="AX45" s="39" t="e">
        <f>IF(#REF!="","",IF(ROUND(AL45-AU45,4)&lt;0,0,ROUND(AL45-AU45,4)))</f>
        <v>#REF!</v>
      </c>
      <c r="AY45" s="39" t="e">
        <f>IF(#REF!="","",IF(ROUND(AM45-AV45,4)&lt;0,0,ROUND(AM45-AV45,4)))</f>
        <v>#REF!</v>
      </c>
      <c r="AZ45" s="39" t="e">
        <f>IF(#REF!="","",IF(ROUND(AN45-AW45,4)&lt;0,0,ROUND(AN45-AW45,4)))</f>
        <v>#REF!</v>
      </c>
      <c r="BA45" s="40" t="e">
        <f>IF(#REF!="","",AX45*Z45)</f>
        <v>#REF!</v>
      </c>
      <c r="BB45" s="41" t="e">
        <f>IF(#REF!="","",AY45*AA45)</f>
        <v>#REF!</v>
      </c>
      <c r="BC45" s="42" t="e">
        <f>IF(#REF!="","",AZ45*AB45)</f>
        <v>#REF!</v>
      </c>
      <c r="BD45" s="41" t="e">
        <f t="shared" si="22"/>
        <v>#REF!</v>
      </c>
      <c r="BE45" s="40" t="e">
        <f>IF(#REF!="","",Interna!$J$27+Interna!$J$28+Interna!$J$29+Interna!$J$33)</f>
        <v>#REF!</v>
      </c>
      <c r="BF45" s="41" t="e">
        <f>IF(#REF!="","",AX45*Interna!$H$30)</f>
        <v>#REF!</v>
      </c>
      <c r="BG45" s="41" t="e">
        <f>IF(#REF!="","",AY45*Interna!$H$31)</f>
        <v>#REF!</v>
      </c>
      <c r="BH45" s="41" t="e">
        <f>IF(#REF!="","",AZ45*Interna!$H$32)</f>
        <v>#REF!</v>
      </c>
      <c r="BI45" s="41" t="e">
        <f>IF(#REF!="","",SUM(BE45:BH45))</f>
        <v>#REF!</v>
      </c>
      <c r="BJ45" s="41" t="e">
        <f>IF(#REF!="","",BD45-BI45)</f>
        <v>#REF!</v>
      </c>
      <c r="BK45" s="42" t="e">
        <f>IF(#REF!="","",BJ45*Interna!$H$37)</f>
        <v>#REF!</v>
      </c>
      <c r="BL45" s="41" t="e">
        <f>IF(#REF!="","",BJ45-BK45)</f>
        <v>#REF!</v>
      </c>
      <c r="BM45" s="41" t="e">
        <f>IF(#REF!="","",BL45*Interna!$H$39)</f>
        <v>#REF!</v>
      </c>
      <c r="BN45" s="41" t="e">
        <f>IF(#REF!="","",BL45+BM45)</f>
        <v>#REF!</v>
      </c>
      <c r="BO45" s="41" t="e">
        <f>IF(#REF!="","",BN45*Interna!$K$5)</f>
        <v>#REF!</v>
      </c>
      <c r="BP45" s="41" t="e">
        <f>IF(#REF!="","",BO45/Interna!$E$4)</f>
        <v>#REF!</v>
      </c>
      <c r="BQ45" s="41" t="e">
        <f>IF(#REF!="","",BP45*Interna!$H$46)</f>
        <v>#REF!</v>
      </c>
      <c r="BR45" s="41" t="e">
        <f>IF(#REF!="","",BP45+BQ45)</f>
        <v>#REF!</v>
      </c>
      <c r="BS45" s="41" t="e">
        <f>IF(#REF!="","",BR45*Interna!$H$48)</f>
        <v>#REF!</v>
      </c>
      <c r="BT45" s="41" t="e">
        <f>IF(#REF!="","",BR45-BS45)</f>
        <v>#REF!</v>
      </c>
      <c r="BU45" s="41" t="e">
        <f>IF(#REF!="","",BT45*Interna!$H$51)</f>
        <v>#REF!</v>
      </c>
      <c r="BV45" s="41" t="e">
        <f>IF(#REF!="","",BT45-BU45)</f>
        <v>#REF!</v>
      </c>
      <c r="BW45" s="41" t="e">
        <f>IF(#REF!="","",BV45*Interna!$H$52)</f>
        <v>#REF!</v>
      </c>
      <c r="BX45" s="41" t="e">
        <f>IF(#REF!="","",BV45-BW45)</f>
        <v>#REF!</v>
      </c>
      <c r="BY45" s="41" t="e">
        <f>IF(#REF!="","",BX45*Interna!$H$53)</f>
        <v>#REF!</v>
      </c>
    </row>
    <row r="46" spans="2:77" ht="16.5" customHeight="1" thickTop="1" thickBot="1" x14ac:dyDescent="0.35">
      <c r="B46" s="188" t="s">
        <v>93</v>
      </c>
      <c r="C46" s="454" t="str">
        <f>CONCATENATE("Declaro para devidos fins que recebi de ________________________________, o valor de: R$ ",W37,B46)</f>
        <v xml:space="preserve">Declaro para devidos fins que recebi de ________________________________, o valor de: R$ 2574,18115, referente ao adiantamento de venda de sucata de catalisador, para qual dou plena quitação mediante esse recibo, declaro conforme Art. I, Lei 15317 de 17 de janeiro de 2014, que a sucata por mim vendida, tem origem lícita, não sendo, portanto, fruto de descaminho, roubo ou furto e autorizo a emissão de nota fiscal em meu nome. </v>
      </c>
      <c r="D46" s="454"/>
      <c r="E46" s="454"/>
      <c r="F46" s="454"/>
      <c r="G46" s="454"/>
      <c r="H46" s="454"/>
      <c r="I46" s="454"/>
      <c r="J46" s="454"/>
      <c r="K46" s="454"/>
      <c r="L46" s="454"/>
      <c r="M46" s="454"/>
      <c r="N46" s="454"/>
      <c r="O46" s="454"/>
      <c r="P46" s="454"/>
      <c r="Q46" s="454"/>
      <c r="R46" s="454"/>
      <c r="S46" s="454"/>
      <c r="T46" s="454"/>
      <c r="U46" s="454"/>
      <c r="V46" s="454"/>
      <c r="W46" s="454"/>
      <c r="X46" s="454"/>
      <c r="Y46" s="167"/>
      <c r="Z46" s="40" t="e">
        <f>IF(#REF!="","",Interna!$H$15)</f>
        <v>#REF!</v>
      </c>
      <c r="AA46" s="41" t="e">
        <f>IF(#REF!="","",Interna!$H$16)</f>
        <v>#REF!</v>
      </c>
      <c r="AB46" s="42" t="e">
        <f>IF(#REF!="","",Interna!$H$17)</f>
        <v>#REF!</v>
      </c>
      <c r="AC4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" s="373" t="e">
        <f>IF(#REF!="","",AC46+Interna!$D$15)</f>
        <v>#REF!</v>
      </c>
      <c r="AG46" s="373" t="e">
        <f>IF(#REF!="","",AD46+Interna!$D$16)</f>
        <v>#REF!</v>
      </c>
      <c r="AH46" s="373" t="e">
        <f>IF(#REF!="","",AE46+Interna!$D$17)</f>
        <v>#REF!</v>
      </c>
      <c r="AI46" s="281" t="e">
        <f>IF(#REF!="","",#REF!-(#REF!*AF46))</f>
        <v>#REF!</v>
      </c>
      <c r="AJ46" s="281" t="e">
        <f>IF(#REF!="","",#REF!-(#REF!*AG46))</f>
        <v>#REF!</v>
      </c>
      <c r="AK46" s="281" t="e">
        <f>IF(#REF!="","",#REF!-(#REF!*AH46))</f>
        <v>#REF!</v>
      </c>
      <c r="AL46" s="281" t="e">
        <f>IF(#REF!="","",ROUND(AI46*Interna!$E$4/1000,4))</f>
        <v>#REF!</v>
      </c>
      <c r="AM46" s="281" t="e">
        <f>IF(#REF!="","",ROUND(AJ46*Interna!$E$4/1000,4))</f>
        <v>#REF!</v>
      </c>
      <c r="AN46" s="281" t="e">
        <f>IF(#REF!="","",ROUND(AK46*Interna!$E$4/1000,4))</f>
        <v>#REF!</v>
      </c>
      <c r="AO46" s="281" t="e">
        <f>IF(#REF!="","",ROUND(AL46-(AL46*Interna!$C$21),4))</f>
        <v>#REF!</v>
      </c>
      <c r="AP46" s="281" t="e">
        <f>IF(#REF!="","",ROUND(AM46-(AM46*Interna!$C$22),4))</f>
        <v>#REF!</v>
      </c>
      <c r="AQ46" s="281" t="e">
        <f>IF(#REF!="","",ROUND(AN46-(AN46*Interna!$C$23),4))</f>
        <v>#REF!</v>
      </c>
      <c r="AR46" s="281" t="e">
        <f>IF(#REF!="","",Interna!$F$21)</f>
        <v>#REF!</v>
      </c>
      <c r="AS46" s="282" t="e">
        <f>IF(#REF!="","",Interna!$F$22)</f>
        <v>#REF!</v>
      </c>
      <c r="AT46" s="283" t="e">
        <f>IF(#REF!="","",Interna!$F$23)</f>
        <v>#REF!</v>
      </c>
      <c r="AU46" s="281" t="e">
        <f>IF(#REF!=0,0,IF(AO46&gt;AR46,AO46,AR46))</f>
        <v>#REF!</v>
      </c>
      <c r="AV46" s="281" t="e">
        <f>IF(#REF!=0,0,IF(AP46&gt;AS46,AP46,AS46))</f>
        <v>#REF!</v>
      </c>
      <c r="AW46" s="281" t="e">
        <f>IF(#REF!=0,0,IF(AQ46&gt;AT46,AQ46,AT46))</f>
        <v>#REF!</v>
      </c>
      <c r="AX46" s="39" t="e">
        <f>IF(#REF!="","",IF(ROUND(AL46-AU46,4)&lt;0,0,ROUND(AL46-AU46,4)))</f>
        <v>#REF!</v>
      </c>
      <c r="AY46" s="39" t="e">
        <f>IF(#REF!="","",IF(ROUND(AM46-AV46,4)&lt;0,0,ROUND(AM46-AV46,4)))</f>
        <v>#REF!</v>
      </c>
      <c r="AZ46" s="39" t="e">
        <f>IF(#REF!="","",IF(ROUND(AN46-AW46,4)&lt;0,0,ROUND(AN46-AW46,4)))</f>
        <v>#REF!</v>
      </c>
      <c r="BA46" s="40" t="e">
        <f>IF(#REF!="","",AX46*Z46)</f>
        <v>#REF!</v>
      </c>
      <c r="BB46" s="41" t="e">
        <f>IF(#REF!="","",AY46*AA46)</f>
        <v>#REF!</v>
      </c>
      <c r="BC46" s="42" t="e">
        <f>IF(#REF!="","",AZ46*AB46)</f>
        <v>#REF!</v>
      </c>
      <c r="BD46" s="41" t="e">
        <f t="shared" si="22"/>
        <v>#REF!</v>
      </c>
      <c r="BE46" s="40" t="e">
        <f>IF(#REF!="","",Interna!$J$27+Interna!$J$28+Interna!$J$29+Interna!$J$33)</f>
        <v>#REF!</v>
      </c>
      <c r="BF46" s="41" t="e">
        <f>IF(#REF!="","",AX46*Interna!$H$30)</f>
        <v>#REF!</v>
      </c>
      <c r="BG46" s="41" t="e">
        <f>IF(#REF!="","",AY46*Interna!$H$31)</f>
        <v>#REF!</v>
      </c>
      <c r="BH46" s="41" t="e">
        <f>IF(#REF!="","",AZ46*Interna!$H$32)</f>
        <v>#REF!</v>
      </c>
      <c r="BI46" s="41" t="e">
        <f>IF(#REF!="","",SUM(BE46:BH46))</f>
        <v>#REF!</v>
      </c>
      <c r="BJ46" s="41" t="e">
        <f>IF(#REF!="","",BD46-BI46)</f>
        <v>#REF!</v>
      </c>
      <c r="BK46" s="42" t="e">
        <f>IF(#REF!="","",BJ46*Interna!$H$37)</f>
        <v>#REF!</v>
      </c>
      <c r="BL46" s="41" t="e">
        <f>IF(#REF!="","",BJ46-BK46)</f>
        <v>#REF!</v>
      </c>
      <c r="BM46" s="41" t="e">
        <f>IF(#REF!="","",BL46*Interna!$H$39)</f>
        <v>#REF!</v>
      </c>
      <c r="BN46" s="41" t="e">
        <f>IF(#REF!="","",BL46+BM46)</f>
        <v>#REF!</v>
      </c>
      <c r="BO46" s="41" t="e">
        <f>IF(#REF!="","",BN46*Interna!$K$5)</f>
        <v>#REF!</v>
      </c>
      <c r="BP46" s="41" t="e">
        <f>IF(#REF!="","",BO46/Interna!$E$4)</f>
        <v>#REF!</v>
      </c>
      <c r="BQ46" s="41" t="e">
        <f>IF(#REF!="","",BP46*Interna!$H$46)</f>
        <v>#REF!</v>
      </c>
      <c r="BR46" s="41" t="e">
        <f>IF(#REF!="","",BP46+BQ46)</f>
        <v>#REF!</v>
      </c>
      <c r="BS46" s="41" t="e">
        <f>IF(#REF!="","",BR46*Interna!$H$48)</f>
        <v>#REF!</v>
      </c>
      <c r="BT46" s="41" t="e">
        <f>IF(#REF!="","",BR46-BS46)</f>
        <v>#REF!</v>
      </c>
      <c r="BU46" s="41" t="e">
        <f>IF(#REF!="","",BT46*Interna!$H$51)</f>
        <v>#REF!</v>
      </c>
      <c r="BV46" s="41" t="e">
        <f>IF(#REF!="","",BT46-BU46)</f>
        <v>#REF!</v>
      </c>
      <c r="BW46" s="41" t="e">
        <f>IF(#REF!="","",BV46*Interna!$H$52)</f>
        <v>#REF!</v>
      </c>
      <c r="BX46" s="41" t="e">
        <f>IF(#REF!="","",BV46-BW46)</f>
        <v>#REF!</v>
      </c>
      <c r="BY46" s="41" t="e">
        <f>IF(#REF!="","",BX46*Interna!$H$53)</f>
        <v>#REF!</v>
      </c>
    </row>
    <row r="47" spans="2:77" ht="16.5" customHeight="1" thickTop="1" thickBot="1" x14ac:dyDescent="0.35">
      <c r="C47" s="454"/>
      <c r="D47" s="454"/>
      <c r="E47" s="454"/>
      <c r="F47" s="454"/>
      <c r="G47" s="454"/>
      <c r="H47" s="454"/>
      <c r="I47" s="454"/>
      <c r="J47" s="454"/>
      <c r="K47" s="454"/>
      <c r="L47" s="454"/>
      <c r="M47" s="454"/>
      <c r="N47" s="454"/>
      <c r="O47" s="454"/>
      <c r="P47" s="454"/>
      <c r="Q47" s="454"/>
      <c r="R47" s="454"/>
      <c r="S47" s="454"/>
      <c r="T47" s="454"/>
      <c r="U47" s="454"/>
      <c r="V47" s="454"/>
      <c r="W47" s="454"/>
      <c r="X47" s="454"/>
      <c r="Y47" s="167"/>
      <c r="Z47" s="40" t="e">
        <f>IF(#REF!="","",Interna!$H$15)</f>
        <v>#REF!</v>
      </c>
      <c r="AA47" s="41" t="e">
        <f>IF(#REF!="","",Interna!$H$16)</f>
        <v>#REF!</v>
      </c>
      <c r="AB47" s="42" t="e">
        <f>IF(#REF!="","",Interna!$H$17)</f>
        <v>#REF!</v>
      </c>
      <c r="AC4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" s="373" t="e">
        <f>IF(#REF!="","",AC47+Interna!$D$15)</f>
        <v>#REF!</v>
      </c>
      <c r="AG47" s="373" t="e">
        <f>IF(#REF!="","",AD47+Interna!$D$16)</f>
        <v>#REF!</v>
      </c>
      <c r="AH47" s="373" t="e">
        <f>IF(#REF!="","",AE47+Interna!$D$17)</f>
        <v>#REF!</v>
      </c>
      <c r="AI47" s="281" t="e">
        <f>IF(#REF!="","",#REF!-(#REF!*AF47))</f>
        <v>#REF!</v>
      </c>
      <c r="AJ47" s="281" t="e">
        <f>IF(#REF!="","",#REF!-(#REF!*AG47))</f>
        <v>#REF!</v>
      </c>
      <c r="AK47" s="281" t="e">
        <f>IF(#REF!="","",#REF!-(#REF!*AH47))</f>
        <v>#REF!</v>
      </c>
      <c r="AL47" s="281" t="e">
        <f>IF(#REF!="","",ROUND(AI47*Interna!$E$4/1000,4))</f>
        <v>#REF!</v>
      </c>
      <c r="AM47" s="281" t="e">
        <f>IF(#REF!="","",ROUND(AJ47*Interna!$E$4/1000,4))</f>
        <v>#REF!</v>
      </c>
      <c r="AN47" s="281" t="e">
        <f>IF(#REF!="","",ROUND(AK47*Interna!$E$4/1000,4))</f>
        <v>#REF!</v>
      </c>
      <c r="AO47" s="281" t="e">
        <f>IF(#REF!="","",ROUND(AL47-(AL47*Interna!$C$21),4))</f>
        <v>#REF!</v>
      </c>
      <c r="AP47" s="281" t="e">
        <f>IF(#REF!="","",ROUND(AM47-(AM47*Interna!$C$22),4))</f>
        <v>#REF!</v>
      </c>
      <c r="AQ47" s="281" t="e">
        <f>IF(#REF!="","",ROUND(AN47-(AN47*Interna!$C$23),4))</f>
        <v>#REF!</v>
      </c>
      <c r="AR47" s="281" t="e">
        <f>IF(#REF!="","",Interna!$F$21)</f>
        <v>#REF!</v>
      </c>
      <c r="AS47" s="282" t="e">
        <f>IF(#REF!="","",Interna!$F$22)</f>
        <v>#REF!</v>
      </c>
      <c r="AT47" s="283" t="e">
        <f>IF(#REF!="","",Interna!$F$23)</f>
        <v>#REF!</v>
      </c>
      <c r="AU47" s="281" t="e">
        <f>IF(#REF!=0,0,IF(AO47&gt;AR47,AO47,AR47))</f>
        <v>#REF!</v>
      </c>
      <c r="AV47" s="281" t="e">
        <f>IF(#REF!=0,0,IF(AP47&gt;AS47,AP47,AS47))</f>
        <v>#REF!</v>
      </c>
      <c r="AW47" s="281" t="e">
        <f>IF(#REF!=0,0,IF(AQ47&gt;AT47,AQ47,AT47))</f>
        <v>#REF!</v>
      </c>
      <c r="AX47" s="39" t="e">
        <f>IF(#REF!="","",IF(ROUND(AL47-AU47,4)&lt;0,0,ROUND(AL47-AU47,4)))</f>
        <v>#REF!</v>
      </c>
      <c r="AY47" s="39" t="e">
        <f>IF(#REF!="","",IF(ROUND(AM47-AV47,4)&lt;0,0,ROUND(AM47-AV47,4)))</f>
        <v>#REF!</v>
      </c>
      <c r="AZ47" s="39" t="e">
        <f>IF(#REF!="","",IF(ROUND(AN47-AW47,4)&lt;0,0,ROUND(AN47-AW47,4)))</f>
        <v>#REF!</v>
      </c>
      <c r="BA47" s="40" t="e">
        <f>IF(#REF!="","",AX47*Z47)</f>
        <v>#REF!</v>
      </c>
      <c r="BB47" s="41" t="e">
        <f>IF(#REF!="","",AY47*AA47)</f>
        <v>#REF!</v>
      </c>
      <c r="BC47" s="42" t="e">
        <f>IF(#REF!="","",AZ47*AB47)</f>
        <v>#REF!</v>
      </c>
      <c r="BD47" s="41" t="e">
        <f t="shared" si="22"/>
        <v>#REF!</v>
      </c>
      <c r="BE47" s="40" t="e">
        <f>IF(#REF!="","",Interna!$J$27+Interna!$J$28+Interna!$J$29+Interna!$J$33)</f>
        <v>#REF!</v>
      </c>
      <c r="BF47" s="41" t="e">
        <f>IF(#REF!="","",AX47*Interna!$H$30)</f>
        <v>#REF!</v>
      </c>
      <c r="BG47" s="41" t="e">
        <f>IF(#REF!="","",AY47*Interna!$H$31)</f>
        <v>#REF!</v>
      </c>
      <c r="BH47" s="41" t="e">
        <f>IF(#REF!="","",AZ47*Interna!$H$32)</f>
        <v>#REF!</v>
      </c>
      <c r="BI47" s="41" t="e">
        <f>IF(#REF!="","",SUM(BE47:BH47))</f>
        <v>#REF!</v>
      </c>
      <c r="BJ47" s="41" t="e">
        <f>IF(#REF!="","",BD47-BI47)</f>
        <v>#REF!</v>
      </c>
      <c r="BK47" s="42" t="e">
        <f>IF(#REF!="","",BJ47*Interna!$H$37)</f>
        <v>#REF!</v>
      </c>
      <c r="BL47" s="41" t="e">
        <f>IF(#REF!="","",BJ47-BK47)</f>
        <v>#REF!</v>
      </c>
      <c r="BM47" s="41" t="e">
        <f>IF(#REF!="","",BL47*Interna!$H$39)</f>
        <v>#REF!</v>
      </c>
      <c r="BN47" s="41" t="e">
        <f>IF(#REF!="","",BL47+BM47)</f>
        <v>#REF!</v>
      </c>
      <c r="BO47" s="41" t="e">
        <f>IF(#REF!="","",BN47*Interna!$K$5)</f>
        <v>#REF!</v>
      </c>
      <c r="BP47" s="41" t="e">
        <f>IF(#REF!="","",BO47/Interna!$E$4)</f>
        <v>#REF!</v>
      </c>
      <c r="BQ47" s="41" t="e">
        <f>IF(#REF!="","",BP47*Interna!$H$46)</f>
        <v>#REF!</v>
      </c>
      <c r="BR47" s="41" t="e">
        <f>IF(#REF!="","",BP47+BQ47)</f>
        <v>#REF!</v>
      </c>
      <c r="BS47" s="41" t="e">
        <f>IF(#REF!="","",BR47*Interna!$H$48)</f>
        <v>#REF!</v>
      </c>
      <c r="BT47" s="41" t="e">
        <f>IF(#REF!="","",BR47-BS47)</f>
        <v>#REF!</v>
      </c>
      <c r="BU47" s="41" t="e">
        <f>IF(#REF!="","",BT47*Interna!$H$51)</f>
        <v>#REF!</v>
      </c>
      <c r="BV47" s="41" t="e">
        <f>IF(#REF!="","",BT47-BU47)</f>
        <v>#REF!</v>
      </c>
      <c r="BW47" s="41" t="e">
        <f>IF(#REF!="","",BV47*Interna!$H$52)</f>
        <v>#REF!</v>
      </c>
      <c r="BX47" s="41" t="e">
        <f>IF(#REF!="","",BV47-BW47)</f>
        <v>#REF!</v>
      </c>
      <c r="BY47" s="41" t="e">
        <f>IF(#REF!="","",BX47*Interna!$H$53)</f>
        <v>#REF!</v>
      </c>
    </row>
    <row r="48" spans="2:77" ht="16.5" customHeight="1" thickTop="1" thickBot="1" x14ac:dyDescent="0.35">
      <c r="C48" s="231" t="str">
        <f>CONCATENATE("KG: ",SUM(C20:C34))</f>
        <v>KG: 7,715</v>
      </c>
      <c r="D48" s="231"/>
      <c r="E48" s="231"/>
      <c r="F48" s="231"/>
      <c r="G48" s="231"/>
      <c r="H48" s="231"/>
      <c r="I48" s="231"/>
      <c r="J48" s="231"/>
      <c r="K48" s="231"/>
      <c r="L48" s="231"/>
      <c r="M48" s="231"/>
      <c r="N48" s="231"/>
      <c r="O48" s="231"/>
      <c r="P48" s="231"/>
      <c r="Q48" s="231"/>
      <c r="R48" s="231"/>
      <c r="S48" s="231"/>
      <c r="T48" s="231"/>
      <c r="U48" s="231"/>
      <c r="V48" s="231"/>
      <c r="W48" s="231"/>
      <c r="X48" s="231"/>
      <c r="Y48" s="167"/>
      <c r="Z48" s="40" t="e">
        <f>IF(#REF!="","",Interna!$H$15)</f>
        <v>#REF!</v>
      </c>
      <c r="AA48" s="41" t="e">
        <f>IF(#REF!="","",Interna!$H$16)</f>
        <v>#REF!</v>
      </c>
      <c r="AB48" s="42" t="e">
        <f>IF(#REF!="","",Interna!$H$17)</f>
        <v>#REF!</v>
      </c>
      <c r="AC4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" s="373" t="e">
        <f>IF(#REF!="","",AC48+Interna!$D$15)</f>
        <v>#REF!</v>
      </c>
      <c r="AG48" s="373" t="e">
        <f>IF(#REF!="","",AD48+Interna!$D$16)</f>
        <v>#REF!</v>
      </c>
      <c r="AH48" s="373" t="e">
        <f>IF(#REF!="","",AE48+Interna!$D$17)</f>
        <v>#REF!</v>
      </c>
      <c r="AI48" s="281" t="e">
        <f>IF(#REF!="","",#REF!-(#REF!*AF48))</f>
        <v>#REF!</v>
      </c>
      <c r="AJ48" s="281" t="e">
        <f>IF(#REF!="","",#REF!-(#REF!*AG48))</f>
        <v>#REF!</v>
      </c>
      <c r="AK48" s="281" t="e">
        <f>IF(#REF!="","",#REF!-(#REF!*AH48))</f>
        <v>#REF!</v>
      </c>
      <c r="AL48" s="281" t="e">
        <f>IF(#REF!="","",ROUND(AI48*Interna!$E$4/1000,4))</f>
        <v>#REF!</v>
      </c>
      <c r="AM48" s="281" t="e">
        <f>IF(#REF!="","",ROUND(AJ48*Interna!$E$4/1000,4))</f>
        <v>#REF!</v>
      </c>
      <c r="AN48" s="281" t="e">
        <f>IF(#REF!="","",ROUND(AK48*Interna!$E$4/1000,4))</f>
        <v>#REF!</v>
      </c>
      <c r="AO48" s="281" t="e">
        <f>IF(#REF!="","",ROUND(AL48-(AL48*Interna!$C$21),4))</f>
        <v>#REF!</v>
      </c>
      <c r="AP48" s="281" t="e">
        <f>IF(#REF!="","",ROUND(AM48-(AM48*Interna!$C$22),4))</f>
        <v>#REF!</v>
      </c>
      <c r="AQ48" s="281" t="e">
        <f>IF(#REF!="","",ROUND(AN48-(AN48*Interna!$C$23),4))</f>
        <v>#REF!</v>
      </c>
      <c r="AR48" s="281" t="e">
        <f>IF(#REF!="","",Interna!$F$21)</f>
        <v>#REF!</v>
      </c>
      <c r="AS48" s="282" t="e">
        <f>IF(#REF!="","",Interna!$F$22)</f>
        <v>#REF!</v>
      </c>
      <c r="AT48" s="283" t="e">
        <f>IF(#REF!="","",Interna!$F$23)</f>
        <v>#REF!</v>
      </c>
      <c r="AU48" s="281" t="e">
        <f>IF(#REF!=0,0,IF(AO48&gt;AR48,AO48,AR48))</f>
        <v>#REF!</v>
      </c>
      <c r="AV48" s="281" t="e">
        <f>IF(#REF!=0,0,IF(AP48&gt;AS48,AP48,AS48))</f>
        <v>#REF!</v>
      </c>
      <c r="AW48" s="281" t="e">
        <f>IF(#REF!=0,0,IF(AQ48&gt;AT48,AQ48,AT48))</f>
        <v>#REF!</v>
      </c>
      <c r="AX48" s="39" t="e">
        <f>IF(#REF!="","",IF(ROUND(AL48-AU48,4)&lt;0,0,ROUND(AL48-AU48,4)))</f>
        <v>#REF!</v>
      </c>
      <c r="AY48" s="39" t="e">
        <f>IF(#REF!="","",IF(ROUND(AM48-AV48,4)&lt;0,0,ROUND(AM48-AV48,4)))</f>
        <v>#REF!</v>
      </c>
      <c r="AZ48" s="39" t="e">
        <f>IF(#REF!="","",IF(ROUND(AN48-AW48,4)&lt;0,0,ROUND(AN48-AW48,4)))</f>
        <v>#REF!</v>
      </c>
      <c r="BA48" s="40" t="e">
        <f>IF(#REF!="","",AX48*Z48)</f>
        <v>#REF!</v>
      </c>
      <c r="BB48" s="41" t="e">
        <f>IF(#REF!="","",AY48*AA48)</f>
        <v>#REF!</v>
      </c>
      <c r="BC48" s="42" t="e">
        <f>IF(#REF!="","",AZ48*AB48)</f>
        <v>#REF!</v>
      </c>
      <c r="BD48" s="41" t="e">
        <f t="shared" si="22"/>
        <v>#REF!</v>
      </c>
      <c r="BE48" s="40" t="e">
        <f>IF(#REF!="","",Interna!$J$27+Interna!$J$28+Interna!$J$29+Interna!$J$33)</f>
        <v>#REF!</v>
      </c>
      <c r="BF48" s="41" t="e">
        <f>IF(#REF!="","",AX48*Interna!$H$30)</f>
        <v>#REF!</v>
      </c>
      <c r="BG48" s="41" t="e">
        <f>IF(#REF!="","",AY48*Interna!$H$31)</f>
        <v>#REF!</v>
      </c>
      <c r="BH48" s="41" t="e">
        <f>IF(#REF!="","",AZ48*Interna!$H$32)</f>
        <v>#REF!</v>
      </c>
      <c r="BI48" s="41" t="e">
        <f>IF(#REF!="","",SUM(BE48:BH48))</f>
        <v>#REF!</v>
      </c>
      <c r="BJ48" s="41" t="e">
        <f>IF(#REF!="","",BD48-BI48)</f>
        <v>#REF!</v>
      </c>
      <c r="BK48" s="42" t="e">
        <f>IF(#REF!="","",BJ48*Interna!$H$37)</f>
        <v>#REF!</v>
      </c>
      <c r="BL48" s="41" t="e">
        <f>IF(#REF!="","",BJ48-BK48)</f>
        <v>#REF!</v>
      </c>
      <c r="BM48" s="41" t="e">
        <f>IF(#REF!="","",BL48*Interna!$H$39)</f>
        <v>#REF!</v>
      </c>
      <c r="BN48" s="41" t="e">
        <f>IF(#REF!="","",BL48+BM48)</f>
        <v>#REF!</v>
      </c>
      <c r="BO48" s="41" t="e">
        <f>IF(#REF!="","",BN48*Interna!$K$5)</f>
        <v>#REF!</v>
      </c>
      <c r="BP48" s="41" t="e">
        <f>IF(#REF!="","",BO48/Interna!$E$4)</f>
        <v>#REF!</v>
      </c>
      <c r="BQ48" s="41" t="e">
        <f>IF(#REF!="","",BP48*Interna!$H$46)</f>
        <v>#REF!</v>
      </c>
      <c r="BR48" s="41" t="e">
        <f>IF(#REF!="","",BP48+BQ48)</f>
        <v>#REF!</v>
      </c>
      <c r="BS48" s="41" t="e">
        <f>IF(#REF!="","",BR48*Interna!$H$48)</f>
        <v>#REF!</v>
      </c>
      <c r="BT48" s="41" t="e">
        <f>IF(#REF!="","",BR48-BS48)</f>
        <v>#REF!</v>
      </c>
      <c r="BU48" s="41" t="e">
        <f>IF(#REF!="","",BT48*Interna!$H$51)</f>
        <v>#REF!</v>
      </c>
      <c r="BV48" s="41" t="e">
        <f>IF(#REF!="","",BT48-BU48)</f>
        <v>#REF!</v>
      </c>
      <c r="BW48" s="41" t="e">
        <f>IF(#REF!="","",BV48*Interna!$H$52)</f>
        <v>#REF!</v>
      </c>
      <c r="BX48" s="41" t="e">
        <f>IF(#REF!="","",BV48-BW48)</f>
        <v>#REF!</v>
      </c>
      <c r="BY48" s="41" t="e">
        <f>IF(#REF!="","",BX48*Interna!$H$53)</f>
        <v>#REF!</v>
      </c>
    </row>
    <row r="49" spans="3:77" ht="16.5" customHeight="1" thickTop="1" thickBot="1" x14ac:dyDescent="0.35">
      <c r="C49" s="215" t="s">
        <v>94</v>
      </c>
      <c r="D49" s="233">
        <f>IFERROR(VLOOKUP(E6,Cadastro!A:I,6,0),"-")</f>
        <v>0</v>
      </c>
      <c r="E49" s="216" t="s">
        <v>95</v>
      </c>
      <c r="F49" s="233">
        <f>IFERROR(VLOOKUP(E6,Cadastro!A:I,7,0),"-")</f>
        <v>0</v>
      </c>
      <c r="G49" s="49"/>
      <c r="W49" s="217" t="s">
        <v>96</v>
      </c>
      <c r="X49" s="228">
        <f>IFERROR(VLOOKUP(E6,Cadastro!A:I,8,0),"-")</f>
        <v>0</v>
      </c>
      <c r="Y49" s="167"/>
      <c r="Z49" s="40" t="e">
        <f>IF(#REF!="","",Interna!$H$15)</f>
        <v>#REF!</v>
      </c>
      <c r="AA49" s="41" t="e">
        <f>IF(#REF!="","",Interna!$H$16)</f>
        <v>#REF!</v>
      </c>
      <c r="AB49" s="42" t="e">
        <f>IF(#REF!="","",Interna!$H$17)</f>
        <v>#REF!</v>
      </c>
      <c r="AC4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" s="373" t="e">
        <f>IF(#REF!="","",AC49+Interna!$D$15)</f>
        <v>#REF!</v>
      </c>
      <c r="AG49" s="373" t="e">
        <f>IF(#REF!="","",AD49+Interna!$D$16)</f>
        <v>#REF!</v>
      </c>
      <c r="AH49" s="373" t="e">
        <f>IF(#REF!="","",AE49+Interna!$D$17)</f>
        <v>#REF!</v>
      </c>
      <c r="AI49" s="281" t="e">
        <f>IF(#REF!="","",#REF!-(#REF!*AF49))</f>
        <v>#REF!</v>
      </c>
      <c r="AJ49" s="281" t="e">
        <f>IF(#REF!="","",#REF!-(#REF!*AG49))</f>
        <v>#REF!</v>
      </c>
      <c r="AK49" s="281" t="e">
        <f>IF(#REF!="","",#REF!-(#REF!*AH49))</f>
        <v>#REF!</v>
      </c>
      <c r="AL49" s="281" t="e">
        <f>IF(#REF!="","",ROUND(AI49*Interna!$E$4/1000,4))</f>
        <v>#REF!</v>
      </c>
      <c r="AM49" s="281" t="e">
        <f>IF(#REF!="","",ROUND(AJ49*Interna!$E$4/1000,4))</f>
        <v>#REF!</v>
      </c>
      <c r="AN49" s="281" t="e">
        <f>IF(#REF!="","",ROUND(AK49*Interna!$E$4/1000,4))</f>
        <v>#REF!</v>
      </c>
      <c r="AO49" s="281" t="e">
        <f>IF(#REF!="","",ROUND(AL49-(AL49*Interna!$C$21),4))</f>
        <v>#REF!</v>
      </c>
      <c r="AP49" s="281" t="e">
        <f>IF(#REF!="","",ROUND(AM49-(AM49*Interna!$C$22),4))</f>
        <v>#REF!</v>
      </c>
      <c r="AQ49" s="281" t="e">
        <f>IF(#REF!="","",ROUND(AN49-(AN49*Interna!$C$23),4))</f>
        <v>#REF!</v>
      </c>
      <c r="AR49" s="281" t="e">
        <f>IF(#REF!="","",Interna!$F$21)</f>
        <v>#REF!</v>
      </c>
      <c r="AS49" s="282" t="e">
        <f>IF(#REF!="","",Interna!$F$22)</f>
        <v>#REF!</v>
      </c>
      <c r="AT49" s="283" t="e">
        <f>IF(#REF!="","",Interna!$F$23)</f>
        <v>#REF!</v>
      </c>
      <c r="AU49" s="281" t="e">
        <f>IF(#REF!=0,0,IF(AO49&gt;AR49,AO49,AR49))</f>
        <v>#REF!</v>
      </c>
      <c r="AV49" s="281" t="e">
        <f>IF(#REF!=0,0,IF(AP49&gt;AS49,AP49,AS49))</f>
        <v>#REF!</v>
      </c>
      <c r="AW49" s="281" t="e">
        <f>IF(#REF!=0,0,IF(AQ49&gt;AT49,AQ49,AT49))</f>
        <v>#REF!</v>
      </c>
      <c r="AX49" s="39" t="e">
        <f>IF(#REF!="","",IF(ROUND(AL49-AU49,4)&lt;0,0,ROUND(AL49-AU49,4)))</f>
        <v>#REF!</v>
      </c>
      <c r="AY49" s="39" t="e">
        <f>IF(#REF!="","",IF(ROUND(AM49-AV49,4)&lt;0,0,ROUND(AM49-AV49,4)))</f>
        <v>#REF!</v>
      </c>
      <c r="AZ49" s="39" t="e">
        <f>IF(#REF!="","",IF(ROUND(AN49-AW49,4)&lt;0,0,ROUND(AN49-AW49,4)))</f>
        <v>#REF!</v>
      </c>
      <c r="BA49" s="40" t="e">
        <f>IF(#REF!="","",AX49*Z49)</f>
        <v>#REF!</v>
      </c>
      <c r="BB49" s="41" t="e">
        <f>IF(#REF!="","",AY49*AA49)</f>
        <v>#REF!</v>
      </c>
      <c r="BC49" s="42" t="e">
        <f>IF(#REF!="","",AZ49*AB49)</f>
        <v>#REF!</v>
      </c>
      <c r="BD49" s="41" t="e">
        <f t="shared" si="22"/>
        <v>#REF!</v>
      </c>
      <c r="BE49" s="40" t="e">
        <f>IF(#REF!="","",Interna!$J$27+Interna!$J$28+Interna!$J$29+Interna!$J$33)</f>
        <v>#REF!</v>
      </c>
      <c r="BF49" s="41" t="e">
        <f>IF(#REF!="","",AX49*Interna!$H$30)</f>
        <v>#REF!</v>
      </c>
      <c r="BG49" s="41" t="e">
        <f>IF(#REF!="","",AY49*Interna!$H$31)</f>
        <v>#REF!</v>
      </c>
      <c r="BH49" s="41" t="e">
        <f>IF(#REF!="","",AZ49*Interna!$H$32)</f>
        <v>#REF!</v>
      </c>
      <c r="BI49" s="41" t="e">
        <f>IF(#REF!="","",SUM(BE49:BH49))</f>
        <v>#REF!</v>
      </c>
      <c r="BJ49" s="41" t="e">
        <f>IF(#REF!="","",BD49-BI49)</f>
        <v>#REF!</v>
      </c>
      <c r="BK49" s="42" t="e">
        <f>IF(#REF!="","",BJ49*Interna!$H$37)</f>
        <v>#REF!</v>
      </c>
      <c r="BL49" s="41" t="e">
        <f>IF(#REF!="","",BJ49-BK49)</f>
        <v>#REF!</v>
      </c>
      <c r="BM49" s="41" t="e">
        <f>IF(#REF!="","",BL49*Interna!$H$39)</f>
        <v>#REF!</v>
      </c>
      <c r="BN49" s="41" t="e">
        <f>IF(#REF!="","",BL49+BM49)</f>
        <v>#REF!</v>
      </c>
      <c r="BO49" s="41" t="e">
        <f>IF(#REF!="","",BN49*Interna!$K$5)</f>
        <v>#REF!</v>
      </c>
      <c r="BP49" s="41" t="e">
        <f>IF(#REF!="","",BO49/Interna!$E$4)</f>
        <v>#REF!</v>
      </c>
      <c r="BQ49" s="41" t="e">
        <f>IF(#REF!="","",BP49*Interna!$H$46)</f>
        <v>#REF!</v>
      </c>
      <c r="BR49" s="41" t="e">
        <f>IF(#REF!="","",BP49+BQ49)</f>
        <v>#REF!</v>
      </c>
      <c r="BS49" s="41" t="e">
        <f>IF(#REF!="","",BR49*Interna!$H$48)</f>
        <v>#REF!</v>
      </c>
      <c r="BT49" s="41" t="e">
        <f>IF(#REF!="","",BR49-BS49)</f>
        <v>#REF!</v>
      </c>
      <c r="BU49" s="41" t="e">
        <f>IF(#REF!="","",BT49*Interna!$H$51)</f>
        <v>#REF!</v>
      </c>
      <c r="BV49" s="41" t="e">
        <f>IF(#REF!="","",BT49-BU49)</f>
        <v>#REF!</v>
      </c>
      <c r="BW49" s="41" t="e">
        <f>IF(#REF!="","",BV49*Interna!$H$52)</f>
        <v>#REF!</v>
      </c>
      <c r="BX49" s="41" t="e">
        <f>IF(#REF!="","",BV49-BW49)</f>
        <v>#REF!</v>
      </c>
      <c r="BY49" s="41" t="e">
        <f>IF(#REF!="","",BX49*Interna!$H$53)</f>
        <v>#REF!</v>
      </c>
    </row>
    <row r="50" spans="3:77" ht="16.5" customHeight="1" thickTop="1" thickBot="1" x14ac:dyDescent="0.35">
      <c r="Y50" s="167"/>
      <c r="Z50" s="40" t="e">
        <f>IF(#REF!="","",Interna!$H$15)</f>
        <v>#REF!</v>
      </c>
      <c r="AA50" s="41" t="e">
        <f>IF(#REF!="","",Interna!$H$16)</f>
        <v>#REF!</v>
      </c>
      <c r="AB50" s="42" t="e">
        <f>IF(#REF!="","",Interna!$H$17)</f>
        <v>#REF!</v>
      </c>
      <c r="AC5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" s="373" t="e">
        <f>IF(#REF!="","",AC50+Interna!$D$15)</f>
        <v>#REF!</v>
      </c>
      <c r="AG50" s="373" t="e">
        <f>IF(#REF!="","",AD50+Interna!$D$16)</f>
        <v>#REF!</v>
      </c>
      <c r="AH50" s="373" t="e">
        <f>IF(#REF!="","",AE50+Interna!$D$17)</f>
        <v>#REF!</v>
      </c>
      <c r="AI50" s="281" t="e">
        <f>IF(#REF!="","",#REF!-(#REF!*AF50))</f>
        <v>#REF!</v>
      </c>
      <c r="AJ50" s="281" t="e">
        <f>IF(#REF!="","",#REF!-(#REF!*AG50))</f>
        <v>#REF!</v>
      </c>
      <c r="AK50" s="281" t="e">
        <f>IF(#REF!="","",#REF!-(#REF!*AH50))</f>
        <v>#REF!</v>
      </c>
      <c r="AL50" s="281" t="e">
        <f>IF(#REF!="","",ROUND(AI50*Interna!$E$4/1000,4))</f>
        <v>#REF!</v>
      </c>
      <c r="AM50" s="281" t="e">
        <f>IF(#REF!="","",ROUND(AJ50*Interna!$E$4/1000,4))</f>
        <v>#REF!</v>
      </c>
      <c r="AN50" s="281" t="e">
        <f>IF(#REF!="","",ROUND(AK50*Interna!$E$4/1000,4))</f>
        <v>#REF!</v>
      </c>
      <c r="AO50" s="281" t="e">
        <f>IF(#REF!="","",ROUND(AL50-(AL50*Interna!$C$21),4))</f>
        <v>#REF!</v>
      </c>
      <c r="AP50" s="281" t="e">
        <f>IF(#REF!="","",ROUND(AM50-(AM50*Interna!$C$22),4))</f>
        <v>#REF!</v>
      </c>
      <c r="AQ50" s="281" t="e">
        <f>IF(#REF!="","",ROUND(AN50-(AN50*Interna!$C$23),4))</f>
        <v>#REF!</v>
      </c>
      <c r="AR50" s="281" t="e">
        <f>IF(#REF!="","",Interna!$F$21)</f>
        <v>#REF!</v>
      </c>
      <c r="AS50" s="282" t="e">
        <f>IF(#REF!="","",Interna!$F$22)</f>
        <v>#REF!</v>
      </c>
      <c r="AT50" s="283" t="e">
        <f>IF(#REF!="","",Interna!$F$23)</f>
        <v>#REF!</v>
      </c>
      <c r="AU50" s="281" t="e">
        <f>IF(#REF!=0,0,IF(AO50&gt;AR50,AO50,AR50))</f>
        <v>#REF!</v>
      </c>
      <c r="AV50" s="281" t="e">
        <f>IF(#REF!=0,0,IF(AP50&gt;AS50,AP50,AS50))</f>
        <v>#REF!</v>
      </c>
      <c r="AW50" s="281" t="e">
        <f>IF(#REF!=0,0,IF(AQ50&gt;AT50,AQ50,AT50))</f>
        <v>#REF!</v>
      </c>
      <c r="AX50" s="39" t="e">
        <f>IF(#REF!="","",IF(ROUND(AL50-AU50,4)&lt;0,0,ROUND(AL50-AU50,4)))</f>
        <v>#REF!</v>
      </c>
      <c r="AY50" s="39" t="e">
        <f>IF(#REF!="","",IF(ROUND(AM50-AV50,4)&lt;0,0,ROUND(AM50-AV50,4)))</f>
        <v>#REF!</v>
      </c>
      <c r="AZ50" s="39" t="e">
        <f>IF(#REF!="","",IF(ROUND(AN50-AW50,4)&lt;0,0,ROUND(AN50-AW50,4)))</f>
        <v>#REF!</v>
      </c>
      <c r="BA50" s="40" t="e">
        <f>IF(#REF!="","",AX50*Z50)</f>
        <v>#REF!</v>
      </c>
      <c r="BB50" s="41" t="e">
        <f>IF(#REF!="","",AY50*AA50)</f>
        <v>#REF!</v>
      </c>
      <c r="BC50" s="42" t="e">
        <f>IF(#REF!="","",AZ50*AB50)</f>
        <v>#REF!</v>
      </c>
      <c r="BD50" s="41" t="e">
        <f t="shared" si="22"/>
        <v>#REF!</v>
      </c>
      <c r="BE50" s="40" t="e">
        <f>IF(#REF!="","",Interna!$J$27+Interna!$J$28+Interna!$J$29+Interna!$J$33)</f>
        <v>#REF!</v>
      </c>
      <c r="BF50" s="41" t="e">
        <f>IF(#REF!="","",AX50*Interna!$H$30)</f>
        <v>#REF!</v>
      </c>
      <c r="BG50" s="41" t="e">
        <f>IF(#REF!="","",AY50*Interna!$H$31)</f>
        <v>#REF!</v>
      </c>
      <c r="BH50" s="41" t="e">
        <f>IF(#REF!="","",AZ50*Interna!$H$32)</f>
        <v>#REF!</v>
      </c>
      <c r="BI50" s="41" t="e">
        <f>IF(#REF!="","",SUM(BE50:BH50))</f>
        <v>#REF!</v>
      </c>
      <c r="BJ50" s="41" t="e">
        <f>IF(#REF!="","",BD50-BI50)</f>
        <v>#REF!</v>
      </c>
      <c r="BK50" s="42" t="e">
        <f>IF(#REF!="","",BJ50*Interna!$H$37)</f>
        <v>#REF!</v>
      </c>
      <c r="BL50" s="41" t="e">
        <f>IF(#REF!="","",BJ50-BK50)</f>
        <v>#REF!</v>
      </c>
      <c r="BM50" s="41" t="e">
        <f>IF(#REF!="","",BL50*Interna!$H$39)</f>
        <v>#REF!</v>
      </c>
      <c r="BN50" s="41" t="e">
        <f>IF(#REF!="","",BL50+BM50)</f>
        <v>#REF!</v>
      </c>
      <c r="BO50" s="41" t="e">
        <f>IF(#REF!="","",BN50*Interna!$K$5)</f>
        <v>#REF!</v>
      </c>
      <c r="BP50" s="41" t="e">
        <f>IF(#REF!="","",BO50/Interna!$E$4)</f>
        <v>#REF!</v>
      </c>
      <c r="BQ50" s="41" t="e">
        <f>IF(#REF!="","",BP50*Interna!$H$46)</f>
        <v>#REF!</v>
      </c>
      <c r="BR50" s="41" t="e">
        <f>IF(#REF!="","",BP50+BQ50)</f>
        <v>#REF!</v>
      </c>
      <c r="BS50" s="41" t="e">
        <f>IF(#REF!="","",BR50*Interna!$H$48)</f>
        <v>#REF!</v>
      </c>
      <c r="BT50" s="41" t="e">
        <f>IF(#REF!="","",BR50-BS50)</f>
        <v>#REF!</v>
      </c>
      <c r="BU50" s="41" t="e">
        <f>IF(#REF!="","",BT50*Interna!$H$51)</f>
        <v>#REF!</v>
      </c>
      <c r="BV50" s="41" t="e">
        <f>IF(#REF!="","",BT50-BU50)</f>
        <v>#REF!</v>
      </c>
      <c r="BW50" s="41" t="e">
        <f>IF(#REF!="","",BV50*Interna!$H$52)</f>
        <v>#REF!</v>
      </c>
      <c r="BX50" s="41" t="e">
        <f>IF(#REF!="","",BV50-BW50)</f>
        <v>#REF!</v>
      </c>
      <c r="BY50" s="41" t="e">
        <f>IF(#REF!="","",BX50*Interna!$H$53)</f>
        <v>#REF!</v>
      </c>
    </row>
    <row r="51" spans="3:77" ht="16.5" customHeight="1" thickTop="1" thickBot="1" x14ac:dyDescent="0.35">
      <c r="D51" s="233"/>
      <c r="E51" s="233"/>
      <c r="F51" s="233"/>
      <c r="G51" s="190"/>
      <c r="H51" s="191"/>
      <c r="I51" s="191"/>
      <c r="J51" s="47"/>
      <c r="K51" s="228"/>
      <c r="L51" s="228"/>
      <c r="M51" s="234"/>
      <c r="N51" s="234"/>
      <c r="O51" s="234"/>
      <c r="P51" s="192"/>
      <c r="Q51" s="193"/>
      <c r="R51" s="193"/>
      <c r="S51" s="228"/>
      <c r="T51" s="235"/>
      <c r="U51" s="228"/>
      <c r="V51" s="228"/>
      <c r="W51" s="228"/>
      <c r="Y51" s="167"/>
      <c r="Z51" s="40" t="e">
        <f>IF(#REF!="","",Interna!$H$15)</f>
        <v>#REF!</v>
      </c>
      <c r="AA51" s="41" t="e">
        <f>IF(#REF!="","",Interna!$H$16)</f>
        <v>#REF!</v>
      </c>
      <c r="AB51" s="42" t="e">
        <f>IF(#REF!="","",Interna!$H$17)</f>
        <v>#REF!</v>
      </c>
      <c r="AC5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" s="373" t="e">
        <f>IF(#REF!="","",AC51+Interna!$D$15)</f>
        <v>#REF!</v>
      </c>
      <c r="AG51" s="373" t="e">
        <f>IF(#REF!="","",AD51+Interna!$D$16)</f>
        <v>#REF!</v>
      </c>
      <c r="AH51" s="373" t="e">
        <f>IF(#REF!="","",AE51+Interna!$D$17)</f>
        <v>#REF!</v>
      </c>
      <c r="AI51" s="281" t="e">
        <f>IF(#REF!="","",#REF!-(#REF!*AF51))</f>
        <v>#REF!</v>
      </c>
      <c r="AJ51" s="281" t="e">
        <f>IF(#REF!="","",#REF!-(#REF!*AG51))</f>
        <v>#REF!</v>
      </c>
      <c r="AK51" s="281" t="e">
        <f>IF(#REF!="","",#REF!-(#REF!*AH51))</f>
        <v>#REF!</v>
      </c>
      <c r="AL51" s="281" t="e">
        <f>IF(#REF!="","",ROUND(AI51*Interna!$E$4/1000,4))</f>
        <v>#REF!</v>
      </c>
      <c r="AM51" s="281" t="e">
        <f>IF(#REF!="","",ROUND(AJ51*Interna!$E$4/1000,4))</f>
        <v>#REF!</v>
      </c>
      <c r="AN51" s="281" t="e">
        <f>IF(#REF!="","",ROUND(AK51*Interna!$E$4/1000,4))</f>
        <v>#REF!</v>
      </c>
      <c r="AO51" s="281" t="e">
        <f>IF(#REF!="","",ROUND(AL51-(AL51*Interna!$C$21),4))</f>
        <v>#REF!</v>
      </c>
      <c r="AP51" s="281" t="e">
        <f>IF(#REF!="","",ROUND(AM51-(AM51*Interna!$C$22),4))</f>
        <v>#REF!</v>
      </c>
      <c r="AQ51" s="281" t="e">
        <f>IF(#REF!="","",ROUND(AN51-(AN51*Interna!$C$23),4))</f>
        <v>#REF!</v>
      </c>
      <c r="AR51" s="281" t="e">
        <f>IF(#REF!="","",Interna!$F$21)</f>
        <v>#REF!</v>
      </c>
      <c r="AS51" s="282" t="e">
        <f>IF(#REF!="","",Interna!$F$22)</f>
        <v>#REF!</v>
      </c>
      <c r="AT51" s="283" t="e">
        <f>IF(#REF!="","",Interna!$F$23)</f>
        <v>#REF!</v>
      </c>
      <c r="AU51" s="281" t="e">
        <f>IF(#REF!=0,0,IF(AO51&gt;AR51,AO51,AR51))</f>
        <v>#REF!</v>
      </c>
      <c r="AV51" s="281" t="e">
        <f>IF(#REF!=0,0,IF(AP51&gt;AS51,AP51,AS51))</f>
        <v>#REF!</v>
      </c>
      <c r="AW51" s="281" t="e">
        <f>IF(#REF!=0,0,IF(AQ51&gt;AT51,AQ51,AT51))</f>
        <v>#REF!</v>
      </c>
      <c r="AX51" s="39" t="e">
        <f>IF(#REF!="","",IF(ROUND(AL51-AU51,4)&lt;0,0,ROUND(AL51-AU51,4)))</f>
        <v>#REF!</v>
      </c>
      <c r="AY51" s="39" t="e">
        <f>IF(#REF!="","",IF(ROUND(AM51-AV51,4)&lt;0,0,ROUND(AM51-AV51,4)))</f>
        <v>#REF!</v>
      </c>
      <c r="AZ51" s="39" t="e">
        <f>IF(#REF!="","",IF(ROUND(AN51-AW51,4)&lt;0,0,ROUND(AN51-AW51,4)))</f>
        <v>#REF!</v>
      </c>
      <c r="BA51" s="40" t="e">
        <f>IF(#REF!="","",AX51*Z51)</f>
        <v>#REF!</v>
      </c>
      <c r="BB51" s="41" t="e">
        <f>IF(#REF!="","",AY51*AA51)</f>
        <v>#REF!</v>
      </c>
      <c r="BC51" s="42" t="e">
        <f>IF(#REF!="","",AZ51*AB51)</f>
        <v>#REF!</v>
      </c>
      <c r="BD51" s="41" t="e">
        <f t="shared" si="22"/>
        <v>#REF!</v>
      </c>
      <c r="BE51" s="40" t="e">
        <f>IF(#REF!="","",Interna!$J$27+Interna!$J$28+Interna!$J$29+Interna!$J$33)</f>
        <v>#REF!</v>
      </c>
      <c r="BF51" s="41" t="e">
        <f>IF(#REF!="","",AX51*Interna!$H$30)</f>
        <v>#REF!</v>
      </c>
      <c r="BG51" s="41" t="e">
        <f>IF(#REF!="","",AY51*Interna!$H$31)</f>
        <v>#REF!</v>
      </c>
      <c r="BH51" s="41" t="e">
        <f>IF(#REF!="","",AZ51*Interna!$H$32)</f>
        <v>#REF!</v>
      </c>
      <c r="BI51" s="41" t="e">
        <f>IF(#REF!="","",SUM(BE51:BH51))</f>
        <v>#REF!</v>
      </c>
      <c r="BJ51" s="41" t="e">
        <f>IF(#REF!="","",BD51-BI51)</f>
        <v>#REF!</v>
      </c>
      <c r="BK51" s="42" t="e">
        <f>IF(#REF!="","",BJ51*Interna!$H$37)</f>
        <v>#REF!</v>
      </c>
      <c r="BL51" s="41" t="e">
        <f>IF(#REF!="","",BJ51-BK51)</f>
        <v>#REF!</v>
      </c>
      <c r="BM51" s="41" t="e">
        <f>IF(#REF!="","",BL51*Interna!$H$39)</f>
        <v>#REF!</v>
      </c>
      <c r="BN51" s="41" t="e">
        <f>IF(#REF!="","",BL51+BM51)</f>
        <v>#REF!</v>
      </c>
      <c r="BO51" s="41" t="e">
        <f>IF(#REF!="","",BN51*Interna!$K$5)</f>
        <v>#REF!</v>
      </c>
      <c r="BP51" s="41" t="e">
        <f>IF(#REF!="","",BO51/Interna!$E$4)</f>
        <v>#REF!</v>
      </c>
      <c r="BQ51" s="41" t="e">
        <f>IF(#REF!="","",BP51*Interna!$H$46)</f>
        <v>#REF!</v>
      </c>
      <c r="BR51" s="41" t="e">
        <f>IF(#REF!="","",BP51+BQ51)</f>
        <v>#REF!</v>
      </c>
      <c r="BS51" s="41" t="e">
        <f>IF(#REF!="","",BR51*Interna!$H$48)</f>
        <v>#REF!</v>
      </c>
      <c r="BT51" s="41" t="e">
        <f>IF(#REF!="","",BR51-BS51)</f>
        <v>#REF!</v>
      </c>
      <c r="BU51" s="41" t="e">
        <f>IF(#REF!="","",BT51*Interna!$H$51)</f>
        <v>#REF!</v>
      </c>
      <c r="BV51" s="41" t="e">
        <f>IF(#REF!="","",BT51-BU51)</f>
        <v>#REF!</v>
      </c>
      <c r="BW51" s="41" t="e">
        <f>IF(#REF!="","",BV51*Interna!$H$52)</f>
        <v>#REF!</v>
      </c>
      <c r="BX51" s="41" t="e">
        <f>IF(#REF!="","",BV51-BW51)</f>
        <v>#REF!</v>
      </c>
      <c r="BY51" s="41" t="e">
        <f>IF(#REF!="","",BX51*Interna!$H$53)</f>
        <v>#REF!</v>
      </c>
    </row>
    <row r="52" spans="3:77" ht="16.5" customHeight="1" thickTop="1" thickBot="1" x14ac:dyDescent="0.35">
      <c r="E52" s="447" t="s">
        <v>85</v>
      </c>
      <c r="F52" s="447"/>
      <c r="Y52" s="167"/>
      <c r="Z52" s="40" t="e">
        <f>IF(#REF!="","",Interna!$H$15)</f>
        <v>#REF!</v>
      </c>
      <c r="AA52" s="41" t="e">
        <f>IF(#REF!="","",Interna!$H$16)</f>
        <v>#REF!</v>
      </c>
      <c r="AB52" s="42" t="e">
        <f>IF(#REF!="","",Interna!$H$17)</f>
        <v>#REF!</v>
      </c>
      <c r="AC5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2" s="373" t="e">
        <f>IF(#REF!="","",AC52+Interna!$D$15)</f>
        <v>#REF!</v>
      </c>
      <c r="AG52" s="373" t="e">
        <f>IF(#REF!="","",AD52+Interna!$D$16)</f>
        <v>#REF!</v>
      </c>
      <c r="AH52" s="373" t="e">
        <f>IF(#REF!="","",AE52+Interna!$D$17)</f>
        <v>#REF!</v>
      </c>
      <c r="AI52" s="281" t="e">
        <f>IF(#REF!="","",#REF!-(#REF!*AF52))</f>
        <v>#REF!</v>
      </c>
      <c r="AJ52" s="281" t="e">
        <f>IF(#REF!="","",#REF!-(#REF!*AG52))</f>
        <v>#REF!</v>
      </c>
      <c r="AK52" s="281" t="e">
        <f>IF(#REF!="","",#REF!-(#REF!*AH52))</f>
        <v>#REF!</v>
      </c>
      <c r="AL52" s="281" t="e">
        <f>IF(#REF!="","",ROUND(AI52*Interna!$E$4/1000,4))</f>
        <v>#REF!</v>
      </c>
      <c r="AM52" s="281" t="e">
        <f>IF(#REF!="","",ROUND(AJ52*Interna!$E$4/1000,4))</f>
        <v>#REF!</v>
      </c>
      <c r="AN52" s="281" t="e">
        <f>IF(#REF!="","",ROUND(AK52*Interna!$E$4/1000,4))</f>
        <v>#REF!</v>
      </c>
      <c r="AO52" s="281" t="e">
        <f>IF(#REF!="","",ROUND(AL52-(AL52*Interna!$C$21),4))</f>
        <v>#REF!</v>
      </c>
      <c r="AP52" s="281" t="e">
        <f>IF(#REF!="","",ROUND(AM52-(AM52*Interna!$C$22),4))</f>
        <v>#REF!</v>
      </c>
      <c r="AQ52" s="281" t="e">
        <f>IF(#REF!="","",ROUND(AN52-(AN52*Interna!$C$23),4))</f>
        <v>#REF!</v>
      </c>
      <c r="AR52" s="281" t="e">
        <f>IF(#REF!="","",Interna!$F$21)</f>
        <v>#REF!</v>
      </c>
      <c r="AS52" s="282" t="e">
        <f>IF(#REF!="","",Interna!$F$22)</f>
        <v>#REF!</v>
      </c>
      <c r="AT52" s="283" t="e">
        <f>IF(#REF!="","",Interna!$F$23)</f>
        <v>#REF!</v>
      </c>
      <c r="AU52" s="281" t="e">
        <f>IF(#REF!=0,0,IF(AO52&gt;AR52,AO52,AR52))</f>
        <v>#REF!</v>
      </c>
      <c r="AV52" s="281" t="e">
        <f>IF(#REF!=0,0,IF(AP52&gt;AS52,AP52,AS52))</f>
        <v>#REF!</v>
      </c>
      <c r="AW52" s="281" t="e">
        <f>IF(#REF!=0,0,IF(AQ52&gt;AT52,AQ52,AT52))</f>
        <v>#REF!</v>
      </c>
      <c r="AX52" s="39" t="e">
        <f>IF(#REF!="","",IF(ROUND(AL52-AU52,4)&lt;0,0,ROUND(AL52-AU52,4)))</f>
        <v>#REF!</v>
      </c>
      <c r="AY52" s="39" t="e">
        <f>IF(#REF!="","",IF(ROUND(AM52-AV52,4)&lt;0,0,ROUND(AM52-AV52,4)))</f>
        <v>#REF!</v>
      </c>
      <c r="AZ52" s="39" t="e">
        <f>IF(#REF!="","",IF(ROUND(AN52-AW52,4)&lt;0,0,ROUND(AN52-AW52,4)))</f>
        <v>#REF!</v>
      </c>
      <c r="BA52" s="40" t="e">
        <f>IF(#REF!="","",AX52*Z52)</f>
        <v>#REF!</v>
      </c>
      <c r="BB52" s="41" t="e">
        <f>IF(#REF!="","",AY52*AA52)</f>
        <v>#REF!</v>
      </c>
      <c r="BC52" s="42" t="e">
        <f>IF(#REF!="","",AZ52*AB52)</f>
        <v>#REF!</v>
      </c>
      <c r="BD52" s="41" t="e">
        <f t="shared" si="22"/>
        <v>#REF!</v>
      </c>
      <c r="BE52" s="40" t="e">
        <f>IF(#REF!="","",Interna!$J$27+Interna!$J$28+Interna!$J$29+Interna!$J$33)</f>
        <v>#REF!</v>
      </c>
      <c r="BF52" s="41" t="e">
        <f>IF(#REF!="","",AX52*Interna!$H$30)</f>
        <v>#REF!</v>
      </c>
      <c r="BG52" s="41" t="e">
        <f>IF(#REF!="","",AY52*Interna!$H$31)</f>
        <v>#REF!</v>
      </c>
      <c r="BH52" s="41" t="e">
        <f>IF(#REF!="","",AZ52*Interna!$H$32)</f>
        <v>#REF!</v>
      </c>
      <c r="BI52" s="41" t="e">
        <f>IF(#REF!="","",SUM(BE52:BH52))</f>
        <v>#REF!</v>
      </c>
      <c r="BJ52" s="41" t="e">
        <f>IF(#REF!="","",BD52-BI52)</f>
        <v>#REF!</v>
      </c>
      <c r="BK52" s="42" t="e">
        <f>IF(#REF!="","",BJ52*Interna!$H$37)</f>
        <v>#REF!</v>
      </c>
      <c r="BL52" s="41" t="e">
        <f>IF(#REF!="","",BJ52-BK52)</f>
        <v>#REF!</v>
      </c>
      <c r="BM52" s="41" t="e">
        <f>IF(#REF!="","",BL52*Interna!$H$39)</f>
        <v>#REF!</v>
      </c>
      <c r="BN52" s="41" t="e">
        <f>IF(#REF!="","",BL52+BM52)</f>
        <v>#REF!</v>
      </c>
      <c r="BO52" s="41" t="e">
        <f>IF(#REF!="","",BN52*Interna!$K$5)</f>
        <v>#REF!</v>
      </c>
      <c r="BP52" s="41" t="e">
        <f>IF(#REF!="","",BO52/Interna!$E$4)</f>
        <v>#REF!</v>
      </c>
      <c r="BQ52" s="41" t="e">
        <f>IF(#REF!="","",BP52*Interna!$H$46)</f>
        <v>#REF!</v>
      </c>
      <c r="BR52" s="41" t="e">
        <f>IF(#REF!="","",BP52+BQ52)</f>
        <v>#REF!</v>
      </c>
      <c r="BS52" s="41" t="e">
        <f>IF(#REF!="","",BR52*Interna!$H$48)</f>
        <v>#REF!</v>
      </c>
      <c r="BT52" s="41" t="e">
        <f>IF(#REF!="","",BR52-BS52)</f>
        <v>#REF!</v>
      </c>
      <c r="BU52" s="41" t="e">
        <f>IF(#REF!="","",BT52*Interna!$H$51)</f>
        <v>#REF!</v>
      </c>
      <c r="BV52" s="41" t="e">
        <f>IF(#REF!="","",BT52-BU52)</f>
        <v>#REF!</v>
      </c>
      <c r="BW52" s="41" t="e">
        <f>IF(#REF!="","",BV52*Interna!$H$52)</f>
        <v>#REF!</v>
      </c>
      <c r="BX52" s="41" t="e">
        <f>IF(#REF!="","",BV52-BW52)</f>
        <v>#REF!</v>
      </c>
      <c r="BY52" s="41" t="e">
        <f>IF(#REF!="","",BX52*Interna!$H$53)</f>
        <v>#REF!</v>
      </c>
    </row>
    <row r="53" spans="3:77" ht="16.5" customHeight="1" thickTop="1" thickBot="1" x14ac:dyDescent="0.35">
      <c r="Y53" s="167"/>
      <c r="Z53" s="40" t="e">
        <f>IF(#REF!="","",Interna!$H$15)</f>
        <v>#REF!</v>
      </c>
      <c r="AA53" s="41" t="e">
        <f>IF(#REF!="","",Interna!$H$16)</f>
        <v>#REF!</v>
      </c>
      <c r="AB53" s="42" t="e">
        <f>IF(#REF!="","",Interna!$H$17)</f>
        <v>#REF!</v>
      </c>
      <c r="AC5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3" s="373" t="e">
        <f>IF(#REF!="","",AC53+Interna!$D$15)</f>
        <v>#REF!</v>
      </c>
      <c r="AG53" s="373" t="e">
        <f>IF(#REF!="","",AD53+Interna!$D$16)</f>
        <v>#REF!</v>
      </c>
      <c r="AH53" s="373" t="e">
        <f>IF(#REF!="","",AE53+Interna!$D$17)</f>
        <v>#REF!</v>
      </c>
      <c r="AI53" s="281" t="e">
        <f>IF(#REF!="","",#REF!-(#REF!*AF53))</f>
        <v>#REF!</v>
      </c>
      <c r="AJ53" s="281" t="e">
        <f>IF(#REF!="","",#REF!-(#REF!*AG53))</f>
        <v>#REF!</v>
      </c>
      <c r="AK53" s="281" t="e">
        <f>IF(#REF!="","",#REF!-(#REF!*AH53))</f>
        <v>#REF!</v>
      </c>
      <c r="AL53" s="281" t="e">
        <f>IF(#REF!="","",ROUND(AI53*Interna!$E$4/1000,4))</f>
        <v>#REF!</v>
      </c>
      <c r="AM53" s="281" t="e">
        <f>IF(#REF!="","",ROUND(AJ53*Interna!$E$4/1000,4))</f>
        <v>#REF!</v>
      </c>
      <c r="AN53" s="281" t="e">
        <f>IF(#REF!="","",ROUND(AK53*Interna!$E$4/1000,4))</f>
        <v>#REF!</v>
      </c>
      <c r="AO53" s="281" t="e">
        <f>IF(#REF!="","",ROUND(AL53-(AL53*Interna!$C$21),4))</f>
        <v>#REF!</v>
      </c>
      <c r="AP53" s="281" t="e">
        <f>IF(#REF!="","",ROUND(AM53-(AM53*Interna!$C$22),4))</f>
        <v>#REF!</v>
      </c>
      <c r="AQ53" s="281" t="e">
        <f>IF(#REF!="","",ROUND(AN53-(AN53*Interna!$C$23),4))</f>
        <v>#REF!</v>
      </c>
      <c r="AR53" s="281" t="e">
        <f>IF(#REF!="","",Interna!$F$21)</f>
        <v>#REF!</v>
      </c>
      <c r="AS53" s="282" t="e">
        <f>IF(#REF!="","",Interna!$F$22)</f>
        <v>#REF!</v>
      </c>
      <c r="AT53" s="283" t="e">
        <f>IF(#REF!="","",Interna!$F$23)</f>
        <v>#REF!</v>
      </c>
      <c r="AU53" s="281" t="e">
        <f>IF(#REF!=0,0,IF(AO53&gt;AR53,AO53,AR53))</f>
        <v>#REF!</v>
      </c>
      <c r="AV53" s="281" t="e">
        <f>IF(#REF!=0,0,IF(AP53&gt;AS53,AP53,AS53))</f>
        <v>#REF!</v>
      </c>
      <c r="AW53" s="281" t="e">
        <f>IF(#REF!=0,0,IF(AQ53&gt;AT53,AQ53,AT53))</f>
        <v>#REF!</v>
      </c>
      <c r="AX53" s="39" t="e">
        <f>IF(#REF!="","",IF(ROUND(AL53-AU53,4)&lt;0,0,ROUND(AL53-AU53,4)))</f>
        <v>#REF!</v>
      </c>
      <c r="AY53" s="39" t="e">
        <f>IF(#REF!="","",IF(ROUND(AM53-AV53,4)&lt;0,0,ROUND(AM53-AV53,4)))</f>
        <v>#REF!</v>
      </c>
      <c r="AZ53" s="39" t="e">
        <f>IF(#REF!="","",IF(ROUND(AN53-AW53,4)&lt;0,0,ROUND(AN53-AW53,4)))</f>
        <v>#REF!</v>
      </c>
      <c r="BA53" s="40" t="e">
        <f>IF(#REF!="","",AX53*Z53)</f>
        <v>#REF!</v>
      </c>
      <c r="BB53" s="41" t="e">
        <f>IF(#REF!="","",AY53*AA53)</f>
        <v>#REF!</v>
      </c>
      <c r="BC53" s="42" t="e">
        <f>IF(#REF!="","",AZ53*AB53)</f>
        <v>#REF!</v>
      </c>
      <c r="BD53" s="41" t="e">
        <f t="shared" si="22"/>
        <v>#REF!</v>
      </c>
      <c r="BE53" s="40" t="e">
        <f>IF(#REF!="","",Interna!$J$27+Interna!$J$28+Interna!$J$29+Interna!$J$33)</f>
        <v>#REF!</v>
      </c>
      <c r="BF53" s="41" t="e">
        <f>IF(#REF!="","",AX53*Interna!$H$30)</f>
        <v>#REF!</v>
      </c>
      <c r="BG53" s="41" t="e">
        <f>IF(#REF!="","",AY53*Interna!$H$31)</f>
        <v>#REF!</v>
      </c>
      <c r="BH53" s="41" t="e">
        <f>IF(#REF!="","",AZ53*Interna!$H$32)</f>
        <v>#REF!</v>
      </c>
      <c r="BI53" s="41" t="e">
        <f>IF(#REF!="","",SUM(BE53:BH53))</f>
        <v>#REF!</v>
      </c>
      <c r="BJ53" s="41" t="e">
        <f>IF(#REF!="","",BD53-BI53)</f>
        <v>#REF!</v>
      </c>
      <c r="BK53" s="42" t="e">
        <f>IF(#REF!="","",BJ53*Interna!$H$37)</f>
        <v>#REF!</v>
      </c>
      <c r="BL53" s="41" t="e">
        <f>IF(#REF!="","",BJ53-BK53)</f>
        <v>#REF!</v>
      </c>
      <c r="BM53" s="41" t="e">
        <f>IF(#REF!="","",BL53*Interna!$H$39)</f>
        <v>#REF!</v>
      </c>
      <c r="BN53" s="41" t="e">
        <f>IF(#REF!="","",BL53+BM53)</f>
        <v>#REF!</v>
      </c>
      <c r="BO53" s="41" t="e">
        <f>IF(#REF!="","",BN53*Interna!$K$5)</f>
        <v>#REF!</v>
      </c>
      <c r="BP53" s="41" t="e">
        <f>IF(#REF!="","",BO53/Interna!$E$4)</f>
        <v>#REF!</v>
      </c>
      <c r="BQ53" s="41" t="e">
        <f>IF(#REF!="","",BP53*Interna!$H$46)</f>
        <v>#REF!</v>
      </c>
      <c r="BR53" s="41" t="e">
        <f>IF(#REF!="","",BP53+BQ53)</f>
        <v>#REF!</v>
      </c>
      <c r="BS53" s="41" t="e">
        <f>IF(#REF!="","",BR53*Interna!$H$48)</f>
        <v>#REF!</v>
      </c>
      <c r="BT53" s="41" t="e">
        <f>IF(#REF!="","",BR53-BS53)</f>
        <v>#REF!</v>
      </c>
      <c r="BU53" s="41" t="e">
        <f>IF(#REF!="","",BT53*Interna!$H$51)</f>
        <v>#REF!</v>
      </c>
      <c r="BV53" s="41" t="e">
        <f>IF(#REF!="","",BT53-BU53)</f>
        <v>#REF!</v>
      </c>
      <c r="BW53" s="41" t="e">
        <f>IF(#REF!="","",BV53*Interna!$H$52)</f>
        <v>#REF!</v>
      </c>
      <c r="BX53" s="41" t="e">
        <f>IF(#REF!="","",BV53-BW53)</f>
        <v>#REF!</v>
      </c>
      <c r="BY53" s="41" t="e">
        <f>IF(#REF!="","",BX53*Interna!$H$53)</f>
        <v>#REF!</v>
      </c>
    </row>
    <row r="54" spans="3:77" ht="16.5" customHeight="1" thickTop="1" thickBot="1" x14ac:dyDescent="0.35">
      <c r="Y54" s="167"/>
      <c r="Z54" s="40" t="e">
        <f>IF(#REF!="","",Interna!$H$15)</f>
        <v>#REF!</v>
      </c>
      <c r="AA54" s="41" t="e">
        <f>IF(#REF!="","",Interna!$H$16)</f>
        <v>#REF!</v>
      </c>
      <c r="AB54" s="42" t="e">
        <f>IF(#REF!="","",Interna!$H$17)</f>
        <v>#REF!</v>
      </c>
      <c r="AC5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4" s="373" t="e">
        <f>IF(#REF!="","",AC54+Interna!$D$15)</f>
        <v>#REF!</v>
      </c>
      <c r="AG54" s="373" t="e">
        <f>IF(#REF!="","",AD54+Interna!$D$16)</f>
        <v>#REF!</v>
      </c>
      <c r="AH54" s="373" t="e">
        <f>IF(#REF!="","",AE54+Interna!$D$17)</f>
        <v>#REF!</v>
      </c>
      <c r="AI54" s="281" t="e">
        <f>IF(#REF!="","",#REF!-(#REF!*AF54))</f>
        <v>#REF!</v>
      </c>
      <c r="AJ54" s="281" t="e">
        <f>IF(#REF!="","",#REF!-(#REF!*AG54))</f>
        <v>#REF!</v>
      </c>
      <c r="AK54" s="281" t="e">
        <f>IF(#REF!="","",#REF!-(#REF!*AH54))</f>
        <v>#REF!</v>
      </c>
      <c r="AL54" s="281" t="e">
        <f>IF(#REF!="","",ROUND(AI54*Interna!$E$4/1000,4))</f>
        <v>#REF!</v>
      </c>
      <c r="AM54" s="281" t="e">
        <f>IF(#REF!="","",ROUND(AJ54*Interna!$E$4/1000,4))</f>
        <v>#REF!</v>
      </c>
      <c r="AN54" s="281" t="e">
        <f>IF(#REF!="","",ROUND(AK54*Interna!$E$4/1000,4))</f>
        <v>#REF!</v>
      </c>
      <c r="AO54" s="281" t="e">
        <f>IF(#REF!="","",ROUND(AL54-(AL54*Interna!$C$21),4))</f>
        <v>#REF!</v>
      </c>
      <c r="AP54" s="281" t="e">
        <f>IF(#REF!="","",ROUND(AM54-(AM54*Interna!$C$22),4))</f>
        <v>#REF!</v>
      </c>
      <c r="AQ54" s="281" t="e">
        <f>IF(#REF!="","",ROUND(AN54-(AN54*Interna!$C$23),4))</f>
        <v>#REF!</v>
      </c>
      <c r="AR54" s="281" t="e">
        <f>IF(#REF!="","",Interna!$F$21)</f>
        <v>#REF!</v>
      </c>
      <c r="AS54" s="282" t="e">
        <f>IF(#REF!="","",Interna!$F$22)</f>
        <v>#REF!</v>
      </c>
      <c r="AT54" s="283" t="e">
        <f>IF(#REF!="","",Interna!$F$23)</f>
        <v>#REF!</v>
      </c>
      <c r="AU54" s="281" t="e">
        <f>IF(#REF!=0,0,IF(AO54&gt;AR54,AO54,AR54))</f>
        <v>#REF!</v>
      </c>
      <c r="AV54" s="281" t="e">
        <f>IF(#REF!=0,0,IF(AP54&gt;AS54,AP54,AS54))</f>
        <v>#REF!</v>
      </c>
      <c r="AW54" s="281" t="e">
        <f>IF(#REF!=0,0,IF(AQ54&gt;AT54,AQ54,AT54))</f>
        <v>#REF!</v>
      </c>
      <c r="AX54" s="39" t="e">
        <f>IF(#REF!="","",IF(ROUND(AL54-AU54,4)&lt;0,0,ROUND(AL54-AU54,4)))</f>
        <v>#REF!</v>
      </c>
      <c r="AY54" s="39" t="e">
        <f>IF(#REF!="","",IF(ROUND(AM54-AV54,4)&lt;0,0,ROUND(AM54-AV54,4)))</f>
        <v>#REF!</v>
      </c>
      <c r="AZ54" s="39" t="e">
        <f>IF(#REF!="","",IF(ROUND(AN54-AW54,4)&lt;0,0,ROUND(AN54-AW54,4)))</f>
        <v>#REF!</v>
      </c>
      <c r="BA54" s="40" t="e">
        <f>IF(#REF!="","",AX54*Z54)</f>
        <v>#REF!</v>
      </c>
      <c r="BB54" s="41" t="e">
        <f>IF(#REF!="","",AY54*AA54)</f>
        <v>#REF!</v>
      </c>
      <c r="BC54" s="42" t="e">
        <f>IF(#REF!="","",AZ54*AB54)</f>
        <v>#REF!</v>
      </c>
      <c r="BD54" s="41" t="e">
        <f t="shared" si="22"/>
        <v>#REF!</v>
      </c>
      <c r="BE54" s="40" t="e">
        <f>IF(#REF!="","",Interna!$J$27+Interna!$J$28+Interna!$J$29+Interna!$J$33)</f>
        <v>#REF!</v>
      </c>
      <c r="BF54" s="41" t="e">
        <f>IF(#REF!="","",AX54*Interna!$H$30)</f>
        <v>#REF!</v>
      </c>
      <c r="BG54" s="41" t="e">
        <f>IF(#REF!="","",AY54*Interna!$H$31)</f>
        <v>#REF!</v>
      </c>
      <c r="BH54" s="41" t="e">
        <f>IF(#REF!="","",AZ54*Interna!$H$32)</f>
        <v>#REF!</v>
      </c>
      <c r="BI54" s="41" t="e">
        <f>IF(#REF!="","",SUM(BE54:BH54))</f>
        <v>#REF!</v>
      </c>
      <c r="BJ54" s="41" t="e">
        <f>IF(#REF!="","",BD54-BI54)</f>
        <v>#REF!</v>
      </c>
      <c r="BK54" s="42" t="e">
        <f>IF(#REF!="","",BJ54*Interna!$H$37)</f>
        <v>#REF!</v>
      </c>
      <c r="BL54" s="41" t="e">
        <f>IF(#REF!="","",BJ54-BK54)</f>
        <v>#REF!</v>
      </c>
      <c r="BM54" s="41" t="e">
        <f>IF(#REF!="","",BL54*Interna!$H$39)</f>
        <v>#REF!</v>
      </c>
      <c r="BN54" s="41" t="e">
        <f>IF(#REF!="","",BL54+BM54)</f>
        <v>#REF!</v>
      </c>
      <c r="BO54" s="41" t="e">
        <f>IF(#REF!="","",BN54*Interna!$K$5)</f>
        <v>#REF!</v>
      </c>
      <c r="BP54" s="41" t="e">
        <f>IF(#REF!="","",BO54/Interna!$E$4)</f>
        <v>#REF!</v>
      </c>
      <c r="BQ54" s="41" t="e">
        <f>IF(#REF!="","",BP54*Interna!$H$46)</f>
        <v>#REF!</v>
      </c>
      <c r="BR54" s="41" t="e">
        <f>IF(#REF!="","",BP54+BQ54)</f>
        <v>#REF!</v>
      </c>
      <c r="BS54" s="41" t="e">
        <f>IF(#REF!="","",BR54*Interna!$H$48)</f>
        <v>#REF!</v>
      </c>
      <c r="BT54" s="41" t="e">
        <f>IF(#REF!="","",BR54-BS54)</f>
        <v>#REF!</v>
      </c>
      <c r="BU54" s="41" t="e">
        <f>IF(#REF!="","",BT54*Interna!$H$51)</f>
        <v>#REF!</v>
      </c>
      <c r="BV54" s="41" t="e">
        <f>IF(#REF!="","",BT54-BU54)</f>
        <v>#REF!</v>
      </c>
      <c r="BW54" s="41" t="e">
        <f>IF(#REF!="","",BV54*Interna!$H$52)</f>
        <v>#REF!</v>
      </c>
      <c r="BX54" s="41" t="e">
        <f>IF(#REF!="","",BV54-BW54)</f>
        <v>#REF!</v>
      </c>
      <c r="BY54" s="41" t="e">
        <f>IF(#REF!="","",BX54*Interna!$H$53)</f>
        <v>#REF!</v>
      </c>
    </row>
    <row r="55" spans="3:77" ht="16.5" customHeight="1" thickTop="1" thickBot="1" x14ac:dyDescent="0.35">
      <c r="Y55" s="167"/>
      <c r="Z55" s="40" t="e">
        <f>IF(#REF!="","",Interna!$H$15)</f>
        <v>#REF!</v>
      </c>
      <c r="AA55" s="41" t="e">
        <f>IF(#REF!="","",Interna!$H$16)</f>
        <v>#REF!</v>
      </c>
      <c r="AB55" s="42" t="e">
        <f>IF(#REF!="","",Interna!$H$17)</f>
        <v>#REF!</v>
      </c>
      <c r="AC5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5" s="373" t="e">
        <f>IF(#REF!="","",AC55+Interna!$D$15)</f>
        <v>#REF!</v>
      </c>
      <c r="AG55" s="373" t="e">
        <f>IF(#REF!="","",AD55+Interna!$D$16)</f>
        <v>#REF!</v>
      </c>
      <c r="AH55" s="373" t="e">
        <f>IF(#REF!="","",AE55+Interna!$D$17)</f>
        <v>#REF!</v>
      </c>
      <c r="AI55" s="281" t="e">
        <f>IF(#REF!="","",#REF!-(#REF!*AF55))</f>
        <v>#REF!</v>
      </c>
      <c r="AJ55" s="281" t="e">
        <f>IF(#REF!="","",#REF!-(#REF!*AG55))</f>
        <v>#REF!</v>
      </c>
      <c r="AK55" s="281" t="e">
        <f>IF(#REF!="","",#REF!-(#REF!*AH55))</f>
        <v>#REF!</v>
      </c>
      <c r="AL55" s="281" t="e">
        <f>IF(#REF!="","",ROUND(AI55*Interna!$E$4/1000,4))</f>
        <v>#REF!</v>
      </c>
      <c r="AM55" s="281" t="e">
        <f>IF(#REF!="","",ROUND(AJ55*Interna!$E$4/1000,4))</f>
        <v>#REF!</v>
      </c>
      <c r="AN55" s="281" t="e">
        <f>IF(#REF!="","",ROUND(AK55*Interna!$E$4/1000,4))</f>
        <v>#REF!</v>
      </c>
      <c r="AO55" s="281" t="e">
        <f>IF(#REF!="","",ROUND(AL55-(AL55*Interna!$C$21),4))</f>
        <v>#REF!</v>
      </c>
      <c r="AP55" s="281" t="e">
        <f>IF(#REF!="","",ROUND(AM55-(AM55*Interna!$C$22),4))</f>
        <v>#REF!</v>
      </c>
      <c r="AQ55" s="281" t="e">
        <f>IF(#REF!="","",ROUND(AN55-(AN55*Interna!$C$23),4))</f>
        <v>#REF!</v>
      </c>
      <c r="AR55" s="281" t="e">
        <f>IF(#REF!="","",Interna!$F$21)</f>
        <v>#REF!</v>
      </c>
      <c r="AS55" s="282" t="e">
        <f>IF(#REF!="","",Interna!$F$22)</f>
        <v>#REF!</v>
      </c>
      <c r="AT55" s="283" t="e">
        <f>IF(#REF!="","",Interna!$F$23)</f>
        <v>#REF!</v>
      </c>
      <c r="AU55" s="281" t="e">
        <f>IF(#REF!=0,0,IF(AO55&gt;AR55,AO55,AR55))</f>
        <v>#REF!</v>
      </c>
      <c r="AV55" s="281" t="e">
        <f>IF(#REF!=0,0,IF(AP55&gt;AS55,AP55,AS55))</f>
        <v>#REF!</v>
      </c>
      <c r="AW55" s="281" t="e">
        <f>IF(#REF!=0,0,IF(AQ55&gt;AT55,AQ55,AT55))</f>
        <v>#REF!</v>
      </c>
      <c r="AX55" s="39" t="e">
        <f>IF(#REF!="","",IF(ROUND(AL55-AU55,4)&lt;0,0,ROUND(AL55-AU55,4)))</f>
        <v>#REF!</v>
      </c>
      <c r="AY55" s="39" t="e">
        <f>IF(#REF!="","",IF(ROUND(AM55-AV55,4)&lt;0,0,ROUND(AM55-AV55,4)))</f>
        <v>#REF!</v>
      </c>
      <c r="AZ55" s="39" t="e">
        <f>IF(#REF!="","",IF(ROUND(AN55-AW55,4)&lt;0,0,ROUND(AN55-AW55,4)))</f>
        <v>#REF!</v>
      </c>
      <c r="BA55" s="40" t="e">
        <f>IF(#REF!="","",AX55*Z55)</f>
        <v>#REF!</v>
      </c>
      <c r="BB55" s="41" t="e">
        <f>IF(#REF!="","",AY55*AA55)</f>
        <v>#REF!</v>
      </c>
      <c r="BC55" s="42" t="e">
        <f>IF(#REF!="","",AZ55*AB55)</f>
        <v>#REF!</v>
      </c>
      <c r="BD55" s="41" t="e">
        <f t="shared" si="22"/>
        <v>#REF!</v>
      </c>
      <c r="BE55" s="40" t="e">
        <f>IF(#REF!="","",Interna!$J$27+Interna!$J$28+Interna!$J$29+Interna!$J$33)</f>
        <v>#REF!</v>
      </c>
      <c r="BF55" s="41" t="e">
        <f>IF(#REF!="","",AX55*Interna!$H$30)</f>
        <v>#REF!</v>
      </c>
      <c r="BG55" s="41" t="e">
        <f>IF(#REF!="","",AY55*Interna!$H$31)</f>
        <v>#REF!</v>
      </c>
      <c r="BH55" s="41" t="e">
        <f>IF(#REF!="","",AZ55*Interna!$H$32)</f>
        <v>#REF!</v>
      </c>
      <c r="BI55" s="41" t="e">
        <f>IF(#REF!="","",SUM(BE55:BH55))</f>
        <v>#REF!</v>
      </c>
      <c r="BJ55" s="41" t="e">
        <f>IF(#REF!="","",BD55-BI55)</f>
        <v>#REF!</v>
      </c>
      <c r="BK55" s="42" t="e">
        <f>IF(#REF!="","",BJ55*Interna!$H$37)</f>
        <v>#REF!</v>
      </c>
      <c r="BL55" s="41" t="e">
        <f>IF(#REF!="","",BJ55-BK55)</f>
        <v>#REF!</v>
      </c>
      <c r="BM55" s="41" t="e">
        <f>IF(#REF!="","",BL55*Interna!$H$39)</f>
        <v>#REF!</v>
      </c>
      <c r="BN55" s="41" t="e">
        <f>IF(#REF!="","",BL55+BM55)</f>
        <v>#REF!</v>
      </c>
      <c r="BO55" s="41" t="e">
        <f>IF(#REF!="","",BN55*Interna!$K$5)</f>
        <v>#REF!</v>
      </c>
      <c r="BP55" s="41" t="e">
        <f>IF(#REF!="","",BO55/Interna!$E$4)</f>
        <v>#REF!</v>
      </c>
      <c r="BQ55" s="41" t="e">
        <f>IF(#REF!="","",BP55*Interna!$H$46)</f>
        <v>#REF!</v>
      </c>
      <c r="BR55" s="41" t="e">
        <f>IF(#REF!="","",BP55+BQ55)</f>
        <v>#REF!</v>
      </c>
      <c r="BS55" s="41" t="e">
        <f>IF(#REF!="","",BR55*Interna!$H$48)</f>
        <v>#REF!</v>
      </c>
      <c r="BT55" s="41" t="e">
        <f>IF(#REF!="","",BR55-BS55)</f>
        <v>#REF!</v>
      </c>
      <c r="BU55" s="41" t="e">
        <f>IF(#REF!="","",BT55*Interna!$H$51)</f>
        <v>#REF!</v>
      </c>
      <c r="BV55" s="41" t="e">
        <f>IF(#REF!="","",BT55-BU55)</f>
        <v>#REF!</v>
      </c>
      <c r="BW55" s="41" t="e">
        <f>IF(#REF!="","",BV55*Interna!$H$52)</f>
        <v>#REF!</v>
      </c>
      <c r="BX55" s="41" t="e">
        <f>IF(#REF!="","",BV55-BW55)</f>
        <v>#REF!</v>
      </c>
      <c r="BY55" s="41" t="e">
        <f>IF(#REF!="","",BX55*Interna!$H$53)</f>
        <v>#REF!</v>
      </c>
    </row>
    <row r="56" spans="3:77" ht="16.5" customHeight="1" thickTop="1" thickBot="1" x14ac:dyDescent="0.35">
      <c r="Y56" s="167"/>
      <c r="Z56" s="40" t="e">
        <f>IF(#REF!="","",Interna!$H$15)</f>
        <v>#REF!</v>
      </c>
      <c r="AA56" s="41" t="e">
        <f>IF(#REF!="","",Interna!$H$16)</f>
        <v>#REF!</v>
      </c>
      <c r="AB56" s="42" t="e">
        <f>IF(#REF!="","",Interna!$H$17)</f>
        <v>#REF!</v>
      </c>
      <c r="AC5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6" s="373" t="e">
        <f>IF(#REF!="","",AC56+Interna!$D$15)</f>
        <v>#REF!</v>
      </c>
      <c r="AG56" s="373" t="e">
        <f>IF(#REF!="","",AD56+Interna!$D$16)</f>
        <v>#REF!</v>
      </c>
      <c r="AH56" s="373" t="e">
        <f>IF(#REF!="","",AE56+Interna!$D$17)</f>
        <v>#REF!</v>
      </c>
      <c r="AI56" s="281" t="e">
        <f>IF(#REF!="","",#REF!-(#REF!*AF56))</f>
        <v>#REF!</v>
      </c>
      <c r="AJ56" s="281" t="e">
        <f>IF(#REF!="","",#REF!-(#REF!*AG56))</f>
        <v>#REF!</v>
      </c>
      <c r="AK56" s="281" t="e">
        <f>IF(#REF!="","",#REF!-(#REF!*AH56))</f>
        <v>#REF!</v>
      </c>
      <c r="AL56" s="281" t="e">
        <f>IF(#REF!="","",ROUND(AI56*Interna!$E$4/1000,4))</f>
        <v>#REF!</v>
      </c>
      <c r="AM56" s="281" t="e">
        <f>IF(#REF!="","",ROUND(AJ56*Interna!$E$4/1000,4))</f>
        <v>#REF!</v>
      </c>
      <c r="AN56" s="281" t="e">
        <f>IF(#REF!="","",ROUND(AK56*Interna!$E$4/1000,4))</f>
        <v>#REF!</v>
      </c>
      <c r="AO56" s="281" t="e">
        <f>IF(#REF!="","",ROUND(AL56-(AL56*Interna!$C$21),4))</f>
        <v>#REF!</v>
      </c>
      <c r="AP56" s="281" t="e">
        <f>IF(#REF!="","",ROUND(AM56-(AM56*Interna!$C$22),4))</f>
        <v>#REF!</v>
      </c>
      <c r="AQ56" s="281" t="e">
        <f>IF(#REF!="","",ROUND(AN56-(AN56*Interna!$C$23),4))</f>
        <v>#REF!</v>
      </c>
      <c r="AR56" s="281" t="e">
        <f>IF(#REF!="","",Interna!$F$21)</f>
        <v>#REF!</v>
      </c>
      <c r="AS56" s="282" t="e">
        <f>IF(#REF!="","",Interna!$F$22)</f>
        <v>#REF!</v>
      </c>
      <c r="AT56" s="283" t="e">
        <f>IF(#REF!="","",Interna!$F$23)</f>
        <v>#REF!</v>
      </c>
      <c r="AU56" s="281" t="e">
        <f>IF(#REF!=0,0,IF(AO56&gt;AR56,AO56,AR56))</f>
        <v>#REF!</v>
      </c>
      <c r="AV56" s="281" t="e">
        <f>IF(#REF!=0,0,IF(AP56&gt;AS56,AP56,AS56))</f>
        <v>#REF!</v>
      </c>
      <c r="AW56" s="281" t="e">
        <f>IF(#REF!=0,0,IF(AQ56&gt;AT56,AQ56,AT56))</f>
        <v>#REF!</v>
      </c>
      <c r="AX56" s="39" t="e">
        <f>IF(#REF!="","",IF(ROUND(AL56-AU56,4)&lt;0,0,ROUND(AL56-AU56,4)))</f>
        <v>#REF!</v>
      </c>
      <c r="AY56" s="39" t="e">
        <f>IF(#REF!="","",IF(ROUND(AM56-AV56,4)&lt;0,0,ROUND(AM56-AV56,4)))</f>
        <v>#REF!</v>
      </c>
      <c r="AZ56" s="39" t="e">
        <f>IF(#REF!="","",IF(ROUND(AN56-AW56,4)&lt;0,0,ROUND(AN56-AW56,4)))</f>
        <v>#REF!</v>
      </c>
      <c r="BA56" s="40" t="e">
        <f>IF(#REF!="","",AX56*Z56)</f>
        <v>#REF!</v>
      </c>
      <c r="BB56" s="41" t="e">
        <f>IF(#REF!="","",AY56*AA56)</f>
        <v>#REF!</v>
      </c>
      <c r="BC56" s="42" t="e">
        <f>IF(#REF!="","",AZ56*AB56)</f>
        <v>#REF!</v>
      </c>
      <c r="BD56" s="41" t="e">
        <f t="shared" si="22"/>
        <v>#REF!</v>
      </c>
      <c r="BE56" s="40" t="e">
        <f>IF(#REF!="","",Interna!$J$27+Interna!$J$28+Interna!$J$29+Interna!$J$33)</f>
        <v>#REF!</v>
      </c>
      <c r="BF56" s="41" t="e">
        <f>IF(#REF!="","",AX56*Interna!$H$30)</f>
        <v>#REF!</v>
      </c>
      <c r="BG56" s="41" t="e">
        <f>IF(#REF!="","",AY56*Interna!$H$31)</f>
        <v>#REF!</v>
      </c>
      <c r="BH56" s="41" t="e">
        <f>IF(#REF!="","",AZ56*Interna!$H$32)</f>
        <v>#REF!</v>
      </c>
      <c r="BI56" s="41" t="e">
        <f>IF(#REF!="","",SUM(BE56:BH56))</f>
        <v>#REF!</v>
      </c>
      <c r="BJ56" s="41" t="e">
        <f>IF(#REF!="","",BD56-BI56)</f>
        <v>#REF!</v>
      </c>
      <c r="BK56" s="42" t="e">
        <f>IF(#REF!="","",BJ56*Interna!$H$37)</f>
        <v>#REF!</v>
      </c>
      <c r="BL56" s="41" t="e">
        <f>IF(#REF!="","",BJ56-BK56)</f>
        <v>#REF!</v>
      </c>
      <c r="BM56" s="41" t="e">
        <f>IF(#REF!="","",BL56*Interna!$H$39)</f>
        <v>#REF!</v>
      </c>
      <c r="BN56" s="41" t="e">
        <f>IF(#REF!="","",BL56+BM56)</f>
        <v>#REF!</v>
      </c>
      <c r="BO56" s="41" t="e">
        <f>IF(#REF!="","",BN56*Interna!$K$5)</f>
        <v>#REF!</v>
      </c>
      <c r="BP56" s="41" t="e">
        <f>IF(#REF!="","",BO56/Interna!$E$4)</f>
        <v>#REF!</v>
      </c>
      <c r="BQ56" s="41" t="e">
        <f>IF(#REF!="","",BP56*Interna!$H$46)</f>
        <v>#REF!</v>
      </c>
      <c r="BR56" s="41" t="e">
        <f>IF(#REF!="","",BP56+BQ56)</f>
        <v>#REF!</v>
      </c>
      <c r="BS56" s="41" t="e">
        <f>IF(#REF!="","",BR56*Interna!$H$48)</f>
        <v>#REF!</v>
      </c>
      <c r="BT56" s="41" t="e">
        <f>IF(#REF!="","",BR56-BS56)</f>
        <v>#REF!</v>
      </c>
      <c r="BU56" s="41" t="e">
        <f>IF(#REF!="","",BT56*Interna!$H$51)</f>
        <v>#REF!</v>
      </c>
      <c r="BV56" s="41" t="e">
        <f>IF(#REF!="","",BT56-BU56)</f>
        <v>#REF!</v>
      </c>
      <c r="BW56" s="41" t="e">
        <f>IF(#REF!="","",BV56*Interna!$H$52)</f>
        <v>#REF!</v>
      </c>
      <c r="BX56" s="41" t="e">
        <f>IF(#REF!="","",BV56-BW56)</f>
        <v>#REF!</v>
      </c>
      <c r="BY56" s="41" t="e">
        <f>IF(#REF!="","",BX56*Interna!$H$53)</f>
        <v>#REF!</v>
      </c>
    </row>
    <row r="57" spans="3:77" ht="16.5" customHeight="1" thickTop="1" thickBot="1" x14ac:dyDescent="0.35">
      <c r="Y57" s="167"/>
      <c r="Z57" s="40" t="e">
        <f>IF(#REF!="","",Interna!$H$15)</f>
        <v>#REF!</v>
      </c>
      <c r="AA57" s="41" t="e">
        <f>IF(#REF!="","",Interna!$H$16)</f>
        <v>#REF!</v>
      </c>
      <c r="AB57" s="42" t="e">
        <f>IF(#REF!="","",Interna!$H$17)</f>
        <v>#REF!</v>
      </c>
      <c r="AC5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7" s="373" t="e">
        <f>IF(#REF!="","",AC57+Interna!$D$15)</f>
        <v>#REF!</v>
      </c>
      <c r="AG57" s="373" t="e">
        <f>IF(#REF!="","",AD57+Interna!$D$16)</f>
        <v>#REF!</v>
      </c>
      <c r="AH57" s="373" t="e">
        <f>IF(#REF!="","",AE57+Interna!$D$17)</f>
        <v>#REF!</v>
      </c>
      <c r="AI57" s="281" t="e">
        <f>IF(#REF!="","",#REF!-(#REF!*AF57))</f>
        <v>#REF!</v>
      </c>
      <c r="AJ57" s="281" t="e">
        <f>IF(#REF!="","",#REF!-(#REF!*AG57))</f>
        <v>#REF!</v>
      </c>
      <c r="AK57" s="281" t="e">
        <f>IF(#REF!="","",#REF!-(#REF!*AH57))</f>
        <v>#REF!</v>
      </c>
      <c r="AL57" s="281" t="e">
        <f>IF(#REF!="","",ROUND(AI57*Interna!$E$4/1000,4))</f>
        <v>#REF!</v>
      </c>
      <c r="AM57" s="281" t="e">
        <f>IF(#REF!="","",ROUND(AJ57*Interna!$E$4/1000,4))</f>
        <v>#REF!</v>
      </c>
      <c r="AN57" s="281" t="e">
        <f>IF(#REF!="","",ROUND(AK57*Interna!$E$4/1000,4))</f>
        <v>#REF!</v>
      </c>
      <c r="AO57" s="281" t="e">
        <f>IF(#REF!="","",ROUND(AL57-(AL57*Interna!$C$21),4))</f>
        <v>#REF!</v>
      </c>
      <c r="AP57" s="281" t="e">
        <f>IF(#REF!="","",ROUND(AM57-(AM57*Interna!$C$22),4))</f>
        <v>#REF!</v>
      </c>
      <c r="AQ57" s="281" t="e">
        <f>IF(#REF!="","",ROUND(AN57-(AN57*Interna!$C$23),4))</f>
        <v>#REF!</v>
      </c>
      <c r="AR57" s="281" t="e">
        <f>IF(#REF!="","",Interna!$F$21)</f>
        <v>#REF!</v>
      </c>
      <c r="AS57" s="282" t="e">
        <f>IF(#REF!="","",Interna!$F$22)</f>
        <v>#REF!</v>
      </c>
      <c r="AT57" s="283" t="e">
        <f>IF(#REF!="","",Interna!$F$23)</f>
        <v>#REF!</v>
      </c>
      <c r="AU57" s="281" t="e">
        <f>IF(#REF!=0,0,IF(AO57&gt;AR57,AO57,AR57))</f>
        <v>#REF!</v>
      </c>
      <c r="AV57" s="281" t="e">
        <f>IF(#REF!=0,0,IF(AP57&gt;AS57,AP57,AS57))</f>
        <v>#REF!</v>
      </c>
      <c r="AW57" s="281" t="e">
        <f>IF(#REF!=0,0,IF(AQ57&gt;AT57,AQ57,AT57))</f>
        <v>#REF!</v>
      </c>
      <c r="AX57" s="39" t="e">
        <f>IF(#REF!="","",IF(ROUND(AL57-AU57,4)&lt;0,0,ROUND(AL57-AU57,4)))</f>
        <v>#REF!</v>
      </c>
      <c r="AY57" s="39" t="e">
        <f>IF(#REF!="","",IF(ROUND(AM57-AV57,4)&lt;0,0,ROUND(AM57-AV57,4)))</f>
        <v>#REF!</v>
      </c>
      <c r="AZ57" s="39" t="e">
        <f>IF(#REF!="","",IF(ROUND(AN57-AW57,4)&lt;0,0,ROUND(AN57-AW57,4)))</f>
        <v>#REF!</v>
      </c>
      <c r="BA57" s="40" t="e">
        <f>IF(#REF!="","",AX57*Z57)</f>
        <v>#REF!</v>
      </c>
      <c r="BB57" s="41" t="e">
        <f>IF(#REF!="","",AY57*AA57)</f>
        <v>#REF!</v>
      </c>
      <c r="BC57" s="42" t="e">
        <f>IF(#REF!="","",AZ57*AB57)</f>
        <v>#REF!</v>
      </c>
      <c r="BD57" s="41" t="e">
        <f t="shared" si="22"/>
        <v>#REF!</v>
      </c>
      <c r="BE57" s="40" t="e">
        <f>IF(#REF!="","",Interna!$J$27+Interna!$J$28+Interna!$J$29+Interna!$J$33)</f>
        <v>#REF!</v>
      </c>
      <c r="BF57" s="41" t="e">
        <f>IF(#REF!="","",AX57*Interna!$H$30)</f>
        <v>#REF!</v>
      </c>
      <c r="BG57" s="41" t="e">
        <f>IF(#REF!="","",AY57*Interna!$H$31)</f>
        <v>#REF!</v>
      </c>
      <c r="BH57" s="41" t="e">
        <f>IF(#REF!="","",AZ57*Interna!$H$32)</f>
        <v>#REF!</v>
      </c>
      <c r="BI57" s="41" t="e">
        <f>IF(#REF!="","",SUM(BE57:BH57))</f>
        <v>#REF!</v>
      </c>
      <c r="BJ57" s="41" t="e">
        <f>IF(#REF!="","",BD57-BI57)</f>
        <v>#REF!</v>
      </c>
      <c r="BK57" s="42" t="e">
        <f>IF(#REF!="","",BJ57*Interna!$H$37)</f>
        <v>#REF!</v>
      </c>
      <c r="BL57" s="41" t="e">
        <f>IF(#REF!="","",BJ57-BK57)</f>
        <v>#REF!</v>
      </c>
      <c r="BM57" s="41" t="e">
        <f>IF(#REF!="","",BL57*Interna!$H$39)</f>
        <v>#REF!</v>
      </c>
      <c r="BN57" s="41" t="e">
        <f>IF(#REF!="","",BL57+BM57)</f>
        <v>#REF!</v>
      </c>
      <c r="BO57" s="41" t="e">
        <f>IF(#REF!="","",BN57*Interna!$K$5)</f>
        <v>#REF!</v>
      </c>
      <c r="BP57" s="41" t="e">
        <f>IF(#REF!="","",BO57/Interna!$E$4)</f>
        <v>#REF!</v>
      </c>
      <c r="BQ57" s="41" t="e">
        <f>IF(#REF!="","",BP57*Interna!$H$46)</f>
        <v>#REF!</v>
      </c>
      <c r="BR57" s="41" t="e">
        <f>IF(#REF!="","",BP57+BQ57)</f>
        <v>#REF!</v>
      </c>
      <c r="BS57" s="41" t="e">
        <f>IF(#REF!="","",BR57*Interna!$H$48)</f>
        <v>#REF!</v>
      </c>
      <c r="BT57" s="41" t="e">
        <f>IF(#REF!="","",BR57-BS57)</f>
        <v>#REF!</v>
      </c>
      <c r="BU57" s="41" t="e">
        <f>IF(#REF!="","",BT57*Interna!$H$51)</f>
        <v>#REF!</v>
      </c>
      <c r="BV57" s="41" t="e">
        <f>IF(#REF!="","",BT57-BU57)</f>
        <v>#REF!</v>
      </c>
      <c r="BW57" s="41" t="e">
        <f>IF(#REF!="","",BV57*Interna!$H$52)</f>
        <v>#REF!</v>
      </c>
      <c r="BX57" s="41" t="e">
        <f>IF(#REF!="","",BV57-BW57)</f>
        <v>#REF!</v>
      </c>
      <c r="BY57" s="41" t="e">
        <f>IF(#REF!="","",BX57*Interna!$H$53)</f>
        <v>#REF!</v>
      </c>
    </row>
    <row r="58" spans="3:77" ht="16.5" customHeight="1" thickTop="1" thickBot="1" x14ac:dyDescent="0.35">
      <c r="Y58" s="167"/>
      <c r="Z58" s="40" t="e">
        <f>IF(#REF!="","",Interna!$H$15)</f>
        <v>#REF!</v>
      </c>
      <c r="AA58" s="41" t="e">
        <f>IF(#REF!="","",Interna!$H$16)</f>
        <v>#REF!</v>
      </c>
      <c r="AB58" s="42" t="e">
        <f>IF(#REF!="","",Interna!$H$17)</f>
        <v>#REF!</v>
      </c>
      <c r="AC5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8" s="373" t="e">
        <f>IF(#REF!="","",AC58+Interna!$D$15)</f>
        <v>#REF!</v>
      </c>
      <c r="AG58" s="373" t="e">
        <f>IF(#REF!="","",AD58+Interna!$D$16)</f>
        <v>#REF!</v>
      </c>
      <c r="AH58" s="373" t="e">
        <f>IF(#REF!="","",AE58+Interna!$D$17)</f>
        <v>#REF!</v>
      </c>
      <c r="AI58" s="281" t="e">
        <f>IF(#REF!="","",#REF!-(#REF!*AF58))</f>
        <v>#REF!</v>
      </c>
      <c r="AJ58" s="281" t="e">
        <f>IF(#REF!="","",#REF!-(#REF!*AG58))</f>
        <v>#REF!</v>
      </c>
      <c r="AK58" s="281" t="e">
        <f>IF(#REF!="","",#REF!-(#REF!*AH58))</f>
        <v>#REF!</v>
      </c>
      <c r="AL58" s="281" t="e">
        <f>IF(#REF!="","",ROUND(AI58*Interna!$E$4/1000,4))</f>
        <v>#REF!</v>
      </c>
      <c r="AM58" s="281" t="e">
        <f>IF(#REF!="","",ROUND(AJ58*Interna!$E$4/1000,4))</f>
        <v>#REF!</v>
      </c>
      <c r="AN58" s="281" t="e">
        <f>IF(#REF!="","",ROUND(AK58*Interna!$E$4/1000,4))</f>
        <v>#REF!</v>
      </c>
      <c r="AO58" s="281" t="e">
        <f>IF(#REF!="","",ROUND(AL58-(AL58*Interna!$C$21),4))</f>
        <v>#REF!</v>
      </c>
      <c r="AP58" s="281" t="e">
        <f>IF(#REF!="","",ROUND(AM58-(AM58*Interna!$C$22),4))</f>
        <v>#REF!</v>
      </c>
      <c r="AQ58" s="281" t="e">
        <f>IF(#REF!="","",ROUND(AN58-(AN58*Interna!$C$23),4))</f>
        <v>#REF!</v>
      </c>
      <c r="AR58" s="281" t="e">
        <f>IF(#REF!="","",Interna!$F$21)</f>
        <v>#REF!</v>
      </c>
      <c r="AS58" s="282" t="e">
        <f>IF(#REF!="","",Interna!$F$22)</f>
        <v>#REF!</v>
      </c>
      <c r="AT58" s="283" t="e">
        <f>IF(#REF!="","",Interna!$F$23)</f>
        <v>#REF!</v>
      </c>
      <c r="AU58" s="281" t="e">
        <f>IF(#REF!=0,0,IF(AO58&gt;AR58,AO58,AR58))</f>
        <v>#REF!</v>
      </c>
      <c r="AV58" s="281" t="e">
        <f>IF(#REF!=0,0,IF(AP58&gt;AS58,AP58,AS58))</f>
        <v>#REF!</v>
      </c>
      <c r="AW58" s="281" t="e">
        <f>IF(#REF!=0,0,IF(AQ58&gt;AT58,AQ58,AT58))</f>
        <v>#REF!</v>
      </c>
      <c r="AX58" s="39" t="e">
        <f>IF(#REF!="","",IF(ROUND(AL58-AU58,4)&lt;0,0,ROUND(AL58-AU58,4)))</f>
        <v>#REF!</v>
      </c>
      <c r="AY58" s="39" t="e">
        <f>IF(#REF!="","",IF(ROUND(AM58-AV58,4)&lt;0,0,ROUND(AM58-AV58,4)))</f>
        <v>#REF!</v>
      </c>
      <c r="AZ58" s="39" t="e">
        <f>IF(#REF!="","",IF(ROUND(AN58-AW58,4)&lt;0,0,ROUND(AN58-AW58,4)))</f>
        <v>#REF!</v>
      </c>
      <c r="BA58" s="40" t="e">
        <f>IF(#REF!="","",AX58*Z58)</f>
        <v>#REF!</v>
      </c>
      <c r="BB58" s="41" t="e">
        <f>IF(#REF!="","",AY58*AA58)</f>
        <v>#REF!</v>
      </c>
      <c r="BC58" s="42" t="e">
        <f>IF(#REF!="","",AZ58*AB58)</f>
        <v>#REF!</v>
      </c>
      <c r="BD58" s="41" t="e">
        <f t="shared" si="22"/>
        <v>#REF!</v>
      </c>
      <c r="BE58" s="40" t="e">
        <f>IF(#REF!="","",Interna!$J$27+Interna!$J$28+Interna!$J$29+Interna!$J$33)</f>
        <v>#REF!</v>
      </c>
      <c r="BF58" s="41" t="e">
        <f>IF(#REF!="","",AX58*Interna!$H$30)</f>
        <v>#REF!</v>
      </c>
      <c r="BG58" s="41" t="e">
        <f>IF(#REF!="","",AY58*Interna!$H$31)</f>
        <v>#REF!</v>
      </c>
      <c r="BH58" s="41" t="e">
        <f>IF(#REF!="","",AZ58*Interna!$H$32)</f>
        <v>#REF!</v>
      </c>
      <c r="BI58" s="41" t="e">
        <f>IF(#REF!="","",SUM(BE58:BH58))</f>
        <v>#REF!</v>
      </c>
      <c r="BJ58" s="41" t="e">
        <f>IF(#REF!="","",BD58-BI58)</f>
        <v>#REF!</v>
      </c>
      <c r="BK58" s="42" t="e">
        <f>IF(#REF!="","",BJ58*Interna!$H$37)</f>
        <v>#REF!</v>
      </c>
      <c r="BL58" s="41" t="e">
        <f>IF(#REF!="","",BJ58-BK58)</f>
        <v>#REF!</v>
      </c>
      <c r="BM58" s="41" t="e">
        <f>IF(#REF!="","",BL58*Interna!$H$39)</f>
        <v>#REF!</v>
      </c>
      <c r="BN58" s="41" t="e">
        <f>IF(#REF!="","",BL58+BM58)</f>
        <v>#REF!</v>
      </c>
      <c r="BO58" s="41" t="e">
        <f>IF(#REF!="","",BN58*Interna!$K$5)</f>
        <v>#REF!</v>
      </c>
      <c r="BP58" s="41" t="e">
        <f>IF(#REF!="","",BO58/Interna!$E$4)</f>
        <v>#REF!</v>
      </c>
      <c r="BQ58" s="41" t="e">
        <f>IF(#REF!="","",BP58*Interna!$H$46)</f>
        <v>#REF!</v>
      </c>
      <c r="BR58" s="41" t="e">
        <f>IF(#REF!="","",BP58+BQ58)</f>
        <v>#REF!</v>
      </c>
      <c r="BS58" s="41" t="e">
        <f>IF(#REF!="","",BR58*Interna!$H$48)</f>
        <v>#REF!</v>
      </c>
      <c r="BT58" s="41" t="e">
        <f>IF(#REF!="","",BR58-BS58)</f>
        <v>#REF!</v>
      </c>
      <c r="BU58" s="41" t="e">
        <f>IF(#REF!="","",BT58*Interna!$H$51)</f>
        <v>#REF!</v>
      </c>
      <c r="BV58" s="41" t="e">
        <f>IF(#REF!="","",BT58-BU58)</f>
        <v>#REF!</v>
      </c>
      <c r="BW58" s="41" t="e">
        <f>IF(#REF!="","",BV58*Interna!$H$52)</f>
        <v>#REF!</v>
      </c>
      <c r="BX58" s="41" t="e">
        <f>IF(#REF!="","",BV58-BW58)</f>
        <v>#REF!</v>
      </c>
      <c r="BY58" s="41" t="e">
        <f>IF(#REF!="","",BX58*Interna!$H$53)</f>
        <v>#REF!</v>
      </c>
    </row>
    <row r="59" spans="3:77" ht="16.5" customHeight="1" thickTop="1" thickBot="1" x14ac:dyDescent="0.35">
      <c r="Y59" s="167"/>
      <c r="Z59" s="40" t="e">
        <f>IF(#REF!="","",Interna!$H$15)</f>
        <v>#REF!</v>
      </c>
      <c r="AA59" s="41" t="e">
        <f>IF(#REF!="","",Interna!$H$16)</f>
        <v>#REF!</v>
      </c>
      <c r="AB59" s="42" t="e">
        <f>IF(#REF!="","",Interna!$H$17)</f>
        <v>#REF!</v>
      </c>
      <c r="AC5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9" s="373" t="e">
        <f>IF(#REF!="","",AC59+Interna!$D$15)</f>
        <v>#REF!</v>
      </c>
      <c r="AG59" s="373" t="e">
        <f>IF(#REF!="","",AD59+Interna!$D$16)</f>
        <v>#REF!</v>
      </c>
      <c r="AH59" s="373" t="e">
        <f>IF(#REF!="","",AE59+Interna!$D$17)</f>
        <v>#REF!</v>
      </c>
      <c r="AI59" s="281" t="e">
        <f>IF(#REF!="","",#REF!-(#REF!*AF59))</f>
        <v>#REF!</v>
      </c>
      <c r="AJ59" s="281" t="e">
        <f>IF(#REF!="","",#REF!-(#REF!*AG59))</f>
        <v>#REF!</v>
      </c>
      <c r="AK59" s="281" t="e">
        <f>IF(#REF!="","",#REF!-(#REF!*AH59))</f>
        <v>#REF!</v>
      </c>
      <c r="AL59" s="281" t="e">
        <f>IF(#REF!="","",ROUND(AI59*Interna!$E$4/1000,4))</f>
        <v>#REF!</v>
      </c>
      <c r="AM59" s="281" t="e">
        <f>IF(#REF!="","",ROUND(AJ59*Interna!$E$4/1000,4))</f>
        <v>#REF!</v>
      </c>
      <c r="AN59" s="281" t="e">
        <f>IF(#REF!="","",ROUND(AK59*Interna!$E$4/1000,4))</f>
        <v>#REF!</v>
      </c>
      <c r="AO59" s="281" t="e">
        <f>IF(#REF!="","",ROUND(AL59-(AL59*Interna!$C$21),4))</f>
        <v>#REF!</v>
      </c>
      <c r="AP59" s="281" t="e">
        <f>IF(#REF!="","",ROUND(AM59-(AM59*Interna!$C$22),4))</f>
        <v>#REF!</v>
      </c>
      <c r="AQ59" s="281" t="e">
        <f>IF(#REF!="","",ROUND(AN59-(AN59*Interna!$C$23),4))</f>
        <v>#REF!</v>
      </c>
      <c r="AR59" s="281" t="e">
        <f>IF(#REF!="","",Interna!$F$21)</f>
        <v>#REF!</v>
      </c>
      <c r="AS59" s="282" t="e">
        <f>IF(#REF!="","",Interna!$F$22)</f>
        <v>#REF!</v>
      </c>
      <c r="AT59" s="283" t="e">
        <f>IF(#REF!="","",Interna!$F$23)</f>
        <v>#REF!</v>
      </c>
      <c r="AU59" s="281" t="e">
        <f>IF(#REF!=0,0,IF(AO59&gt;AR59,AO59,AR59))</f>
        <v>#REF!</v>
      </c>
      <c r="AV59" s="281" t="e">
        <f>IF(#REF!=0,0,IF(AP59&gt;AS59,AP59,AS59))</f>
        <v>#REF!</v>
      </c>
      <c r="AW59" s="281" t="e">
        <f>IF(#REF!=0,0,IF(AQ59&gt;AT59,AQ59,AT59))</f>
        <v>#REF!</v>
      </c>
      <c r="AX59" s="39" t="e">
        <f>IF(#REF!="","",IF(ROUND(AL59-AU59,4)&lt;0,0,ROUND(AL59-AU59,4)))</f>
        <v>#REF!</v>
      </c>
      <c r="AY59" s="39" t="e">
        <f>IF(#REF!="","",IF(ROUND(AM59-AV59,4)&lt;0,0,ROUND(AM59-AV59,4)))</f>
        <v>#REF!</v>
      </c>
      <c r="AZ59" s="39" t="e">
        <f>IF(#REF!="","",IF(ROUND(AN59-AW59,4)&lt;0,0,ROUND(AN59-AW59,4)))</f>
        <v>#REF!</v>
      </c>
      <c r="BA59" s="40" t="e">
        <f>IF(#REF!="","",AX59*Z59)</f>
        <v>#REF!</v>
      </c>
      <c r="BB59" s="41" t="e">
        <f>IF(#REF!="","",AY59*AA59)</f>
        <v>#REF!</v>
      </c>
      <c r="BC59" s="42" t="e">
        <f>IF(#REF!="","",AZ59*AB59)</f>
        <v>#REF!</v>
      </c>
      <c r="BD59" s="41" t="e">
        <f t="shared" si="22"/>
        <v>#REF!</v>
      </c>
      <c r="BE59" s="40" t="e">
        <f>IF(#REF!="","",Interna!$J$27+Interna!$J$28+Interna!$J$29+Interna!$J$33)</f>
        <v>#REF!</v>
      </c>
      <c r="BF59" s="41" t="e">
        <f>IF(#REF!="","",AX59*Interna!$H$30)</f>
        <v>#REF!</v>
      </c>
      <c r="BG59" s="41" t="e">
        <f>IF(#REF!="","",AY59*Interna!$H$31)</f>
        <v>#REF!</v>
      </c>
      <c r="BH59" s="41" t="e">
        <f>IF(#REF!="","",AZ59*Interna!$H$32)</f>
        <v>#REF!</v>
      </c>
      <c r="BI59" s="41" t="e">
        <f>IF(#REF!="","",SUM(BE59:BH59))</f>
        <v>#REF!</v>
      </c>
      <c r="BJ59" s="41" t="e">
        <f>IF(#REF!="","",BD59-BI59)</f>
        <v>#REF!</v>
      </c>
      <c r="BK59" s="42" t="e">
        <f>IF(#REF!="","",BJ59*Interna!$H$37)</f>
        <v>#REF!</v>
      </c>
      <c r="BL59" s="41" t="e">
        <f>IF(#REF!="","",BJ59-BK59)</f>
        <v>#REF!</v>
      </c>
      <c r="BM59" s="41" t="e">
        <f>IF(#REF!="","",BL59*Interna!$H$39)</f>
        <v>#REF!</v>
      </c>
      <c r="BN59" s="41" t="e">
        <f>IF(#REF!="","",BL59+BM59)</f>
        <v>#REF!</v>
      </c>
      <c r="BO59" s="41" t="e">
        <f>IF(#REF!="","",BN59*Interna!$K$5)</f>
        <v>#REF!</v>
      </c>
      <c r="BP59" s="41" t="e">
        <f>IF(#REF!="","",BO59/Interna!$E$4)</f>
        <v>#REF!</v>
      </c>
      <c r="BQ59" s="41" t="e">
        <f>IF(#REF!="","",BP59*Interna!$H$46)</f>
        <v>#REF!</v>
      </c>
      <c r="BR59" s="41" t="e">
        <f>IF(#REF!="","",BP59+BQ59)</f>
        <v>#REF!</v>
      </c>
      <c r="BS59" s="41" t="e">
        <f>IF(#REF!="","",BR59*Interna!$H$48)</f>
        <v>#REF!</v>
      </c>
      <c r="BT59" s="41" t="e">
        <f>IF(#REF!="","",BR59-BS59)</f>
        <v>#REF!</v>
      </c>
      <c r="BU59" s="41" t="e">
        <f>IF(#REF!="","",BT59*Interna!$H$51)</f>
        <v>#REF!</v>
      </c>
      <c r="BV59" s="41" t="e">
        <f>IF(#REF!="","",BT59-BU59)</f>
        <v>#REF!</v>
      </c>
      <c r="BW59" s="41" t="e">
        <f>IF(#REF!="","",BV59*Interna!$H$52)</f>
        <v>#REF!</v>
      </c>
      <c r="BX59" s="41" t="e">
        <f>IF(#REF!="","",BV59-BW59)</f>
        <v>#REF!</v>
      </c>
      <c r="BY59" s="41" t="e">
        <f>IF(#REF!="","",BX59*Interna!$H$53)</f>
        <v>#REF!</v>
      </c>
    </row>
    <row r="60" spans="3:77" ht="16.5" customHeight="1" thickTop="1" thickBot="1" x14ac:dyDescent="0.35">
      <c r="Y60" s="167"/>
      <c r="Z60" s="40" t="e">
        <f>IF(#REF!="","",Interna!$H$15)</f>
        <v>#REF!</v>
      </c>
      <c r="AA60" s="41" t="e">
        <f>IF(#REF!="","",Interna!$H$16)</f>
        <v>#REF!</v>
      </c>
      <c r="AB60" s="42" t="e">
        <f>IF(#REF!="","",Interna!$H$17)</f>
        <v>#REF!</v>
      </c>
      <c r="AC6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0" s="373" t="e">
        <f>IF(#REF!="","",AC60+Interna!$D$15)</f>
        <v>#REF!</v>
      </c>
      <c r="AG60" s="373" t="e">
        <f>IF(#REF!="","",AD60+Interna!$D$16)</f>
        <v>#REF!</v>
      </c>
      <c r="AH60" s="373" t="e">
        <f>IF(#REF!="","",AE60+Interna!$D$17)</f>
        <v>#REF!</v>
      </c>
      <c r="AI60" s="281" t="e">
        <f>IF(#REF!="","",#REF!-(#REF!*AF60))</f>
        <v>#REF!</v>
      </c>
      <c r="AJ60" s="281" t="e">
        <f>IF(#REF!="","",#REF!-(#REF!*AG60))</f>
        <v>#REF!</v>
      </c>
      <c r="AK60" s="281" t="e">
        <f>IF(#REF!="","",#REF!-(#REF!*AH60))</f>
        <v>#REF!</v>
      </c>
      <c r="AL60" s="281" t="e">
        <f>IF(#REF!="","",ROUND(AI60*Interna!$E$4/1000,4))</f>
        <v>#REF!</v>
      </c>
      <c r="AM60" s="281" t="e">
        <f>IF(#REF!="","",ROUND(AJ60*Interna!$E$4/1000,4))</f>
        <v>#REF!</v>
      </c>
      <c r="AN60" s="281" t="e">
        <f>IF(#REF!="","",ROUND(AK60*Interna!$E$4/1000,4))</f>
        <v>#REF!</v>
      </c>
      <c r="AO60" s="281" t="e">
        <f>IF(#REF!="","",ROUND(AL60-(AL60*Interna!$C$21),4))</f>
        <v>#REF!</v>
      </c>
      <c r="AP60" s="281" t="e">
        <f>IF(#REF!="","",ROUND(AM60-(AM60*Interna!$C$22),4))</f>
        <v>#REF!</v>
      </c>
      <c r="AQ60" s="281" t="e">
        <f>IF(#REF!="","",ROUND(AN60-(AN60*Interna!$C$23),4))</f>
        <v>#REF!</v>
      </c>
      <c r="AR60" s="281" t="e">
        <f>IF(#REF!="","",Interna!$F$21)</f>
        <v>#REF!</v>
      </c>
      <c r="AS60" s="282" t="e">
        <f>IF(#REF!="","",Interna!$F$22)</f>
        <v>#REF!</v>
      </c>
      <c r="AT60" s="283" t="e">
        <f>IF(#REF!="","",Interna!$F$23)</f>
        <v>#REF!</v>
      </c>
      <c r="AU60" s="281" t="e">
        <f>IF(#REF!=0,0,IF(AO60&gt;AR60,AO60,AR60))</f>
        <v>#REF!</v>
      </c>
      <c r="AV60" s="281" t="e">
        <f>IF(#REF!=0,0,IF(AP60&gt;AS60,AP60,AS60))</f>
        <v>#REF!</v>
      </c>
      <c r="AW60" s="281" t="e">
        <f>IF(#REF!=0,0,IF(AQ60&gt;AT60,AQ60,AT60))</f>
        <v>#REF!</v>
      </c>
      <c r="AX60" s="39" t="e">
        <f>IF(#REF!="","",IF(ROUND(AL60-AU60,4)&lt;0,0,ROUND(AL60-AU60,4)))</f>
        <v>#REF!</v>
      </c>
      <c r="AY60" s="39" t="e">
        <f>IF(#REF!="","",IF(ROUND(AM60-AV60,4)&lt;0,0,ROUND(AM60-AV60,4)))</f>
        <v>#REF!</v>
      </c>
      <c r="AZ60" s="39" t="e">
        <f>IF(#REF!="","",IF(ROUND(AN60-AW60,4)&lt;0,0,ROUND(AN60-AW60,4)))</f>
        <v>#REF!</v>
      </c>
      <c r="BA60" s="40" t="e">
        <f>IF(#REF!="","",AX60*Z60)</f>
        <v>#REF!</v>
      </c>
      <c r="BB60" s="41" t="e">
        <f>IF(#REF!="","",AY60*AA60)</f>
        <v>#REF!</v>
      </c>
      <c r="BC60" s="42" t="e">
        <f>IF(#REF!="","",AZ60*AB60)</f>
        <v>#REF!</v>
      </c>
      <c r="BD60" s="41" t="e">
        <f t="shared" si="22"/>
        <v>#REF!</v>
      </c>
      <c r="BE60" s="40" t="e">
        <f>IF(#REF!="","",Interna!$J$27+Interna!$J$28+Interna!$J$29+Interna!$J$33)</f>
        <v>#REF!</v>
      </c>
      <c r="BF60" s="41" t="e">
        <f>IF(#REF!="","",AX60*Interna!$H$30)</f>
        <v>#REF!</v>
      </c>
      <c r="BG60" s="41" t="e">
        <f>IF(#REF!="","",AY60*Interna!$H$31)</f>
        <v>#REF!</v>
      </c>
      <c r="BH60" s="41" t="e">
        <f>IF(#REF!="","",AZ60*Interna!$H$32)</f>
        <v>#REF!</v>
      </c>
      <c r="BI60" s="41" t="e">
        <f>IF(#REF!="","",SUM(BE60:BH60))</f>
        <v>#REF!</v>
      </c>
      <c r="BJ60" s="41" t="e">
        <f>IF(#REF!="","",BD60-BI60)</f>
        <v>#REF!</v>
      </c>
      <c r="BK60" s="42" t="e">
        <f>IF(#REF!="","",BJ60*Interna!$H$37)</f>
        <v>#REF!</v>
      </c>
      <c r="BL60" s="41" t="e">
        <f>IF(#REF!="","",BJ60-BK60)</f>
        <v>#REF!</v>
      </c>
      <c r="BM60" s="41" t="e">
        <f>IF(#REF!="","",BL60*Interna!$H$39)</f>
        <v>#REF!</v>
      </c>
      <c r="BN60" s="41" t="e">
        <f>IF(#REF!="","",BL60+BM60)</f>
        <v>#REF!</v>
      </c>
      <c r="BO60" s="41" t="e">
        <f>IF(#REF!="","",BN60*Interna!$K$5)</f>
        <v>#REF!</v>
      </c>
      <c r="BP60" s="41" t="e">
        <f>IF(#REF!="","",BO60/Interna!$E$4)</f>
        <v>#REF!</v>
      </c>
      <c r="BQ60" s="41" t="e">
        <f>IF(#REF!="","",BP60*Interna!$H$46)</f>
        <v>#REF!</v>
      </c>
      <c r="BR60" s="41" t="e">
        <f>IF(#REF!="","",BP60+BQ60)</f>
        <v>#REF!</v>
      </c>
      <c r="BS60" s="41" t="e">
        <f>IF(#REF!="","",BR60*Interna!$H$48)</f>
        <v>#REF!</v>
      </c>
      <c r="BT60" s="41" t="e">
        <f>IF(#REF!="","",BR60-BS60)</f>
        <v>#REF!</v>
      </c>
      <c r="BU60" s="41" t="e">
        <f>IF(#REF!="","",BT60*Interna!$H$51)</f>
        <v>#REF!</v>
      </c>
      <c r="BV60" s="41" t="e">
        <f>IF(#REF!="","",BT60-BU60)</f>
        <v>#REF!</v>
      </c>
      <c r="BW60" s="41" t="e">
        <f>IF(#REF!="","",BV60*Interna!$H$52)</f>
        <v>#REF!</v>
      </c>
      <c r="BX60" s="41" t="e">
        <f>IF(#REF!="","",BV60-BW60)</f>
        <v>#REF!</v>
      </c>
      <c r="BY60" s="41" t="e">
        <f>IF(#REF!="","",BX60*Interna!$H$53)</f>
        <v>#REF!</v>
      </c>
    </row>
    <row r="61" spans="3:77" ht="16.5" customHeight="1" thickTop="1" thickBot="1" x14ac:dyDescent="0.35">
      <c r="Y61" s="167"/>
      <c r="Z61" s="40" t="e">
        <f>IF(#REF!="","",Interna!$H$15)</f>
        <v>#REF!</v>
      </c>
      <c r="AA61" s="41" t="e">
        <f>IF(#REF!="","",Interna!$H$16)</f>
        <v>#REF!</v>
      </c>
      <c r="AB61" s="42" t="e">
        <f>IF(#REF!="","",Interna!$H$17)</f>
        <v>#REF!</v>
      </c>
      <c r="AC6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1" s="373" t="e">
        <f>IF(#REF!="","",AC61+Interna!$D$15)</f>
        <v>#REF!</v>
      </c>
      <c r="AG61" s="373" t="e">
        <f>IF(#REF!="","",AD61+Interna!$D$16)</f>
        <v>#REF!</v>
      </c>
      <c r="AH61" s="373" t="e">
        <f>IF(#REF!="","",AE61+Interna!$D$17)</f>
        <v>#REF!</v>
      </c>
      <c r="AI61" s="281" t="e">
        <f>IF(#REF!="","",#REF!-(#REF!*AF61))</f>
        <v>#REF!</v>
      </c>
      <c r="AJ61" s="281" t="e">
        <f>IF(#REF!="","",#REF!-(#REF!*AG61))</f>
        <v>#REF!</v>
      </c>
      <c r="AK61" s="281" t="e">
        <f>IF(#REF!="","",#REF!-(#REF!*AH61))</f>
        <v>#REF!</v>
      </c>
      <c r="AL61" s="281" t="e">
        <f>IF(#REF!="","",ROUND(AI61*Interna!$E$4/1000,4))</f>
        <v>#REF!</v>
      </c>
      <c r="AM61" s="281" t="e">
        <f>IF(#REF!="","",ROUND(AJ61*Interna!$E$4/1000,4))</f>
        <v>#REF!</v>
      </c>
      <c r="AN61" s="281" t="e">
        <f>IF(#REF!="","",ROUND(AK61*Interna!$E$4/1000,4))</f>
        <v>#REF!</v>
      </c>
      <c r="AO61" s="281" t="e">
        <f>IF(#REF!="","",ROUND(AL61-(AL61*Interna!$C$21),4))</f>
        <v>#REF!</v>
      </c>
      <c r="AP61" s="281" t="e">
        <f>IF(#REF!="","",ROUND(AM61-(AM61*Interna!$C$22),4))</f>
        <v>#REF!</v>
      </c>
      <c r="AQ61" s="281" t="e">
        <f>IF(#REF!="","",ROUND(AN61-(AN61*Interna!$C$23),4))</f>
        <v>#REF!</v>
      </c>
      <c r="AR61" s="281" t="e">
        <f>IF(#REF!="","",Interna!$F$21)</f>
        <v>#REF!</v>
      </c>
      <c r="AS61" s="282" t="e">
        <f>IF(#REF!="","",Interna!$F$22)</f>
        <v>#REF!</v>
      </c>
      <c r="AT61" s="283" t="e">
        <f>IF(#REF!="","",Interna!$F$23)</f>
        <v>#REF!</v>
      </c>
      <c r="AU61" s="281" t="e">
        <f>IF(#REF!=0,0,IF(AO61&gt;AR61,AO61,AR61))</f>
        <v>#REF!</v>
      </c>
      <c r="AV61" s="281" t="e">
        <f>IF(#REF!=0,0,IF(AP61&gt;AS61,AP61,AS61))</f>
        <v>#REF!</v>
      </c>
      <c r="AW61" s="281" t="e">
        <f>IF(#REF!=0,0,IF(AQ61&gt;AT61,AQ61,AT61))</f>
        <v>#REF!</v>
      </c>
      <c r="AX61" s="39" t="e">
        <f>IF(#REF!="","",IF(ROUND(AL61-AU61,4)&lt;0,0,ROUND(AL61-AU61,4)))</f>
        <v>#REF!</v>
      </c>
      <c r="AY61" s="39" t="e">
        <f>IF(#REF!="","",IF(ROUND(AM61-AV61,4)&lt;0,0,ROUND(AM61-AV61,4)))</f>
        <v>#REF!</v>
      </c>
      <c r="AZ61" s="39" t="e">
        <f>IF(#REF!="","",IF(ROUND(AN61-AW61,4)&lt;0,0,ROUND(AN61-AW61,4)))</f>
        <v>#REF!</v>
      </c>
      <c r="BA61" s="40" t="e">
        <f>IF(#REF!="","",AX61*Z61)</f>
        <v>#REF!</v>
      </c>
      <c r="BB61" s="41" t="e">
        <f>IF(#REF!="","",AY61*AA61)</f>
        <v>#REF!</v>
      </c>
      <c r="BC61" s="42" t="e">
        <f>IF(#REF!="","",AZ61*AB61)</f>
        <v>#REF!</v>
      </c>
      <c r="BD61" s="41" t="e">
        <f t="shared" si="22"/>
        <v>#REF!</v>
      </c>
      <c r="BE61" s="40" t="e">
        <f>IF(#REF!="","",Interna!$J$27+Interna!$J$28+Interna!$J$29+Interna!$J$33)</f>
        <v>#REF!</v>
      </c>
      <c r="BF61" s="41" t="e">
        <f>IF(#REF!="","",AX61*Interna!$H$30)</f>
        <v>#REF!</v>
      </c>
      <c r="BG61" s="41" t="e">
        <f>IF(#REF!="","",AY61*Interna!$H$31)</f>
        <v>#REF!</v>
      </c>
      <c r="BH61" s="41" t="e">
        <f>IF(#REF!="","",AZ61*Interna!$H$32)</f>
        <v>#REF!</v>
      </c>
      <c r="BI61" s="41" t="e">
        <f>IF(#REF!="","",SUM(BE61:BH61))</f>
        <v>#REF!</v>
      </c>
      <c r="BJ61" s="41" t="e">
        <f>IF(#REF!="","",BD61-BI61)</f>
        <v>#REF!</v>
      </c>
      <c r="BK61" s="42" t="e">
        <f>IF(#REF!="","",BJ61*Interna!$H$37)</f>
        <v>#REF!</v>
      </c>
      <c r="BL61" s="41" t="e">
        <f>IF(#REF!="","",BJ61-BK61)</f>
        <v>#REF!</v>
      </c>
      <c r="BM61" s="41" t="e">
        <f>IF(#REF!="","",BL61*Interna!$H$39)</f>
        <v>#REF!</v>
      </c>
      <c r="BN61" s="41" t="e">
        <f>IF(#REF!="","",BL61+BM61)</f>
        <v>#REF!</v>
      </c>
      <c r="BO61" s="41" t="e">
        <f>IF(#REF!="","",BN61*Interna!$K$5)</f>
        <v>#REF!</v>
      </c>
      <c r="BP61" s="41" t="e">
        <f>IF(#REF!="","",BO61/Interna!$E$4)</f>
        <v>#REF!</v>
      </c>
      <c r="BQ61" s="41" t="e">
        <f>IF(#REF!="","",BP61*Interna!$H$46)</f>
        <v>#REF!</v>
      </c>
      <c r="BR61" s="41" t="e">
        <f>IF(#REF!="","",BP61+BQ61)</f>
        <v>#REF!</v>
      </c>
      <c r="BS61" s="41" t="e">
        <f>IF(#REF!="","",BR61*Interna!$H$48)</f>
        <v>#REF!</v>
      </c>
      <c r="BT61" s="41" t="e">
        <f>IF(#REF!="","",BR61-BS61)</f>
        <v>#REF!</v>
      </c>
      <c r="BU61" s="41" t="e">
        <f>IF(#REF!="","",BT61*Interna!$H$51)</f>
        <v>#REF!</v>
      </c>
      <c r="BV61" s="41" t="e">
        <f>IF(#REF!="","",BT61-BU61)</f>
        <v>#REF!</v>
      </c>
      <c r="BW61" s="41" t="e">
        <f>IF(#REF!="","",BV61*Interna!$H$52)</f>
        <v>#REF!</v>
      </c>
      <c r="BX61" s="41" t="e">
        <f>IF(#REF!="","",BV61-BW61)</f>
        <v>#REF!</v>
      </c>
      <c r="BY61" s="41" t="e">
        <f>IF(#REF!="","",BX61*Interna!$H$53)</f>
        <v>#REF!</v>
      </c>
    </row>
    <row r="62" spans="3:77" ht="16.5" customHeight="1" thickTop="1" thickBot="1" x14ac:dyDescent="0.35">
      <c r="Y62" s="167"/>
      <c r="Z62" s="40" t="e">
        <f>IF(#REF!="","",Interna!$H$15)</f>
        <v>#REF!</v>
      </c>
      <c r="AA62" s="41" t="e">
        <f>IF(#REF!="","",Interna!$H$16)</f>
        <v>#REF!</v>
      </c>
      <c r="AB62" s="42" t="e">
        <f>IF(#REF!="","",Interna!$H$17)</f>
        <v>#REF!</v>
      </c>
      <c r="AC6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2" s="373" t="e">
        <f>IF(#REF!="","",AC62+Interna!$D$15)</f>
        <v>#REF!</v>
      </c>
      <c r="AG62" s="373" t="e">
        <f>IF(#REF!="","",AD62+Interna!$D$16)</f>
        <v>#REF!</v>
      </c>
      <c r="AH62" s="373" t="e">
        <f>IF(#REF!="","",AE62+Interna!$D$17)</f>
        <v>#REF!</v>
      </c>
      <c r="AI62" s="281" t="e">
        <f>IF(#REF!="","",#REF!-(#REF!*AF62))</f>
        <v>#REF!</v>
      </c>
      <c r="AJ62" s="281" t="e">
        <f>IF(#REF!="","",#REF!-(#REF!*AG62))</f>
        <v>#REF!</v>
      </c>
      <c r="AK62" s="281" t="e">
        <f>IF(#REF!="","",#REF!-(#REF!*AH62))</f>
        <v>#REF!</v>
      </c>
      <c r="AL62" s="281" t="e">
        <f>IF(#REF!="","",ROUND(AI62*Interna!$E$4/1000,4))</f>
        <v>#REF!</v>
      </c>
      <c r="AM62" s="281" t="e">
        <f>IF(#REF!="","",ROUND(AJ62*Interna!$E$4/1000,4))</f>
        <v>#REF!</v>
      </c>
      <c r="AN62" s="281" t="e">
        <f>IF(#REF!="","",ROUND(AK62*Interna!$E$4/1000,4))</f>
        <v>#REF!</v>
      </c>
      <c r="AO62" s="281" t="e">
        <f>IF(#REF!="","",ROUND(AL62-(AL62*Interna!$C$21),4))</f>
        <v>#REF!</v>
      </c>
      <c r="AP62" s="281" t="e">
        <f>IF(#REF!="","",ROUND(AM62-(AM62*Interna!$C$22),4))</f>
        <v>#REF!</v>
      </c>
      <c r="AQ62" s="281" t="e">
        <f>IF(#REF!="","",ROUND(AN62-(AN62*Interna!$C$23),4))</f>
        <v>#REF!</v>
      </c>
      <c r="AR62" s="281" t="e">
        <f>IF(#REF!="","",Interna!$F$21)</f>
        <v>#REF!</v>
      </c>
      <c r="AS62" s="282" t="e">
        <f>IF(#REF!="","",Interna!$F$22)</f>
        <v>#REF!</v>
      </c>
      <c r="AT62" s="283" t="e">
        <f>IF(#REF!="","",Interna!$F$23)</f>
        <v>#REF!</v>
      </c>
      <c r="AU62" s="281" t="e">
        <f>IF(#REF!=0,0,IF(AO62&gt;AR62,AO62,AR62))</f>
        <v>#REF!</v>
      </c>
      <c r="AV62" s="281" t="e">
        <f>IF(#REF!=0,0,IF(AP62&gt;AS62,AP62,AS62))</f>
        <v>#REF!</v>
      </c>
      <c r="AW62" s="281" t="e">
        <f>IF(#REF!=0,0,IF(AQ62&gt;AT62,AQ62,AT62))</f>
        <v>#REF!</v>
      </c>
      <c r="AX62" s="39" t="e">
        <f>IF(#REF!="","",IF(ROUND(AL62-AU62,4)&lt;0,0,ROUND(AL62-AU62,4)))</f>
        <v>#REF!</v>
      </c>
      <c r="AY62" s="39" t="e">
        <f>IF(#REF!="","",IF(ROUND(AM62-AV62,4)&lt;0,0,ROUND(AM62-AV62,4)))</f>
        <v>#REF!</v>
      </c>
      <c r="AZ62" s="39" t="e">
        <f>IF(#REF!="","",IF(ROUND(AN62-AW62,4)&lt;0,0,ROUND(AN62-AW62,4)))</f>
        <v>#REF!</v>
      </c>
      <c r="BA62" s="40" t="e">
        <f>IF(#REF!="","",AX62*Z62)</f>
        <v>#REF!</v>
      </c>
      <c r="BB62" s="41" t="e">
        <f>IF(#REF!="","",AY62*AA62)</f>
        <v>#REF!</v>
      </c>
      <c r="BC62" s="42" t="e">
        <f>IF(#REF!="","",AZ62*AB62)</f>
        <v>#REF!</v>
      </c>
      <c r="BD62" s="41" t="e">
        <f t="shared" si="22"/>
        <v>#REF!</v>
      </c>
      <c r="BE62" s="40" t="e">
        <f>IF(#REF!="","",Interna!$J$27+Interna!$J$28+Interna!$J$29+Interna!$J$33)</f>
        <v>#REF!</v>
      </c>
      <c r="BF62" s="41" t="e">
        <f>IF(#REF!="","",AX62*Interna!$H$30)</f>
        <v>#REF!</v>
      </c>
      <c r="BG62" s="41" t="e">
        <f>IF(#REF!="","",AY62*Interna!$H$31)</f>
        <v>#REF!</v>
      </c>
      <c r="BH62" s="41" t="e">
        <f>IF(#REF!="","",AZ62*Interna!$H$32)</f>
        <v>#REF!</v>
      </c>
      <c r="BI62" s="41" t="e">
        <f>IF(#REF!="","",SUM(BE62:BH62))</f>
        <v>#REF!</v>
      </c>
      <c r="BJ62" s="41" t="e">
        <f>IF(#REF!="","",BD62-BI62)</f>
        <v>#REF!</v>
      </c>
      <c r="BK62" s="42" t="e">
        <f>IF(#REF!="","",BJ62*Interna!$H$37)</f>
        <v>#REF!</v>
      </c>
      <c r="BL62" s="41" t="e">
        <f>IF(#REF!="","",BJ62-BK62)</f>
        <v>#REF!</v>
      </c>
      <c r="BM62" s="41" t="e">
        <f>IF(#REF!="","",BL62*Interna!$H$39)</f>
        <v>#REF!</v>
      </c>
      <c r="BN62" s="41" t="e">
        <f>IF(#REF!="","",BL62+BM62)</f>
        <v>#REF!</v>
      </c>
      <c r="BO62" s="41" t="e">
        <f>IF(#REF!="","",BN62*Interna!$K$5)</f>
        <v>#REF!</v>
      </c>
      <c r="BP62" s="41" t="e">
        <f>IF(#REF!="","",BO62/Interna!$E$4)</f>
        <v>#REF!</v>
      </c>
      <c r="BQ62" s="41" t="e">
        <f>IF(#REF!="","",BP62*Interna!$H$46)</f>
        <v>#REF!</v>
      </c>
      <c r="BR62" s="41" t="e">
        <f>IF(#REF!="","",BP62+BQ62)</f>
        <v>#REF!</v>
      </c>
      <c r="BS62" s="41" t="e">
        <f>IF(#REF!="","",BR62*Interna!$H$48)</f>
        <v>#REF!</v>
      </c>
      <c r="BT62" s="41" t="e">
        <f>IF(#REF!="","",BR62-BS62)</f>
        <v>#REF!</v>
      </c>
      <c r="BU62" s="41" t="e">
        <f>IF(#REF!="","",BT62*Interna!$H$51)</f>
        <v>#REF!</v>
      </c>
      <c r="BV62" s="41" t="e">
        <f>IF(#REF!="","",BT62-BU62)</f>
        <v>#REF!</v>
      </c>
      <c r="BW62" s="41" t="e">
        <f>IF(#REF!="","",BV62*Interna!$H$52)</f>
        <v>#REF!</v>
      </c>
      <c r="BX62" s="41" t="e">
        <f>IF(#REF!="","",BV62-BW62)</f>
        <v>#REF!</v>
      </c>
      <c r="BY62" s="41" t="e">
        <f>IF(#REF!="","",BX62*Interna!$H$53)</f>
        <v>#REF!</v>
      </c>
    </row>
    <row r="63" spans="3:77" ht="16.5" customHeight="1" thickTop="1" thickBot="1" x14ac:dyDescent="0.35">
      <c r="Y63" s="167"/>
      <c r="Z63" s="40" t="e">
        <f>IF(#REF!="","",Interna!$H$15)</f>
        <v>#REF!</v>
      </c>
      <c r="AA63" s="41" t="e">
        <f>IF(#REF!="","",Interna!$H$16)</f>
        <v>#REF!</v>
      </c>
      <c r="AB63" s="42" t="e">
        <f>IF(#REF!="","",Interna!$H$17)</f>
        <v>#REF!</v>
      </c>
      <c r="AC6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3" s="373" t="e">
        <f>IF(#REF!="","",AC63+Interna!$D$15)</f>
        <v>#REF!</v>
      </c>
      <c r="AG63" s="373" t="e">
        <f>IF(#REF!="","",AD63+Interna!$D$16)</f>
        <v>#REF!</v>
      </c>
      <c r="AH63" s="373" t="e">
        <f>IF(#REF!="","",AE63+Interna!$D$17)</f>
        <v>#REF!</v>
      </c>
      <c r="AI63" s="281" t="e">
        <f>IF(#REF!="","",#REF!-(#REF!*AF63))</f>
        <v>#REF!</v>
      </c>
      <c r="AJ63" s="281" t="e">
        <f>IF(#REF!="","",#REF!-(#REF!*AG63))</f>
        <v>#REF!</v>
      </c>
      <c r="AK63" s="281" t="e">
        <f>IF(#REF!="","",#REF!-(#REF!*AH63))</f>
        <v>#REF!</v>
      </c>
      <c r="AL63" s="281" t="e">
        <f>IF(#REF!="","",ROUND(AI63*Interna!$E$4/1000,4))</f>
        <v>#REF!</v>
      </c>
      <c r="AM63" s="281" t="e">
        <f>IF(#REF!="","",ROUND(AJ63*Interna!$E$4/1000,4))</f>
        <v>#REF!</v>
      </c>
      <c r="AN63" s="281" t="e">
        <f>IF(#REF!="","",ROUND(AK63*Interna!$E$4/1000,4))</f>
        <v>#REF!</v>
      </c>
      <c r="AO63" s="281" t="e">
        <f>IF(#REF!="","",ROUND(AL63-(AL63*Interna!$C$21),4))</f>
        <v>#REF!</v>
      </c>
      <c r="AP63" s="281" t="e">
        <f>IF(#REF!="","",ROUND(AM63-(AM63*Interna!$C$22),4))</f>
        <v>#REF!</v>
      </c>
      <c r="AQ63" s="281" t="e">
        <f>IF(#REF!="","",ROUND(AN63-(AN63*Interna!$C$23),4))</f>
        <v>#REF!</v>
      </c>
      <c r="AR63" s="281" t="e">
        <f>IF(#REF!="","",Interna!$F$21)</f>
        <v>#REF!</v>
      </c>
      <c r="AS63" s="282" t="e">
        <f>IF(#REF!="","",Interna!$F$22)</f>
        <v>#REF!</v>
      </c>
      <c r="AT63" s="283" t="e">
        <f>IF(#REF!="","",Interna!$F$23)</f>
        <v>#REF!</v>
      </c>
      <c r="AU63" s="281" t="e">
        <f>IF(#REF!=0,0,IF(AO63&gt;AR63,AO63,AR63))</f>
        <v>#REF!</v>
      </c>
      <c r="AV63" s="281" t="e">
        <f>IF(#REF!=0,0,IF(AP63&gt;AS63,AP63,AS63))</f>
        <v>#REF!</v>
      </c>
      <c r="AW63" s="281" t="e">
        <f>IF(#REF!=0,0,IF(AQ63&gt;AT63,AQ63,AT63))</f>
        <v>#REF!</v>
      </c>
      <c r="AX63" s="39" t="e">
        <f>IF(#REF!="","",IF(ROUND(AL63-AU63,4)&lt;0,0,ROUND(AL63-AU63,4)))</f>
        <v>#REF!</v>
      </c>
      <c r="AY63" s="39" t="e">
        <f>IF(#REF!="","",IF(ROUND(AM63-AV63,4)&lt;0,0,ROUND(AM63-AV63,4)))</f>
        <v>#REF!</v>
      </c>
      <c r="AZ63" s="39" t="e">
        <f>IF(#REF!="","",IF(ROUND(AN63-AW63,4)&lt;0,0,ROUND(AN63-AW63,4)))</f>
        <v>#REF!</v>
      </c>
      <c r="BA63" s="40" t="e">
        <f>IF(#REF!="","",AX63*Z63)</f>
        <v>#REF!</v>
      </c>
      <c r="BB63" s="41" t="e">
        <f>IF(#REF!="","",AY63*AA63)</f>
        <v>#REF!</v>
      </c>
      <c r="BC63" s="42" t="e">
        <f>IF(#REF!="","",AZ63*AB63)</f>
        <v>#REF!</v>
      </c>
      <c r="BD63" s="41" t="e">
        <f t="shared" si="22"/>
        <v>#REF!</v>
      </c>
      <c r="BE63" s="40" t="e">
        <f>IF(#REF!="","",Interna!$J$27+Interna!$J$28+Interna!$J$29+Interna!$J$33)</f>
        <v>#REF!</v>
      </c>
      <c r="BF63" s="41" t="e">
        <f>IF(#REF!="","",AX63*Interna!$H$30)</f>
        <v>#REF!</v>
      </c>
      <c r="BG63" s="41" t="e">
        <f>IF(#REF!="","",AY63*Interna!$H$31)</f>
        <v>#REF!</v>
      </c>
      <c r="BH63" s="41" t="e">
        <f>IF(#REF!="","",AZ63*Interna!$H$32)</f>
        <v>#REF!</v>
      </c>
      <c r="BI63" s="41" t="e">
        <f>IF(#REF!="","",SUM(BE63:BH63))</f>
        <v>#REF!</v>
      </c>
      <c r="BJ63" s="41" t="e">
        <f>IF(#REF!="","",BD63-BI63)</f>
        <v>#REF!</v>
      </c>
      <c r="BK63" s="42" t="e">
        <f>IF(#REF!="","",BJ63*Interna!$H$37)</f>
        <v>#REF!</v>
      </c>
      <c r="BL63" s="41" t="e">
        <f>IF(#REF!="","",BJ63-BK63)</f>
        <v>#REF!</v>
      </c>
      <c r="BM63" s="41" t="e">
        <f>IF(#REF!="","",BL63*Interna!$H$39)</f>
        <v>#REF!</v>
      </c>
      <c r="BN63" s="41" t="e">
        <f>IF(#REF!="","",BL63+BM63)</f>
        <v>#REF!</v>
      </c>
      <c r="BO63" s="41" t="e">
        <f>IF(#REF!="","",BN63*Interna!$K$5)</f>
        <v>#REF!</v>
      </c>
      <c r="BP63" s="41" t="e">
        <f>IF(#REF!="","",BO63/Interna!$E$4)</f>
        <v>#REF!</v>
      </c>
      <c r="BQ63" s="41" t="e">
        <f>IF(#REF!="","",BP63*Interna!$H$46)</f>
        <v>#REF!</v>
      </c>
      <c r="BR63" s="41" t="e">
        <f>IF(#REF!="","",BP63+BQ63)</f>
        <v>#REF!</v>
      </c>
      <c r="BS63" s="41" t="e">
        <f>IF(#REF!="","",BR63*Interna!$H$48)</f>
        <v>#REF!</v>
      </c>
      <c r="BT63" s="41" t="e">
        <f>IF(#REF!="","",BR63-BS63)</f>
        <v>#REF!</v>
      </c>
      <c r="BU63" s="41" t="e">
        <f>IF(#REF!="","",BT63*Interna!$H$51)</f>
        <v>#REF!</v>
      </c>
      <c r="BV63" s="41" t="e">
        <f>IF(#REF!="","",BT63-BU63)</f>
        <v>#REF!</v>
      </c>
      <c r="BW63" s="41" t="e">
        <f>IF(#REF!="","",BV63*Interna!$H$52)</f>
        <v>#REF!</v>
      </c>
      <c r="BX63" s="41" t="e">
        <f>IF(#REF!="","",BV63-BW63)</f>
        <v>#REF!</v>
      </c>
      <c r="BY63" s="41" t="e">
        <f>IF(#REF!="","",BX63*Interna!$H$53)</f>
        <v>#REF!</v>
      </c>
    </row>
    <row r="64" spans="3:77" ht="16.5" customHeight="1" thickTop="1" thickBot="1" x14ac:dyDescent="0.35">
      <c r="Y64" s="167"/>
      <c r="Z64" s="40" t="e">
        <f>IF(#REF!="","",Interna!$H$15)</f>
        <v>#REF!</v>
      </c>
      <c r="AA64" s="41" t="e">
        <f>IF(#REF!="","",Interna!$H$16)</f>
        <v>#REF!</v>
      </c>
      <c r="AB64" s="42" t="e">
        <f>IF(#REF!="","",Interna!$H$17)</f>
        <v>#REF!</v>
      </c>
      <c r="AC6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4" s="373" t="e">
        <f>IF(#REF!="","",AC64+Interna!$D$15)</f>
        <v>#REF!</v>
      </c>
      <c r="AG64" s="373" t="e">
        <f>IF(#REF!="","",AD64+Interna!$D$16)</f>
        <v>#REF!</v>
      </c>
      <c r="AH64" s="373" t="e">
        <f>IF(#REF!="","",AE64+Interna!$D$17)</f>
        <v>#REF!</v>
      </c>
      <c r="AI64" s="281" t="e">
        <f>IF(#REF!="","",#REF!-(#REF!*AF64))</f>
        <v>#REF!</v>
      </c>
      <c r="AJ64" s="281" t="e">
        <f>IF(#REF!="","",#REF!-(#REF!*AG64))</f>
        <v>#REF!</v>
      </c>
      <c r="AK64" s="281" t="e">
        <f>IF(#REF!="","",#REF!-(#REF!*AH64))</f>
        <v>#REF!</v>
      </c>
      <c r="AL64" s="281" t="e">
        <f>IF(#REF!="","",ROUND(AI64*Interna!$E$4/1000,4))</f>
        <v>#REF!</v>
      </c>
      <c r="AM64" s="281" t="e">
        <f>IF(#REF!="","",ROUND(AJ64*Interna!$E$4/1000,4))</f>
        <v>#REF!</v>
      </c>
      <c r="AN64" s="281" t="e">
        <f>IF(#REF!="","",ROUND(AK64*Interna!$E$4/1000,4))</f>
        <v>#REF!</v>
      </c>
      <c r="AO64" s="281" t="e">
        <f>IF(#REF!="","",ROUND(AL64-(AL64*Interna!$C$21),4))</f>
        <v>#REF!</v>
      </c>
      <c r="AP64" s="281" t="e">
        <f>IF(#REF!="","",ROUND(AM64-(AM64*Interna!$C$22),4))</f>
        <v>#REF!</v>
      </c>
      <c r="AQ64" s="281" t="e">
        <f>IF(#REF!="","",ROUND(AN64-(AN64*Interna!$C$23),4))</f>
        <v>#REF!</v>
      </c>
      <c r="AR64" s="281" t="e">
        <f>IF(#REF!="","",Interna!$F$21)</f>
        <v>#REF!</v>
      </c>
      <c r="AS64" s="282" t="e">
        <f>IF(#REF!="","",Interna!$F$22)</f>
        <v>#REF!</v>
      </c>
      <c r="AT64" s="283" t="e">
        <f>IF(#REF!="","",Interna!$F$23)</f>
        <v>#REF!</v>
      </c>
      <c r="AU64" s="281" t="e">
        <f>IF(#REF!=0,0,IF(AO64&gt;AR64,AO64,AR64))</f>
        <v>#REF!</v>
      </c>
      <c r="AV64" s="281" t="e">
        <f>IF(#REF!=0,0,IF(AP64&gt;AS64,AP64,AS64))</f>
        <v>#REF!</v>
      </c>
      <c r="AW64" s="281" t="e">
        <f>IF(#REF!=0,0,IF(AQ64&gt;AT64,AQ64,AT64))</f>
        <v>#REF!</v>
      </c>
      <c r="AX64" s="39" t="e">
        <f>IF(#REF!="","",IF(ROUND(AL64-AU64,4)&lt;0,0,ROUND(AL64-AU64,4)))</f>
        <v>#REF!</v>
      </c>
      <c r="AY64" s="39" t="e">
        <f>IF(#REF!="","",IF(ROUND(AM64-AV64,4)&lt;0,0,ROUND(AM64-AV64,4)))</f>
        <v>#REF!</v>
      </c>
      <c r="AZ64" s="39" t="e">
        <f>IF(#REF!="","",IF(ROUND(AN64-AW64,4)&lt;0,0,ROUND(AN64-AW64,4)))</f>
        <v>#REF!</v>
      </c>
      <c r="BA64" s="40" t="e">
        <f>IF(#REF!="","",AX64*Z64)</f>
        <v>#REF!</v>
      </c>
      <c r="BB64" s="41" t="e">
        <f>IF(#REF!="","",AY64*AA64)</f>
        <v>#REF!</v>
      </c>
      <c r="BC64" s="42" t="e">
        <f>IF(#REF!="","",AZ64*AB64)</f>
        <v>#REF!</v>
      </c>
      <c r="BD64" s="41" t="e">
        <f t="shared" si="22"/>
        <v>#REF!</v>
      </c>
      <c r="BE64" s="40" t="e">
        <f>IF(#REF!="","",Interna!$J$27+Interna!$J$28+Interna!$J$29+Interna!$J$33)</f>
        <v>#REF!</v>
      </c>
      <c r="BF64" s="41" t="e">
        <f>IF(#REF!="","",AX64*Interna!$H$30)</f>
        <v>#REF!</v>
      </c>
      <c r="BG64" s="41" t="e">
        <f>IF(#REF!="","",AY64*Interna!$H$31)</f>
        <v>#REF!</v>
      </c>
      <c r="BH64" s="41" t="e">
        <f>IF(#REF!="","",AZ64*Interna!$H$32)</f>
        <v>#REF!</v>
      </c>
      <c r="BI64" s="41" t="e">
        <f>IF(#REF!="","",SUM(BE64:BH64))</f>
        <v>#REF!</v>
      </c>
      <c r="BJ64" s="41" t="e">
        <f>IF(#REF!="","",BD64-BI64)</f>
        <v>#REF!</v>
      </c>
      <c r="BK64" s="42" t="e">
        <f>IF(#REF!="","",BJ64*Interna!$H$37)</f>
        <v>#REF!</v>
      </c>
      <c r="BL64" s="41" t="e">
        <f>IF(#REF!="","",BJ64-BK64)</f>
        <v>#REF!</v>
      </c>
      <c r="BM64" s="41" t="e">
        <f>IF(#REF!="","",BL64*Interna!$H$39)</f>
        <v>#REF!</v>
      </c>
      <c r="BN64" s="41" t="e">
        <f>IF(#REF!="","",BL64+BM64)</f>
        <v>#REF!</v>
      </c>
      <c r="BO64" s="41" t="e">
        <f>IF(#REF!="","",BN64*Interna!$K$5)</f>
        <v>#REF!</v>
      </c>
      <c r="BP64" s="41" t="e">
        <f>IF(#REF!="","",BO64/Interna!$E$4)</f>
        <v>#REF!</v>
      </c>
      <c r="BQ64" s="41" t="e">
        <f>IF(#REF!="","",BP64*Interna!$H$46)</f>
        <v>#REF!</v>
      </c>
      <c r="BR64" s="41" t="e">
        <f>IF(#REF!="","",BP64+BQ64)</f>
        <v>#REF!</v>
      </c>
      <c r="BS64" s="41" t="e">
        <f>IF(#REF!="","",BR64*Interna!$H$48)</f>
        <v>#REF!</v>
      </c>
      <c r="BT64" s="41" t="e">
        <f>IF(#REF!="","",BR64-BS64)</f>
        <v>#REF!</v>
      </c>
      <c r="BU64" s="41" t="e">
        <f>IF(#REF!="","",BT64*Interna!$H$51)</f>
        <v>#REF!</v>
      </c>
      <c r="BV64" s="41" t="e">
        <f>IF(#REF!="","",BT64-BU64)</f>
        <v>#REF!</v>
      </c>
      <c r="BW64" s="41" t="e">
        <f>IF(#REF!="","",BV64*Interna!$H$52)</f>
        <v>#REF!</v>
      </c>
      <c r="BX64" s="41" t="e">
        <f>IF(#REF!="","",BV64-BW64)</f>
        <v>#REF!</v>
      </c>
      <c r="BY64" s="41" t="e">
        <f>IF(#REF!="","",BX64*Interna!$H$53)</f>
        <v>#REF!</v>
      </c>
    </row>
    <row r="65" spans="25:77" ht="16.5" customHeight="1" thickTop="1" thickBot="1" x14ac:dyDescent="0.35">
      <c r="Y65" s="167"/>
      <c r="Z65" s="40" t="e">
        <f>IF(#REF!="","",Interna!$H$15)</f>
        <v>#REF!</v>
      </c>
      <c r="AA65" s="41" t="e">
        <f>IF(#REF!="","",Interna!$H$16)</f>
        <v>#REF!</v>
      </c>
      <c r="AB65" s="42" t="e">
        <f>IF(#REF!="","",Interna!$H$17)</f>
        <v>#REF!</v>
      </c>
      <c r="AC6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5" s="373" t="e">
        <f>IF(#REF!="","",AC65+Interna!$D$15)</f>
        <v>#REF!</v>
      </c>
      <c r="AG65" s="373" t="e">
        <f>IF(#REF!="","",AD65+Interna!$D$16)</f>
        <v>#REF!</v>
      </c>
      <c r="AH65" s="373" t="e">
        <f>IF(#REF!="","",AE65+Interna!$D$17)</f>
        <v>#REF!</v>
      </c>
      <c r="AI65" s="281" t="e">
        <f>IF(#REF!="","",#REF!-(#REF!*AF65))</f>
        <v>#REF!</v>
      </c>
      <c r="AJ65" s="281" t="e">
        <f>IF(#REF!="","",#REF!-(#REF!*AG65))</f>
        <v>#REF!</v>
      </c>
      <c r="AK65" s="281" t="e">
        <f>IF(#REF!="","",#REF!-(#REF!*AH65))</f>
        <v>#REF!</v>
      </c>
      <c r="AL65" s="281" t="e">
        <f>IF(#REF!="","",ROUND(AI65*Interna!$E$4/1000,4))</f>
        <v>#REF!</v>
      </c>
      <c r="AM65" s="281" t="e">
        <f>IF(#REF!="","",ROUND(AJ65*Interna!$E$4/1000,4))</f>
        <v>#REF!</v>
      </c>
      <c r="AN65" s="281" t="e">
        <f>IF(#REF!="","",ROUND(AK65*Interna!$E$4/1000,4))</f>
        <v>#REF!</v>
      </c>
      <c r="AO65" s="281" t="e">
        <f>IF(#REF!="","",ROUND(AL65-(AL65*Interna!$C$21),4))</f>
        <v>#REF!</v>
      </c>
      <c r="AP65" s="281" t="e">
        <f>IF(#REF!="","",ROUND(AM65-(AM65*Interna!$C$22),4))</f>
        <v>#REF!</v>
      </c>
      <c r="AQ65" s="281" t="e">
        <f>IF(#REF!="","",ROUND(AN65-(AN65*Interna!$C$23),4))</f>
        <v>#REF!</v>
      </c>
      <c r="AR65" s="281" t="e">
        <f>IF(#REF!="","",Interna!$F$21)</f>
        <v>#REF!</v>
      </c>
      <c r="AS65" s="282" t="e">
        <f>IF(#REF!="","",Interna!$F$22)</f>
        <v>#REF!</v>
      </c>
      <c r="AT65" s="283" t="e">
        <f>IF(#REF!="","",Interna!$F$23)</f>
        <v>#REF!</v>
      </c>
      <c r="AU65" s="281" t="e">
        <f>IF(#REF!=0,0,IF(AO65&gt;AR65,AO65,AR65))</f>
        <v>#REF!</v>
      </c>
      <c r="AV65" s="281" t="e">
        <f>IF(#REF!=0,0,IF(AP65&gt;AS65,AP65,AS65))</f>
        <v>#REF!</v>
      </c>
      <c r="AW65" s="281" t="e">
        <f>IF(#REF!=0,0,IF(AQ65&gt;AT65,AQ65,AT65))</f>
        <v>#REF!</v>
      </c>
      <c r="AX65" s="39" t="e">
        <f>IF(#REF!="","",IF(ROUND(AL65-AU65,4)&lt;0,0,ROUND(AL65-AU65,4)))</f>
        <v>#REF!</v>
      </c>
      <c r="AY65" s="39" t="e">
        <f>IF(#REF!="","",IF(ROUND(AM65-AV65,4)&lt;0,0,ROUND(AM65-AV65,4)))</f>
        <v>#REF!</v>
      </c>
      <c r="AZ65" s="39" t="e">
        <f>IF(#REF!="","",IF(ROUND(AN65-AW65,4)&lt;0,0,ROUND(AN65-AW65,4)))</f>
        <v>#REF!</v>
      </c>
      <c r="BA65" s="40" t="e">
        <f>IF(#REF!="","",AX65*Z65)</f>
        <v>#REF!</v>
      </c>
      <c r="BB65" s="41" t="e">
        <f>IF(#REF!="","",AY65*AA65)</f>
        <v>#REF!</v>
      </c>
      <c r="BC65" s="42" t="e">
        <f>IF(#REF!="","",AZ65*AB65)</f>
        <v>#REF!</v>
      </c>
      <c r="BD65" s="41" t="e">
        <f t="shared" si="22"/>
        <v>#REF!</v>
      </c>
      <c r="BE65" s="40" t="e">
        <f>IF(#REF!="","",Interna!$J$27+Interna!$J$28+Interna!$J$29+Interna!$J$33)</f>
        <v>#REF!</v>
      </c>
      <c r="BF65" s="41" t="e">
        <f>IF(#REF!="","",AX65*Interna!$H$30)</f>
        <v>#REF!</v>
      </c>
      <c r="BG65" s="41" t="e">
        <f>IF(#REF!="","",AY65*Interna!$H$31)</f>
        <v>#REF!</v>
      </c>
      <c r="BH65" s="41" t="e">
        <f>IF(#REF!="","",AZ65*Interna!$H$32)</f>
        <v>#REF!</v>
      </c>
      <c r="BI65" s="41" t="e">
        <f>IF(#REF!="","",SUM(BE65:BH65))</f>
        <v>#REF!</v>
      </c>
      <c r="BJ65" s="41" t="e">
        <f>IF(#REF!="","",BD65-BI65)</f>
        <v>#REF!</v>
      </c>
      <c r="BK65" s="42" t="e">
        <f>IF(#REF!="","",BJ65*Interna!$H$37)</f>
        <v>#REF!</v>
      </c>
      <c r="BL65" s="41" t="e">
        <f>IF(#REF!="","",BJ65-BK65)</f>
        <v>#REF!</v>
      </c>
      <c r="BM65" s="41" t="e">
        <f>IF(#REF!="","",BL65*Interna!$H$39)</f>
        <v>#REF!</v>
      </c>
      <c r="BN65" s="41" t="e">
        <f>IF(#REF!="","",BL65+BM65)</f>
        <v>#REF!</v>
      </c>
      <c r="BO65" s="41" t="e">
        <f>IF(#REF!="","",BN65*Interna!$K$5)</f>
        <v>#REF!</v>
      </c>
      <c r="BP65" s="41" t="e">
        <f>IF(#REF!="","",BO65/Interna!$E$4)</f>
        <v>#REF!</v>
      </c>
      <c r="BQ65" s="41" t="e">
        <f>IF(#REF!="","",BP65*Interna!$H$46)</f>
        <v>#REF!</v>
      </c>
      <c r="BR65" s="41" t="e">
        <f>IF(#REF!="","",BP65+BQ65)</f>
        <v>#REF!</v>
      </c>
      <c r="BS65" s="41" t="e">
        <f>IF(#REF!="","",BR65*Interna!$H$48)</f>
        <v>#REF!</v>
      </c>
      <c r="BT65" s="41" t="e">
        <f>IF(#REF!="","",BR65-BS65)</f>
        <v>#REF!</v>
      </c>
      <c r="BU65" s="41" t="e">
        <f>IF(#REF!="","",BT65*Interna!$H$51)</f>
        <v>#REF!</v>
      </c>
      <c r="BV65" s="41" t="e">
        <f>IF(#REF!="","",BT65-BU65)</f>
        <v>#REF!</v>
      </c>
      <c r="BW65" s="41" t="e">
        <f>IF(#REF!="","",BV65*Interna!$H$52)</f>
        <v>#REF!</v>
      </c>
      <c r="BX65" s="41" t="e">
        <f>IF(#REF!="","",BV65-BW65)</f>
        <v>#REF!</v>
      </c>
      <c r="BY65" s="41" t="e">
        <f>IF(#REF!="","",BX65*Interna!$H$53)</f>
        <v>#REF!</v>
      </c>
    </row>
    <row r="66" spans="25:77" ht="16.5" customHeight="1" thickTop="1" thickBot="1" x14ac:dyDescent="0.35">
      <c r="Y66" s="167"/>
      <c r="Z66" s="40" t="e">
        <f>IF(#REF!="","",Interna!$H$15)</f>
        <v>#REF!</v>
      </c>
      <c r="AA66" s="41" t="e">
        <f>IF(#REF!="","",Interna!$H$16)</f>
        <v>#REF!</v>
      </c>
      <c r="AB66" s="42" t="e">
        <f>IF(#REF!="","",Interna!$H$17)</f>
        <v>#REF!</v>
      </c>
      <c r="AC6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6" s="373" t="e">
        <f>IF(#REF!="","",AC66+Interna!$D$15)</f>
        <v>#REF!</v>
      </c>
      <c r="AG66" s="373" t="e">
        <f>IF(#REF!="","",AD66+Interna!$D$16)</f>
        <v>#REF!</v>
      </c>
      <c r="AH66" s="373" t="e">
        <f>IF(#REF!="","",AE66+Interna!$D$17)</f>
        <v>#REF!</v>
      </c>
      <c r="AI66" s="281" t="e">
        <f>IF(#REF!="","",#REF!-(#REF!*AF66))</f>
        <v>#REF!</v>
      </c>
      <c r="AJ66" s="281" t="e">
        <f>IF(#REF!="","",#REF!-(#REF!*AG66))</f>
        <v>#REF!</v>
      </c>
      <c r="AK66" s="281" t="e">
        <f>IF(#REF!="","",#REF!-(#REF!*AH66))</f>
        <v>#REF!</v>
      </c>
      <c r="AL66" s="281" t="e">
        <f>IF(#REF!="","",ROUND(AI66*Interna!$E$4/1000,4))</f>
        <v>#REF!</v>
      </c>
      <c r="AM66" s="281" t="e">
        <f>IF(#REF!="","",ROUND(AJ66*Interna!$E$4/1000,4))</f>
        <v>#REF!</v>
      </c>
      <c r="AN66" s="281" t="e">
        <f>IF(#REF!="","",ROUND(AK66*Interna!$E$4/1000,4))</f>
        <v>#REF!</v>
      </c>
      <c r="AO66" s="281" t="e">
        <f>IF(#REF!="","",ROUND(AL66-(AL66*Interna!$C$21),4))</f>
        <v>#REF!</v>
      </c>
      <c r="AP66" s="281" t="e">
        <f>IF(#REF!="","",ROUND(AM66-(AM66*Interna!$C$22),4))</f>
        <v>#REF!</v>
      </c>
      <c r="AQ66" s="281" t="e">
        <f>IF(#REF!="","",ROUND(AN66-(AN66*Interna!$C$23),4))</f>
        <v>#REF!</v>
      </c>
      <c r="AR66" s="281" t="e">
        <f>IF(#REF!="","",Interna!$F$21)</f>
        <v>#REF!</v>
      </c>
      <c r="AS66" s="282" t="e">
        <f>IF(#REF!="","",Interna!$F$22)</f>
        <v>#REF!</v>
      </c>
      <c r="AT66" s="283" t="e">
        <f>IF(#REF!="","",Interna!$F$23)</f>
        <v>#REF!</v>
      </c>
      <c r="AU66" s="281" t="e">
        <f>IF(#REF!=0,0,IF(AO66&gt;AR66,AO66,AR66))</f>
        <v>#REF!</v>
      </c>
      <c r="AV66" s="281" t="e">
        <f>IF(#REF!=0,0,IF(AP66&gt;AS66,AP66,AS66))</f>
        <v>#REF!</v>
      </c>
      <c r="AW66" s="281" t="e">
        <f>IF(#REF!=0,0,IF(AQ66&gt;AT66,AQ66,AT66))</f>
        <v>#REF!</v>
      </c>
      <c r="AX66" s="39" t="e">
        <f>IF(#REF!="","",IF(ROUND(AL66-AU66,4)&lt;0,0,ROUND(AL66-AU66,4)))</f>
        <v>#REF!</v>
      </c>
      <c r="AY66" s="39" t="e">
        <f>IF(#REF!="","",IF(ROUND(AM66-AV66,4)&lt;0,0,ROUND(AM66-AV66,4)))</f>
        <v>#REF!</v>
      </c>
      <c r="AZ66" s="39" t="e">
        <f>IF(#REF!="","",IF(ROUND(AN66-AW66,4)&lt;0,0,ROUND(AN66-AW66,4)))</f>
        <v>#REF!</v>
      </c>
      <c r="BA66" s="40" t="e">
        <f>IF(#REF!="","",AX66*Z66)</f>
        <v>#REF!</v>
      </c>
      <c r="BB66" s="41" t="e">
        <f>IF(#REF!="","",AY66*AA66)</f>
        <v>#REF!</v>
      </c>
      <c r="BC66" s="42" t="e">
        <f>IF(#REF!="","",AZ66*AB66)</f>
        <v>#REF!</v>
      </c>
      <c r="BD66" s="41" t="e">
        <f t="shared" si="22"/>
        <v>#REF!</v>
      </c>
      <c r="BE66" s="40" t="e">
        <f>IF(#REF!="","",Interna!$J$27+Interna!$J$28+Interna!$J$29+Interna!$J$33)</f>
        <v>#REF!</v>
      </c>
      <c r="BF66" s="41" t="e">
        <f>IF(#REF!="","",AX66*Interna!$H$30)</f>
        <v>#REF!</v>
      </c>
      <c r="BG66" s="41" t="e">
        <f>IF(#REF!="","",AY66*Interna!$H$31)</f>
        <v>#REF!</v>
      </c>
      <c r="BH66" s="41" t="e">
        <f>IF(#REF!="","",AZ66*Interna!$H$32)</f>
        <v>#REF!</v>
      </c>
      <c r="BI66" s="41" t="e">
        <f>IF(#REF!="","",SUM(BE66:BH66))</f>
        <v>#REF!</v>
      </c>
      <c r="BJ66" s="41" t="e">
        <f>IF(#REF!="","",BD66-BI66)</f>
        <v>#REF!</v>
      </c>
      <c r="BK66" s="42" t="e">
        <f>IF(#REF!="","",BJ66*Interna!$H$37)</f>
        <v>#REF!</v>
      </c>
      <c r="BL66" s="41" t="e">
        <f>IF(#REF!="","",BJ66-BK66)</f>
        <v>#REF!</v>
      </c>
      <c r="BM66" s="41" t="e">
        <f>IF(#REF!="","",BL66*Interna!$H$39)</f>
        <v>#REF!</v>
      </c>
      <c r="BN66" s="41" t="e">
        <f>IF(#REF!="","",BL66+BM66)</f>
        <v>#REF!</v>
      </c>
      <c r="BO66" s="41" t="e">
        <f>IF(#REF!="","",BN66*Interna!$K$5)</f>
        <v>#REF!</v>
      </c>
      <c r="BP66" s="41" t="e">
        <f>IF(#REF!="","",BO66/Interna!$E$4)</f>
        <v>#REF!</v>
      </c>
      <c r="BQ66" s="41" t="e">
        <f>IF(#REF!="","",BP66*Interna!$H$46)</f>
        <v>#REF!</v>
      </c>
      <c r="BR66" s="41" t="e">
        <f>IF(#REF!="","",BP66+BQ66)</f>
        <v>#REF!</v>
      </c>
      <c r="BS66" s="41" t="e">
        <f>IF(#REF!="","",BR66*Interna!$H$48)</f>
        <v>#REF!</v>
      </c>
      <c r="BT66" s="41" t="e">
        <f>IF(#REF!="","",BR66-BS66)</f>
        <v>#REF!</v>
      </c>
      <c r="BU66" s="41" t="e">
        <f>IF(#REF!="","",BT66*Interna!$H$51)</f>
        <v>#REF!</v>
      </c>
      <c r="BV66" s="41" t="e">
        <f>IF(#REF!="","",BT66-BU66)</f>
        <v>#REF!</v>
      </c>
      <c r="BW66" s="41" t="e">
        <f>IF(#REF!="","",BV66*Interna!$H$52)</f>
        <v>#REF!</v>
      </c>
      <c r="BX66" s="41" t="e">
        <f>IF(#REF!="","",BV66-BW66)</f>
        <v>#REF!</v>
      </c>
      <c r="BY66" s="41" t="e">
        <f>IF(#REF!="","",BX66*Interna!$H$53)</f>
        <v>#REF!</v>
      </c>
    </row>
    <row r="67" spans="25:77" ht="16.5" customHeight="1" thickTop="1" thickBot="1" x14ac:dyDescent="0.35">
      <c r="Y67" s="167"/>
      <c r="Z67" s="40" t="e">
        <f>IF(#REF!="","",Interna!$H$15)</f>
        <v>#REF!</v>
      </c>
      <c r="AA67" s="41" t="e">
        <f>IF(#REF!="","",Interna!$H$16)</f>
        <v>#REF!</v>
      </c>
      <c r="AB67" s="42" t="e">
        <f>IF(#REF!="","",Interna!$H$17)</f>
        <v>#REF!</v>
      </c>
      <c r="AC6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7" s="373" t="e">
        <f>IF(#REF!="","",AC67+Interna!$D$15)</f>
        <v>#REF!</v>
      </c>
      <c r="AG67" s="373" t="e">
        <f>IF(#REF!="","",AD67+Interna!$D$16)</f>
        <v>#REF!</v>
      </c>
      <c r="AH67" s="373" t="e">
        <f>IF(#REF!="","",AE67+Interna!$D$17)</f>
        <v>#REF!</v>
      </c>
      <c r="AI67" s="281" t="e">
        <f>IF(#REF!="","",#REF!-(#REF!*AF67))</f>
        <v>#REF!</v>
      </c>
      <c r="AJ67" s="281" t="e">
        <f>IF(#REF!="","",#REF!-(#REF!*AG67))</f>
        <v>#REF!</v>
      </c>
      <c r="AK67" s="281" t="e">
        <f>IF(#REF!="","",#REF!-(#REF!*AH67))</f>
        <v>#REF!</v>
      </c>
      <c r="AL67" s="281" t="e">
        <f>IF(#REF!="","",ROUND(AI67*Interna!$E$4/1000,4))</f>
        <v>#REF!</v>
      </c>
      <c r="AM67" s="281" t="e">
        <f>IF(#REF!="","",ROUND(AJ67*Interna!$E$4/1000,4))</f>
        <v>#REF!</v>
      </c>
      <c r="AN67" s="281" t="e">
        <f>IF(#REF!="","",ROUND(AK67*Interna!$E$4/1000,4))</f>
        <v>#REF!</v>
      </c>
      <c r="AO67" s="281" t="e">
        <f>IF(#REF!="","",ROUND(AL67-(AL67*Interna!$C$21),4))</f>
        <v>#REF!</v>
      </c>
      <c r="AP67" s="281" t="e">
        <f>IF(#REF!="","",ROUND(AM67-(AM67*Interna!$C$22),4))</f>
        <v>#REF!</v>
      </c>
      <c r="AQ67" s="281" t="e">
        <f>IF(#REF!="","",ROUND(AN67-(AN67*Interna!$C$23),4))</f>
        <v>#REF!</v>
      </c>
      <c r="AR67" s="281" t="e">
        <f>IF(#REF!="","",Interna!$F$21)</f>
        <v>#REF!</v>
      </c>
      <c r="AS67" s="282" t="e">
        <f>IF(#REF!="","",Interna!$F$22)</f>
        <v>#REF!</v>
      </c>
      <c r="AT67" s="283" t="e">
        <f>IF(#REF!="","",Interna!$F$23)</f>
        <v>#REF!</v>
      </c>
      <c r="AU67" s="281" t="e">
        <f>IF(#REF!=0,0,IF(AO67&gt;AR67,AO67,AR67))</f>
        <v>#REF!</v>
      </c>
      <c r="AV67" s="281" t="e">
        <f>IF(#REF!=0,0,IF(AP67&gt;AS67,AP67,AS67))</f>
        <v>#REF!</v>
      </c>
      <c r="AW67" s="281" t="e">
        <f>IF(#REF!=0,0,IF(AQ67&gt;AT67,AQ67,AT67))</f>
        <v>#REF!</v>
      </c>
      <c r="AX67" s="39" t="e">
        <f>IF(#REF!="","",IF(ROUND(AL67-AU67,4)&lt;0,0,ROUND(AL67-AU67,4)))</f>
        <v>#REF!</v>
      </c>
      <c r="AY67" s="39" t="e">
        <f>IF(#REF!="","",IF(ROUND(AM67-AV67,4)&lt;0,0,ROUND(AM67-AV67,4)))</f>
        <v>#REF!</v>
      </c>
      <c r="AZ67" s="39" t="e">
        <f>IF(#REF!="","",IF(ROUND(AN67-AW67,4)&lt;0,0,ROUND(AN67-AW67,4)))</f>
        <v>#REF!</v>
      </c>
      <c r="BA67" s="40" t="e">
        <f>IF(#REF!="","",AX67*Z67)</f>
        <v>#REF!</v>
      </c>
      <c r="BB67" s="41" t="e">
        <f>IF(#REF!="","",AY67*AA67)</f>
        <v>#REF!</v>
      </c>
      <c r="BC67" s="42" t="e">
        <f>IF(#REF!="","",AZ67*AB67)</f>
        <v>#REF!</v>
      </c>
      <c r="BD67" s="41" t="e">
        <f t="shared" si="22"/>
        <v>#REF!</v>
      </c>
      <c r="BE67" s="40" t="e">
        <f>IF(#REF!="","",Interna!$J$27+Interna!$J$28+Interna!$J$29+Interna!$J$33)</f>
        <v>#REF!</v>
      </c>
      <c r="BF67" s="41" t="e">
        <f>IF(#REF!="","",AX67*Interna!$H$30)</f>
        <v>#REF!</v>
      </c>
      <c r="BG67" s="41" t="e">
        <f>IF(#REF!="","",AY67*Interna!$H$31)</f>
        <v>#REF!</v>
      </c>
      <c r="BH67" s="41" t="e">
        <f>IF(#REF!="","",AZ67*Interna!$H$32)</f>
        <v>#REF!</v>
      </c>
      <c r="BI67" s="41" t="e">
        <f>IF(#REF!="","",SUM(BE67:BH67))</f>
        <v>#REF!</v>
      </c>
      <c r="BJ67" s="41" t="e">
        <f>IF(#REF!="","",BD67-BI67)</f>
        <v>#REF!</v>
      </c>
      <c r="BK67" s="42" t="e">
        <f>IF(#REF!="","",BJ67*Interna!$H$37)</f>
        <v>#REF!</v>
      </c>
      <c r="BL67" s="41" t="e">
        <f>IF(#REF!="","",BJ67-BK67)</f>
        <v>#REF!</v>
      </c>
      <c r="BM67" s="41" t="e">
        <f>IF(#REF!="","",BL67*Interna!$H$39)</f>
        <v>#REF!</v>
      </c>
      <c r="BN67" s="41" t="e">
        <f>IF(#REF!="","",BL67+BM67)</f>
        <v>#REF!</v>
      </c>
      <c r="BO67" s="41" t="e">
        <f>IF(#REF!="","",BN67*Interna!$K$5)</f>
        <v>#REF!</v>
      </c>
      <c r="BP67" s="41" t="e">
        <f>IF(#REF!="","",BO67/Interna!$E$4)</f>
        <v>#REF!</v>
      </c>
      <c r="BQ67" s="41" t="e">
        <f>IF(#REF!="","",BP67*Interna!$H$46)</f>
        <v>#REF!</v>
      </c>
      <c r="BR67" s="41" t="e">
        <f>IF(#REF!="","",BP67+BQ67)</f>
        <v>#REF!</v>
      </c>
      <c r="BS67" s="41" t="e">
        <f>IF(#REF!="","",BR67*Interna!$H$48)</f>
        <v>#REF!</v>
      </c>
      <c r="BT67" s="41" t="e">
        <f>IF(#REF!="","",BR67-BS67)</f>
        <v>#REF!</v>
      </c>
      <c r="BU67" s="41" t="e">
        <f>IF(#REF!="","",BT67*Interna!$H$51)</f>
        <v>#REF!</v>
      </c>
      <c r="BV67" s="41" t="e">
        <f>IF(#REF!="","",BT67-BU67)</f>
        <v>#REF!</v>
      </c>
      <c r="BW67" s="41" t="e">
        <f>IF(#REF!="","",BV67*Interna!$H$52)</f>
        <v>#REF!</v>
      </c>
      <c r="BX67" s="41" t="e">
        <f>IF(#REF!="","",BV67-BW67)</f>
        <v>#REF!</v>
      </c>
      <c r="BY67" s="41" t="e">
        <f>IF(#REF!="","",BX67*Interna!$H$53)</f>
        <v>#REF!</v>
      </c>
    </row>
    <row r="68" spans="25:77" ht="16.5" customHeight="1" thickTop="1" thickBot="1" x14ac:dyDescent="0.35">
      <c r="Y68" s="167"/>
      <c r="Z68" s="40" t="e">
        <f>IF(#REF!="","",Interna!$H$15)</f>
        <v>#REF!</v>
      </c>
      <c r="AA68" s="41" t="e">
        <f>IF(#REF!="","",Interna!$H$16)</f>
        <v>#REF!</v>
      </c>
      <c r="AB68" s="42" t="e">
        <f>IF(#REF!="","",Interna!$H$17)</f>
        <v>#REF!</v>
      </c>
      <c r="AC6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8" s="373" t="e">
        <f>IF(#REF!="","",AC68+Interna!$D$15)</f>
        <v>#REF!</v>
      </c>
      <c r="AG68" s="373" t="e">
        <f>IF(#REF!="","",AD68+Interna!$D$16)</f>
        <v>#REF!</v>
      </c>
      <c r="AH68" s="373" t="e">
        <f>IF(#REF!="","",AE68+Interna!$D$17)</f>
        <v>#REF!</v>
      </c>
      <c r="AI68" s="281" t="e">
        <f>IF(#REF!="","",#REF!-(#REF!*AF68))</f>
        <v>#REF!</v>
      </c>
      <c r="AJ68" s="281" t="e">
        <f>IF(#REF!="","",#REF!-(#REF!*AG68))</f>
        <v>#REF!</v>
      </c>
      <c r="AK68" s="281" t="e">
        <f>IF(#REF!="","",#REF!-(#REF!*AH68))</f>
        <v>#REF!</v>
      </c>
      <c r="AL68" s="281" t="e">
        <f>IF(#REF!="","",ROUND(AI68*Interna!$E$4/1000,4))</f>
        <v>#REF!</v>
      </c>
      <c r="AM68" s="281" t="e">
        <f>IF(#REF!="","",ROUND(AJ68*Interna!$E$4/1000,4))</f>
        <v>#REF!</v>
      </c>
      <c r="AN68" s="281" t="e">
        <f>IF(#REF!="","",ROUND(AK68*Interna!$E$4/1000,4))</f>
        <v>#REF!</v>
      </c>
      <c r="AO68" s="281" t="e">
        <f>IF(#REF!="","",ROUND(AL68-(AL68*Interna!$C$21),4))</f>
        <v>#REF!</v>
      </c>
      <c r="AP68" s="281" t="e">
        <f>IF(#REF!="","",ROUND(AM68-(AM68*Interna!$C$22),4))</f>
        <v>#REF!</v>
      </c>
      <c r="AQ68" s="281" t="e">
        <f>IF(#REF!="","",ROUND(AN68-(AN68*Interna!$C$23),4))</f>
        <v>#REF!</v>
      </c>
      <c r="AR68" s="281" t="e">
        <f>IF(#REF!="","",Interna!$F$21)</f>
        <v>#REF!</v>
      </c>
      <c r="AS68" s="282" t="e">
        <f>IF(#REF!="","",Interna!$F$22)</f>
        <v>#REF!</v>
      </c>
      <c r="AT68" s="283" t="e">
        <f>IF(#REF!="","",Interna!$F$23)</f>
        <v>#REF!</v>
      </c>
      <c r="AU68" s="281" t="e">
        <f>IF(#REF!=0,0,IF(AO68&gt;AR68,AO68,AR68))</f>
        <v>#REF!</v>
      </c>
      <c r="AV68" s="281" t="e">
        <f>IF(#REF!=0,0,IF(AP68&gt;AS68,AP68,AS68))</f>
        <v>#REF!</v>
      </c>
      <c r="AW68" s="281" t="e">
        <f>IF(#REF!=0,0,IF(AQ68&gt;AT68,AQ68,AT68))</f>
        <v>#REF!</v>
      </c>
      <c r="AX68" s="39" t="e">
        <f>IF(#REF!="","",IF(ROUND(AL68-AU68,4)&lt;0,0,ROUND(AL68-AU68,4)))</f>
        <v>#REF!</v>
      </c>
      <c r="AY68" s="39" t="e">
        <f>IF(#REF!="","",IF(ROUND(AM68-AV68,4)&lt;0,0,ROUND(AM68-AV68,4)))</f>
        <v>#REF!</v>
      </c>
      <c r="AZ68" s="39" t="e">
        <f>IF(#REF!="","",IF(ROUND(AN68-AW68,4)&lt;0,0,ROUND(AN68-AW68,4)))</f>
        <v>#REF!</v>
      </c>
      <c r="BA68" s="40" t="e">
        <f>IF(#REF!="","",AX68*Z68)</f>
        <v>#REF!</v>
      </c>
      <c r="BB68" s="41" t="e">
        <f>IF(#REF!="","",AY68*AA68)</f>
        <v>#REF!</v>
      </c>
      <c r="BC68" s="42" t="e">
        <f>IF(#REF!="","",AZ68*AB68)</f>
        <v>#REF!</v>
      </c>
      <c r="BD68" s="41" t="e">
        <f t="shared" si="22"/>
        <v>#REF!</v>
      </c>
      <c r="BE68" s="40" t="e">
        <f>IF(#REF!="","",Interna!$J$27+Interna!$J$28+Interna!$J$29+Interna!$J$33)</f>
        <v>#REF!</v>
      </c>
      <c r="BF68" s="41" t="e">
        <f>IF(#REF!="","",AX68*Interna!$H$30)</f>
        <v>#REF!</v>
      </c>
      <c r="BG68" s="41" t="e">
        <f>IF(#REF!="","",AY68*Interna!$H$31)</f>
        <v>#REF!</v>
      </c>
      <c r="BH68" s="41" t="e">
        <f>IF(#REF!="","",AZ68*Interna!$H$32)</f>
        <v>#REF!</v>
      </c>
      <c r="BI68" s="41" t="e">
        <f>IF(#REF!="","",SUM(BE68:BH68))</f>
        <v>#REF!</v>
      </c>
      <c r="BJ68" s="41" t="e">
        <f>IF(#REF!="","",BD68-BI68)</f>
        <v>#REF!</v>
      </c>
      <c r="BK68" s="42" t="e">
        <f>IF(#REF!="","",BJ68*Interna!$H$37)</f>
        <v>#REF!</v>
      </c>
      <c r="BL68" s="41" t="e">
        <f>IF(#REF!="","",BJ68-BK68)</f>
        <v>#REF!</v>
      </c>
      <c r="BM68" s="41" t="e">
        <f>IF(#REF!="","",BL68*Interna!$H$39)</f>
        <v>#REF!</v>
      </c>
      <c r="BN68" s="41" t="e">
        <f>IF(#REF!="","",BL68+BM68)</f>
        <v>#REF!</v>
      </c>
      <c r="BO68" s="41" t="e">
        <f>IF(#REF!="","",BN68*Interna!$K$5)</f>
        <v>#REF!</v>
      </c>
      <c r="BP68" s="41" t="e">
        <f>IF(#REF!="","",BO68/Interna!$E$4)</f>
        <v>#REF!</v>
      </c>
      <c r="BQ68" s="41" t="e">
        <f>IF(#REF!="","",BP68*Interna!$H$46)</f>
        <v>#REF!</v>
      </c>
      <c r="BR68" s="41" t="e">
        <f>IF(#REF!="","",BP68+BQ68)</f>
        <v>#REF!</v>
      </c>
      <c r="BS68" s="41" t="e">
        <f>IF(#REF!="","",BR68*Interna!$H$48)</f>
        <v>#REF!</v>
      </c>
      <c r="BT68" s="41" t="e">
        <f>IF(#REF!="","",BR68-BS68)</f>
        <v>#REF!</v>
      </c>
      <c r="BU68" s="41" t="e">
        <f>IF(#REF!="","",BT68*Interna!$H$51)</f>
        <v>#REF!</v>
      </c>
      <c r="BV68" s="41" t="e">
        <f>IF(#REF!="","",BT68-BU68)</f>
        <v>#REF!</v>
      </c>
      <c r="BW68" s="41" t="e">
        <f>IF(#REF!="","",BV68*Interna!$H$52)</f>
        <v>#REF!</v>
      </c>
      <c r="BX68" s="41" t="e">
        <f>IF(#REF!="","",BV68-BW68)</f>
        <v>#REF!</v>
      </c>
      <c r="BY68" s="41" t="e">
        <f>IF(#REF!="","",BX68*Interna!$H$53)</f>
        <v>#REF!</v>
      </c>
    </row>
    <row r="69" spans="25:77" ht="16.5" customHeight="1" thickTop="1" thickBot="1" x14ac:dyDescent="0.35">
      <c r="Y69" s="167"/>
      <c r="Z69" s="40" t="e">
        <f>IF(#REF!="","",Interna!$H$15)</f>
        <v>#REF!</v>
      </c>
      <c r="AA69" s="41" t="e">
        <f>IF(#REF!="","",Interna!$H$16)</f>
        <v>#REF!</v>
      </c>
      <c r="AB69" s="42" t="e">
        <f>IF(#REF!="","",Interna!$H$17)</f>
        <v>#REF!</v>
      </c>
      <c r="AC6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6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6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69" s="373" t="e">
        <f>IF(#REF!="","",AC69+Interna!$D$15)</f>
        <v>#REF!</v>
      </c>
      <c r="AG69" s="373" t="e">
        <f>IF(#REF!="","",AD69+Interna!$D$16)</f>
        <v>#REF!</v>
      </c>
      <c r="AH69" s="373" t="e">
        <f>IF(#REF!="","",AE69+Interna!$D$17)</f>
        <v>#REF!</v>
      </c>
      <c r="AI69" s="281" t="e">
        <f>IF(#REF!="","",#REF!-(#REF!*AF69))</f>
        <v>#REF!</v>
      </c>
      <c r="AJ69" s="281" t="e">
        <f>IF(#REF!="","",#REF!-(#REF!*AG69))</f>
        <v>#REF!</v>
      </c>
      <c r="AK69" s="281" t="e">
        <f>IF(#REF!="","",#REF!-(#REF!*AH69))</f>
        <v>#REF!</v>
      </c>
      <c r="AL69" s="281" t="e">
        <f>IF(#REF!="","",ROUND(AI69*Interna!$E$4/1000,4))</f>
        <v>#REF!</v>
      </c>
      <c r="AM69" s="281" t="e">
        <f>IF(#REF!="","",ROUND(AJ69*Interna!$E$4/1000,4))</f>
        <v>#REF!</v>
      </c>
      <c r="AN69" s="281" t="e">
        <f>IF(#REF!="","",ROUND(AK69*Interna!$E$4/1000,4))</f>
        <v>#REF!</v>
      </c>
      <c r="AO69" s="281" t="e">
        <f>IF(#REF!="","",ROUND(AL69-(AL69*Interna!$C$21),4))</f>
        <v>#REF!</v>
      </c>
      <c r="AP69" s="281" t="e">
        <f>IF(#REF!="","",ROUND(AM69-(AM69*Interna!$C$22),4))</f>
        <v>#REF!</v>
      </c>
      <c r="AQ69" s="281" t="e">
        <f>IF(#REF!="","",ROUND(AN69-(AN69*Interna!$C$23),4))</f>
        <v>#REF!</v>
      </c>
      <c r="AR69" s="281" t="e">
        <f>IF(#REF!="","",Interna!$F$21)</f>
        <v>#REF!</v>
      </c>
      <c r="AS69" s="282" t="e">
        <f>IF(#REF!="","",Interna!$F$22)</f>
        <v>#REF!</v>
      </c>
      <c r="AT69" s="283" t="e">
        <f>IF(#REF!="","",Interna!$F$23)</f>
        <v>#REF!</v>
      </c>
      <c r="AU69" s="281" t="e">
        <f>IF(#REF!=0,0,IF(AO69&gt;AR69,AO69,AR69))</f>
        <v>#REF!</v>
      </c>
      <c r="AV69" s="281" t="e">
        <f>IF(#REF!=0,0,IF(AP69&gt;AS69,AP69,AS69))</f>
        <v>#REF!</v>
      </c>
      <c r="AW69" s="281" t="e">
        <f>IF(#REF!=0,0,IF(AQ69&gt;AT69,AQ69,AT69))</f>
        <v>#REF!</v>
      </c>
      <c r="AX69" s="39" t="e">
        <f>IF(#REF!="","",IF(ROUND(AL69-AU69,4)&lt;0,0,ROUND(AL69-AU69,4)))</f>
        <v>#REF!</v>
      </c>
      <c r="AY69" s="39" t="e">
        <f>IF(#REF!="","",IF(ROUND(AM69-AV69,4)&lt;0,0,ROUND(AM69-AV69,4)))</f>
        <v>#REF!</v>
      </c>
      <c r="AZ69" s="39" t="e">
        <f>IF(#REF!="","",IF(ROUND(AN69-AW69,4)&lt;0,0,ROUND(AN69-AW69,4)))</f>
        <v>#REF!</v>
      </c>
      <c r="BA69" s="40" t="e">
        <f>IF(#REF!="","",AX69*Z69)</f>
        <v>#REF!</v>
      </c>
      <c r="BB69" s="41" t="e">
        <f>IF(#REF!="","",AY69*AA69)</f>
        <v>#REF!</v>
      </c>
      <c r="BC69" s="42" t="e">
        <f>IF(#REF!="","",AZ69*AB69)</f>
        <v>#REF!</v>
      </c>
      <c r="BD69" s="41" t="e">
        <f t="shared" si="22"/>
        <v>#REF!</v>
      </c>
      <c r="BE69" s="40" t="e">
        <f>IF(#REF!="","",Interna!$J$27+Interna!$J$28+Interna!$J$29+Interna!$J$33)</f>
        <v>#REF!</v>
      </c>
      <c r="BF69" s="41" t="e">
        <f>IF(#REF!="","",AX69*Interna!$H$30)</f>
        <v>#REF!</v>
      </c>
      <c r="BG69" s="41" t="e">
        <f>IF(#REF!="","",AY69*Interna!$H$31)</f>
        <v>#REF!</v>
      </c>
      <c r="BH69" s="41" t="e">
        <f>IF(#REF!="","",AZ69*Interna!$H$32)</f>
        <v>#REF!</v>
      </c>
      <c r="BI69" s="41" t="e">
        <f>IF(#REF!="","",SUM(BE69:BH69))</f>
        <v>#REF!</v>
      </c>
      <c r="BJ69" s="41" t="e">
        <f>IF(#REF!="","",BD69-BI69)</f>
        <v>#REF!</v>
      </c>
      <c r="BK69" s="42" t="e">
        <f>IF(#REF!="","",BJ69*Interna!$H$37)</f>
        <v>#REF!</v>
      </c>
      <c r="BL69" s="41" t="e">
        <f>IF(#REF!="","",BJ69-BK69)</f>
        <v>#REF!</v>
      </c>
      <c r="BM69" s="41" t="e">
        <f>IF(#REF!="","",BL69*Interna!$H$39)</f>
        <v>#REF!</v>
      </c>
      <c r="BN69" s="41" t="e">
        <f>IF(#REF!="","",BL69+BM69)</f>
        <v>#REF!</v>
      </c>
      <c r="BO69" s="41" t="e">
        <f>IF(#REF!="","",BN69*Interna!$K$5)</f>
        <v>#REF!</v>
      </c>
      <c r="BP69" s="41" t="e">
        <f>IF(#REF!="","",BO69/Interna!$E$4)</f>
        <v>#REF!</v>
      </c>
      <c r="BQ69" s="41" t="e">
        <f>IF(#REF!="","",BP69*Interna!$H$46)</f>
        <v>#REF!</v>
      </c>
      <c r="BR69" s="41" t="e">
        <f>IF(#REF!="","",BP69+BQ69)</f>
        <v>#REF!</v>
      </c>
      <c r="BS69" s="41" t="e">
        <f>IF(#REF!="","",BR69*Interna!$H$48)</f>
        <v>#REF!</v>
      </c>
      <c r="BT69" s="41" t="e">
        <f>IF(#REF!="","",BR69-BS69)</f>
        <v>#REF!</v>
      </c>
      <c r="BU69" s="41" t="e">
        <f>IF(#REF!="","",BT69*Interna!$H$51)</f>
        <v>#REF!</v>
      </c>
      <c r="BV69" s="41" t="e">
        <f>IF(#REF!="","",BT69-BU69)</f>
        <v>#REF!</v>
      </c>
      <c r="BW69" s="41" t="e">
        <f>IF(#REF!="","",BV69*Interna!$H$52)</f>
        <v>#REF!</v>
      </c>
      <c r="BX69" s="41" t="e">
        <f>IF(#REF!="","",BV69-BW69)</f>
        <v>#REF!</v>
      </c>
      <c r="BY69" s="41" t="e">
        <f>IF(#REF!="","",BX69*Interna!$H$53)</f>
        <v>#REF!</v>
      </c>
    </row>
    <row r="70" spans="25:77" ht="16.5" customHeight="1" thickTop="1" thickBot="1" x14ac:dyDescent="0.35">
      <c r="Y70" s="167"/>
      <c r="Z70" s="40" t="e">
        <f>IF(#REF!="","",Interna!$H$15)</f>
        <v>#REF!</v>
      </c>
      <c r="AA70" s="41" t="e">
        <f>IF(#REF!="","",Interna!$H$16)</f>
        <v>#REF!</v>
      </c>
      <c r="AB70" s="42" t="e">
        <f>IF(#REF!="","",Interna!$H$17)</f>
        <v>#REF!</v>
      </c>
      <c r="AC7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0" s="373" t="e">
        <f>IF(#REF!="","",AC70+Interna!$D$15)</f>
        <v>#REF!</v>
      </c>
      <c r="AG70" s="373" t="e">
        <f>IF(#REF!="","",AD70+Interna!$D$16)</f>
        <v>#REF!</v>
      </c>
      <c r="AH70" s="373" t="e">
        <f>IF(#REF!="","",AE70+Interna!$D$17)</f>
        <v>#REF!</v>
      </c>
      <c r="AI70" s="281" t="e">
        <f>IF(#REF!="","",#REF!-(#REF!*AF70))</f>
        <v>#REF!</v>
      </c>
      <c r="AJ70" s="281" t="e">
        <f>IF(#REF!="","",#REF!-(#REF!*AG70))</f>
        <v>#REF!</v>
      </c>
      <c r="AK70" s="281" t="e">
        <f>IF(#REF!="","",#REF!-(#REF!*AH70))</f>
        <v>#REF!</v>
      </c>
      <c r="AL70" s="281" t="e">
        <f>IF(#REF!="","",ROUND(AI70*Interna!$E$4/1000,4))</f>
        <v>#REF!</v>
      </c>
      <c r="AM70" s="281" t="e">
        <f>IF(#REF!="","",ROUND(AJ70*Interna!$E$4/1000,4))</f>
        <v>#REF!</v>
      </c>
      <c r="AN70" s="281" t="e">
        <f>IF(#REF!="","",ROUND(AK70*Interna!$E$4/1000,4))</f>
        <v>#REF!</v>
      </c>
      <c r="AO70" s="281" t="e">
        <f>IF(#REF!="","",ROUND(AL70-(AL70*Interna!$C$21),4))</f>
        <v>#REF!</v>
      </c>
      <c r="AP70" s="281" t="e">
        <f>IF(#REF!="","",ROUND(AM70-(AM70*Interna!$C$22),4))</f>
        <v>#REF!</v>
      </c>
      <c r="AQ70" s="281" t="e">
        <f>IF(#REF!="","",ROUND(AN70-(AN70*Interna!$C$23),4))</f>
        <v>#REF!</v>
      </c>
      <c r="AR70" s="281" t="e">
        <f>IF(#REF!="","",Interna!$F$21)</f>
        <v>#REF!</v>
      </c>
      <c r="AS70" s="282" t="e">
        <f>IF(#REF!="","",Interna!$F$22)</f>
        <v>#REF!</v>
      </c>
      <c r="AT70" s="283" t="e">
        <f>IF(#REF!="","",Interna!$F$23)</f>
        <v>#REF!</v>
      </c>
      <c r="AU70" s="281" t="e">
        <f>IF(#REF!=0,0,IF(AO70&gt;AR70,AO70,AR70))</f>
        <v>#REF!</v>
      </c>
      <c r="AV70" s="281" t="e">
        <f>IF(#REF!=0,0,IF(AP70&gt;AS70,AP70,AS70))</f>
        <v>#REF!</v>
      </c>
      <c r="AW70" s="281" t="e">
        <f>IF(#REF!=0,0,IF(AQ70&gt;AT70,AQ70,AT70))</f>
        <v>#REF!</v>
      </c>
      <c r="AX70" s="39" t="e">
        <f>IF(#REF!="","",IF(ROUND(AL70-AU70,4)&lt;0,0,ROUND(AL70-AU70,4)))</f>
        <v>#REF!</v>
      </c>
      <c r="AY70" s="39" t="e">
        <f>IF(#REF!="","",IF(ROUND(AM70-AV70,4)&lt;0,0,ROUND(AM70-AV70,4)))</f>
        <v>#REF!</v>
      </c>
      <c r="AZ70" s="39" t="e">
        <f>IF(#REF!="","",IF(ROUND(AN70-AW70,4)&lt;0,0,ROUND(AN70-AW70,4)))</f>
        <v>#REF!</v>
      </c>
      <c r="BA70" s="40" t="e">
        <f>IF(#REF!="","",AX70*Z70)</f>
        <v>#REF!</v>
      </c>
      <c r="BB70" s="41" t="e">
        <f>IF(#REF!="","",AY70*AA70)</f>
        <v>#REF!</v>
      </c>
      <c r="BC70" s="42" t="e">
        <f>IF(#REF!="","",AZ70*AB70)</f>
        <v>#REF!</v>
      </c>
      <c r="BD70" s="41" t="e">
        <f t="shared" si="22"/>
        <v>#REF!</v>
      </c>
      <c r="BE70" s="40" t="e">
        <f>IF(#REF!="","",Interna!$J$27+Interna!$J$28+Interna!$J$29+Interna!$J$33)</f>
        <v>#REF!</v>
      </c>
      <c r="BF70" s="41" t="e">
        <f>IF(#REF!="","",AX70*Interna!$H$30)</f>
        <v>#REF!</v>
      </c>
      <c r="BG70" s="41" t="e">
        <f>IF(#REF!="","",AY70*Interna!$H$31)</f>
        <v>#REF!</v>
      </c>
      <c r="BH70" s="41" t="e">
        <f>IF(#REF!="","",AZ70*Interna!$H$32)</f>
        <v>#REF!</v>
      </c>
      <c r="BI70" s="41" t="e">
        <f>IF(#REF!="","",SUM(BE70:BH70))</f>
        <v>#REF!</v>
      </c>
      <c r="BJ70" s="41" t="e">
        <f>IF(#REF!="","",BD70-BI70)</f>
        <v>#REF!</v>
      </c>
      <c r="BK70" s="42" t="e">
        <f>IF(#REF!="","",BJ70*Interna!$H$37)</f>
        <v>#REF!</v>
      </c>
      <c r="BL70" s="41" t="e">
        <f>IF(#REF!="","",BJ70-BK70)</f>
        <v>#REF!</v>
      </c>
      <c r="BM70" s="41" t="e">
        <f>IF(#REF!="","",BL70*Interna!$H$39)</f>
        <v>#REF!</v>
      </c>
      <c r="BN70" s="41" t="e">
        <f>IF(#REF!="","",BL70+BM70)</f>
        <v>#REF!</v>
      </c>
      <c r="BO70" s="41" t="e">
        <f>IF(#REF!="","",BN70*Interna!$K$5)</f>
        <v>#REF!</v>
      </c>
      <c r="BP70" s="41" t="e">
        <f>IF(#REF!="","",BO70/Interna!$E$4)</f>
        <v>#REF!</v>
      </c>
      <c r="BQ70" s="41" t="e">
        <f>IF(#REF!="","",BP70*Interna!$H$46)</f>
        <v>#REF!</v>
      </c>
      <c r="BR70" s="41" t="e">
        <f>IF(#REF!="","",BP70+BQ70)</f>
        <v>#REF!</v>
      </c>
      <c r="BS70" s="41" t="e">
        <f>IF(#REF!="","",BR70*Interna!$H$48)</f>
        <v>#REF!</v>
      </c>
      <c r="BT70" s="41" t="e">
        <f>IF(#REF!="","",BR70-BS70)</f>
        <v>#REF!</v>
      </c>
      <c r="BU70" s="41" t="e">
        <f>IF(#REF!="","",BT70*Interna!$H$51)</f>
        <v>#REF!</v>
      </c>
      <c r="BV70" s="41" t="e">
        <f>IF(#REF!="","",BT70-BU70)</f>
        <v>#REF!</v>
      </c>
      <c r="BW70" s="41" t="e">
        <f>IF(#REF!="","",BV70*Interna!$H$52)</f>
        <v>#REF!</v>
      </c>
      <c r="BX70" s="41" t="e">
        <f>IF(#REF!="","",BV70-BW70)</f>
        <v>#REF!</v>
      </c>
      <c r="BY70" s="41" t="e">
        <f>IF(#REF!="","",BX70*Interna!$H$53)</f>
        <v>#REF!</v>
      </c>
    </row>
    <row r="71" spans="25:77" ht="16.5" customHeight="1" thickTop="1" thickBot="1" x14ac:dyDescent="0.35">
      <c r="Y71" s="167"/>
      <c r="Z71" s="40" t="e">
        <f>IF(#REF!="","",Interna!$H$15)</f>
        <v>#REF!</v>
      </c>
      <c r="AA71" s="41" t="e">
        <f>IF(#REF!="","",Interna!$H$16)</f>
        <v>#REF!</v>
      </c>
      <c r="AB71" s="42" t="e">
        <f>IF(#REF!="","",Interna!$H$17)</f>
        <v>#REF!</v>
      </c>
      <c r="AC7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1" s="373" t="e">
        <f>IF(#REF!="","",AC71+Interna!$D$15)</f>
        <v>#REF!</v>
      </c>
      <c r="AG71" s="373" t="e">
        <f>IF(#REF!="","",AD71+Interna!$D$16)</f>
        <v>#REF!</v>
      </c>
      <c r="AH71" s="373" t="e">
        <f>IF(#REF!="","",AE71+Interna!$D$17)</f>
        <v>#REF!</v>
      </c>
      <c r="AI71" s="281" t="e">
        <f>IF(#REF!="","",#REF!-(#REF!*AF71))</f>
        <v>#REF!</v>
      </c>
      <c r="AJ71" s="281" t="e">
        <f>IF(#REF!="","",#REF!-(#REF!*AG71))</f>
        <v>#REF!</v>
      </c>
      <c r="AK71" s="281" t="e">
        <f>IF(#REF!="","",#REF!-(#REF!*AH71))</f>
        <v>#REF!</v>
      </c>
      <c r="AL71" s="281" t="e">
        <f>IF(#REF!="","",ROUND(AI71*Interna!$E$4/1000,4))</f>
        <v>#REF!</v>
      </c>
      <c r="AM71" s="281" t="e">
        <f>IF(#REF!="","",ROUND(AJ71*Interna!$E$4/1000,4))</f>
        <v>#REF!</v>
      </c>
      <c r="AN71" s="281" t="e">
        <f>IF(#REF!="","",ROUND(AK71*Interna!$E$4/1000,4))</f>
        <v>#REF!</v>
      </c>
      <c r="AO71" s="281" t="e">
        <f>IF(#REF!="","",ROUND(AL71-(AL71*Interna!$C$21),4))</f>
        <v>#REF!</v>
      </c>
      <c r="AP71" s="281" t="e">
        <f>IF(#REF!="","",ROUND(AM71-(AM71*Interna!$C$22),4))</f>
        <v>#REF!</v>
      </c>
      <c r="AQ71" s="281" t="e">
        <f>IF(#REF!="","",ROUND(AN71-(AN71*Interna!$C$23),4))</f>
        <v>#REF!</v>
      </c>
      <c r="AR71" s="281" t="e">
        <f>IF(#REF!="","",Interna!$F$21)</f>
        <v>#REF!</v>
      </c>
      <c r="AS71" s="282" t="e">
        <f>IF(#REF!="","",Interna!$F$22)</f>
        <v>#REF!</v>
      </c>
      <c r="AT71" s="283" t="e">
        <f>IF(#REF!="","",Interna!$F$23)</f>
        <v>#REF!</v>
      </c>
      <c r="AU71" s="281" t="e">
        <f>IF(#REF!=0,0,IF(AO71&gt;AR71,AO71,AR71))</f>
        <v>#REF!</v>
      </c>
      <c r="AV71" s="281" t="e">
        <f>IF(#REF!=0,0,IF(AP71&gt;AS71,AP71,AS71))</f>
        <v>#REF!</v>
      </c>
      <c r="AW71" s="281" t="e">
        <f>IF(#REF!=0,0,IF(AQ71&gt;AT71,AQ71,AT71))</f>
        <v>#REF!</v>
      </c>
      <c r="AX71" s="39" t="e">
        <f>IF(#REF!="","",IF(ROUND(AL71-AU71,4)&lt;0,0,ROUND(AL71-AU71,4)))</f>
        <v>#REF!</v>
      </c>
      <c r="AY71" s="39" t="e">
        <f>IF(#REF!="","",IF(ROUND(AM71-AV71,4)&lt;0,0,ROUND(AM71-AV71,4)))</f>
        <v>#REF!</v>
      </c>
      <c r="AZ71" s="39" t="e">
        <f>IF(#REF!="","",IF(ROUND(AN71-AW71,4)&lt;0,0,ROUND(AN71-AW71,4)))</f>
        <v>#REF!</v>
      </c>
      <c r="BA71" s="40" t="e">
        <f>IF(#REF!="","",AX71*Z71)</f>
        <v>#REF!</v>
      </c>
      <c r="BB71" s="41" t="e">
        <f>IF(#REF!="","",AY71*AA71)</f>
        <v>#REF!</v>
      </c>
      <c r="BC71" s="42" t="e">
        <f>IF(#REF!="","",AZ71*AB71)</f>
        <v>#REF!</v>
      </c>
      <c r="BD71" s="41" t="e">
        <f t="shared" si="22"/>
        <v>#REF!</v>
      </c>
      <c r="BE71" s="40" t="e">
        <f>IF(#REF!="","",Interna!$J$27+Interna!$J$28+Interna!$J$29+Interna!$J$33)</f>
        <v>#REF!</v>
      </c>
      <c r="BF71" s="41" t="e">
        <f>IF(#REF!="","",AX71*Interna!$H$30)</f>
        <v>#REF!</v>
      </c>
      <c r="BG71" s="41" t="e">
        <f>IF(#REF!="","",AY71*Interna!$H$31)</f>
        <v>#REF!</v>
      </c>
      <c r="BH71" s="41" t="e">
        <f>IF(#REF!="","",AZ71*Interna!$H$32)</f>
        <v>#REF!</v>
      </c>
      <c r="BI71" s="41" t="e">
        <f>IF(#REF!="","",SUM(BE71:BH71))</f>
        <v>#REF!</v>
      </c>
      <c r="BJ71" s="41" t="e">
        <f>IF(#REF!="","",BD71-BI71)</f>
        <v>#REF!</v>
      </c>
      <c r="BK71" s="42" t="e">
        <f>IF(#REF!="","",BJ71*Interna!$H$37)</f>
        <v>#REF!</v>
      </c>
      <c r="BL71" s="41" t="e">
        <f>IF(#REF!="","",BJ71-BK71)</f>
        <v>#REF!</v>
      </c>
      <c r="BM71" s="41" t="e">
        <f>IF(#REF!="","",BL71*Interna!$H$39)</f>
        <v>#REF!</v>
      </c>
      <c r="BN71" s="41" t="e">
        <f>IF(#REF!="","",BL71+BM71)</f>
        <v>#REF!</v>
      </c>
      <c r="BO71" s="41" t="e">
        <f>IF(#REF!="","",BN71*Interna!$K$5)</f>
        <v>#REF!</v>
      </c>
      <c r="BP71" s="41" t="e">
        <f>IF(#REF!="","",BO71/Interna!$E$4)</f>
        <v>#REF!</v>
      </c>
      <c r="BQ71" s="41" t="e">
        <f>IF(#REF!="","",BP71*Interna!$H$46)</f>
        <v>#REF!</v>
      </c>
      <c r="BR71" s="41" t="e">
        <f>IF(#REF!="","",BP71+BQ71)</f>
        <v>#REF!</v>
      </c>
      <c r="BS71" s="41" t="e">
        <f>IF(#REF!="","",BR71*Interna!$H$48)</f>
        <v>#REF!</v>
      </c>
      <c r="BT71" s="41" t="e">
        <f>IF(#REF!="","",BR71-BS71)</f>
        <v>#REF!</v>
      </c>
      <c r="BU71" s="41" t="e">
        <f>IF(#REF!="","",BT71*Interna!$H$51)</f>
        <v>#REF!</v>
      </c>
      <c r="BV71" s="41" t="e">
        <f>IF(#REF!="","",BT71-BU71)</f>
        <v>#REF!</v>
      </c>
      <c r="BW71" s="41" t="e">
        <f>IF(#REF!="","",BV71*Interna!$H$52)</f>
        <v>#REF!</v>
      </c>
      <c r="BX71" s="41" t="e">
        <f>IF(#REF!="","",BV71-BW71)</f>
        <v>#REF!</v>
      </c>
      <c r="BY71" s="41" t="e">
        <f>IF(#REF!="","",BX71*Interna!$H$53)</f>
        <v>#REF!</v>
      </c>
    </row>
    <row r="72" spans="25:77" ht="16.5" customHeight="1" thickTop="1" thickBot="1" x14ac:dyDescent="0.35">
      <c r="Y72" s="167"/>
      <c r="Z72" s="40" t="e">
        <f>IF(#REF!="","",Interna!$H$15)</f>
        <v>#REF!</v>
      </c>
      <c r="AA72" s="41" t="e">
        <f>IF(#REF!="","",Interna!$H$16)</f>
        <v>#REF!</v>
      </c>
      <c r="AB72" s="42" t="e">
        <f>IF(#REF!="","",Interna!$H$17)</f>
        <v>#REF!</v>
      </c>
      <c r="AC7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2" s="373" t="e">
        <f>IF(#REF!="","",AC72+Interna!$D$15)</f>
        <v>#REF!</v>
      </c>
      <c r="AG72" s="373" t="e">
        <f>IF(#REF!="","",AD72+Interna!$D$16)</f>
        <v>#REF!</v>
      </c>
      <c r="AH72" s="373" t="e">
        <f>IF(#REF!="","",AE72+Interna!$D$17)</f>
        <v>#REF!</v>
      </c>
      <c r="AI72" s="281" t="e">
        <f>IF(#REF!="","",#REF!-(#REF!*AF72))</f>
        <v>#REF!</v>
      </c>
      <c r="AJ72" s="281" t="e">
        <f>IF(#REF!="","",#REF!-(#REF!*AG72))</f>
        <v>#REF!</v>
      </c>
      <c r="AK72" s="281" t="e">
        <f>IF(#REF!="","",#REF!-(#REF!*AH72))</f>
        <v>#REF!</v>
      </c>
      <c r="AL72" s="281" t="e">
        <f>IF(#REF!="","",ROUND(AI72*Interna!$E$4/1000,4))</f>
        <v>#REF!</v>
      </c>
      <c r="AM72" s="281" t="e">
        <f>IF(#REF!="","",ROUND(AJ72*Interna!$E$4/1000,4))</f>
        <v>#REF!</v>
      </c>
      <c r="AN72" s="281" t="e">
        <f>IF(#REF!="","",ROUND(AK72*Interna!$E$4/1000,4))</f>
        <v>#REF!</v>
      </c>
      <c r="AO72" s="281" t="e">
        <f>IF(#REF!="","",ROUND(AL72-(AL72*Interna!$C$21),4))</f>
        <v>#REF!</v>
      </c>
      <c r="AP72" s="281" t="e">
        <f>IF(#REF!="","",ROUND(AM72-(AM72*Interna!$C$22),4))</f>
        <v>#REF!</v>
      </c>
      <c r="AQ72" s="281" t="e">
        <f>IF(#REF!="","",ROUND(AN72-(AN72*Interna!$C$23),4))</f>
        <v>#REF!</v>
      </c>
      <c r="AR72" s="281" t="e">
        <f>IF(#REF!="","",Interna!$F$21)</f>
        <v>#REF!</v>
      </c>
      <c r="AS72" s="282" t="e">
        <f>IF(#REF!="","",Interna!$F$22)</f>
        <v>#REF!</v>
      </c>
      <c r="AT72" s="283" t="e">
        <f>IF(#REF!="","",Interna!$F$23)</f>
        <v>#REF!</v>
      </c>
      <c r="AU72" s="281" t="e">
        <f>IF(#REF!=0,0,IF(AO72&gt;AR72,AO72,AR72))</f>
        <v>#REF!</v>
      </c>
      <c r="AV72" s="281" t="e">
        <f>IF(#REF!=0,0,IF(AP72&gt;AS72,AP72,AS72))</f>
        <v>#REF!</v>
      </c>
      <c r="AW72" s="281" t="e">
        <f>IF(#REF!=0,0,IF(AQ72&gt;AT72,AQ72,AT72))</f>
        <v>#REF!</v>
      </c>
      <c r="AX72" s="39" t="e">
        <f>IF(#REF!="","",IF(ROUND(AL72-AU72,4)&lt;0,0,ROUND(AL72-AU72,4)))</f>
        <v>#REF!</v>
      </c>
      <c r="AY72" s="39" t="e">
        <f>IF(#REF!="","",IF(ROUND(AM72-AV72,4)&lt;0,0,ROUND(AM72-AV72,4)))</f>
        <v>#REF!</v>
      </c>
      <c r="AZ72" s="39" t="e">
        <f>IF(#REF!="","",IF(ROUND(AN72-AW72,4)&lt;0,0,ROUND(AN72-AW72,4)))</f>
        <v>#REF!</v>
      </c>
      <c r="BA72" s="40" t="e">
        <f>IF(#REF!="","",AX72*Z72)</f>
        <v>#REF!</v>
      </c>
      <c r="BB72" s="41" t="e">
        <f>IF(#REF!="","",AY72*AA72)</f>
        <v>#REF!</v>
      </c>
      <c r="BC72" s="42" t="e">
        <f>IF(#REF!="","",AZ72*AB72)</f>
        <v>#REF!</v>
      </c>
      <c r="BD72" s="41" t="e">
        <f t="shared" si="22"/>
        <v>#REF!</v>
      </c>
      <c r="BE72" s="40" t="e">
        <f>IF(#REF!="","",Interna!$J$27+Interna!$J$28+Interna!$J$29+Interna!$J$33)</f>
        <v>#REF!</v>
      </c>
      <c r="BF72" s="41" t="e">
        <f>IF(#REF!="","",AX72*Interna!$H$30)</f>
        <v>#REF!</v>
      </c>
      <c r="BG72" s="41" t="e">
        <f>IF(#REF!="","",AY72*Interna!$H$31)</f>
        <v>#REF!</v>
      </c>
      <c r="BH72" s="41" t="e">
        <f>IF(#REF!="","",AZ72*Interna!$H$32)</f>
        <v>#REF!</v>
      </c>
      <c r="BI72" s="41" t="e">
        <f>IF(#REF!="","",SUM(BE72:BH72))</f>
        <v>#REF!</v>
      </c>
      <c r="BJ72" s="41" t="e">
        <f>IF(#REF!="","",BD72-BI72)</f>
        <v>#REF!</v>
      </c>
      <c r="BK72" s="42" t="e">
        <f>IF(#REF!="","",BJ72*Interna!$H$37)</f>
        <v>#REF!</v>
      </c>
      <c r="BL72" s="41" t="e">
        <f>IF(#REF!="","",BJ72-BK72)</f>
        <v>#REF!</v>
      </c>
      <c r="BM72" s="41" t="e">
        <f>IF(#REF!="","",BL72*Interna!$H$39)</f>
        <v>#REF!</v>
      </c>
      <c r="BN72" s="41" t="e">
        <f>IF(#REF!="","",BL72+BM72)</f>
        <v>#REF!</v>
      </c>
      <c r="BO72" s="41" t="e">
        <f>IF(#REF!="","",BN72*Interna!$K$5)</f>
        <v>#REF!</v>
      </c>
      <c r="BP72" s="41" t="e">
        <f>IF(#REF!="","",BO72/Interna!$E$4)</f>
        <v>#REF!</v>
      </c>
      <c r="BQ72" s="41" t="e">
        <f>IF(#REF!="","",BP72*Interna!$H$46)</f>
        <v>#REF!</v>
      </c>
      <c r="BR72" s="41" t="e">
        <f>IF(#REF!="","",BP72+BQ72)</f>
        <v>#REF!</v>
      </c>
      <c r="BS72" s="41" t="e">
        <f>IF(#REF!="","",BR72*Interna!$H$48)</f>
        <v>#REF!</v>
      </c>
      <c r="BT72" s="41" t="e">
        <f>IF(#REF!="","",BR72-BS72)</f>
        <v>#REF!</v>
      </c>
      <c r="BU72" s="41" t="e">
        <f>IF(#REF!="","",BT72*Interna!$H$51)</f>
        <v>#REF!</v>
      </c>
      <c r="BV72" s="41" t="e">
        <f>IF(#REF!="","",BT72-BU72)</f>
        <v>#REF!</v>
      </c>
      <c r="BW72" s="41" t="e">
        <f>IF(#REF!="","",BV72*Interna!$H$52)</f>
        <v>#REF!</v>
      </c>
      <c r="BX72" s="41" t="e">
        <f>IF(#REF!="","",BV72-BW72)</f>
        <v>#REF!</v>
      </c>
      <c r="BY72" s="41" t="e">
        <f>IF(#REF!="","",BX72*Interna!$H$53)</f>
        <v>#REF!</v>
      </c>
    </row>
    <row r="73" spans="25:77" ht="16.5" customHeight="1" thickTop="1" thickBot="1" x14ac:dyDescent="0.35">
      <c r="Y73" s="167"/>
      <c r="Z73" s="40" t="e">
        <f>IF(#REF!="","",Interna!$H$15)</f>
        <v>#REF!</v>
      </c>
      <c r="AA73" s="41" t="e">
        <f>IF(#REF!="","",Interna!$H$16)</f>
        <v>#REF!</v>
      </c>
      <c r="AB73" s="42" t="e">
        <f>IF(#REF!="","",Interna!$H$17)</f>
        <v>#REF!</v>
      </c>
      <c r="AC7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3" s="373" t="e">
        <f>IF(#REF!="","",AC73+Interna!$D$15)</f>
        <v>#REF!</v>
      </c>
      <c r="AG73" s="373" t="e">
        <f>IF(#REF!="","",AD73+Interna!$D$16)</f>
        <v>#REF!</v>
      </c>
      <c r="AH73" s="373" t="e">
        <f>IF(#REF!="","",AE73+Interna!$D$17)</f>
        <v>#REF!</v>
      </c>
      <c r="AI73" s="281" t="e">
        <f>IF(#REF!="","",#REF!-(#REF!*AF73))</f>
        <v>#REF!</v>
      </c>
      <c r="AJ73" s="281" t="e">
        <f>IF(#REF!="","",#REF!-(#REF!*AG73))</f>
        <v>#REF!</v>
      </c>
      <c r="AK73" s="281" t="e">
        <f>IF(#REF!="","",#REF!-(#REF!*AH73))</f>
        <v>#REF!</v>
      </c>
      <c r="AL73" s="281" t="e">
        <f>IF(#REF!="","",ROUND(AI73*Interna!$E$4/1000,4))</f>
        <v>#REF!</v>
      </c>
      <c r="AM73" s="281" t="e">
        <f>IF(#REF!="","",ROUND(AJ73*Interna!$E$4/1000,4))</f>
        <v>#REF!</v>
      </c>
      <c r="AN73" s="281" t="e">
        <f>IF(#REF!="","",ROUND(AK73*Interna!$E$4/1000,4))</f>
        <v>#REF!</v>
      </c>
      <c r="AO73" s="281" t="e">
        <f>IF(#REF!="","",ROUND(AL73-(AL73*Interna!$C$21),4))</f>
        <v>#REF!</v>
      </c>
      <c r="AP73" s="281" t="e">
        <f>IF(#REF!="","",ROUND(AM73-(AM73*Interna!$C$22),4))</f>
        <v>#REF!</v>
      </c>
      <c r="AQ73" s="281" t="e">
        <f>IF(#REF!="","",ROUND(AN73-(AN73*Interna!$C$23),4))</f>
        <v>#REF!</v>
      </c>
      <c r="AR73" s="281" t="e">
        <f>IF(#REF!="","",Interna!$F$21)</f>
        <v>#REF!</v>
      </c>
      <c r="AS73" s="282" t="e">
        <f>IF(#REF!="","",Interna!$F$22)</f>
        <v>#REF!</v>
      </c>
      <c r="AT73" s="283" t="e">
        <f>IF(#REF!="","",Interna!$F$23)</f>
        <v>#REF!</v>
      </c>
      <c r="AU73" s="281" t="e">
        <f>IF(#REF!=0,0,IF(AO73&gt;AR73,AO73,AR73))</f>
        <v>#REF!</v>
      </c>
      <c r="AV73" s="281" t="e">
        <f>IF(#REF!=0,0,IF(AP73&gt;AS73,AP73,AS73))</f>
        <v>#REF!</v>
      </c>
      <c r="AW73" s="281" t="e">
        <f>IF(#REF!=0,0,IF(AQ73&gt;AT73,AQ73,AT73))</f>
        <v>#REF!</v>
      </c>
      <c r="AX73" s="39" t="e">
        <f>IF(#REF!="","",IF(ROUND(AL73-AU73,4)&lt;0,0,ROUND(AL73-AU73,4)))</f>
        <v>#REF!</v>
      </c>
      <c r="AY73" s="39" t="e">
        <f>IF(#REF!="","",IF(ROUND(AM73-AV73,4)&lt;0,0,ROUND(AM73-AV73,4)))</f>
        <v>#REF!</v>
      </c>
      <c r="AZ73" s="39" t="e">
        <f>IF(#REF!="","",IF(ROUND(AN73-AW73,4)&lt;0,0,ROUND(AN73-AW73,4)))</f>
        <v>#REF!</v>
      </c>
      <c r="BA73" s="40" t="e">
        <f>IF(#REF!="","",AX73*Z73)</f>
        <v>#REF!</v>
      </c>
      <c r="BB73" s="41" t="e">
        <f>IF(#REF!="","",AY73*AA73)</f>
        <v>#REF!</v>
      </c>
      <c r="BC73" s="42" t="e">
        <f>IF(#REF!="","",AZ73*AB73)</f>
        <v>#REF!</v>
      </c>
      <c r="BD73" s="41" t="e">
        <f t="shared" si="22"/>
        <v>#REF!</v>
      </c>
      <c r="BE73" s="40" t="e">
        <f>IF(#REF!="","",Interna!$J$27+Interna!$J$28+Interna!$J$29+Interna!$J$33)</f>
        <v>#REF!</v>
      </c>
      <c r="BF73" s="41" t="e">
        <f>IF(#REF!="","",AX73*Interna!$H$30)</f>
        <v>#REF!</v>
      </c>
      <c r="BG73" s="41" t="e">
        <f>IF(#REF!="","",AY73*Interna!$H$31)</f>
        <v>#REF!</v>
      </c>
      <c r="BH73" s="41" t="e">
        <f>IF(#REF!="","",AZ73*Interna!$H$32)</f>
        <v>#REF!</v>
      </c>
      <c r="BI73" s="41" t="e">
        <f>IF(#REF!="","",SUM(BE73:BH73))</f>
        <v>#REF!</v>
      </c>
      <c r="BJ73" s="41" t="e">
        <f>IF(#REF!="","",BD73-BI73)</f>
        <v>#REF!</v>
      </c>
      <c r="BK73" s="42" t="e">
        <f>IF(#REF!="","",BJ73*Interna!$H$37)</f>
        <v>#REF!</v>
      </c>
      <c r="BL73" s="41" t="e">
        <f>IF(#REF!="","",BJ73-BK73)</f>
        <v>#REF!</v>
      </c>
      <c r="BM73" s="41" t="e">
        <f>IF(#REF!="","",BL73*Interna!$H$39)</f>
        <v>#REF!</v>
      </c>
      <c r="BN73" s="41" t="e">
        <f>IF(#REF!="","",BL73+BM73)</f>
        <v>#REF!</v>
      </c>
      <c r="BO73" s="41" t="e">
        <f>IF(#REF!="","",BN73*Interna!$K$5)</f>
        <v>#REF!</v>
      </c>
      <c r="BP73" s="41" t="e">
        <f>IF(#REF!="","",BO73/Interna!$E$4)</f>
        <v>#REF!</v>
      </c>
      <c r="BQ73" s="41" t="e">
        <f>IF(#REF!="","",BP73*Interna!$H$46)</f>
        <v>#REF!</v>
      </c>
      <c r="BR73" s="41" t="e">
        <f>IF(#REF!="","",BP73+BQ73)</f>
        <v>#REF!</v>
      </c>
      <c r="BS73" s="41" t="e">
        <f>IF(#REF!="","",BR73*Interna!$H$48)</f>
        <v>#REF!</v>
      </c>
      <c r="BT73" s="41" t="e">
        <f>IF(#REF!="","",BR73-BS73)</f>
        <v>#REF!</v>
      </c>
      <c r="BU73" s="41" t="e">
        <f>IF(#REF!="","",BT73*Interna!$H$51)</f>
        <v>#REF!</v>
      </c>
      <c r="BV73" s="41" t="e">
        <f>IF(#REF!="","",BT73-BU73)</f>
        <v>#REF!</v>
      </c>
      <c r="BW73" s="41" t="e">
        <f>IF(#REF!="","",BV73*Interna!$H$52)</f>
        <v>#REF!</v>
      </c>
      <c r="BX73" s="41" t="e">
        <f>IF(#REF!="","",BV73-BW73)</f>
        <v>#REF!</v>
      </c>
      <c r="BY73" s="41" t="e">
        <f>IF(#REF!="","",BX73*Interna!$H$53)</f>
        <v>#REF!</v>
      </c>
    </row>
    <row r="74" spans="25:77" ht="16.5" customHeight="1" thickTop="1" thickBot="1" x14ac:dyDescent="0.35">
      <c r="Y74" s="167"/>
      <c r="Z74" s="40" t="e">
        <f>IF(#REF!="","",Interna!$H$15)</f>
        <v>#REF!</v>
      </c>
      <c r="AA74" s="41" t="e">
        <f>IF(#REF!="","",Interna!$H$16)</f>
        <v>#REF!</v>
      </c>
      <c r="AB74" s="42" t="e">
        <f>IF(#REF!="","",Interna!$H$17)</f>
        <v>#REF!</v>
      </c>
      <c r="AC7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4" s="373" t="e">
        <f>IF(#REF!="","",AC74+Interna!$D$15)</f>
        <v>#REF!</v>
      </c>
      <c r="AG74" s="373" t="e">
        <f>IF(#REF!="","",AD74+Interna!$D$16)</f>
        <v>#REF!</v>
      </c>
      <c r="AH74" s="373" t="e">
        <f>IF(#REF!="","",AE74+Interna!$D$17)</f>
        <v>#REF!</v>
      </c>
      <c r="AI74" s="281" t="e">
        <f>IF(#REF!="","",#REF!-(#REF!*AF74))</f>
        <v>#REF!</v>
      </c>
      <c r="AJ74" s="281" t="e">
        <f>IF(#REF!="","",#REF!-(#REF!*AG74))</f>
        <v>#REF!</v>
      </c>
      <c r="AK74" s="281" t="e">
        <f>IF(#REF!="","",#REF!-(#REF!*AH74))</f>
        <v>#REF!</v>
      </c>
      <c r="AL74" s="281" t="e">
        <f>IF(#REF!="","",ROUND(AI74*Interna!$E$4/1000,4))</f>
        <v>#REF!</v>
      </c>
      <c r="AM74" s="281" t="e">
        <f>IF(#REF!="","",ROUND(AJ74*Interna!$E$4/1000,4))</f>
        <v>#REF!</v>
      </c>
      <c r="AN74" s="281" t="e">
        <f>IF(#REF!="","",ROUND(AK74*Interna!$E$4/1000,4))</f>
        <v>#REF!</v>
      </c>
      <c r="AO74" s="281" t="e">
        <f>IF(#REF!="","",ROUND(AL74-(AL74*Interna!$C$21),4))</f>
        <v>#REF!</v>
      </c>
      <c r="AP74" s="281" t="e">
        <f>IF(#REF!="","",ROUND(AM74-(AM74*Interna!$C$22),4))</f>
        <v>#REF!</v>
      </c>
      <c r="AQ74" s="281" t="e">
        <f>IF(#REF!="","",ROUND(AN74-(AN74*Interna!$C$23),4))</f>
        <v>#REF!</v>
      </c>
      <c r="AR74" s="281" t="e">
        <f>IF(#REF!="","",Interna!$F$21)</f>
        <v>#REF!</v>
      </c>
      <c r="AS74" s="282" t="e">
        <f>IF(#REF!="","",Interna!$F$22)</f>
        <v>#REF!</v>
      </c>
      <c r="AT74" s="283" t="e">
        <f>IF(#REF!="","",Interna!$F$23)</f>
        <v>#REF!</v>
      </c>
      <c r="AU74" s="281" t="e">
        <f>IF(#REF!=0,0,IF(AO74&gt;AR74,AO74,AR74))</f>
        <v>#REF!</v>
      </c>
      <c r="AV74" s="281" t="e">
        <f>IF(#REF!=0,0,IF(AP74&gt;AS74,AP74,AS74))</f>
        <v>#REF!</v>
      </c>
      <c r="AW74" s="281" t="e">
        <f>IF(#REF!=0,0,IF(AQ74&gt;AT74,AQ74,AT74))</f>
        <v>#REF!</v>
      </c>
      <c r="AX74" s="39" t="e">
        <f>IF(#REF!="","",IF(ROUND(AL74-AU74,4)&lt;0,0,ROUND(AL74-AU74,4)))</f>
        <v>#REF!</v>
      </c>
      <c r="AY74" s="39" t="e">
        <f>IF(#REF!="","",IF(ROUND(AM74-AV74,4)&lt;0,0,ROUND(AM74-AV74,4)))</f>
        <v>#REF!</v>
      </c>
      <c r="AZ74" s="39" t="e">
        <f>IF(#REF!="","",IF(ROUND(AN74-AW74,4)&lt;0,0,ROUND(AN74-AW74,4)))</f>
        <v>#REF!</v>
      </c>
      <c r="BA74" s="40" t="e">
        <f>IF(#REF!="","",AX74*Z74)</f>
        <v>#REF!</v>
      </c>
      <c r="BB74" s="41" t="e">
        <f>IF(#REF!="","",AY74*AA74)</f>
        <v>#REF!</v>
      </c>
      <c r="BC74" s="42" t="e">
        <f>IF(#REF!="","",AZ74*AB74)</f>
        <v>#REF!</v>
      </c>
      <c r="BD74" s="41" t="e">
        <f t="shared" si="22"/>
        <v>#REF!</v>
      </c>
      <c r="BE74" s="40" t="e">
        <f>IF(#REF!="","",Interna!$J$27+Interna!$J$28+Interna!$J$29+Interna!$J$33)</f>
        <v>#REF!</v>
      </c>
      <c r="BF74" s="41" t="e">
        <f>IF(#REF!="","",AX74*Interna!$H$30)</f>
        <v>#REF!</v>
      </c>
      <c r="BG74" s="41" t="e">
        <f>IF(#REF!="","",AY74*Interna!$H$31)</f>
        <v>#REF!</v>
      </c>
      <c r="BH74" s="41" t="e">
        <f>IF(#REF!="","",AZ74*Interna!$H$32)</f>
        <v>#REF!</v>
      </c>
      <c r="BI74" s="41" t="e">
        <f>IF(#REF!="","",SUM(BE74:BH74))</f>
        <v>#REF!</v>
      </c>
      <c r="BJ74" s="41" t="e">
        <f>IF(#REF!="","",BD74-BI74)</f>
        <v>#REF!</v>
      </c>
      <c r="BK74" s="42" t="e">
        <f>IF(#REF!="","",BJ74*Interna!$H$37)</f>
        <v>#REF!</v>
      </c>
      <c r="BL74" s="41" t="e">
        <f>IF(#REF!="","",BJ74-BK74)</f>
        <v>#REF!</v>
      </c>
      <c r="BM74" s="41" t="e">
        <f>IF(#REF!="","",BL74*Interna!$H$39)</f>
        <v>#REF!</v>
      </c>
      <c r="BN74" s="41" t="e">
        <f>IF(#REF!="","",BL74+BM74)</f>
        <v>#REF!</v>
      </c>
      <c r="BO74" s="41" t="e">
        <f>IF(#REF!="","",BN74*Interna!$K$5)</f>
        <v>#REF!</v>
      </c>
      <c r="BP74" s="41" t="e">
        <f>IF(#REF!="","",BO74/Interna!$E$4)</f>
        <v>#REF!</v>
      </c>
      <c r="BQ74" s="41" t="e">
        <f>IF(#REF!="","",BP74*Interna!$H$46)</f>
        <v>#REF!</v>
      </c>
      <c r="BR74" s="41" t="e">
        <f>IF(#REF!="","",BP74+BQ74)</f>
        <v>#REF!</v>
      </c>
      <c r="BS74" s="41" t="e">
        <f>IF(#REF!="","",BR74*Interna!$H$48)</f>
        <v>#REF!</v>
      </c>
      <c r="BT74" s="41" t="e">
        <f>IF(#REF!="","",BR74-BS74)</f>
        <v>#REF!</v>
      </c>
      <c r="BU74" s="41" t="e">
        <f>IF(#REF!="","",BT74*Interna!$H$51)</f>
        <v>#REF!</v>
      </c>
      <c r="BV74" s="41" t="e">
        <f>IF(#REF!="","",BT74-BU74)</f>
        <v>#REF!</v>
      </c>
      <c r="BW74" s="41" t="e">
        <f>IF(#REF!="","",BV74*Interna!$H$52)</f>
        <v>#REF!</v>
      </c>
      <c r="BX74" s="41" t="e">
        <f>IF(#REF!="","",BV74-BW74)</f>
        <v>#REF!</v>
      </c>
      <c r="BY74" s="41" t="e">
        <f>IF(#REF!="","",BX74*Interna!$H$53)</f>
        <v>#REF!</v>
      </c>
    </row>
    <row r="75" spans="25:77" ht="16.5" customHeight="1" thickTop="1" thickBot="1" x14ac:dyDescent="0.35">
      <c r="Y75" s="167"/>
      <c r="Z75" s="40" t="e">
        <f>IF(#REF!="","",Interna!$H$15)</f>
        <v>#REF!</v>
      </c>
      <c r="AA75" s="41" t="e">
        <f>IF(#REF!="","",Interna!$H$16)</f>
        <v>#REF!</v>
      </c>
      <c r="AB75" s="42" t="e">
        <f>IF(#REF!="","",Interna!$H$17)</f>
        <v>#REF!</v>
      </c>
      <c r="AC7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5" s="373" t="e">
        <f>IF(#REF!="","",AC75+Interna!$D$15)</f>
        <v>#REF!</v>
      </c>
      <c r="AG75" s="373" t="e">
        <f>IF(#REF!="","",AD75+Interna!$D$16)</f>
        <v>#REF!</v>
      </c>
      <c r="AH75" s="373" t="e">
        <f>IF(#REF!="","",AE75+Interna!$D$17)</f>
        <v>#REF!</v>
      </c>
      <c r="AI75" s="281" t="e">
        <f>IF(#REF!="","",#REF!-(#REF!*AF75))</f>
        <v>#REF!</v>
      </c>
      <c r="AJ75" s="281" t="e">
        <f>IF(#REF!="","",#REF!-(#REF!*AG75))</f>
        <v>#REF!</v>
      </c>
      <c r="AK75" s="281" t="e">
        <f>IF(#REF!="","",#REF!-(#REF!*AH75))</f>
        <v>#REF!</v>
      </c>
      <c r="AL75" s="281" t="e">
        <f>IF(#REF!="","",ROUND(AI75*Interna!$E$4/1000,4))</f>
        <v>#REF!</v>
      </c>
      <c r="AM75" s="281" t="e">
        <f>IF(#REF!="","",ROUND(AJ75*Interna!$E$4/1000,4))</f>
        <v>#REF!</v>
      </c>
      <c r="AN75" s="281" t="e">
        <f>IF(#REF!="","",ROUND(AK75*Interna!$E$4/1000,4))</f>
        <v>#REF!</v>
      </c>
      <c r="AO75" s="281" t="e">
        <f>IF(#REF!="","",ROUND(AL75-(AL75*Interna!$C$21),4))</f>
        <v>#REF!</v>
      </c>
      <c r="AP75" s="281" t="e">
        <f>IF(#REF!="","",ROUND(AM75-(AM75*Interna!$C$22),4))</f>
        <v>#REF!</v>
      </c>
      <c r="AQ75" s="281" t="e">
        <f>IF(#REF!="","",ROUND(AN75-(AN75*Interna!$C$23),4))</f>
        <v>#REF!</v>
      </c>
      <c r="AR75" s="281" t="e">
        <f>IF(#REF!="","",Interna!$F$21)</f>
        <v>#REF!</v>
      </c>
      <c r="AS75" s="282" t="e">
        <f>IF(#REF!="","",Interna!$F$22)</f>
        <v>#REF!</v>
      </c>
      <c r="AT75" s="283" t="e">
        <f>IF(#REF!="","",Interna!$F$23)</f>
        <v>#REF!</v>
      </c>
      <c r="AU75" s="281" t="e">
        <f>IF(#REF!=0,0,IF(AO75&gt;AR75,AO75,AR75))</f>
        <v>#REF!</v>
      </c>
      <c r="AV75" s="281" t="e">
        <f>IF(#REF!=0,0,IF(AP75&gt;AS75,AP75,AS75))</f>
        <v>#REF!</v>
      </c>
      <c r="AW75" s="281" t="e">
        <f>IF(#REF!=0,0,IF(AQ75&gt;AT75,AQ75,AT75))</f>
        <v>#REF!</v>
      </c>
      <c r="AX75" s="39" t="e">
        <f>IF(#REF!="","",IF(ROUND(AL75-AU75,4)&lt;0,0,ROUND(AL75-AU75,4)))</f>
        <v>#REF!</v>
      </c>
      <c r="AY75" s="39" t="e">
        <f>IF(#REF!="","",IF(ROUND(AM75-AV75,4)&lt;0,0,ROUND(AM75-AV75,4)))</f>
        <v>#REF!</v>
      </c>
      <c r="AZ75" s="39" t="e">
        <f>IF(#REF!="","",IF(ROUND(AN75-AW75,4)&lt;0,0,ROUND(AN75-AW75,4)))</f>
        <v>#REF!</v>
      </c>
      <c r="BA75" s="40" t="e">
        <f>IF(#REF!="","",AX75*Z75)</f>
        <v>#REF!</v>
      </c>
      <c r="BB75" s="41" t="e">
        <f>IF(#REF!="","",AY75*AA75)</f>
        <v>#REF!</v>
      </c>
      <c r="BC75" s="42" t="e">
        <f>IF(#REF!="","",AZ75*AB75)</f>
        <v>#REF!</v>
      </c>
      <c r="BD75" s="41" t="e">
        <f t="shared" si="22"/>
        <v>#REF!</v>
      </c>
      <c r="BE75" s="40" t="e">
        <f>IF(#REF!="","",Interna!$J$27+Interna!$J$28+Interna!$J$29+Interna!$J$33)</f>
        <v>#REF!</v>
      </c>
      <c r="BF75" s="41" t="e">
        <f>IF(#REF!="","",AX75*Interna!$H$30)</f>
        <v>#REF!</v>
      </c>
      <c r="BG75" s="41" t="e">
        <f>IF(#REF!="","",AY75*Interna!$H$31)</f>
        <v>#REF!</v>
      </c>
      <c r="BH75" s="41" t="e">
        <f>IF(#REF!="","",AZ75*Interna!$H$32)</f>
        <v>#REF!</v>
      </c>
      <c r="BI75" s="41" t="e">
        <f>IF(#REF!="","",SUM(BE75:BH75))</f>
        <v>#REF!</v>
      </c>
      <c r="BJ75" s="41" t="e">
        <f>IF(#REF!="","",BD75-BI75)</f>
        <v>#REF!</v>
      </c>
      <c r="BK75" s="42" t="e">
        <f>IF(#REF!="","",BJ75*Interna!$H$37)</f>
        <v>#REF!</v>
      </c>
      <c r="BL75" s="41" t="e">
        <f>IF(#REF!="","",BJ75-BK75)</f>
        <v>#REF!</v>
      </c>
      <c r="BM75" s="41" t="e">
        <f>IF(#REF!="","",BL75*Interna!$H$39)</f>
        <v>#REF!</v>
      </c>
      <c r="BN75" s="41" t="e">
        <f>IF(#REF!="","",BL75+BM75)</f>
        <v>#REF!</v>
      </c>
      <c r="BO75" s="41" t="e">
        <f>IF(#REF!="","",BN75*Interna!$K$5)</f>
        <v>#REF!</v>
      </c>
      <c r="BP75" s="41" t="e">
        <f>IF(#REF!="","",BO75/Interna!$E$4)</f>
        <v>#REF!</v>
      </c>
      <c r="BQ75" s="41" t="e">
        <f>IF(#REF!="","",BP75*Interna!$H$46)</f>
        <v>#REF!</v>
      </c>
      <c r="BR75" s="41" t="e">
        <f>IF(#REF!="","",BP75+BQ75)</f>
        <v>#REF!</v>
      </c>
      <c r="BS75" s="41" t="e">
        <f>IF(#REF!="","",BR75*Interna!$H$48)</f>
        <v>#REF!</v>
      </c>
      <c r="BT75" s="41" t="e">
        <f>IF(#REF!="","",BR75-BS75)</f>
        <v>#REF!</v>
      </c>
      <c r="BU75" s="41" t="e">
        <f>IF(#REF!="","",BT75*Interna!$H$51)</f>
        <v>#REF!</v>
      </c>
      <c r="BV75" s="41" t="e">
        <f>IF(#REF!="","",BT75-BU75)</f>
        <v>#REF!</v>
      </c>
      <c r="BW75" s="41" t="e">
        <f>IF(#REF!="","",BV75*Interna!$H$52)</f>
        <v>#REF!</v>
      </c>
      <c r="BX75" s="41" t="e">
        <f>IF(#REF!="","",BV75-BW75)</f>
        <v>#REF!</v>
      </c>
      <c r="BY75" s="41" t="e">
        <f>IF(#REF!="","",BX75*Interna!$H$53)</f>
        <v>#REF!</v>
      </c>
    </row>
    <row r="76" spans="25:77" ht="16.5" customHeight="1" thickTop="1" thickBot="1" x14ac:dyDescent="0.35">
      <c r="Y76" s="167"/>
      <c r="Z76" s="40" t="e">
        <f>IF(#REF!="","",Interna!$H$15)</f>
        <v>#REF!</v>
      </c>
      <c r="AA76" s="41" t="e">
        <f>IF(#REF!="","",Interna!$H$16)</f>
        <v>#REF!</v>
      </c>
      <c r="AB76" s="42" t="e">
        <f>IF(#REF!="","",Interna!$H$17)</f>
        <v>#REF!</v>
      </c>
      <c r="AC7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6" s="373" t="e">
        <f>IF(#REF!="","",AC76+Interna!$D$15)</f>
        <v>#REF!</v>
      </c>
      <c r="AG76" s="373" t="e">
        <f>IF(#REF!="","",AD76+Interna!$D$16)</f>
        <v>#REF!</v>
      </c>
      <c r="AH76" s="373" t="e">
        <f>IF(#REF!="","",AE76+Interna!$D$17)</f>
        <v>#REF!</v>
      </c>
      <c r="AI76" s="281" t="e">
        <f>IF(#REF!="","",#REF!-(#REF!*AF76))</f>
        <v>#REF!</v>
      </c>
      <c r="AJ76" s="281" t="e">
        <f>IF(#REF!="","",#REF!-(#REF!*AG76))</f>
        <v>#REF!</v>
      </c>
      <c r="AK76" s="281" t="e">
        <f>IF(#REF!="","",#REF!-(#REF!*AH76))</f>
        <v>#REF!</v>
      </c>
      <c r="AL76" s="281" t="e">
        <f>IF(#REF!="","",ROUND(AI76*Interna!$E$4/1000,4))</f>
        <v>#REF!</v>
      </c>
      <c r="AM76" s="281" t="e">
        <f>IF(#REF!="","",ROUND(AJ76*Interna!$E$4/1000,4))</f>
        <v>#REF!</v>
      </c>
      <c r="AN76" s="281" t="e">
        <f>IF(#REF!="","",ROUND(AK76*Interna!$E$4/1000,4))</f>
        <v>#REF!</v>
      </c>
      <c r="AO76" s="281" t="e">
        <f>IF(#REF!="","",ROUND(AL76-(AL76*Interna!$C$21),4))</f>
        <v>#REF!</v>
      </c>
      <c r="AP76" s="281" t="e">
        <f>IF(#REF!="","",ROUND(AM76-(AM76*Interna!$C$22),4))</f>
        <v>#REF!</v>
      </c>
      <c r="AQ76" s="281" t="e">
        <f>IF(#REF!="","",ROUND(AN76-(AN76*Interna!$C$23),4))</f>
        <v>#REF!</v>
      </c>
      <c r="AR76" s="281" t="e">
        <f>IF(#REF!="","",Interna!$F$21)</f>
        <v>#REF!</v>
      </c>
      <c r="AS76" s="282" t="e">
        <f>IF(#REF!="","",Interna!$F$22)</f>
        <v>#REF!</v>
      </c>
      <c r="AT76" s="283" t="e">
        <f>IF(#REF!="","",Interna!$F$23)</f>
        <v>#REF!</v>
      </c>
      <c r="AU76" s="281" t="e">
        <f>IF(#REF!=0,0,IF(AO76&gt;AR76,AO76,AR76))</f>
        <v>#REF!</v>
      </c>
      <c r="AV76" s="281" t="e">
        <f>IF(#REF!=0,0,IF(AP76&gt;AS76,AP76,AS76))</f>
        <v>#REF!</v>
      </c>
      <c r="AW76" s="281" t="e">
        <f>IF(#REF!=0,0,IF(AQ76&gt;AT76,AQ76,AT76))</f>
        <v>#REF!</v>
      </c>
      <c r="AX76" s="39" t="e">
        <f>IF(#REF!="","",IF(ROUND(AL76-AU76,4)&lt;0,0,ROUND(AL76-AU76,4)))</f>
        <v>#REF!</v>
      </c>
      <c r="AY76" s="39" t="e">
        <f>IF(#REF!="","",IF(ROUND(AM76-AV76,4)&lt;0,0,ROUND(AM76-AV76,4)))</f>
        <v>#REF!</v>
      </c>
      <c r="AZ76" s="39" t="e">
        <f>IF(#REF!="","",IF(ROUND(AN76-AW76,4)&lt;0,0,ROUND(AN76-AW76,4)))</f>
        <v>#REF!</v>
      </c>
      <c r="BA76" s="40" t="e">
        <f>IF(#REF!="","",AX76*Z76)</f>
        <v>#REF!</v>
      </c>
      <c r="BB76" s="41" t="e">
        <f>IF(#REF!="","",AY76*AA76)</f>
        <v>#REF!</v>
      </c>
      <c r="BC76" s="42" t="e">
        <f>IF(#REF!="","",AZ76*AB76)</f>
        <v>#REF!</v>
      </c>
      <c r="BD76" s="41" t="e">
        <f t="shared" si="22"/>
        <v>#REF!</v>
      </c>
      <c r="BE76" s="40" t="e">
        <f>IF(#REF!="","",Interna!$J$27+Interna!$J$28+Interna!$J$29+Interna!$J$33)</f>
        <v>#REF!</v>
      </c>
      <c r="BF76" s="41" t="e">
        <f>IF(#REF!="","",AX76*Interna!$H$30)</f>
        <v>#REF!</v>
      </c>
      <c r="BG76" s="41" t="e">
        <f>IF(#REF!="","",AY76*Interna!$H$31)</f>
        <v>#REF!</v>
      </c>
      <c r="BH76" s="41" t="e">
        <f>IF(#REF!="","",AZ76*Interna!$H$32)</f>
        <v>#REF!</v>
      </c>
      <c r="BI76" s="41" t="e">
        <f>IF(#REF!="","",SUM(BE76:BH76))</f>
        <v>#REF!</v>
      </c>
      <c r="BJ76" s="41" t="e">
        <f>IF(#REF!="","",BD76-BI76)</f>
        <v>#REF!</v>
      </c>
      <c r="BK76" s="42" t="e">
        <f>IF(#REF!="","",BJ76*Interna!$H$37)</f>
        <v>#REF!</v>
      </c>
      <c r="BL76" s="41" t="e">
        <f>IF(#REF!="","",BJ76-BK76)</f>
        <v>#REF!</v>
      </c>
      <c r="BM76" s="41" t="e">
        <f>IF(#REF!="","",BL76*Interna!$H$39)</f>
        <v>#REF!</v>
      </c>
      <c r="BN76" s="41" t="e">
        <f>IF(#REF!="","",BL76+BM76)</f>
        <v>#REF!</v>
      </c>
      <c r="BO76" s="41" t="e">
        <f>IF(#REF!="","",BN76*Interna!$K$5)</f>
        <v>#REF!</v>
      </c>
      <c r="BP76" s="41" t="e">
        <f>IF(#REF!="","",BO76/Interna!$E$4)</f>
        <v>#REF!</v>
      </c>
      <c r="BQ76" s="41" t="e">
        <f>IF(#REF!="","",BP76*Interna!$H$46)</f>
        <v>#REF!</v>
      </c>
      <c r="BR76" s="41" t="e">
        <f>IF(#REF!="","",BP76+BQ76)</f>
        <v>#REF!</v>
      </c>
      <c r="BS76" s="41" t="e">
        <f>IF(#REF!="","",BR76*Interna!$H$48)</f>
        <v>#REF!</v>
      </c>
      <c r="BT76" s="41" t="e">
        <f>IF(#REF!="","",BR76-BS76)</f>
        <v>#REF!</v>
      </c>
      <c r="BU76" s="41" t="e">
        <f>IF(#REF!="","",BT76*Interna!$H$51)</f>
        <v>#REF!</v>
      </c>
      <c r="BV76" s="41" t="e">
        <f>IF(#REF!="","",BT76-BU76)</f>
        <v>#REF!</v>
      </c>
      <c r="BW76" s="41" t="e">
        <f>IF(#REF!="","",BV76*Interna!$H$52)</f>
        <v>#REF!</v>
      </c>
      <c r="BX76" s="41" t="e">
        <f>IF(#REF!="","",BV76-BW76)</f>
        <v>#REF!</v>
      </c>
      <c r="BY76" s="41" t="e">
        <f>IF(#REF!="","",BX76*Interna!$H$53)</f>
        <v>#REF!</v>
      </c>
    </row>
    <row r="77" spans="25:77" ht="16.5" customHeight="1" thickTop="1" thickBot="1" x14ac:dyDescent="0.35">
      <c r="Y77" s="167"/>
      <c r="Z77" s="40" t="e">
        <f>IF(#REF!="","",Interna!$H$15)</f>
        <v>#REF!</v>
      </c>
      <c r="AA77" s="41" t="e">
        <f>IF(#REF!="","",Interna!$H$16)</f>
        <v>#REF!</v>
      </c>
      <c r="AB77" s="42" t="e">
        <f>IF(#REF!="","",Interna!$H$17)</f>
        <v>#REF!</v>
      </c>
      <c r="AC7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7" s="373" t="e">
        <f>IF(#REF!="","",AC77+Interna!$D$15)</f>
        <v>#REF!</v>
      </c>
      <c r="AG77" s="373" t="e">
        <f>IF(#REF!="","",AD77+Interna!$D$16)</f>
        <v>#REF!</v>
      </c>
      <c r="AH77" s="373" t="e">
        <f>IF(#REF!="","",AE77+Interna!$D$17)</f>
        <v>#REF!</v>
      </c>
      <c r="AI77" s="281" t="e">
        <f>IF(#REF!="","",#REF!-(#REF!*AF77))</f>
        <v>#REF!</v>
      </c>
      <c r="AJ77" s="281" t="e">
        <f>IF(#REF!="","",#REF!-(#REF!*AG77))</f>
        <v>#REF!</v>
      </c>
      <c r="AK77" s="281" t="e">
        <f>IF(#REF!="","",#REF!-(#REF!*AH77))</f>
        <v>#REF!</v>
      </c>
      <c r="AL77" s="281" t="e">
        <f>IF(#REF!="","",ROUND(AI77*Interna!$E$4/1000,4))</f>
        <v>#REF!</v>
      </c>
      <c r="AM77" s="281" t="e">
        <f>IF(#REF!="","",ROUND(AJ77*Interna!$E$4/1000,4))</f>
        <v>#REF!</v>
      </c>
      <c r="AN77" s="281" t="e">
        <f>IF(#REF!="","",ROUND(AK77*Interna!$E$4/1000,4))</f>
        <v>#REF!</v>
      </c>
      <c r="AO77" s="281" t="e">
        <f>IF(#REF!="","",ROUND(AL77-(AL77*Interna!$C$21),4))</f>
        <v>#REF!</v>
      </c>
      <c r="AP77" s="281" t="e">
        <f>IF(#REF!="","",ROUND(AM77-(AM77*Interna!$C$22),4))</f>
        <v>#REF!</v>
      </c>
      <c r="AQ77" s="281" t="e">
        <f>IF(#REF!="","",ROUND(AN77-(AN77*Interna!$C$23),4))</f>
        <v>#REF!</v>
      </c>
      <c r="AR77" s="281" t="e">
        <f>IF(#REF!="","",Interna!$F$21)</f>
        <v>#REF!</v>
      </c>
      <c r="AS77" s="282" t="e">
        <f>IF(#REF!="","",Interna!$F$22)</f>
        <v>#REF!</v>
      </c>
      <c r="AT77" s="283" t="e">
        <f>IF(#REF!="","",Interna!$F$23)</f>
        <v>#REF!</v>
      </c>
      <c r="AU77" s="281" t="e">
        <f>IF(#REF!=0,0,IF(AO77&gt;AR77,AO77,AR77))</f>
        <v>#REF!</v>
      </c>
      <c r="AV77" s="281" t="e">
        <f>IF(#REF!=0,0,IF(AP77&gt;AS77,AP77,AS77))</f>
        <v>#REF!</v>
      </c>
      <c r="AW77" s="281" t="e">
        <f>IF(#REF!=0,0,IF(AQ77&gt;AT77,AQ77,AT77))</f>
        <v>#REF!</v>
      </c>
      <c r="AX77" s="39" t="e">
        <f>IF(#REF!="","",IF(ROUND(AL77-AU77,4)&lt;0,0,ROUND(AL77-AU77,4)))</f>
        <v>#REF!</v>
      </c>
      <c r="AY77" s="39" t="e">
        <f>IF(#REF!="","",IF(ROUND(AM77-AV77,4)&lt;0,0,ROUND(AM77-AV77,4)))</f>
        <v>#REF!</v>
      </c>
      <c r="AZ77" s="39" t="e">
        <f>IF(#REF!="","",IF(ROUND(AN77-AW77,4)&lt;0,0,ROUND(AN77-AW77,4)))</f>
        <v>#REF!</v>
      </c>
      <c r="BA77" s="40" t="e">
        <f>IF(#REF!="","",AX77*Z77)</f>
        <v>#REF!</v>
      </c>
      <c r="BB77" s="41" t="e">
        <f>IF(#REF!="","",AY77*AA77)</f>
        <v>#REF!</v>
      </c>
      <c r="BC77" s="42" t="e">
        <f>IF(#REF!="","",AZ77*AB77)</f>
        <v>#REF!</v>
      </c>
      <c r="BD77" s="41" t="e">
        <f t="shared" si="22"/>
        <v>#REF!</v>
      </c>
      <c r="BE77" s="40" t="e">
        <f>IF(#REF!="","",Interna!$J$27+Interna!$J$28+Interna!$J$29+Interna!$J$33)</f>
        <v>#REF!</v>
      </c>
      <c r="BF77" s="41" t="e">
        <f>IF(#REF!="","",AX77*Interna!$H$30)</f>
        <v>#REF!</v>
      </c>
      <c r="BG77" s="41" t="e">
        <f>IF(#REF!="","",AY77*Interna!$H$31)</f>
        <v>#REF!</v>
      </c>
      <c r="BH77" s="41" t="e">
        <f>IF(#REF!="","",AZ77*Interna!$H$32)</f>
        <v>#REF!</v>
      </c>
      <c r="BI77" s="41" t="e">
        <f>IF(#REF!="","",SUM(BE77:BH77))</f>
        <v>#REF!</v>
      </c>
      <c r="BJ77" s="41" t="e">
        <f>IF(#REF!="","",BD77-BI77)</f>
        <v>#REF!</v>
      </c>
      <c r="BK77" s="42" t="e">
        <f>IF(#REF!="","",BJ77*Interna!$H$37)</f>
        <v>#REF!</v>
      </c>
      <c r="BL77" s="41" t="e">
        <f>IF(#REF!="","",BJ77-BK77)</f>
        <v>#REF!</v>
      </c>
      <c r="BM77" s="41" t="e">
        <f>IF(#REF!="","",BL77*Interna!$H$39)</f>
        <v>#REF!</v>
      </c>
      <c r="BN77" s="41" t="e">
        <f>IF(#REF!="","",BL77+BM77)</f>
        <v>#REF!</v>
      </c>
      <c r="BO77" s="41" t="e">
        <f>IF(#REF!="","",BN77*Interna!$K$5)</f>
        <v>#REF!</v>
      </c>
      <c r="BP77" s="41" t="e">
        <f>IF(#REF!="","",BO77/Interna!$E$4)</f>
        <v>#REF!</v>
      </c>
      <c r="BQ77" s="41" t="e">
        <f>IF(#REF!="","",BP77*Interna!$H$46)</f>
        <v>#REF!</v>
      </c>
      <c r="BR77" s="41" t="e">
        <f>IF(#REF!="","",BP77+BQ77)</f>
        <v>#REF!</v>
      </c>
      <c r="BS77" s="41" t="e">
        <f>IF(#REF!="","",BR77*Interna!$H$48)</f>
        <v>#REF!</v>
      </c>
      <c r="BT77" s="41" t="e">
        <f>IF(#REF!="","",BR77-BS77)</f>
        <v>#REF!</v>
      </c>
      <c r="BU77" s="41" t="e">
        <f>IF(#REF!="","",BT77*Interna!$H$51)</f>
        <v>#REF!</v>
      </c>
      <c r="BV77" s="41" t="e">
        <f>IF(#REF!="","",BT77-BU77)</f>
        <v>#REF!</v>
      </c>
      <c r="BW77" s="41" t="e">
        <f>IF(#REF!="","",BV77*Interna!$H$52)</f>
        <v>#REF!</v>
      </c>
      <c r="BX77" s="41" t="e">
        <f>IF(#REF!="","",BV77-BW77)</f>
        <v>#REF!</v>
      </c>
      <c r="BY77" s="41" t="e">
        <f>IF(#REF!="","",BX77*Interna!$H$53)</f>
        <v>#REF!</v>
      </c>
    </row>
    <row r="78" spans="25:77" ht="16.5" customHeight="1" thickTop="1" thickBot="1" x14ac:dyDescent="0.35">
      <c r="Y78" s="167"/>
      <c r="Z78" s="40" t="e">
        <f>IF(#REF!="","",Interna!$H$15)</f>
        <v>#REF!</v>
      </c>
      <c r="AA78" s="41" t="e">
        <f>IF(#REF!="","",Interna!$H$16)</f>
        <v>#REF!</v>
      </c>
      <c r="AB78" s="42" t="e">
        <f>IF(#REF!="","",Interna!$H$17)</f>
        <v>#REF!</v>
      </c>
      <c r="AC7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8" s="373" t="e">
        <f>IF(#REF!="","",AC78+Interna!$D$15)</f>
        <v>#REF!</v>
      </c>
      <c r="AG78" s="373" t="e">
        <f>IF(#REF!="","",AD78+Interna!$D$16)</f>
        <v>#REF!</v>
      </c>
      <c r="AH78" s="373" t="e">
        <f>IF(#REF!="","",AE78+Interna!$D$17)</f>
        <v>#REF!</v>
      </c>
      <c r="AI78" s="281" t="e">
        <f>IF(#REF!="","",#REF!-(#REF!*AF78))</f>
        <v>#REF!</v>
      </c>
      <c r="AJ78" s="281" t="e">
        <f>IF(#REF!="","",#REF!-(#REF!*AG78))</f>
        <v>#REF!</v>
      </c>
      <c r="AK78" s="281" t="e">
        <f>IF(#REF!="","",#REF!-(#REF!*AH78))</f>
        <v>#REF!</v>
      </c>
      <c r="AL78" s="281" t="e">
        <f>IF(#REF!="","",ROUND(AI78*Interna!$E$4/1000,4))</f>
        <v>#REF!</v>
      </c>
      <c r="AM78" s="281" t="e">
        <f>IF(#REF!="","",ROUND(AJ78*Interna!$E$4/1000,4))</f>
        <v>#REF!</v>
      </c>
      <c r="AN78" s="281" t="e">
        <f>IF(#REF!="","",ROUND(AK78*Interna!$E$4/1000,4))</f>
        <v>#REF!</v>
      </c>
      <c r="AO78" s="281" t="e">
        <f>IF(#REF!="","",ROUND(AL78-(AL78*Interna!$C$21),4))</f>
        <v>#REF!</v>
      </c>
      <c r="AP78" s="281" t="e">
        <f>IF(#REF!="","",ROUND(AM78-(AM78*Interna!$C$22),4))</f>
        <v>#REF!</v>
      </c>
      <c r="AQ78" s="281" t="e">
        <f>IF(#REF!="","",ROUND(AN78-(AN78*Interna!$C$23),4))</f>
        <v>#REF!</v>
      </c>
      <c r="AR78" s="281" t="e">
        <f>IF(#REF!="","",Interna!$F$21)</f>
        <v>#REF!</v>
      </c>
      <c r="AS78" s="282" t="e">
        <f>IF(#REF!="","",Interna!$F$22)</f>
        <v>#REF!</v>
      </c>
      <c r="AT78" s="283" t="e">
        <f>IF(#REF!="","",Interna!$F$23)</f>
        <v>#REF!</v>
      </c>
      <c r="AU78" s="281" t="e">
        <f>IF(#REF!=0,0,IF(AO78&gt;AR78,AO78,AR78))</f>
        <v>#REF!</v>
      </c>
      <c r="AV78" s="281" t="e">
        <f>IF(#REF!=0,0,IF(AP78&gt;AS78,AP78,AS78))</f>
        <v>#REF!</v>
      </c>
      <c r="AW78" s="281" t="e">
        <f>IF(#REF!=0,0,IF(AQ78&gt;AT78,AQ78,AT78))</f>
        <v>#REF!</v>
      </c>
      <c r="AX78" s="39" t="e">
        <f>IF(#REF!="","",IF(ROUND(AL78-AU78,4)&lt;0,0,ROUND(AL78-AU78,4)))</f>
        <v>#REF!</v>
      </c>
      <c r="AY78" s="39" t="e">
        <f>IF(#REF!="","",IF(ROUND(AM78-AV78,4)&lt;0,0,ROUND(AM78-AV78,4)))</f>
        <v>#REF!</v>
      </c>
      <c r="AZ78" s="39" t="e">
        <f>IF(#REF!="","",IF(ROUND(AN78-AW78,4)&lt;0,0,ROUND(AN78-AW78,4)))</f>
        <v>#REF!</v>
      </c>
      <c r="BA78" s="40" t="e">
        <f>IF(#REF!="","",AX78*Z78)</f>
        <v>#REF!</v>
      </c>
      <c r="BB78" s="41" t="e">
        <f>IF(#REF!="","",AY78*AA78)</f>
        <v>#REF!</v>
      </c>
      <c r="BC78" s="42" t="e">
        <f>IF(#REF!="","",AZ78*AB78)</f>
        <v>#REF!</v>
      </c>
      <c r="BD78" s="41" t="e">
        <f t="shared" si="22"/>
        <v>#REF!</v>
      </c>
      <c r="BE78" s="40" t="e">
        <f>IF(#REF!="","",Interna!$J$27+Interna!$J$28+Interna!$J$29+Interna!$J$33)</f>
        <v>#REF!</v>
      </c>
      <c r="BF78" s="41" t="e">
        <f>IF(#REF!="","",AX78*Interna!$H$30)</f>
        <v>#REF!</v>
      </c>
      <c r="BG78" s="41" t="e">
        <f>IF(#REF!="","",AY78*Interna!$H$31)</f>
        <v>#REF!</v>
      </c>
      <c r="BH78" s="41" t="e">
        <f>IF(#REF!="","",AZ78*Interna!$H$32)</f>
        <v>#REF!</v>
      </c>
      <c r="BI78" s="41" t="e">
        <f>IF(#REF!="","",SUM(BE78:BH78))</f>
        <v>#REF!</v>
      </c>
      <c r="BJ78" s="41" t="e">
        <f>IF(#REF!="","",BD78-BI78)</f>
        <v>#REF!</v>
      </c>
      <c r="BK78" s="42" t="e">
        <f>IF(#REF!="","",BJ78*Interna!$H$37)</f>
        <v>#REF!</v>
      </c>
      <c r="BL78" s="41" t="e">
        <f>IF(#REF!="","",BJ78-BK78)</f>
        <v>#REF!</v>
      </c>
      <c r="BM78" s="41" t="e">
        <f>IF(#REF!="","",BL78*Interna!$H$39)</f>
        <v>#REF!</v>
      </c>
      <c r="BN78" s="41" t="e">
        <f>IF(#REF!="","",BL78+BM78)</f>
        <v>#REF!</v>
      </c>
      <c r="BO78" s="41" t="e">
        <f>IF(#REF!="","",BN78*Interna!$K$5)</f>
        <v>#REF!</v>
      </c>
      <c r="BP78" s="41" t="e">
        <f>IF(#REF!="","",BO78/Interna!$E$4)</f>
        <v>#REF!</v>
      </c>
      <c r="BQ78" s="41" t="e">
        <f>IF(#REF!="","",BP78*Interna!$H$46)</f>
        <v>#REF!</v>
      </c>
      <c r="BR78" s="41" t="e">
        <f>IF(#REF!="","",BP78+BQ78)</f>
        <v>#REF!</v>
      </c>
      <c r="BS78" s="41" t="e">
        <f>IF(#REF!="","",BR78*Interna!$H$48)</f>
        <v>#REF!</v>
      </c>
      <c r="BT78" s="41" t="e">
        <f>IF(#REF!="","",BR78-BS78)</f>
        <v>#REF!</v>
      </c>
      <c r="BU78" s="41" t="e">
        <f>IF(#REF!="","",BT78*Interna!$H$51)</f>
        <v>#REF!</v>
      </c>
      <c r="BV78" s="41" t="e">
        <f>IF(#REF!="","",BT78-BU78)</f>
        <v>#REF!</v>
      </c>
      <c r="BW78" s="41" t="e">
        <f>IF(#REF!="","",BV78*Interna!$H$52)</f>
        <v>#REF!</v>
      </c>
      <c r="BX78" s="41" t="e">
        <f>IF(#REF!="","",BV78-BW78)</f>
        <v>#REF!</v>
      </c>
      <c r="BY78" s="41" t="e">
        <f>IF(#REF!="","",BX78*Interna!$H$53)</f>
        <v>#REF!</v>
      </c>
    </row>
    <row r="79" spans="25:77" ht="16.5" customHeight="1" thickTop="1" thickBot="1" x14ac:dyDescent="0.35">
      <c r="Y79" s="167"/>
      <c r="Z79" s="40" t="e">
        <f>IF(#REF!="","",Interna!$H$15)</f>
        <v>#REF!</v>
      </c>
      <c r="AA79" s="41" t="e">
        <f>IF(#REF!="","",Interna!$H$16)</f>
        <v>#REF!</v>
      </c>
      <c r="AB79" s="42" t="e">
        <f>IF(#REF!="","",Interna!$H$17)</f>
        <v>#REF!</v>
      </c>
      <c r="AC7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7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7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79" s="373" t="e">
        <f>IF(#REF!="","",AC79+Interna!$D$15)</f>
        <v>#REF!</v>
      </c>
      <c r="AG79" s="373" t="e">
        <f>IF(#REF!="","",AD79+Interna!$D$16)</f>
        <v>#REF!</v>
      </c>
      <c r="AH79" s="373" t="e">
        <f>IF(#REF!="","",AE79+Interna!$D$17)</f>
        <v>#REF!</v>
      </c>
      <c r="AI79" s="281" t="e">
        <f>IF(#REF!="","",#REF!-(#REF!*AF79))</f>
        <v>#REF!</v>
      </c>
      <c r="AJ79" s="281" t="e">
        <f>IF(#REF!="","",#REF!-(#REF!*AG79))</f>
        <v>#REF!</v>
      </c>
      <c r="AK79" s="281" t="e">
        <f>IF(#REF!="","",#REF!-(#REF!*AH79))</f>
        <v>#REF!</v>
      </c>
      <c r="AL79" s="281" t="e">
        <f>IF(#REF!="","",ROUND(AI79*Interna!$E$4/1000,4))</f>
        <v>#REF!</v>
      </c>
      <c r="AM79" s="281" t="e">
        <f>IF(#REF!="","",ROUND(AJ79*Interna!$E$4/1000,4))</f>
        <v>#REF!</v>
      </c>
      <c r="AN79" s="281" t="e">
        <f>IF(#REF!="","",ROUND(AK79*Interna!$E$4/1000,4))</f>
        <v>#REF!</v>
      </c>
      <c r="AO79" s="281" t="e">
        <f>IF(#REF!="","",ROUND(AL79-(AL79*Interna!$C$21),4))</f>
        <v>#REF!</v>
      </c>
      <c r="AP79" s="281" t="e">
        <f>IF(#REF!="","",ROUND(AM79-(AM79*Interna!$C$22),4))</f>
        <v>#REF!</v>
      </c>
      <c r="AQ79" s="281" t="e">
        <f>IF(#REF!="","",ROUND(AN79-(AN79*Interna!$C$23),4))</f>
        <v>#REF!</v>
      </c>
      <c r="AR79" s="281" t="e">
        <f>IF(#REF!="","",Interna!$F$21)</f>
        <v>#REF!</v>
      </c>
      <c r="AS79" s="282" t="e">
        <f>IF(#REF!="","",Interna!$F$22)</f>
        <v>#REF!</v>
      </c>
      <c r="AT79" s="283" t="e">
        <f>IF(#REF!="","",Interna!$F$23)</f>
        <v>#REF!</v>
      </c>
      <c r="AU79" s="281" t="e">
        <f>IF(#REF!=0,0,IF(AO79&gt;AR79,AO79,AR79))</f>
        <v>#REF!</v>
      </c>
      <c r="AV79" s="281" t="e">
        <f>IF(#REF!=0,0,IF(AP79&gt;AS79,AP79,AS79))</f>
        <v>#REF!</v>
      </c>
      <c r="AW79" s="281" t="e">
        <f>IF(#REF!=0,0,IF(AQ79&gt;AT79,AQ79,AT79))</f>
        <v>#REF!</v>
      </c>
      <c r="AX79" s="39" t="e">
        <f>IF(#REF!="","",IF(ROUND(AL79-AU79,4)&lt;0,0,ROUND(AL79-AU79,4)))</f>
        <v>#REF!</v>
      </c>
      <c r="AY79" s="39" t="e">
        <f>IF(#REF!="","",IF(ROUND(AM79-AV79,4)&lt;0,0,ROUND(AM79-AV79,4)))</f>
        <v>#REF!</v>
      </c>
      <c r="AZ79" s="39" t="e">
        <f>IF(#REF!="","",IF(ROUND(AN79-AW79,4)&lt;0,0,ROUND(AN79-AW79,4)))</f>
        <v>#REF!</v>
      </c>
      <c r="BA79" s="40" t="e">
        <f>IF(#REF!="","",AX79*Z79)</f>
        <v>#REF!</v>
      </c>
      <c r="BB79" s="41" t="e">
        <f>IF(#REF!="","",AY79*AA79)</f>
        <v>#REF!</v>
      </c>
      <c r="BC79" s="42" t="e">
        <f>IF(#REF!="","",AZ79*AB79)</f>
        <v>#REF!</v>
      </c>
      <c r="BD79" s="41" t="e">
        <f t="shared" si="22"/>
        <v>#REF!</v>
      </c>
      <c r="BE79" s="40" t="e">
        <f>IF(#REF!="","",Interna!$J$27+Interna!$J$28+Interna!$J$29+Interna!$J$33)</f>
        <v>#REF!</v>
      </c>
      <c r="BF79" s="41" t="e">
        <f>IF(#REF!="","",AX79*Interna!$H$30)</f>
        <v>#REF!</v>
      </c>
      <c r="BG79" s="41" t="e">
        <f>IF(#REF!="","",AY79*Interna!$H$31)</f>
        <v>#REF!</v>
      </c>
      <c r="BH79" s="41" t="e">
        <f>IF(#REF!="","",AZ79*Interna!$H$32)</f>
        <v>#REF!</v>
      </c>
      <c r="BI79" s="41" t="e">
        <f>IF(#REF!="","",SUM(BE79:BH79))</f>
        <v>#REF!</v>
      </c>
      <c r="BJ79" s="41" t="e">
        <f>IF(#REF!="","",BD79-BI79)</f>
        <v>#REF!</v>
      </c>
      <c r="BK79" s="42" t="e">
        <f>IF(#REF!="","",BJ79*Interna!$H$37)</f>
        <v>#REF!</v>
      </c>
      <c r="BL79" s="41" t="e">
        <f>IF(#REF!="","",BJ79-BK79)</f>
        <v>#REF!</v>
      </c>
      <c r="BM79" s="41" t="e">
        <f>IF(#REF!="","",BL79*Interna!$H$39)</f>
        <v>#REF!</v>
      </c>
      <c r="BN79" s="41" t="e">
        <f>IF(#REF!="","",BL79+BM79)</f>
        <v>#REF!</v>
      </c>
      <c r="BO79" s="41" t="e">
        <f>IF(#REF!="","",BN79*Interna!$K$5)</f>
        <v>#REF!</v>
      </c>
      <c r="BP79" s="41" t="e">
        <f>IF(#REF!="","",BO79/Interna!$E$4)</f>
        <v>#REF!</v>
      </c>
      <c r="BQ79" s="41" t="e">
        <f>IF(#REF!="","",BP79*Interna!$H$46)</f>
        <v>#REF!</v>
      </c>
      <c r="BR79" s="41" t="e">
        <f>IF(#REF!="","",BP79+BQ79)</f>
        <v>#REF!</v>
      </c>
      <c r="BS79" s="41" t="e">
        <f>IF(#REF!="","",BR79*Interna!$H$48)</f>
        <v>#REF!</v>
      </c>
      <c r="BT79" s="41" t="e">
        <f>IF(#REF!="","",BR79-BS79)</f>
        <v>#REF!</v>
      </c>
      <c r="BU79" s="41" t="e">
        <f>IF(#REF!="","",BT79*Interna!$H$51)</f>
        <v>#REF!</v>
      </c>
      <c r="BV79" s="41" t="e">
        <f>IF(#REF!="","",BT79-BU79)</f>
        <v>#REF!</v>
      </c>
      <c r="BW79" s="41" t="e">
        <f>IF(#REF!="","",BV79*Interna!$H$52)</f>
        <v>#REF!</v>
      </c>
      <c r="BX79" s="41" t="e">
        <f>IF(#REF!="","",BV79-BW79)</f>
        <v>#REF!</v>
      </c>
      <c r="BY79" s="41" t="e">
        <f>IF(#REF!="","",BX79*Interna!$H$53)</f>
        <v>#REF!</v>
      </c>
    </row>
    <row r="80" spans="25:77" ht="16.5" customHeight="1" thickTop="1" thickBot="1" x14ac:dyDescent="0.35">
      <c r="Y80" s="167"/>
      <c r="Z80" s="40" t="e">
        <f>IF(#REF!="","",Interna!$H$15)</f>
        <v>#REF!</v>
      </c>
      <c r="AA80" s="41" t="e">
        <f>IF(#REF!="","",Interna!$H$16)</f>
        <v>#REF!</v>
      </c>
      <c r="AB80" s="42" t="e">
        <f>IF(#REF!="","",Interna!$H$17)</f>
        <v>#REF!</v>
      </c>
      <c r="AC8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0" s="373" t="e">
        <f>IF(#REF!="","",AC80+Interna!$D$15)</f>
        <v>#REF!</v>
      </c>
      <c r="AG80" s="373" t="e">
        <f>IF(#REF!="","",AD80+Interna!$D$16)</f>
        <v>#REF!</v>
      </c>
      <c r="AH80" s="373" t="e">
        <f>IF(#REF!="","",AE80+Interna!$D$17)</f>
        <v>#REF!</v>
      </c>
      <c r="AI80" s="281" t="e">
        <f>IF(#REF!="","",#REF!-(#REF!*AF80))</f>
        <v>#REF!</v>
      </c>
      <c r="AJ80" s="281" t="e">
        <f>IF(#REF!="","",#REF!-(#REF!*AG80))</f>
        <v>#REF!</v>
      </c>
      <c r="AK80" s="281" t="e">
        <f>IF(#REF!="","",#REF!-(#REF!*AH80))</f>
        <v>#REF!</v>
      </c>
      <c r="AL80" s="281" t="e">
        <f>IF(#REF!="","",ROUND(AI80*Interna!$E$4/1000,4))</f>
        <v>#REF!</v>
      </c>
      <c r="AM80" s="281" t="e">
        <f>IF(#REF!="","",ROUND(AJ80*Interna!$E$4/1000,4))</f>
        <v>#REF!</v>
      </c>
      <c r="AN80" s="281" t="e">
        <f>IF(#REF!="","",ROUND(AK80*Interna!$E$4/1000,4))</f>
        <v>#REF!</v>
      </c>
      <c r="AO80" s="281" t="e">
        <f>IF(#REF!="","",ROUND(AL80-(AL80*Interna!$C$21),4))</f>
        <v>#REF!</v>
      </c>
      <c r="AP80" s="281" t="e">
        <f>IF(#REF!="","",ROUND(AM80-(AM80*Interna!$C$22),4))</f>
        <v>#REF!</v>
      </c>
      <c r="AQ80" s="281" t="e">
        <f>IF(#REF!="","",ROUND(AN80-(AN80*Interna!$C$23),4))</f>
        <v>#REF!</v>
      </c>
      <c r="AR80" s="281" t="e">
        <f>IF(#REF!="","",Interna!$F$21)</f>
        <v>#REF!</v>
      </c>
      <c r="AS80" s="282" t="e">
        <f>IF(#REF!="","",Interna!$F$22)</f>
        <v>#REF!</v>
      </c>
      <c r="AT80" s="283" t="e">
        <f>IF(#REF!="","",Interna!$F$23)</f>
        <v>#REF!</v>
      </c>
      <c r="AU80" s="281" t="e">
        <f>IF(#REF!=0,0,IF(AO80&gt;AR80,AO80,AR80))</f>
        <v>#REF!</v>
      </c>
      <c r="AV80" s="281" t="e">
        <f>IF(#REF!=0,0,IF(AP80&gt;AS80,AP80,AS80))</f>
        <v>#REF!</v>
      </c>
      <c r="AW80" s="281" t="e">
        <f>IF(#REF!=0,0,IF(AQ80&gt;AT80,AQ80,AT80))</f>
        <v>#REF!</v>
      </c>
      <c r="AX80" s="39" t="e">
        <f>IF(#REF!="","",IF(ROUND(AL80-AU80,4)&lt;0,0,ROUND(AL80-AU80,4)))</f>
        <v>#REF!</v>
      </c>
      <c r="AY80" s="39" t="e">
        <f>IF(#REF!="","",IF(ROUND(AM80-AV80,4)&lt;0,0,ROUND(AM80-AV80,4)))</f>
        <v>#REF!</v>
      </c>
      <c r="AZ80" s="39" t="e">
        <f>IF(#REF!="","",IF(ROUND(AN80-AW80,4)&lt;0,0,ROUND(AN80-AW80,4)))</f>
        <v>#REF!</v>
      </c>
      <c r="BA80" s="40" t="e">
        <f>IF(#REF!="","",AX80*Z80)</f>
        <v>#REF!</v>
      </c>
      <c r="BB80" s="41" t="e">
        <f>IF(#REF!="","",AY80*AA80)</f>
        <v>#REF!</v>
      </c>
      <c r="BC80" s="42" t="e">
        <f>IF(#REF!="","",AZ80*AB80)</f>
        <v>#REF!</v>
      </c>
      <c r="BD80" s="41" t="e">
        <f t="shared" si="22"/>
        <v>#REF!</v>
      </c>
      <c r="BE80" s="40" t="e">
        <f>IF(#REF!="","",Interna!$J$27+Interna!$J$28+Interna!$J$29+Interna!$J$33)</f>
        <v>#REF!</v>
      </c>
      <c r="BF80" s="41" t="e">
        <f>IF(#REF!="","",AX80*Interna!$H$30)</f>
        <v>#REF!</v>
      </c>
      <c r="BG80" s="41" t="e">
        <f>IF(#REF!="","",AY80*Interna!$H$31)</f>
        <v>#REF!</v>
      </c>
      <c r="BH80" s="41" t="e">
        <f>IF(#REF!="","",AZ80*Interna!$H$32)</f>
        <v>#REF!</v>
      </c>
      <c r="BI80" s="41" t="e">
        <f>IF(#REF!="","",SUM(BE80:BH80))</f>
        <v>#REF!</v>
      </c>
      <c r="BJ80" s="41" t="e">
        <f>IF(#REF!="","",BD80-BI80)</f>
        <v>#REF!</v>
      </c>
      <c r="BK80" s="42" t="e">
        <f>IF(#REF!="","",BJ80*Interna!$H$37)</f>
        <v>#REF!</v>
      </c>
      <c r="BL80" s="41" t="e">
        <f>IF(#REF!="","",BJ80-BK80)</f>
        <v>#REF!</v>
      </c>
      <c r="BM80" s="41" t="e">
        <f>IF(#REF!="","",BL80*Interna!$H$39)</f>
        <v>#REF!</v>
      </c>
      <c r="BN80" s="41" t="e">
        <f>IF(#REF!="","",BL80+BM80)</f>
        <v>#REF!</v>
      </c>
      <c r="BO80" s="41" t="e">
        <f>IF(#REF!="","",BN80*Interna!$K$5)</f>
        <v>#REF!</v>
      </c>
      <c r="BP80" s="41" t="e">
        <f>IF(#REF!="","",BO80/Interna!$E$4)</f>
        <v>#REF!</v>
      </c>
      <c r="BQ80" s="41" t="e">
        <f>IF(#REF!="","",BP80*Interna!$H$46)</f>
        <v>#REF!</v>
      </c>
      <c r="BR80" s="41" t="e">
        <f>IF(#REF!="","",BP80+BQ80)</f>
        <v>#REF!</v>
      </c>
      <c r="BS80" s="41" t="e">
        <f>IF(#REF!="","",BR80*Interna!$H$48)</f>
        <v>#REF!</v>
      </c>
      <c r="BT80" s="41" t="e">
        <f>IF(#REF!="","",BR80-BS80)</f>
        <v>#REF!</v>
      </c>
      <c r="BU80" s="41" t="e">
        <f>IF(#REF!="","",BT80*Interna!$H$51)</f>
        <v>#REF!</v>
      </c>
      <c r="BV80" s="41" t="e">
        <f>IF(#REF!="","",BT80-BU80)</f>
        <v>#REF!</v>
      </c>
      <c r="BW80" s="41" t="e">
        <f>IF(#REF!="","",BV80*Interna!$H$52)</f>
        <v>#REF!</v>
      </c>
      <c r="BX80" s="41" t="e">
        <f>IF(#REF!="","",BV80-BW80)</f>
        <v>#REF!</v>
      </c>
      <c r="BY80" s="41" t="e">
        <f>IF(#REF!="","",BX80*Interna!$H$53)</f>
        <v>#REF!</v>
      </c>
    </row>
    <row r="81" spans="25:77" ht="16.5" customHeight="1" thickTop="1" thickBot="1" x14ac:dyDescent="0.35">
      <c r="Y81" s="167"/>
      <c r="Z81" s="40" t="e">
        <f>IF(#REF!="","",Interna!$H$15)</f>
        <v>#REF!</v>
      </c>
      <c r="AA81" s="41" t="e">
        <f>IF(#REF!="","",Interna!$H$16)</f>
        <v>#REF!</v>
      </c>
      <c r="AB81" s="42" t="e">
        <f>IF(#REF!="","",Interna!$H$17)</f>
        <v>#REF!</v>
      </c>
      <c r="AC8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1" s="373" t="e">
        <f>IF(#REF!="","",AC81+Interna!$D$15)</f>
        <v>#REF!</v>
      </c>
      <c r="AG81" s="373" t="e">
        <f>IF(#REF!="","",AD81+Interna!$D$16)</f>
        <v>#REF!</v>
      </c>
      <c r="AH81" s="373" t="e">
        <f>IF(#REF!="","",AE81+Interna!$D$17)</f>
        <v>#REF!</v>
      </c>
      <c r="AI81" s="281" t="e">
        <f>IF(#REF!="","",#REF!-(#REF!*AF81))</f>
        <v>#REF!</v>
      </c>
      <c r="AJ81" s="281" t="e">
        <f>IF(#REF!="","",#REF!-(#REF!*AG81))</f>
        <v>#REF!</v>
      </c>
      <c r="AK81" s="281" t="e">
        <f>IF(#REF!="","",#REF!-(#REF!*AH81))</f>
        <v>#REF!</v>
      </c>
      <c r="AL81" s="281" t="e">
        <f>IF(#REF!="","",ROUND(AI81*Interna!$E$4/1000,4))</f>
        <v>#REF!</v>
      </c>
      <c r="AM81" s="281" t="e">
        <f>IF(#REF!="","",ROUND(AJ81*Interna!$E$4/1000,4))</f>
        <v>#REF!</v>
      </c>
      <c r="AN81" s="281" t="e">
        <f>IF(#REF!="","",ROUND(AK81*Interna!$E$4/1000,4))</f>
        <v>#REF!</v>
      </c>
      <c r="AO81" s="281" t="e">
        <f>IF(#REF!="","",ROUND(AL81-(AL81*Interna!$C$21),4))</f>
        <v>#REF!</v>
      </c>
      <c r="AP81" s="281" t="e">
        <f>IF(#REF!="","",ROUND(AM81-(AM81*Interna!$C$22),4))</f>
        <v>#REF!</v>
      </c>
      <c r="AQ81" s="281" t="e">
        <f>IF(#REF!="","",ROUND(AN81-(AN81*Interna!$C$23),4))</f>
        <v>#REF!</v>
      </c>
      <c r="AR81" s="281" t="e">
        <f>IF(#REF!="","",Interna!$F$21)</f>
        <v>#REF!</v>
      </c>
      <c r="AS81" s="282" t="e">
        <f>IF(#REF!="","",Interna!$F$22)</f>
        <v>#REF!</v>
      </c>
      <c r="AT81" s="283" t="e">
        <f>IF(#REF!="","",Interna!$F$23)</f>
        <v>#REF!</v>
      </c>
      <c r="AU81" s="281" t="e">
        <f>IF(#REF!=0,0,IF(AO81&gt;AR81,AO81,AR81))</f>
        <v>#REF!</v>
      </c>
      <c r="AV81" s="281" t="e">
        <f>IF(#REF!=0,0,IF(AP81&gt;AS81,AP81,AS81))</f>
        <v>#REF!</v>
      </c>
      <c r="AW81" s="281" t="e">
        <f>IF(#REF!=0,0,IF(AQ81&gt;AT81,AQ81,AT81))</f>
        <v>#REF!</v>
      </c>
      <c r="AX81" s="39" t="e">
        <f>IF(#REF!="","",IF(ROUND(AL81-AU81,4)&lt;0,0,ROUND(AL81-AU81,4)))</f>
        <v>#REF!</v>
      </c>
      <c r="AY81" s="39" t="e">
        <f>IF(#REF!="","",IF(ROUND(AM81-AV81,4)&lt;0,0,ROUND(AM81-AV81,4)))</f>
        <v>#REF!</v>
      </c>
      <c r="AZ81" s="39" t="e">
        <f>IF(#REF!="","",IF(ROUND(AN81-AW81,4)&lt;0,0,ROUND(AN81-AW81,4)))</f>
        <v>#REF!</v>
      </c>
      <c r="BA81" s="40" t="e">
        <f>IF(#REF!="","",AX81*Z81)</f>
        <v>#REF!</v>
      </c>
      <c r="BB81" s="41" t="e">
        <f>IF(#REF!="","",AY81*AA81)</f>
        <v>#REF!</v>
      </c>
      <c r="BC81" s="42" t="e">
        <f>IF(#REF!="","",AZ81*AB81)</f>
        <v>#REF!</v>
      </c>
      <c r="BD81" s="41" t="e">
        <f t="shared" si="22"/>
        <v>#REF!</v>
      </c>
      <c r="BE81" s="40" t="e">
        <f>IF(#REF!="","",Interna!$J$27+Interna!$J$28+Interna!$J$29+Interna!$J$33)</f>
        <v>#REF!</v>
      </c>
      <c r="BF81" s="41" t="e">
        <f>IF(#REF!="","",AX81*Interna!$H$30)</f>
        <v>#REF!</v>
      </c>
      <c r="BG81" s="41" t="e">
        <f>IF(#REF!="","",AY81*Interna!$H$31)</f>
        <v>#REF!</v>
      </c>
      <c r="BH81" s="41" t="e">
        <f>IF(#REF!="","",AZ81*Interna!$H$32)</f>
        <v>#REF!</v>
      </c>
      <c r="BI81" s="41" t="e">
        <f>IF(#REF!="","",SUM(BE81:BH81))</f>
        <v>#REF!</v>
      </c>
      <c r="BJ81" s="41" t="e">
        <f>IF(#REF!="","",BD81-BI81)</f>
        <v>#REF!</v>
      </c>
      <c r="BK81" s="42" t="e">
        <f>IF(#REF!="","",BJ81*Interna!$H$37)</f>
        <v>#REF!</v>
      </c>
      <c r="BL81" s="41" t="e">
        <f>IF(#REF!="","",BJ81-BK81)</f>
        <v>#REF!</v>
      </c>
      <c r="BM81" s="41" t="e">
        <f>IF(#REF!="","",BL81*Interna!$H$39)</f>
        <v>#REF!</v>
      </c>
      <c r="BN81" s="41" t="e">
        <f>IF(#REF!="","",BL81+BM81)</f>
        <v>#REF!</v>
      </c>
      <c r="BO81" s="41" t="e">
        <f>IF(#REF!="","",BN81*Interna!$K$5)</f>
        <v>#REF!</v>
      </c>
      <c r="BP81" s="41" t="e">
        <f>IF(#REF!="","",BO81/Interna!$E$4)</f>
        <v>#REF!</v>
      </c>
      <c r="BQ81" s="41" t="e">
        <f>IF(#REF!="","",BP81*Interna!$H$46)</f>
        <v>#REF!</v>
      </c>
      <c r="BR81" s="41" t="e">
        <f>IF(#REF!="","",BP81+BQ81)</f>
        <v>#REF!</v>
      </c>
      <c r="BS81" s="41" t="e">
        <f>IF(#REF!="","",BR81*Interna!$H$48)</f>
        <v>#REF!</v>
      </c>
      <c r="BT81" s="41" t="e">
        <f>IF(#REF!="","",BR81-BS81)</f>
        <v>#REF!</v>
      </c>
      <c r="BU81" s="41" t="e">
        <f>IF(#REF!="","",BT81*Interna!$H$51)</f>
        <v>#REF!</v>
      </c>
      <c r="BV81" s="41" t="e">
        <f>IF(#REF!="","",BT81-BU81)</f>
        <v>#REF!</v>
      </c>
      <c r="BW81" s="41" t="e">
        <f>IF(#REF!="","",BV81*Interna!$H$52)</f>
        <v>#REF!</v>
      </c>
      <c r="BX81" s="41" t="e">
        <f>IF(#REF!="","",BV81-BW81)</f>
        <v>#REF!</v>
      </c>
      <c r="BY81" s="41" t="e">
        <f>IF(#REF!="","",BX81*Interna!$H$53)</f>
        <v>#REF!</v>
      </c>
    </row>
    <row r="82" spans="25:77" ht="16.5" customHeight="1" thickTop="1" thickBot="1" x14ac:dyDescent="0.35">
      <c r="Y82" s="167"/>
      <c r="Z82" s="40" t="e">
        <f>IF(#REF!="","",Interna!$H$15)</f>
        <v>#REF!</v>
      </c>
      <c r="AA82" s="41" t="e">
        <f>IF(#REF!="","",Interna!$H$16)</f>
        <v>#REF!</v>
      </c>
      <c r="AB82" s="42" t="e">
        <f>IF(#REF!="","",Interna!$H$17)</f>
        <v>#REF!</v>
      </c>
      <c r="AC8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2" s="373" t="e">
        <f>IF(#REF!="","",AC82+Interna!$D$15)</f>
        <v>#REF!</v>
      </c>
      <c r="AG82" s="373" t="e">
        <f>IF(#REF!="","",AD82+Interna!$D$16)</f>
        <v>#REF!</v>
      </c>
      <c r="AH82" s="373" t="e">
        <f>IF(#REF!="","",AE82+Interna!$D$17)</f>
        <v>#REF!</v>
      </c>
      <c r="AI82" s="281" t="e">
        <f>IF(#REF!="","",#REF!-(#REF!*AF82))</f>
        <v>#REF!</v>
      </c>
      <c r="AJ82" s="281" t="e">
        <f>IF(#REF!="","",#REF!-(#REF!*AG82))</f>
        <v>#REF!</v>
      </c>
      <c r="AK82" s="281" t="e">
        <f>IF(#REF!="","",#REF!-(#REF!*AH82))</f>
        <v>#REF!</v>
      </c>
      <c r="AL82" s="281" t="e">
        <f>IF(#REF!="","",ROUND(AI82*Interna!$E$4/1000,4))</f>
        <v>#REF!</v>
      </c>
      <c r="AM82" s="281" t="e">
        <f>IF(#REF!="","",ROUND(AJ82*Interna!$E$4/1000,4))</f>
        <v>#REF!</v>
      </c>
      <c r="AN82" s="281" t="e">
        <f>IF(#REF!="","",ROUND(AK82*Interna!$E$4/1000,4))</f>
        <v>#REF!</v>
      </c>
      <c r="AO82" s="281" t="e">
        <f>IF(#REF!="","",ROUND(AL82-(AL82*Interna!$C$21),4))</f>
        <v>#REF!</v>
      </c>
      <c r="AP82" s="281" t="e">
        <f>IF(#REF!="","",ROUND(AM82-(AM82*Interna!$C$22),4))</f>
        <v>#REF!</v>
      </c>
      <c r="AQ82" s="281" t="e">
        <f>IF(#REF!="","",ROUND(AN82-(AN82*Interna!$C$23),4))</f>
        <v>#REF!</v>
      </c>
      <c r="AR82" s="281" t="e">
        <f>IF(#REF!="","",Interna!$F$21)</f>
        <v>#REF!</v>
      </c>
      <c r="AS82" s="282" t="e">
        <f>IF(#REF!="","",Interna!$F$22)</f>
        <v>#REF!</v>
      </c>
      <c r="AT82" s="283" t="e">
        <f>IF(#REF!="","",Interna!$F$23)</f>
        <v>#REF!</v>
      </c>
      <c r="AU82" s="281" t="e">
        <f>IF(#REF!=0,0,IF(AO82&gt;AR82,AO82,AR82))</f>
        <v>#REF!</v>
      </c>
      <c r="AV82" s="281" t="e">
        <f>IF(#REF!=0,0,IF(AP82&gt;AS82,AP82,AS82))</f>
        <v>#REF!</v>
      </c>
      <c r="AW82" s="281" t="e">
        <f>IF(#REF!=0,0,IF(AQ82&gt;AT82,AQ82,AT82))</f>
        <v>#REF!</v>
      </c>
      <c r="AX82" s="39" t="e">
        <f>IF(#REF!="","",IF(ROUND(AL82-AU82,4)&lt;0,0,ROUND(AL82-AU82,4)))</f>
        <v>#REF!</v>
      </c>
      <c r="AY82" s="39" t="e">
        <f>IF(#REF!="","",IF(ROUND(AM82-AV82,4)&lt;0,0,ROUND(AM82-AV82,4)))</f>
        <v>#REF!</v>
      </c>
      <c r="AZ82" s="39" t="e">
        <f>IF(#REF!="","",IF(ROUND(AN82-AW82,4)&lt;0,0,ROUND(AN82-AW82,4)))</f>
        <v>#REF!</v>
      </c>
      <c r="BA82" s="40" t="e">
        <f>IF(#REF!="","",AX82*Z82)</f>
        <v>#REF!</v>
      </c>
      <c r="BB82" s="41" t="e">
        <f>IF(#REF!="","",AY82*AA82)</f>
        <v>#REF!</v>
      </c>
      <c r="BC82" s="42" t="e">
        <f>IF(#REF!="","",AZ82*AB82)</f>
        <v>#REF!</v>
      </c>
      <c r="BD82" s="41" t="e">
        <f t="shared" si="22"/>
        <v>#REF!</v>
      </c>
      <c r="BE82" s="40" t="e">
        <f>IF(#REF!="","",Interna!$J$27+Interna!$J$28+Interna!$J$29+Interna!$J$33)</f>
        <v>#REF!</v>
      </c>
      <c r="BF82" s="41" t="e">
        <f>IF(#REF!="","",AX82*Interna!$H$30)</f>
        <v>#REF!</v>
      </c>
      <c r="BG82" s="41" t="e">
        <f>IF(#REF!="","",AY82*Interna!$H$31)</f>
        <v>#REF!</v>
      </c>
      <c r="BH82" s="41" t="e">
        <f>IF(#REF!="","",AZ82*Interna!$H$32)</f>
        <v>#REF!</v>
      </c>
      <c r="BI82" s="41" t="e">
        <f>IF(#REF!="","",SUM(BE82:BH82))</f>
        <v>#REF!</v>
      </c>
      <c r="BJ82" s="41" t="e">
        <f>IF(#REF!="","",BD82-BI82)</f>
        <v>#REF!</v>
      </c>
      <c r="BK82" s="42" t="e">
        <f>IF(#REF!="","",BJ82*Interna!$H$37)</f>
        <v>#REF!</v>
      </c>
      <c r="BL82" s="41" t="e">
        <f>IF(#REF!="","",BJ82-BK82)</f>
        <v>#REF!</v>
      </c>
      <c r="BM82" s="41" t="e">
        <f>IF(#REF!="","",BL82*Interna!$H$39)</f>
        <v>#REF!</v>
      </c>
      <c r="BN82" s="41" t="e">
        <f>IF(#REF!="","",BL82+BM82)</f>
        <v>#REF!</v>
      </c>
      <c r="BO82" s="41" t="e">
        <f>IF(#REF!="","",BN82*Interna!$K$5)</f>
        <v>#REF!</v>
      </c>
      <c r="BP82" s="41" t="e">
        <f>IF(#REF!="","",BO82/Interna!$E$4)</f>
        <v>#REF!</v>
      </c>
      <c r="BQ82" s="41" t="e">
        <f>IF(#REF!="","",BP82*Interna!$H$46)</f>
        <v>#REF!</v>
      </c>
      <c r="BR82" s="41" t="e">
        <f>IF(#REF!="","",BP82+BQ82)</f>
        <v>#REF!</v>
      </c>
      <c r="BS82" s="41" t="e">
        <f>IF(#REF!="","",BR82*Interna!$H$48)</f>
        <v>#REF!</v>
      </c>
      <c r="BT82" s="41" t="e">
        <f>IF(#REF!="","",BR82-BS82)</f>
        <v>#REF!</v>
      </c>
      <c r="BU82" s="41" t="e">
        <f>IF(#REF!="","",BT82*Interna!$H$51)</f>
        <v>#REF!</v>
      </c>
      <c r="BV82" s="41" t="e">
        <f>IF(#REF!="","",BT82-BU82)</f>
        <v>#REF!</v>
      </c>
      <c r="BW82" s="41" t="e">
        <f>IF(#REF!="","",BV82*Interna!$H$52)</f>
        <v>#REF!</v>
      </c>
      <c r="BX82" s="41" t="e">
        <f>IF(#REF!="","",BV82-BW82)</f>
        <v>#REF!</v>
      </c>
      <c r="BY82" s="41" t="e">
        <f>IF(#REF!="","",BX82*Interna!$H$53)</f>
        <v>#REF!</v>
      </c>
    </row>
    <row r="83" spans="25:77" ht="16.5" customHeight="1" thickTop="1" thickBot="1" x14ac:dyDescent="0.35">
      <c r="Y83" s="167"/>
      <c r="Z83" s="40" t="e">
        <f>IF(#REF!="","",Interna!$H$15)</f>
        <v>#REF!</v>
      </c>
      <c r="AA83" s="41" t="e">
        <f>IF(#REF!="","",Interna!$H$16)</f>
        <v>#REF!</v>
      </c>
      <c r="AB83" s="42" t="e">
        <f>IF(#REF!="","",Interna!$H$17)</f>
        <v>#REF!</v>
      </c>
      <c r="AC8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3" s="373" t="e">
        <f>IF(#REF!="","",AC83+Interna!$D$15)</f>
        <v>#REF!</v>
      </c>
      <c r="AG83" s="373" t="e">
        <f>IF(#REF!="","",AD83+Interna!$D$16)</f>
        <v>#REF!</v>
      </c>
      <c r="AH83" s="373" t="e">
        <f>IF(#REF!="","",AE83+Interna!$D$17)</f>
        <v>#REF!</v>
      </c>
      <c r="AI83" s="281" t="e">
        <f>IF(#REF!="","",#REF!-(#REF!*AF83))</f>
        <v>#REF!</v>
      </c>
      <c r="AJ83" s="281" t="e">
        <f>IF(#REF!="","",#REF!-(#REF!*AG83))</f>
        <v>#REF!</v>
      </c>
      <c r="AK83" s="281" t="e">
        <f>IF(#REF!="","",#REF!-(#REF!*AH83))</f>
        <v>#REF!</v>
      </c>
      <c r="AL83" s="281" t="e">
        <f>IF(#REF!="","",ROUND(AI83*Interna!$E$4/1000,4))</f>
        <v>#REF!</v>
      </c>
      <c r="AM83" s="281" t="e">
        <f>IF(#REF!="","",ROUND(AJ83*Interna!$E$4/1000,4))</f>
        <v>#REF!</v>
      </c>
      <c r="AN83" s="281" t="e">
        <f>IF(#REF!="","",ROUND(AK83*Interna!$E$4/1000,4))</f>
        <v>#REF!</v>
      </c>
      <c r="AO83" s="281" t="e">
        <f>IF(#REF!="","",ROUND(AL83-(AL83*Interna!$C$21),4))</f>
        <v>#REF!</v>
      </c>
      <c r="AP83" s="281" t="e">
        <f>IF(#REF!="","",ROUND(AM83-(AM83*Interna!$C$22),4))</f>
        <v>#REF!</v>
      </c>
      <c r="AQ83" s="281" t="e">
        <f>IF(#REF!="","",ROUND(AN83-(AN83*Interna!$C$23),4))</f>
        <v>#REF!</v>
      </c>
      <c r="AR83" s="281" t="e">
        <f>IF(#REF!="","",Interna!$F$21)</f>
        <v>#REF!</v>
      </c>
      <c r="AS83" s="282" t="e">
        <f>IF(#REF!="","",Interna!$F$22)</f>
        <v>#REF!</v>
      </c>
      <c r="AT83" s="283" t="e">
        <f>IF(#REF!="","",Interna!$F$23)</f>
        <v>#REF!</v>
      </c>
      <c r="AU83" s="281" t="e">
        <f>IF(#REF!=0,0,IF(AO83&gt;AR83,AO83,AR83))</f>
        <v>#REF!</v>
      </c>
      <c r="AV83" s="281" t="e">
        <f>IF(#REF!=0,0,IF(AP83&gt;AS83,AP83,AS83))</f>
        <v>#REF!</v>
      </c>
      <c r="AW83" s="281" t="e">
        <f>IF(#REF!=0,0,IF(AQ83&gt;AT83,AQ83,AT83))</f>
        <v>#REF!</v>
      </c>
      <c r="AX83" s="39" t="e">
        <f>IF(#REF!="","",IF(ROUND(AL83-AU83,4)&lt;0,0,ROUND(AL83-AU83,4)))</f>
        <v>#REF!</v>
      </c>
      <c r="AY83" s="39" t="e">
        <f>IF(#REF!="","",IF(ROUND(AM83-AV83,4)&lt;0,0,ROUND(AM83-AV83,4)))</f>
        <v>#REF!</v>
      </c>
      <c r="AZ83" s="39" t="e">
        <f>IF(#REF!="","",IF(ROUND(AN83-AW83,4)&lt;0,0,ROUND(AN83-AW83,4)))</f>
        <v>#REF!</v>
      </c>
      <c r="BA83" s="40" t="e">
        <f>IF(#REF!="","",AX83*Z83)</f>
        <v>#REF!</v>
      </c>
      <c r="BB83" s="41" t="e">
        <f>IF(#REF!="","",AY83*AA83)</f>
        <v>#REF!</v>
      </c>
      <c r="BC83" s="42" t="e">
        <f>IF(#REF!="","",AZ83*AB83)</f>
        <v>#REF!</v>
      </c>
      <c r="BD83" s="41" t="e">
        <f t="shared" si="22"/>
        <v>#REF!</v>
      </c>
      <c r="BE83" s="40" t="e">
        <f>IF(#REF!="","",Interna!$J$27+Interna!$J$28+Interna!$J$29+Interna!$J$33)</f>
        <v>#REF!</v>
      </c>
      <c r="BF83" s="41" t="e">
        <f>IF(#REF!="","",AX83*Interna!$H$30)</f>
        <v>#REF!</v>
      </c>
      <c r="BG83" s="41" t="e">
        <f>IF(#REF!="","",AY83*Interna!$H$31)</f>
        <v>#REF!</v>
      </c>
      <c r="BH83" s="41" t="e">
        <f>IF(#REF!="","",AZ83*Interna!$H$32)</f>
        <v>#REF!</v>
      </c>
      <c r="BI83" s="41" t="e">
        <f>IF(#REF!="","",SUM(BE83:BH83))</f>
        <v>#REF!</v>
      </c>
      <c r="BJ83" s="41" t="e">
        <f>IF(#REF!="","",BD83-BI83)</f>
        <v>#REF!</v>
      </c>
      <c r="BK83" s="42" t="e">
        <f>IF(#REF!="","",BJ83*Interna!$H$37)</f>
        <v>#REF!</v>
      </c>
      <c r="BL83" s="41" t="e">
        <f>IF(#REF!="","",BJ83-BK83)</f>
        <v>#REF!</v>
      </c>
      <c r="BM83" s="41" t="e">
        <f>IF(#REF!="","",BL83*Interna!$H$39)</f>
        <v>#REF!</v>
      </c>
      <c r="BN83" s="41" t="e">
        <f>IF(#REF!="","",BL83+BM83)</f>
        <v>#REF!</v>
      </c>
      <c r="BO83" s="41" t="e">
        <f>IF(#REF!="","",BN83*Interna!$K$5)</f>
        <v>#REF!</v>
      </c>
      <c r="BP83" s="41" t="e">
        <f>IF(#REF!="","",BO83/Interna!$E$4)</f>
        <v>#REF!</v>
      </c>
      <c r="BQ83" s="41" t="e">
        <f>IF(#REF!="","",BP83*Interna!$H$46)</f>
        <v>#REF!</v>
      </c>
      <c r="BR83" s="41" t="e">
        <f>IF(#REF!="","",BP83+BQ83)</f>
        <v>#REF!</v>
      </c>
      <c r="BS83" s="41" t="e">
        <f>IF(#REF!="","",BR83*Interna!$H$48)</f>
        <v>#REF!</v>
      </c>
      <c r="BT83" s="41" t="e">
        <f>IF(#REF!="","",BR83-BS83)</f>
        <v>#REF!</v>
      </c>
      <c r="BU83" s="41" t="e">
        <f>IF(#REF!="","",BT83*Interna!$H$51)</f>
        <v>#REF!</v>
      </c>
      <c r="BV83" s="41" t="e">
        <f>IF(#REF!="","",BT83-BU83)</f>
        <v>#REF!</v>
      </c>
      <c r="BW83" s="41" t="e">
        <f>IF(#REF!="","",BV83*Interna!$H$52)</f>
        <v>#REF!</v>
      </c>
      <c r="BX83" s="41" t="e">
        <f>IF(#REF!="","",BV83-BW83)</f>
        <v>#REF!</v>
      </c>
      <c r="BY83" s="41" t="e">
        <f>IF(#REF!="","",BX83*Interna!$H$53)</f>
        <v>#REF!</v>
      </c>
    </row>
    <row r="84" spans="25:77" ht="16.5" customHeight="1" thickTop="1" thickBot="1" x14ac:dyDescent="0.35">
      <c r="Y84" s="167"/>
      <c r="Z84" s="40" t="e">
        <f>IF(#REF!="","",Interna!$H$15)</f>
        <v>#REF!</v>
      </c>
      <c r="AA84" s="41" t="e">
        <f>IF(#REF!="","",Interna!$H$16)</f>
        <v>#REF!</v>
      </c>
      <c r="AB84" s="42" t="e">
        <f>IF(#REF!="","",Interna!$H$17)</f>
        <v>#REF!</v>
      </c>
      <c r="AC8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4" s="373" t="e">
        <f>IF(#REF!="","",AC84+Interna!$D$15)</f>
        <v>#REF!</v>
      </c>
      <c r="AG84" s="373" t="e">
        <f>IF(#REF!="","",AD84+Interna!$D$16)</f>
        <v>#REF!</v>
      </c>
      <c r="AH84" s="373" t="e">
        <f>IF(#REF!="","",AE84+Interna!$D$17)</f>
        <v>#REF!</v>
      </c>
      <c r="AI84" s="281" t="e">
        <f>IF(#REF!="","",#REF!-(#REF!*AF84))</f>
        <v>#REF!</v>
      </c>
      <c r="AJ84" s="281" t="e">
        <f>IF(#REF!="","",#REF!-(#REF!*AG84))</f>
        <v>#REF!</v>
      </c>
      <c r="AK84" s="281" t="e">
        <f>IF(#REF!="","",#REF!-(#REF!*AH84))</f>
        <v>#REF!</v>
      </c>
      <c r="AL84" s="281" t="e">
        <f>IF(#REF!="","",ROUND(AI84*Interna!$E$4/1000,4))</f>
        <v>#REF!</v>
      </c>
      <c r="AM84" s="281" t="e">
        <f>IF(#REF!="","",ROUND(AJ84*Interna!$E$4/1000,4))</f>
        <v>#REF!</v>
      </c>
      <c r="AN84" s="281" t="e">
        <f>IF(#REF!="","",ROUND(AK84*Interna!$E$4/1000,4))</f>
        <v>#REF!</v>
      </c>
      <c r="AO84" s="281" t="e">
        <f>IF(#REF!="","",ROUND(AL84-(AL84*Interna!$C$21),4))</f>
        <v>#REF!</v>
      </c>
      <c r="AP84" s="281" t="e">
        <f>IF(#REF!="","",ROUND(AM84-(AM84*Interna!$C$22),4))</f>
        <v>#REF!</v>
      </c>
      <c r="AQ84" s="281" t="e">
        <f>IF(#REF!="","",ROUND(AN84-(AN84*Interna!$C$23),4))</f>
        <v>#REF!</v>
      </c>
      <c r="AR84" s="281" t="e">
        <f>IF(#REF!="","",Interna!$F$21)</f>
        <v>#REF!</v>
      </c>
      <c r="AS84" s="282" t="e">
        <f>IF(#REF!="","",Interna!$F$22)</f>
        <v>#REF!</v>
      </c>
      <c r="AT84" s="283" t="e">
        <f>IF(#REF!="","",Interna!$F$23)</f>
        <v>#REF!</v>
      </c>
      <c r="AU84" s="281" t="e">
        <f>IF(#REF!=0,0,IF(AO84&gt;AR84,AO84,AR84))</f>
        <v>#REF!</v>
      </c>
      <c r="AV84" s="281" t="e">
        <f>IF(#REF!=0,0,IF(AP84&gt;AS84,AP84,AS84))</f>
        <v>#REF!</v>
      </c>
      <c r="AW84" s="281" t="e">
        <f>IF(#REF!=0,0,IF(AQ84&gt;AT84,AQ84,AT84))</f>
        <v>#REF!</v>
      </c>
      <c r="AX84" s="39" t="e">
        <f>IF(#REF!="","",IF(ROUND(AL84-AU84,4)&lt;0,0,ROUND(AL84-AU84,4)))</f>
        <v>#REF!</v>
      </c>
      <c r="AY84" s="39" t="e">
        <f>IF(#REF!="","",IF(ROUND(AM84-AV84,4)&lt;0,0,ROUND(AM84-AV84,4)))</f>
        <v>#REF!</v>
      </c>
      <c r="AZ84" s="39" t="e">
        <f>IF(#REF!="","",IF(ROUND(AN84-AW84,4)&lt;0,0,ROUND(AN84-AW84,4)))</f>
        <v>#REF!</v>
      </c>
      <c r="BA84" s="40" t="e">
        <f>IF(#REF!="","",AX84*Z84)</f>
        <v>#REF!</v>
      </c>
      <c r="BB84" s="41" t="e">
        <f>IF(#REF!="","",AY84*AA84)</f>
        <v>#REF!</v>
      </c>
      <c r="BC84" s="42" t="e">
        <f>IF(#REF!="","",AZ84*AB84)</f>
        <v>#REF!</v>
      </c>
      <c r="BD84" s="41" t="e">
        <f t="shared" si="22"/>
        <v>#REF!</v>
      </c>
      <c r="BE84" s="40" t="e">
        <f>IF(#REF!="","",Interna!$J$27+Interna!$J$28+Interna!$J$29+Interna!$J$33)</f>
        <v>#REF!</v>
      </c>
      <c r="BF84" s="41" t="e">
        <f>IF(#REF!="","",AX84*Interna!$H$30)</f>
        <v>#REF!</v>
      </c>
      <c r="BG84" s="41" t="e">
        <f>IF(#REF!="","",AY84*Interna!$H$31)</f>
        <v>#REF!</v>
      </c>
      <c r="BH84" s="41" t="e">
        <f>IF(#REF!="","",AZ84*Interna!$H$32)</f>
        <v>#REF!</v>
      </c>
      <c r="BI84" s="41" t="e">
        <f>IF(#REF!="","",SUM(BE84:BH84))</f>
        <v>#REF!</v>
      </c>
      <c r="BJ84" s="41" t="e">
        <f>IF(#REF!="","",BD84-BI84)</f>
        <v>#REF!</v>
      </c>
      <c r="BK84" s="42" t="e">
        <f>IF(#REF!="","",BJ84*Interna!$H$37)</f>
        <v>#REF!</v>
      </c>
      <c r="BL84" s="41" t="e">
        <f>IF(#REF!="","",BJ84-BK84)</f>
        <v>#REF!</v>
      </c>
      <c r="BM84" s="41" t="e">
        <f>IF(#REF!="","",BL84*Interna!$H$39)</f>
        <v>#REF!</v>
      </c>
      <c r="BN84" s="41" t="e">
        <f>IF(#REF!="","",BL84+BM84)</f>
        <v>#REF!</v>
      </c>
      <c r="BO84" s="41" t="e">
        <f>IF(#REF!="","",BN84*Interna!$K$5)</f>
        <v>#REF!</v>
      </c>
      <c r="BP84" s="41" t="e">
        <f>IF(#REF!="","",BO84/Interna!$E$4)</f>
        <v>#REF!</v>
      </c>
      <c r="BQ84" s="41" t="e">
        <f>IF(#REF!="","",BP84*Interna!$H$46)</f>
        <v>#REF!</v>
      </c>
      <c r="BR84" s="41" t="e">
        <f>IF(#REF!="","",BP84+BQ84)</f>
        <v>#REF!</v>
      </c>
      <c r="BS84" s="41" t="e">
        <f>IF(#REF!="","",BR84*Interna!$H$48)</f>
        <v>#REF!</v>
      </c>
      <c r="BT84" s="41" t="e">
        <f>IF(#REF!="","",BR84-BS84)</f>
        <v>#REF!</v>
      </c>
      <c r="BU84" s="41" t="e">
        <f>IF(#REF!="","",BT84*Interna!$H$51)</f>
        <v>#REF!</v>
      </c>
      <c r="BV84" s="41" t="e">
        <f>IF(#REF!="","",BT84-BU84)</f>
        <v>#REF!</v>
      </c>
      <c r="BW84" s="41" t="e">
        <f>IF(#REF!="","",BV84*Interna!$H$52)</f>
        <v>#REF!</v>
      </c>
      <c r="BX84" s="41" t="e">
        <f>IF(#REF!="","",BV84-BW84)</f>
        <v>#REF!</v>
      </c>
      <c r="BY84" s="41" t="e">
        <f>IF(#REF!="","",BX84*Interna!$H$53)</f>
        <v>#REF!</v>
      </c>
    </row>
    <row r="85" spans="25:77" ht="16.5" customHeight="1" thickTop="1" thickBot="1" x14ac:dyDescent="0.35">
      <c r="Y85" s="167"/>
      <c r="Z85" s="40" t="e">
        <f>IF(#REF!="","",Interna!$H$15)</f>
        <v>#REF!</v>
      </c>
      <c r="AA85" s="41" t="e">
        <f>IF(#REF!="","",Interna!$H$16)</f>
        <v>#REF!</v>
      </c>
      <c r="AB85" s="42" t="e">
        <f>IF(#REF!="","",Interna!$H$17)</f>
        <v>#REF!</v>
      </c>
      <c r="AC8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5" s="373" t="e">
        <f>IF(#REF!="","",AC85+Interna!$D$15)</f>
        <v>#REF!</v>
      </c>
      <c r="AG85" s="373" t="e">
        <f>IF(#REF!="","",AD85+Interna!$D$16)</f>
        <v>#REF!</v>
      </c>
      <c r="AH85" s="373" t="e">
        <f>IF(#REF!="","",AE85+Interna!$D$17)</f>
        <v>#REF!</v>
      </c>
      <c r="AI85" s="281" t="e">
        <f>IF(#REF!="","",#REF!-(#REF!*AF85))</f>
        <v>#REF!</v>
      </c>
      <c r="AJ85" s="281" t="e">
        <f>IF(#REF!="","",#REF!-(#REF!*AG85))</f>
        <v>#REF!</v>
      </c>
      <c r="AK85" s="281" t="e">
        <f>IF(#REF!="","",#REF!-(#REF!*AH85))</f>
        <v>#REF!</v>
      </c>
      <c r="AL85" s="281" t="e">
        <f>IF(#REF!="","",ROUND(AI85*Interna!$E$4/1000,4))</f>
        <v>#REF!</v>
      </c>
      <c r="AM85" s="281" t="e">
        <f>IF(#REF!="","",ROUND(AJ85*Interna!$E$4/1000,4))</f>
        <v>#REF!</v>
      </c>
      <c r="AN85" s="281" t="e">
        <f>IF(#REF!="","",ROUND(AK85*Interna!$E$4/1000,4))</f>
        <v>#REF!</v>
      </c>
      <c r="AO85" s="281" t="e">
        <f>IF(#REF!="","",ROUND(AL85-(AL85*Interna!$C$21),4))</f>
        <v>#REF!</v>
      </c>
      <c r="AP85" s="281" t="e">
        <f>IF(#REF!="","",ROUND(AM85-(AM85*Interna!$C$22),4))</f>
        <v>#REF!</v>
      </c>
      <c r="AQ85" s="281" t="e">
        <f>IF(#REF!="","",ROUND(AN85-(AN85*Interna!$C$23),4))</f>
        <v>#REF!</v>
      </c>
      <c r="AR85" s="281" t="e">
        <f>IF(#REF!="","",Interna!$F$21)</f>
        <v>#REF!</v>
      </c>
      <c r="AS85" s="282" t="e">
        <f>IF(#REF!="","",Interna!$F$22)</f>
        <v>#REF!</v>
      </c>
      <c r="AT85" s="283" t="e">
        <f>IF(#REF!="","",Interna!$F$23)</f>
        <v>#REF!</v>
      </c>
      <c r="AU85" s="281" t="e">
        <f>IF(#REF!=0,0,IF(AO85&gt;AR85,AO85,AR85))</f>
        <v>#REF!</v>
      </c>
      <c r="AV85" s="281" t="e">
        <f>IF(#REF!=0,0,IF(AP85&gt;AS85,AP85,AS85))</f>
        <v>#REF!</v>
      </c>
      <c r="AW85" s="281" t="e">
        <f>IF(#REF!=0,0,IF(AQ85&gt;AT85,AQ85,AT85))</f>
        <v>#REF!</v>
      </c>
      <c r="AX85" s="39" t="e">
        <f>IF(#REF!="","",IF(ROUND(AL85-AU85,4)&lt;0,0,ROUND(AL85-AU85,4)))</f>
        <v>#REF!</v>
      </c>
      <c r="AY85" s="39" t="e">
        <f>IF(#REF!="","",IF(ROUND(AM85-AV85,4)&lt;0,0,ROUND(AM85-AV85,4)))</f>
        <v>#REF!</v>
      </c>
      <c r="AZ85" s="39" t="e">
        <f>IF(#REF!="","",IF(ROUND(AN85-AW85,4)&lt;0,0,ROUND(AN85-AW85,4)))</f>
        <v>#REF!</v>
      </c>
      <c r="BA85" s="40" t="e">
        <f>IF(#REF!="","",AX85*Z85)</f>
        <v>#REF!</v>
      </c>
      <c r="BB85" s="41" t="e">
        <f>IF(#REF!="","",AY85*AA85)</f>
        <v>#REF!</v>
      </c>
      <c r="BC85" s="42" t="e">
        <f>IF(#REF!="","",AZ85*AB85)</f>
        <v>#REF!</v>
      </c>
      <c r="BD85" s="41" t="e">
        <f t="shared" ref="BD85:BD148" si="39">SUM(BA85:BC85)</f>
        <v>#REF!</v>
      </c>
      <c r="BE85" s="40" t="e">
        <f>IF(#REF!="","",Interna!$J$27+Interna!$J$28+Interna!$J$29+Interna!$J$33)</f>
        <v>#REF!</v>
      </c>
      <c r="BF85" s="41" t="e">
        <f>IF(#REF!="","",AX85*Interna!$H$30)</f>
        <v>#REF!</v>
      </c>
      <c r="BG85" s="41" t="e">
        <f>IF(#REF!="","",AY85*Interna!$H$31)</f>
        <v>#REF!</v>
      </c>
      <c r="BH85" s="41" t="e">
        <f>IF(#REF!="","",AZ85*Interna!$H$32)</f>
        <v>#REF!</v>
      </c>
      <c r="BI85" s="41" t="e">
        <f>IF(#REF!="","",SUM(BE85:BH85))</f>
        <v>#REF!</v>
      </c>
      <c r="BJ85" s="41" t="e">
        <f>IF(#REF!="","",BD85-BI85)</f>
        <v>#REF!</v>
      </c>
      <c r="BK85" s="42" t="e">
        <f>IF(#REF!="","",BJ85*Interna!$H$37)</f>
        <v>#REF!</v>
      </c>
      <c r="BL85" s="41" t="e">
        <f>IF(#REF!="","",BJ85-BK85)</f>
        <v>#REF!</v>
      </c>
      <c r="BM85" s="41" t="e">
        <f>IF(#REF!="","",BL85*Interna!$H$39)</f>
        <v>#REF!</v>
      </c>
      <c r="BN85" s="41" t="e">
        <f>IF(#REF!="","",BL85+BM85)</f>
        <v>#REF!</v>
      </c>
      <c r="BO85" s="41" t="e">
        <f>IF(#REF!="","",BN85*Interna!$K$5)</f>
        <v>#REF!</v>
      </c>
      <c r="BP85" s="41" t="e">
        <f>IF(#REF!="","",BO85/Interna!$E$4)</f>
        <v>#REF!</v>
      </c>
      <c r="BQ85" s="41" t="e">
        <f>IF(#REF!="","",BP85*Interna!$H$46)</f>
        <v>#REF!</v>
      </c>
      <c r="BR85" s="41" t="e">
        <f>IF(#REF!="","",BP85+BQ85)</f>
        <v>#REF!</v>
      </c>
      <c r="BS85" s="41" t="e">
        <f>IF(#REF!="","",BR85*Interna!$H$48)</f>
        <v>#REF!</v>
      </c>
      <c r="BT85" s="41" t="e">
        <f>IF(#REF!="","",BR85-BS85)</f>
        <v>#REF!</v>
      </c>
      <c r="BU85" s="41" t="e">
        <f>IF(#REF!="","",BT85*Interna!$H$51)</f>
        <v>#REF!</v>
      </c>
      <c r="BV85" s="41" t="e">
        <f>IF(#REF!="","",BT85-BU85)</f>
        <v>#REF!</v>
      </c>
      <c r="BW85" s="41" t="e">
        <f>IF(#REF!="","",BV85*Interna!$H$52)</f>
        <v>#REF!</v>
      </c>
      <c r="BX85" s="41" t="e">
        <f>IF(#REF!="","",BV85-BW85)</f>
        <v>#REF!</v>
      </c>
      <c r="BY85" s="41" t="e">
        <f>IF(#REF!="","",BX85*Interna!$H$53)</f>
        <v>#REF!</v>
      </c>
    </row>
    <row r="86" spans="25:77" ht="16.5" customHeight="1" thickTop="1" thickBot="1" x14ac:dyDescent="0.35">
      <c r="Y86" s="167"/>
      <c r="Z86" s="40" t="e">
        <f>IF(#REF!="","",Interna!$H$15)</f>
        <v>#REF!</v>
      </c>
      <c r="AA86" s="41" t="e">
        <f>IF(#REF!="","",Interna!$H$16)</f>
        <v>#REF!</v>
      </c>
      <c r="AB86" s="42" t="e">
        <f>IF(#REF!="","",Interna!$H$17)</f>
        <v>#REF!</v>
      </c>
      <c r="AC8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6" s="373" t="e">
        <f>IF(#REF!="","",AC86+Interna!$D$15)</f>
        <v>#REF!</v>
      </c>
      <c r="AG86" s="373" t="e">
        <f>IF(#REF!="","",AD86+Interna!$D$16)</f>
        <v>#REF!</v>
      </c>
      <c r="AH86" s="373" t="e">
        <f>IF(#REF!="","",AE86+Interna!$D$17)</f>
        <v>#REF!</v>
      </c>
      <c r="AI86" s="281" t="e">
        <f>IF(#REF!="","",#REF!-(#REF!*AF86))</f>
        <v>#REF!</v>
      </c>
      <c r="AJ86" s="281" t="e">
        <f>IF(#REF!="","",#REF!-(#REF!*AG86))</f>
        <v>#REF!</v>
      </c>
      <c r="AK86" s="281" t="e">
        <f>IF(#REF!="","",#REF!-(#REF!*AH86))</f>
        <v>#REF!</v>
      </c>
      <c r="AL86" s="281" t="e">
        <f>IF(#REF!="","",ROUND(AI86*Interna!$E$4/1000,4))</f>
        <v>#REF!</v>
      </c>
      <c r="AM86" s="281" t="e">
        <f>IF(#REF!="","",ROUND(AJ86*Interna!$E$4/1000,4))</f>
        <v>#REF!</v>
      </c>
      <c r="AN86" s="281" t="e">
        <f>IF(#REF!="","",ROUND(AK86*Interna!$E$4/1000,4))</f>
        <v>#REF!</v>
      </c>
      <c r="AO86" s="281" t="e">
        <f>IF(#REF!="","",ROUND(AL86-(AL86*Interna!$C$21),4))</f>
        <v>#REF!</v>
      </c>
      <c r="AP86" s="281" t="e">
        <f>IF(#REF!="","",ROUND(AM86-(AM86*Interna!$C$22),4))</f>
        <v>#REF!</v>
      </c>
      <c r="AQ86" s="281" t="e">
        <f>IF(#REF!="","",ROUND(AN86-(AN86*Interna!$C$23),4))</f>
        <v>#REF!</v>
      </c>
      <c r="AR86" s="281" t="e">
        <f>IF(#REF!="","",Interna!$F$21)</f>
        <v>#REF!</v>
      </c>
      <c r="AS86" s="282" t="e">
        <f>IF(#REF!="","",Interna!$F$22)</f>
        <v>#REF!</v>
      </c>
      <c r="AT86" s="283" t="e">
        <f>IF(#REF!="","",Interna!$F$23)</f>
        <v>#REF!</v>
      </c>
      <c r="AU86" s="281" t="e">
        <f>IF(#REF!=0,0,IF(AO86&gt;AR86,AO86,AR86))</f>
        <v>#REF!</v>
      </c>
      <c r="AV86" s="281" t="e">
        <f>IF(#REF!=0,0,IF(AP86&gt;AS86,AP86,AS86))</f>
        <v>#REF!</v>
      </c>
      <c r="AW86" s="281" t="e">
        <f>IF(#REF!=0,0,IF(AQ86&gt;AT86,AQ86,AT86))</f>
        <v>#REF!</v>
      </c>
      <c r="AX86" s="39" t="e">
        <f>IF(#REF!="","",IF(ROUND(AL86-AU86,4)&lt;0,0,ROUND(AL86-AU86,4)))</f>
        <v>#REF!</v>
      </c>
      <c r="AY86" s="39" t="e">
        <f>IF(#REF!="","",IF(ROUND(AM86-AV86,4)&lt;0,0,ROUND(AM86-AV86,4)))</f>
        <v>#REF!</v>
      </c>
      <c r="AZ86" s="39" t="e">
        <f>IF(#REF!="","",IF(ROUND(AN86-AW86,4)&lt;0,0,ROUND(AN86-AW86,4)))</f>
        <v>#REF!</v>
      </c>
      <c r="BA86" s="40" t="e">
        <f>IF(#REF!="","",AX86*Z86)</f>
        <v>#REF!</v>
      </c>
      <c r="BB86" s="41" t="e">
        <f>IF(#REF!="","",AY86*AA86)</f>
        <v>#REF!</v>
      </c>
      <c r="BC86" s="42" t="e">
        <f>IF(#REF!="","",AZ86*AB86)</f>
        <v>#REF!</v>
      </c>
      <c r="BD86" s="41" t="e">
        <f t="shared" si="39"/>
        <v>#REF!</v>
      </c>
      <c r="BE86" s="40" t="e">
        <f>IF(#REF!="","",Interna!$J$27+Interna!$J$28+Interna!$J$29+Interna!$J$33)</f>
        <v>#REF!</v>
      </c>
      <c r="BF86" s="41" t="e">
        <f>IF(#REF!="","",AX86*Interna!$H$30)</f>
        <v>#REF!</v>
      </c>
      <c r="BG86" s="41" t="e">
        <f>IF(#REF!="","",AY86*Interna!$H$31)</f>
        <v>#REF!</v>
      </c>
      <c r="BH86" s="41" t="e">
        <f>IF(#REF!="","",AZ86*Interna!$H$32)</f>
        <v>#REF!</v>
      </c>
      <c r="BI86" s="41" t="e">
        <f>IF(#REF!="","",SUM(BE86:BH86))</f>
        <v>#REF!</v>
      </c>
      <c r="BJ86" s="41" t="e">
        <f>IF(#REF!="","",BD86-BI86)</f>
        <v>#REF!</v>
      </c>
      <c r="BK86" s="42" t="e">
        <f>IF(#REF!="","",BJ86*Interna!$H$37)</f>
        <v>#REF!</v>
      </c>
      <c r="BL86" s="41" t="e">
        <f>IF(#REF!="","",BJ86-BK86)</f>
        <v>#REF!</v>
      </c>
      <c r="BM86" s="41" t="e">
        <f>IF(#REF!="","",BL86*Interna!$H$39)</f>
        <v>#REF!</v>
      </c>
      <c r="BN86" s="41" t="e">
        <f>IF(#REF!="","",BL86+BM86)</f>
        <v>#REF!</v>
      </c>
      <c r="BO86" s="41" t="e">
        <f>IF(#REF!="","",BN86*Interna!$K$5)</f>
        <v>#REF!</v>
      </c>
      <c r="BP86" s="41" t="e">
        <f>IF(#REF!="","",BO86/Interna!$E$4)</f>
        <v>#REF!</v>
      </c>
      <c r="BQ86" s="41" t="e">
        <f>IF(#REF!="","",BP86*Interna!$H$46)</f>
        <v>#REF!</v>
      </c>
      <c r="BR86" s="41" t="e">
        <f>IF(#REF!="","",BP86+BQ86)</f>
        <v>#REF!</v>
      </c>
      <c r="BS86" s="41" t="e">
        <f>IF(#REF!="","",BR86*Interna!$H$48)</f>
        <v>#REF!</v>
      </c>
      <c r="BT86" s="41" t="e">
        <f>IF(#REF!="","",BR86-BS86)</f>
        <v>#REF!</v>
      </c>
      <c r="BU86" s="41" t="e">
        <f>IF(#REF!="","",BT86*Interna!$H$51)</f>
        <v>#REF!</v>
      </c>
      <c r="BV86" s="41" t="e">
        <f>IF(#REF!="","",BT86-BU86)</f>
        <v>#REF!</v>
      </c>
      <c r="BW86" s="41" t="e">
        <f>IF(#REF!="","",BV86*Interna!$H$52)</f>
        <v>#REF!</v>
      </c>
      <c r="BX86" s="41" t="e">
        <f>IF(#REF!="","",BV86-BW86)</f>
        <v>#REF!</v>
      </c>
      <c r="BY86" s="41" t="e">
        <f>IF(#REF!="","",BX86*Interna!$H$53)</f>
        <v>#REF!</v>
      </c>
    </row>
    <row r="87" spans="25:77" ht="16.5" customHeight="1" thickTop="1" thickBot="1" x14ac:dyDescent="0.35">
      <c r="Y87" s="167"/>
      <c r="Z87" s="40" t="e">
        <f>IF(#REF!="","",Interna!$H$15)</f>
        <v>#REF!</v>
      </c>
      <c r="AA87" s="41" t="e">
        <f>IF(#REF!="","",Interna!$H$16)</f>
        <v>#REF!</v>
      </c>
      <c r="AB87" s="42" t="e">
        <f>IF(#REF!="","",Interna!$H$17)</f>
        <v>#REF!</v>
      </c>
      <c r="AC8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7" s="373" t="e">
        <f>IF(#REF!="","",AC87+Interna!$D$15)</f>
        <v>#REF!</v>
      </c>
      <c r="AG87" s="373" t="e">
        <f>IF(#REF!="","",AD87+Interna!$D$16)</f>
        <v>#REF!</v>
      </c>
      <c r="AH87" s="373" t="e">
        <f>IF(#REF!="","",AE87+Interna!$D$17)</f>
        <v>#REF!</v>
      </c>
      <c r="AI87" s="281" t="e">
        <f>IF(#REF!="","",#REF!-(#REF!*AF87))</f>
        <v>#REF!</v>
      </c>
      <c r="AJ87" s="281" t="e">
        <f>IF(#REF!="","",#REF!-(#REF!*AG87))</f>
        <v>#REF!</v>
      </c>
      <c r="AK87" s="281" t="e">
        <f>IF(#REF!="","",#REF!-(#REF!*AH87))</f>
        <v>#REF!</v>
      </c>
      <c r="AL87" s="281" t="e">
        <f>IF(#REF!="","",ROUND(AI87*Interna!$E$4/1000,4))</f>
        <v>#REF!</v>
      </c>
      <c r="AM87" s="281" t="e">
        <f>IF(#REF!="","",ROUND(AJ87*Interna!$E$4/1000,4))</f>
        <v>#REF!</v>
      </c>
      <c r="AN87" s="281" t="e">
        <f>IF(#REF!="","",ROUND(AK87*Interna!$E$4/1000,4))</f>
        <v>#REF!</v>
      </c>
      <c r="AO87" s="281" t="e">
        <f>IF(#REF!="","",ROUND(AL87-(AL87*Interna!$C$21),4))</f>
        <v>#REF!</v>
      </c>
      <c r="AP87" s="281" t="e">
        <f>IF(#REF!="","",ROUND(AM87-(AM87*Interna!$C$22),4))</f>
        <v>#REF!</v>
      </c>
      <c r="AQ87" s="281" t="e">
        <f>IF(#REF!="","",ROUND(AN87-(AN87*Interna!$C$23),4))</f>
        <v>#REF!</v>
      </c>
      <c r="AR87" s="281" t="e">
        <f>IF(#REF!="","",Interna!$F$21)</f>
        <v>#REF!</v>
      </c>
      <c r="AS87" s="282" t="e">
        <f>IF(#REF!="","",Interna!$F$22)</f>
        <v>#REF!</v>
      </c>
      <c r="AT87" s="283" t="e">
        <f>IF(#REF!="","",Interna!$F$23)</f>
        <v>#REF!</v>
      </c>
      <c r="AU87" s="281" t="e">
        <f>IF(#REF!=0,0,IF(AO87&gt;AR87,AO87,AR87))</f>
        <v>#REF!</v>
      </c>
      <c r="AV87" s="281" t="e">
        <f>IF(#REF!=0,0,IF(AP87&gt;AS87,AP87,AS87))</f>
        <v>#REF!</v>
      </c>
      <c r="AW87" s="281" t="e">
        <f>IF(#REF!=0,0,IF(AQ87&gt;AT87,AQ87,AT87))</f>
        <v>#REF!</v>
      </c>
      <c r="AX87" s="39" t="e">
        <f>IF(#REF!="","",IF(ROUND(AL87-AU87,4)&lt;0,0,ROUND(AL87-AU87,4)))</f>
        <v>#REF!</v>
      </c>
      <c r="AY87" s="39" t="e">
        <f>IF(#REF!="","",IF(ROUND(AM87-AV87,4)&lt;0,0,ROUND(AM87-AV87,4)))</f>
        <v>#REF!</v>
      </c>
      <c r="AZ87" s="39" t="e">
        <f>IF(#REF!="","",IF(ROUND(AN87-AW87,4)&lt;0,0,ROUND(AN87-AW87,4)))</f>
        <v>#REF!</v>
      </c>
      <c r="BA87" s="40" t="e">
        <f>IF(#REF!="","",AX87*Z87)</f>
        <v>#REF!</v>
      </c>
      <c r="BB87" s="41" t="e">
        <f>IF(#REF!="","",AY87*AA87)</f>
        <v>#REF!</v>
      </c>
      <c r="BC87" s="42" t="e">
        <f>IF(#REF!="","",AZ87*AB87)</f>
        <v>#REF!</v>
      </c>
      <c r="BD87" s="41" t="e">
        <f t="shared" si="39"/>
        <v>#REF!</v>
      </c>
      <c r="BE87" s="40" t="e">
        <f>IF(#REF!="","",Interna!$J$27+Interna!$J$28+Interna!$J$29+Interna!$J$33)</f>
        <v>#REF!</v>
      </c>
      <c r="BF87" s="41" t="e">
        <f>IF(#REF!="","",AX87*Interna!$H$30)</f>
        <v>#REF!</v>
      </c>
      <c r="BG87" s="41" t="e">
        <f>IF(#REF!="","",AY87*Interna!$H$31)</f>
        <v>#REF!</v>
      </c>
      <c r="BH87" s="41" t="e">
        <f>IF(#REF!="","",AZ87*Interna!$H$32)</f>
        <v>#REF!</v>
      </c>
      <c r="BI87" s="41" t="e">
        <f>IF(#REF!="","",SUM(BE87:BH87))</f>
        <v>#REF!</v>
      </c>
      <c r="BJ87" s="41" t="e">
        <f>IF(#REF!="","",BD87-BI87)</f>
        <v>#REF!</v>
      </c>
      <c r="BK87" s="42" t="e">
        <f>IF(#REF!="","",BJ87*Interna!$H$37)</f>
        <v>#REF!</v>
      </c>
      <c r="BL87" s="41" t="e">
        <f>IF(#REF!="","",BJ87-BK87)</f>
        <v>#REF!</v>
      </c>
      <c r="BM87" s="41" t="e">
        <f>IF(#REF!="","",BL87*Interna!$H$39)</f>
        <v>#REF!</v>
      </c>
      <c r="BN87" s="41" t="e">
        <f>IF(#REF!="","",BL87+BM87)</f>
        <v>#REF!</v>
      </c>
      <c r="BO87" s="41" t="e">
        <f>IF(#REF!="","",BN87*Interna!$K$5)</f>
        <v>#REF!</v>
      </c>
      <c r="BP87" s="41" t="e">
        <f>IF(#REF!="","",BO87/Interna!$E$4)</f>
        <v>#REF!</v>
      </c>
      <c r="BQ87" s="41" t="e">
        <f>IF(#REF!="","",BP87*Interna!$H$46)</f>
        <v>#REF!</v>
      </c>
      <c r="BR87" s="41" t="e">
        <f>IF(#REF!="","",BP87+BQ87)</f>
        <v>#REF!</v>
      </c>
      <c r="BS87" s="41" t="e">
        <f>IF(#REF!="","",BR87*Interna!$H$48)</f>
        <v>#REF!</v>
      </c>
      <c r="BT87" s="41" t="e">
        <f>IF(#REF!="","",BR87-BS87)</f>
        <v>#REF!</v>
      </c>
      <c r="BU87" s="41" t="e">
        <f>IF(#REF!="","",BT87*Interna!$H$51)</f>
        <v>#REF!</v>
      </c>
      <c r="BV87" s="41" t="e">
        <f>IF(#REF!="","",BT87-BU87)</f>
        <v>#REF!</v>
      </c>
      <c r="BW87" s="41" t="e">
        <f>IF(#REF!="","",BV87*Interna!$H$52)</f>
        <v>#REF!</v>
      </c>
      <c r="BX87" s="41" t="e">
        <f>IF(#REF!="","",BV87-BW87)</f>
        <v>#REF!</v>
      </c>
      <c r="BY87" s="41" t="e">
        <f>IF(#REF!="","",BX87*Interna!$H$53)</f>
        <v>#REF!</v>
      </c>
    </row>
    <row r="88" spans="25:77" ht="16.5" customHeight="1" thickTop="1" thickBot="1" x14ac:dyDescent="0.35">
      <c r="Y88" s="167"/>
      <c r="Z88" s="40" t="e">
        <f>IF(#REF!="","",Interna!$H$15)</f>
        <v>#REF!</v>
      </c>
      <c r="AA88" s="41" t="e">
        <f>IF(#REF!="","",Interna!$H$16)</f>
        <v>#REF!</v>
      </c>
      <c r="AB88" s="42" t="e">
        <f>IF(#REF!="","",Interna!$H$17)</f>
        <v>#REF!</v>
      </c>
      <c r="AC8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8" s="373" t="e">
        <f>IF(#REF!="","",AC88+Interna!$D$15)</f>
        <v>#REF!</v>
      </c>
      <c r="AG88" s="373" t="e">
        <f>IF(#REF!="","",AD88+Interna!$D$16)</f>
        <v>#REF!</v>
      </c>
      <c r="AH88" s="373" t="e">
        <f>IF(#REF!="","",AE88+Interna!$D$17)</f>
        <v>#REF!</v>
      </c>
      <c r="AI88" s="281" t="e">
        <f>IF(#REF!="","",#REF!-(#REF!*AF88))</f>
        <v>#REF!</v>
      </c>
      <c r="AJ88" s="281" t="e">
        <f>IF(#REF!="","",#REF!-(#REF!*AG88))</f>
        <v>#REF!</v>
      </c>
      <c r="AK88" s="281" t="e">
        <f>IF(#REF!="","",#REF!-(#REF!*AH88))</f>
        <v>#REF!</v>
      </c>
      <c r="AL88" s="281" t="e">
        <f>IF(#REF!="","",ROUND(AI88*Interna!$E$4/1000,4))</f>
        <v>#REF!</v>
      </c>
      <c r="AM88" s="281" t="e">
        <f>IF(#REF!="","",ROUND(AJ88*Interna!$E$4/1000,4))</f>
        <v>#REF!</v>
      </c>
      <c r="AN88" s="281" t="e">
        <f>IF(#REF!="","",ROUND(AK88*Interna!$E$4/1000,4))</f>
        <v>#REF!</v>
      </c>
      <c r="AO88" s="281" t="e">
        <f>IF(#REF!="","",ROUND(AL88-(AL88*Interna!$C$21),4))</f>
        <v>#REF!</v>
      </c>
      <c r="AP88" s="281" t="e">
        <f>IF(#REF!="","",ROUND(AM88-(AM88*Interna!$C$22),4))</f>
        <v>#REF!</v>
      </c>
      <c r="AQ88" s="281" t="e">
        <f>IF(#REF!="","",ROUND(AN88-(AN88*Interna!$C$23),4))</f>
        <v>#REF!</v>
      </c>
      <c r="AR88" s="281" t="e">
        <f>IF(#REF!="","",Interna!$F$21)</f>
        <v>#REF!</v>
      </c>
      <c r="AS88" s="282" t="e">
        <f>IF(#REF!="","",Interna!$F$22)</f>
        <v>#REF!</v>
      </c>
      <c r="AT88" s="283" t="e">
        <f>IF(#REF!="","",Interna!$F$23)</f>
        <v>#REF!</v>
      </c>
      <c r="AU88" s="281" t="e">
        <f>IF(#REF!=0,0,IF(AO88&gt;AR88,AO88,AR88))</f>
        <v>#REF!</v>
      </c>
      <c r="AV88" s="281" t="e">
        <f>IF(#REF!=0,0,IF(AP88&gt;AS88,AP88,AS88))</f>
        <v>#REF!</v>
      </c>
      <c r="AW88" s="281" t="e">
        <f>IF(#REF!=0,0,IF(AQ88&gt;AT88,AQ88,AT88))</f>
        <v>#REF!</v>
      </c>
      <c r="AX88" s="39" t="e">
        <f>IF(#REF!="","",IF(ROUND(AL88-AU88,4)&lt;0,0,ROUND(AL88-AU88,4)))</f>
        <v>#REF!</v>
      </c>
      <c r="AY88" s="39" t="e">
        <f>IF(#REF!="","",IF(ROUND(AM88-AV88,4)&lt;0,0,ROUND(AM88-AV88,4)))</f>
        <v>#REF!</v>
      </c>
      <c r="AZ88" s="39" t="e">
        <f>IF(#REF!="","",IF(ROUND(AN88-AW88,4)&lt;0,0,ROUND(AN88-AW88,4)))</f>
        <v>#REF!</v>
      </c>
      <c r="BA88" s="40" t="e">
        <f>IF(#REF!="","",AX88*Z88)</f>
        <v>#REF!</v>
      </c>
      <c r="BB88" s="41" t="e">
        <f>IF(#REF!="","",AY88*AA88)</f>
        <v>#REF!</v>
      </c>
      <c r="BC88" s="42" t="e">
        <f>IF(#REF!="","",AZ88*AB88)</f>
        <v>#REF!</v>
      </c>
      <c r="BD88" s="41" t="e">
        <f t="shared" si="39"/>
        <v>#REF!</v>
      </c>
      <c r="BE88" s="40" t="e">
        <f>IF(#REF!="","",Interna!$J$27+Interna!$J$28+Interna!$J$29+Interna!$J$33)</f>
        <v>#REF!</v>
      </c>
      <c r="BF88" s="41" t="e">
        <f>IF(#REF!="","",AX88*Interna!$H$30)</f>
        <v>#REF!</v>
      </c>
      <c r="BG88" s="41" t="e">
        <f>IF(#REF!="","",AY88*Interna!$H$31)</f>
        <v>#REF!</v>
      </c>
      <c r="BH88" s="41" t="e">
        <f>IF(#REF!="","",AZ88*Interna!$H$32)</f>
        <v>#REF!</v>
      </c>
      <c r="BI88" s="41" t="e">
        <f>IF(#REF!="","",SUM(BE88:BH88))</f>
        <v>#REF!</v>
      </c>
      <c r="BJ88" s="41" t="e">
        <f>IF(#REF!="","",BD88-BI88)</f>
        <v>#REF!</v>
      </c>
      <c r="BK88" s="42" t="e">
        <f>IF(#REF!="","",BJ88*Interna!$H$37)</f>
        <v>#REF!</v>
      </c>
      <c r="BL88" s="41" t="e">
        <f>IF(#REF!="","",BJ88-BK88)</f>
        <v>#REF!</v>
      </c>
      <c r="BM88" s="41" t="e">
        <f>IF(#REF!="","",BL88*Interna!$H$39)</f>
        <v>#REF!</v>
      </c>
      <c r="BN88" s="41" t="e">
        <f>IF(#REF!="","",BL88+BM88)</f>
        <v>#REF!</v>
      </c>
      <c r="BO88" s="41" t="e">
        <f>IF(#REF!="","",BN88*Interna!$K$5)</f>
        <v>#REF!</v>
      </c>
      <c r="BP88" s="41" t="e">
        <f>IF(#REF!="","",BO88/Interna!$E$4)</f>
        <v>#REF!</v>
      </c>
      <c r="BQ88" s="41" t="e">
        <f>IF(#REF!="","",BP88*Interna!$H$46)</f>
        <v>#REF!</v>
      </c>
      <c r="BR88" s="41" t="e">
        <f>IF(#REF!="","",BP88+BQ88)</f>
        <v>#REF!</v>
      </c>
      <c r="BS88" s="41" t="e">
        <f>IF(#REF!="","",BR88*Interna!$H$48)</f>
        <v>#REF!</v>
      </c>
      <c r="BT88" s="41" t="e">
        <f>IF(#REF!="","",BR88-BS88)</f>
        <v>#REF!</v>
      </c>
      <c r="BU88" s="41" t="e">
        <f>IF(#REF!="","",BT88*Interna!$H$51)</f>
        <v>#REF!</v>
      </c>
      <c r="BV88" s="41" t="e">
        <f>IF(#REF!="","",BT88-BU88)</f>
        <v>#REF!</v>
      </c>
      <c r="BW88" s="41" t="e">
        <f>IF(#REF!="","",BV88*Interna!$H$52)</f>
        <v>#REF!</v>
      </c>
      <c r="BX88" s="41" t="e">
        <f>IF(#REF!="","",BV88-BW88)</f>
        <v>#REF!</v>
      </c>
      <c r="BY88" s="41" t="e">
        <f>IF(#REF!="","",BX88*Interna!$H$53)</f>
        <v>#REF!</v>
      </c>
    </row>
    <row r="89" spans="25:77" ht="16.5" customHeight="1" thickTop="1" thickBot="1" x14ac:dyDescent="0.35">
      <c r="Y89" s="167"/>
      <c r="Z89" s="40" t="e">
        <f>IF(#REF!="","",Interna!$H$15)</f>
        <v>#REF!</v>
      </c>
      <c r="AA89" s="41" t="e">
        <f>IF(#REF!="","",Interna!$H$16)</f>
        <v>#REF!</v>
      </c>
      <c r="AB89" s="42" t="e">
        <f>IF(#REF!="","",Interna!$H$17)</f>
        <v>#REF!</v>
      </c>
      <c r="AC8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8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8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89" s="373" t="e">
        <f>IF(#REF!="","",AC89+Interna!$D$15)</f>
        <v>#REF!</v>
      </c>
      <c r="AG89" s="373" t="e">
        <f>IF(#REF!="","",AD89+Interna!$D$16)</f>
        <v>#REF!</v>
      </c>
      <c r="AH89" s="373" t="e">
        <f>IF(#REF!="","",AE89+Interna!$D$17)</f>
        <v>#REF!</v>
      </c>
      <c r="AI89" s="281" t="e">
        <f>IF(#REF!="","",#REF!-(#REF!*AF89))</f>
        <v>#REF!</v>
      </c>
      <c r="AJ89" s="281" t="e">
        <f>IF(#REF!="","",#REF!-(#REF!*AG89))</f>
        <v>#REF!</v>
      </c>
      <c r="AK89" s="281" t="e">
        <f>IF(#REF!="","",#REF!-(#REF!*AH89))</f>
        <v>#REF!</v>
      </c>
      <c r="AL89" s="281" t="e">
        <f>IF(#REF!="","",ROUND(AI89*Interna!$E$4/1000,4))</f>
        <v>#REF!</v>
      </c>
      <c r="AM89" s="281" t="e">
        <f>IF(#REF!="","",ROUND(AJ89*Interna!$E$4/1000,4))</f>
        <v>#REF!</v>
      </c>
      <c r="AN89" s="281" t="e">
        <f>IF(#REF!="","",ROUND(AK89*Interna!$E$4/1000,4))</f>
        <v>#REF!</v>
      </c>
      <c r="AO89" s="281" t="e">
        <f>IF(#REF!="","",ROUND(AL89-(AL89*Interna!$C$21),4))</f>
        <v>#REF!</v>
      </c>
      <c r="AP89" s="281" t="e">
        <f>IF(#REF!="","",ROUND(AM89-(AM89*Interna!$C$22),4))</f>
        <v>#REF!</v>
      </c>
      <c r="AQ89" s="281" t="e">
        <f>IF(#REF!="","",ROUND(AN89-(AN89*Interna!$C$23),4))</f>
        <v>#REF!</v>
      </c>
      <c r="AR89" s="281" t="e">
        <f>IF(#REF!="","",Interna!$F$21)</f>
        <v>#REF!</v>
      </c>
      <c r="AS89" s="282" t="e">
        <f>IF(#REF!="","",Interna!$F$22)</f>
        <v>#REF!</v>
      </c>
      <c r="AT89" s="283" t="e">
        <f>IF(#REF!="","",Interna!$F$23)</f>
        <v>#REF!</v>
      </c>
      <c r="AU89" s="281" t="e">
        <f>IF(#REF!=0,0,IF(AO89&gt;AR89,AO89,AR89))</f>
        <v>#REF!</v>
      </c>
      <c r="AV89" s="281" t="e">
        <f>IF(#REF!=0,0,IF(AP89&gt;AS89,AP89,AS89))</f>
        <v>#REF!</v>
      </c>
      <c r="AW89" s="281" t="e">
        <f>IF(#REF!=0,0,IF(AQ89&gt;AT89,AQ89,AT89))</f>
        <v>#REF!</v>
      </c>
      <c r="AX89" s="39" t="e">
        <f>IF(#REF!="","",IF(ROUND(AL89-AU89,4)&lt;0,0,ROUND(AL89-AU89,4)))</f>
        <v>#REF!</v>
      </c>
      <c r="AY89" s="39" t="e">
        <f>IF(#REF!="","",IF(ROUND(AM89-AV89,4)&lt;0,0,ROUND(AM89-AV89,4)))</f>
        <v>#REF!</v>
      </c>
      <c r="AZ89" s="39" t="e">
        <f>IF(#REF!="","",IF(ROUND(AN89-AW89,4)&lt;0,0,ROUND(AN89-AW89,4)))</f>
        <v>#REF!</v>
      </c>
      <c r="BA89" s="40" t="e">
        <f>IF(#REF!="","",AX89*Z89)</f>
        <v>#REF!</v>
      </c>
      <c r="BB89" s="41" t="e">
        <f>IF(#REF!="","",AY89*AA89)</f>
        <v>#REF!</v>
      </c>
      <c r="BC89" s="42" t="e">
        <f>IF(#REF!="","",AZ89*AB89)</f>
        <v>#REF!</v>
      </c>
      <c r="BD89" s="41" t="e">
        <f t="shared" si="39"/>
        <v>#REF!</v>
      </c>
      <c r="BE89" s="40" t="e">
        <f>IF(#REF!="","",Interna!$J$27+Interna!$J$28+Interna!$J$29+Interna!$J$33)</f>
        <v>#REF!</v>
      </c>
      <c r="BF89" s="41" t="e">
        <f>IF(#REF!="","",AX89*Interna!$H$30)</f>
        <v>#REF!</v>
      </c>
      <c r="BG89" s="41" t="e">
        <f>IF(#REF!="","",AY89*Interna!$H$31)</f>
        <v>#REF!</v>
      </c>
      <c r="BH89" s="41" t="e">
        <f>IF(#REF!="","",AZ89*Interna!$H$32)</f>
        <v>#REF!</v>
      </c>
      <c r="BI89" s="41" t="e">
        <f>IF(#REF!="","",SUM(BE89:BH89))</f>
        <v>#REF!</v>
      </c>
      <c r="BJ89" s="41" t="e">
        <f>IF(#REF!="","",BD89-BI89)</f>
        <v>#REF!</v>
      </c>
      <c r="BK89" s="42" t="e">
        <f>IF(#REF!="","",BJ89*Interna!$H$37)</f>
        <v>#REF!</v>
      </c>
      <c r="BL89" s="41" t="e">
        <f>IF(#REF!="","",BJ89-BK89)</f>
        <v>#REF!</v>
      </c>
      <c r="BM89" s="41" t="e">
        <f>IF(#REF!="","",BL89*Interna!$H$39)</f>
        <v>#REF!</v>
      </c>
      <c r="BN89" s="41" t="e">
        <f>IF(#REF!="","",BL89+BM89)</f>
        <v>#REF!</v>
      </c>
      <c r="BO89" s="41" t="e">
        <f>IF(#REF!="","",BN89*Interna!$K$5)</f>
        <v>#REF!</v>
      </c>
      <c r="BP89" s="41" t="e">
        <f>IF(#REF!="","",BO89/Interna!$E$4)</f>
        <v>#REF!</v>
      </c>
      <c r="BQ89" s="41" t="e">
        <f>IF(#REF!="","",BP89*Interna!$H$46)</f>
        <v>#REF!</v>
      </c>
      <c r="BR89" s="41" t="e">
        <f>IF(#REF!="","",BP89+BQ89)</f>
        <v>#REF!</v>
      </c>
      <c r="BS89" s="41" t="e">
        <f>IF(#REF!="","",BR89*Interna!$H$48)</f>
        <v>#REF!</v>
      </c>
      <c r="BT89" s="41" t="e">
        <f>IF(#REF!="","",BR89-BS89)</f>
        <v>#REF!</v>
      </c>
      <c r="BU89" s="41" t="e">
        <f>IF(#REF!="","",BT89*Interna!$H$51)</f>
        <v>#REF!</v>
      </c>
      <c r="BV89" s="41" t="e">
        <f>IF(#REF!="","",BT89-BU89)</f>
        <v>#REF!</v>
      </c>
      <c r="BW89" s="41" t="e">
        <f>IF(#REF!="","",BV89*Interna!$H$52)</f>
        <v>#REF!</v>
      </c>
      <c r="BX89" s="41" t="e">
        <f>IF(#REF!="","",BV89-BW89)</f>
        <v>#REF!</v>
      </c>
      <c r="BY89" s="41" t="e">
        <f>IF(#REF!="","",BX89*Interna!$H$53)</f>
        <v>#REF!</v>
      </c>
    </row>
    <row r="90" spans="25:77" ht="16.5" customHeight="1" thickTop="1" thickBot="1" x14ac:dyDescent="0.35">
      <c r="Y90" s="167"/>
      <c r="Z90" s="40" t="e">
        <f>IF(#REF!="","",Interna!$H$15)</f>
        <v>#REF!</v>
      </c>
      <c r="AA90" s="41" t="e">
        <f>IF(#REF!="","",Interna!$H$16)</f>
        <v>#REF!</v>
      </c>
      <c r="AB90" s="42" t="e">
        <f>IF(#REF!="","",Interna!$H$17)</f>
        <v>#REF!</v>
      </c>
      <c r="AC9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0" s="373" t="e">
        <f>IF(#REF!="","",AC90+Interna!$D$15)</f>
        <v>#REF!</v>
      </c>
      <c r="AG90" s="373" t="e">
        <f>IF(#REF!="","",AD90+Interna!$D$16)</f>
        <v>#REF!</v>
      </c>
      <c r="AH90" s="373" t="e">
        <f>IF(#REF!="","",AE90+Interna!$D$17)</f>
        <v>#REF!</v>
      </c>
      <c r="AI90" s="281" t="e">
        <f>IF(#REF!="","",#REF!-(#REF!*AF90))</f>
        <v>#REF!</v>
      </c>
      <c r="AJ90" s="281" t="e">
        <f>IF(#REF!="","",#REF!-(#REF!*AG90))</f>
        <v>#REF!</v>
      </c>
      <c r="AK90" s="281" t="e">
        <f>IF(#REF!="","",#REF!-(#REF!*AH90))</f>
        <v>#REF!</v>
      </c>
      <c r="AL90" s="281" t="e">
        <f>IF(#REF!="","",ROUND(AI90*Interna!$E$4/1000,4))</f>
        <v>#REF!</v>
      </c>
      <c r="AM90" s="281" t="e">
        <f>IF(#REF!="","",ROUND(AJ90*Interna!$E$4/1000,4))</f>
        <v>#REF!</v>
      </c>
      <c r="AN90" s="281" t="e">
        <f>IF(#REF!="","",ROUND(AK90*Interna!$E$4/1000,4))</f>
        <v>#REF!</v>
      </c>
      <c r="AO90" s="281" t="e">
        <f>IF(#REF!="","",ROUND(AL90-(AL90*Interna!$C$21),4))</f>
        <v>#REF!</v>
      </c>
      <c r="AP90" s="281" t="e">
        <f>IF(#REF!="","",ROUND(AM90-(AM90*Interna!$C$22),4))</f>
        <v>#REF!</v>
      </c>
      <c r="AQ90" s="281" t="e">
        <f>IF(#REF!="","",ROUND(AN90-(AN90*Interna!$C$23),4))</f>
        <v>#REF!</v>
      </c>
      <c r="AR90" s="281" t="e">
        <f>IF(#REF!="","",Interna!$F$21)</f>
        <v>#REF!</v>
      </c>
      <c r="AS90" s="282" t="e">
        <f>IF(#REF!="","",Interna!$F$22)</f>
        <v>#REF!</v>
      </c>
      <c r="AT90" s="283" t="e">
        <f>IF(#REF!="","",Interna!$F$23)</f>
        <v>#REF!</v>
      </c>
      <c r="AU90" s="281" t="e">
        <f>IF(#REF!=0,0,IF(AO90&gt;AR90,AO90,AR90))</f>
        <v>#REF!</v>
      </c>
      <c r="AV90" s="281" t="e">
        <f>IF(#REF!=0,0,IF(AP90&gt;AS90,AP90,AS90))</f>
        <v>#REF!</v>
      </c>
      <c r="AW90" s="281" t="e">
        <f>IF(#REF!=0,0,IF(AQ90&gt;AT90,AQ90,AT90))</f>
        <v>#REF!</v>
      </c>
      <c r="AX90" s="39" t="e">
        <f>IF(#REF!="","",IF(ROUND(AL90-AU90,4)&lt;0,0,ROUND(AL90-AU90,4)))</f>
        <v>#REF!</v>
      </c>
      <c r="AY90" s="39" t="e">
        <f>IF(#REF!="","",IF(ROUND(AM90-AV90,4)&lt;0,0,ROUND(AM90-AV90,4)))</f>
        <v>#REF!</v>
      </c>
      <c r="AZ90" s="39" t="e">
        <f>IF(#REF!="","",IF(ROUND(AN90-AW90,4)&lt;0,0,ROUND(AN90-AW90,4)))</f>
        <v>#REF!</v>
      </c>
      <c r="BA90" s="40" t="e">
        <f>IF(#REF!="","",AX90*Z90)</f>
        <v>#REF!</v>
      </c>
      <c r="BB90" s="41" t="e">
        <f>IF(#REF!="","",AY90*AA90)</f>
        <v>#REF!</v>
      </c>
      <c r="BC90" s="42" t="e">
        <f>IF(#REF!="","",AZ90*AB90)</f>
        <v>#REF!</v>
      </c>
      <c r="BD90" s="41" t="e">
        <f t="shared" si="39"/>
        <v>#REF!</v>
      </c>
      <c r="BE90" s="40" t="e">
        <f>IF(#REF!="","",Interna!$J$27+Interna!$J$28+Interna!$J$29+Interna!$J$33)</f>
        <v>#REF!</v>
      </c>
      <c r="BF90" s="41" t="e">
        <f>IF(#REF!="","",AX90*Interna!$H$30)</f>
        <v>#REF!</v>
      </c>
      <c r="BG90" s="41" t="e">
        <f>IF(#REF!="","",AY90*Interna!$H$31)</f>
        <v>#REF!</v>
      </c>
      <c r="BH90" s="41" t="e">
        <f>IF(#REF!="","",AZ90*Interna!$H$32)</f>
        <v>#REF!</v>
      </c>
      <c r="BI90" s="41" t="e">
        <f>IF(#REF!="","",SUM(BE90:BH90))</f>
        <v>#REF!</v>
      </c>
      <c r="BJ90" s="41" t="e">
        <f>IF(#REF!="","",BD90-BI90)</f>
        <v>#REF!</v>
      </c>
      <c r="BK90" s="42" t="e">
        <f>IF(#REF!="","",BJ90*Interna!$H$37)</f>
        <v>#REF!</v>
      </c>
      <c r="BL90" s="41" t="e">
        <f>IF(#REF!="","",BJ90-BK90)</f>
        <v>#REF!</v>
      </c>
      <c r="BM90" s="41" t="e">
        <f>IF(#REF!="","",BL90*Interna!$H$39)</f>
        <v>#REF!</v>
      </c>
      <c r="BN90" s="41" t="e">
        <f>IF(#REF!="","",BL90+BM90)</f>
        <v>#REF!</v>
      </c>
      <c r="BO90" s="41" t="e">
        <f>IF(#REF!="","",BN90*Interna!$K$5)</f>
        <v>#REF!</v>
      </c>
      <c r="BP90" s="41" t="e">
        <f>IF(#REF!="","",BO90/Interna!$E$4)</f>
        <v>#REF!</v>
      </c>
      <c r="BQ90" s="41" t="e">
        <f>IF(#REF!="","",BP90*Interna!$H$46)</f>
        <v>#REF!</v>
      </c>
      <c r="BR90" s="41" t="e">
        <f>IF(#REF!="","",BP90+BQ90)</f>
        <v>#REF!</v>
      </c>
      <c r="BS90" s="41" t="e">
        <f>IF(#REF!="","",BR90*Interna!$H$48)</f>
        <v>#REF!</v>
      </c>
      <c r="BT90" s="41" t="e">
        <f>IF(#REF!="","",BR90-BS90)</f>
        <v>#REF!</v>
      </c>
      <c r="BU90" s="41" t="e">
        <f>IF(#REF!="","",BT90*Interna!$H$51)</f>
        <v>#REF!</v>
      </c>
      <c r="BV90" s="41" t="e">
        <f>IF(#REF!="","",BT90-BU90)</f>
        <v>#REF!</v>
      </c>
      <c r="BW90" s="41" t="e">
        <f>IF(#REF!="","",BV90*Interna!$H$52)</f>
        <v>#REF!</v>
      </c>
      <c r="BX90" s="41" t="e">
        <f>IF(#REF!="","",BV90-BW90)</f>
        <v>#REF!</v>
      </c>
      <c r="BY90" s="41" t="e">
        <f>IF(#REF!="","",BX90*Interna!$H$53)</f>
        <v>#REF!</v>
      </c>
    </row>
    <row r="91" spans="25:77" ht="16.5" customHeight="1" thickTop="1" thickBot="1" x14ac:dyDescent="0.35">
      <c r="Y91" s="167"/>
      <c r="Z91" s="40" t="e">
        <f>IF(#REF!="","",Interna!$H$15)</f>
        <v>#REF!</v>
      </c>
      <c r="AA91" s="41" t="e">
        <f>IF(#REF!="","",Interna!$H$16)</f>
        <v>#REF!</v>
      </c>
      <c r="AB91" s="42" t="e">
        <f>IF(#REF!="","",Interna!$H$17)</f>
        <v>#REF!</v>
      </c>
      <c r="AC9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1" s="373" t="e">
        <f>IF(#REF!="","",AC91+Interna!$D$15)</f>
        <v>#REF!</v>
      </c>
      <c r="AG91" s="373" t="e">
        <f>IF(#REF!="","",AD91+Interna!$D$16)</f>
        <v>#REF!</v>
      </c>
      <c r="AH91" s="373" t="e">
        <f>IF(#REF!="","",AE91+Interna!$D$17)</f>
        <v>#REF!</v>
      </c>
      <c r="AI91" s="281" t="e">
        <f>IF(#REF!="","",#REF!-(#REF!*AF91))</f>
        <v>#REF!</v>
      </c>
      <c r="AJ91" s="281" t="e">
        <f>IF(#REF!="","",#REF!-(#REF!*AG91))</f>
        <v>#REF!</v>
      </c>
      <c r="AK91" s="281" t="e">
        <f>IF(#REF!="","",#REF!-(#REF!*AH91))</f>
        <v>#REF!</v>
      </c>
      <c r="AL91" s="281" t="e">
        <f>IF(#REF!="","",ROUND(AI91*Interna!$E$4/1000,4))</f>
        <v>#REF!</v>
      </c>
      <c r="AM91" s="281" t="e">
        <f>IF(#REF!="","",ROUND(AJ91*Interna!$E$4/1000,4))</f>
        <v>#REF!</v>
      </c>
      <c r="AN91" s="281" t="e">
        <f>IF(#REF!="","",ROUND(AK91*Interna!$E$4/1000,4))</f>
        <v>#REF!</v>
      </c>
      <c r="AO91" s="281" t="e">
        <f>IF(#REF!="","",ROUND(AL91-(AL91*Interna!$C$21),4))</f>
        <v>#REF!</v>
      </c>
      <c r="AP91" s="281" t="e">
        <f>IF(#REF!="","",ROUND(AM91-(AM91*Interna!$C$22),4))</f>
        <v>#REF!</v>
      </c>
      <c r="AQ91" s="281" t="e">
        <f>IF(#REF!="","",ROUND(AN91-(AN91*Interna!$C$23),4))</f>
        <v>#REF!</v>
      </c>
      <c r="AR91" s="281" t="e">
        <f>IF(#REF!="","",Interna!$F$21)</f>
        <v>#REF!</v>
      </c>
      <c r="AS91" s="282" t="e">
        <f>IF(#REF!="","",Interna!$F$22)</f>
        <v>#REF!</v>
      </c>
      <c r="AT91" s="283" t="e">
        <f>IF(#REF!="","",Interna!$F$23)</f>
        <v>#REF!</v>
      </c>
      <c r="AU91" s="281" t="e">
        <f>IF(#REF!=0,0,IF(AO91&gt;AR91,AO91,AR91))</f>
        <v>#REF!</v>
      </c>
      <c r="AV91" s="281" t="e">
        <f>IF(#REF!=0,0,IF(AP91&gt;AS91,AP91,AS91))</f>
        <v>#REF!</v>
      </c>
      <c r="AW91" s="281" t="e">
        <f>IF(#REF!=0,0,IF(AQ91&gt;AT91,AQ91,AT91))</f>
        <v>#REF!</v>
      </c>
      <c r="AX91" s="39" t="e">
        <f>IF(#REF!="","",IF(ROUND(AL91-AU91,4)&lt;0,0,ROUND(AL91-AU91,4)))</f>
        <v>#REF!</v>
      </c>
      <c r="AY91" s="39" t="e">
        <f>IF(#REF!="","",IF(ROUND(AM91-AV91,4)&lt;0,0,ROUND(AM91-AV91,4)))</f>
        <v>#REF!</v>
      </c>
      <c r="AZ91" s="39" t="e">
        <f>IF(#REF!="","",IF(ROUND(AN91-AW91,4)&lt;0,0,ROUND(AN91-AW91,4)))</f>
        <v>#REF!</v>
      </c>
      <c r="BA91" s="40" t="e">
        <f>IF(#REF!="","",AX91*Z91)</f>
        <v>#REF!</v>
      </c>
      <c r="BB91" s="41" t="e">
        <f>IF(#REF!="","",AY91*AA91)</f>
        <v>#REF!</v>
      </c>
      <c r="BC91" s="42" t="e">
        <f>IF(#REF!="","",AZ91*AB91)</f>
        <v>#REF!</v>
      </c>
      <c r="BD91" s="41" t="e">
        <f t="shared" si="39"/>
        <v>#REF!</v>
      </c>
      <c r="BE91" s="40" t="e">
        <f>IF(#REF!="","",Interna!$J$27+Interna!$J$28+Interna!$J$29+Interna!$J$33)</f>
        <v>#REF!</v>
      </c>
      <c r="BF91" s="41" t="e">
        <f>IF(#REF!="","",AX91*Interna!$H$30)</f>
        <v>#REF!</v>
      </c>
      <c r="BG91" s="41" t="e">
        <f>IF(#REF!="","",AY91*Interna!$H$31)</f>
        <v>#REF!</v>
      </c>
      <c r="BH91" s="41" t="e">
        <f>IF(#REF!="","",AZ91*Interna!$H$32)</f>
        <v>#REF!</v>
      </c>
      <c r="BI91" s="41" t="e">
        <f>IF(#REF!="","",SUM(BE91:BH91))</f>
        <v>#REF!</v>
      </c>
      <c r="BJ91" s="41" t="e">
        <f>IF(#REF!="","",BD91-BI91)</f>
        <v>#REF!</v>
      </c>
      <c r="BK91" s="42" t="e">
        <f>IF(#REF!="","",BJ91*Interna!$H$37)</f>
        <v>#REF!</v>
      </c>
      <c r="BL91" s="41" t="e">
        <f>IF(#REF!="","",BJ91-BK91)</f>
        <v>#REF!</v>
      </c>
      <c r="BM91" s="41" t="e">
        <f>IF(#REF!="","",BL91*Interna!$H$39)</f>
        <v>#REF!</v>
      </c>
      <c r="BN91" s="41" t="e">
        <f>IF(#REF!="","",BL91+BM91)</f>
        <v>#REF!</v>
      </c>
      <c r="BO91" s="41" t="e">
        <f>IF(#REF!="","",BN91*Interna!$K$5)</f>
        <v>#REF!</v>
      </c>
      <c r="BP91" s="41" t="e">
        <f>IF(#REF!="","",BO91/Interna!$E$4)</f>
        <v>#REF!</v>
      </c>
      <c r="BQ91" s="41" t="e">
        <f>IF(#REF!="","",BP91*Interna!$H$46)</f>
        <v>#REF!</v>
      </c>
      <c r="BR91" s="41" t="e">
        <f>IF(#REF!="","",BP91+BQ91)</f>
        <v>#REF!</v>
      </c>
      <c r="BS91" s="41" t="e">
        <f>IF(#REF!="","",BR91*Interna!$H$48)</f>
        <v>#REF!</v>
      </c>
      <c r="BT91" s="41" t="e">
        <f>IF(#REF!="","",BR91-BS91)</f>
        <v>#REF!</v>
      </c>
      <c r="BU91" s="41" t="e">
        <f>IF(#REF!="","",BT91*Interna!$H$51)</f>
        <v>#REF!</v>
      </c>
      <c r="BV91" s="41" t="e">
        <f>IF(#REF!="","",BT91-BU91)</f>
        <v>#REF!</v>
      </c>
      <c r="BW91" s="41" t="e">
        <f>IF(#REF!="","",BV91*Interna!$H$52)</f>
        <v>#REF!</v>
      </c>
      <c r="BX91" s="41" t="e">
        <f>IF(#REF!="","",BV91-BW91)</f>
        <v>#REF!</v>
      </c>
      <c r="BY91" s="41" t="e">
        <f>IF(#REF!="","",BX91*Interna!$H$53)</f>
        <v>#REF!</v>
      </c>
    </row>
    <row r="92" spans="25:77" ht="16.5" customHeight="1" thickTop="1" thickBot="1" x14ac:dyDescent="0.35">
      <c r="Y92" s="167"/>
      <c r="Z92" s="40" t="e">
        <f>IF(#REF!="","",Interna!$H$15)</f>
        <v>#REF!</v>
      </c>
      <c r="AA92" s="41" t="e">
        <f>IF(#REF!="","",Interna!$H$16)</f>
        <v>#REF!</v>
      </c>
      <c r="AB92" s="42" t="e">
        <f>IF(#REF!="","",Interna!$H$17)</f>
        <v>#REF!</v>
      </c>
      <c r="AC9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2" s="373" t="e">
        <f>IF(#REF!="","",AC92+Interna!$D$15)</f>
        <v>#REF!</v>
      </c>
      <c r="AG92" s="373" t="e">
        <f>IF(#REF!="","",AD92+Interna!$D$16)</f>
        <v>#REF!</v>
      </c>
      <c r="AH92" s="373" t="e">
        <f>IF(#REF!="","",AE92+Interna!$D$17)</f>
        <v>#REF!</v>
      </c>
      <c r="AI92" s="281" t="e">
        <f>IF(#REF!="","",#REF!-(#REF!*AF92))</f>
        <v>#REF!</v>
      </c>
      <c r="AJ92" s="281" t="e">
        <f>IF(#REF!="","",#REF!-(#REF!*AG92))</f>
        <v>#REF!</v>
      </c>
      <c r="AK92" s="281" t="e">
        <f>IF(#REF!="","",#REF!-(#REF!*AH92))</f>
        <v>#REF!</v>
      </c>
      <c r="AL92" s="281" t="e">
        <f>IF(#REF!="","",ROUND(AI92*Interna!$E$4/1000,4))</f>
        <v>#REF!</v>
      </c>
      <c r="AM92" s="281" t="e">
        <f>IF(#REF!="","",ROUND(AJ92*Interna!$E$4/1000,4))</f>
        <v>#REF!</v>
      </c>
      <c r="AN92" s="281" t="e">
        <f>IF(#REF!="","",ROUND(AK92*Interna!$E$4/1000,4))</f>
        <v>#REF!</v>
      </c>
      <c r="AO92" s="281" t="e">
        <f>IF(#REF!="","",ROUND(AL92-(AL92*Interna!$C$21),4))</f>
        <v>#REF!</v>
      </c>
      <c r="AP92" s="281" t="e">
        <f>IF(#REF!="","",ROUND(AM92-(AM92*Interna!$C$22),4))</f>
        <v>#REF!</v>
      </c>
      <c r="AQ92" s="281" t="e">
        <f>IF(#REF!="","",ROUND(AN92-(AN92*Interna!$C$23),4))</f>
        <v>#REF!</v>
      </c>
      <c r="AR92" s="281" t="e">
        <f>IF(#REF!="","",Interna!$F$21)</f>
        <v>#REF!</v>
      </c>
      <c r="AS92" s="282" t="e">
        <f>IF(#REF!="","",Interna!$F$22)</f>
        <v>#REF!</v>
      </c>
      <c r="AT92" s="283" t="e">
        <f>IF(#REF!="","",Interna!$F$23)</f>
        <v>#REF!</v>
      </c>
      <c r="AU92" s="281" t="e">
        <f>IF(#REF!=0,0,IF(AO92&gt;AR92,AO92,AR92))</f>
        <v>#REF!</v>
      </c>
      <c r="AV92" s="281" t="e">
        <f>IF(#REF!=0,0,IF(AP92&gt;AS92,AP92,AS92))</f>
        <v>#REF!</v>
      </c>
      <c r="AW92" s="281" t="e">
        <f>IF(#REF!=0,0,IF(AQ92&gt;AT92,AQ92,AT92))</f>
        <v>#REF!</v>
      </c>
      <c r="AX92" s="39" t="e">
        <f>IF(#REF!="","",IF(ROUND(AL92-AU92,4)&lt;0,0,ROUND(AL92-AU92,4)))</f>
        <v>#REF!</v>
      </c>
      <c r="AY92" s="39" t="e">
        <f>IF(#REF!="","",IF(ROUND(AM92-AV92,4)&lt;0,0,ROUND(AM92-AV92,4)))</f>
        <v>#REF!</v>
      </c>
      <c r="AZ92" s="39" t="e">
        <f>IF(#REF!="","",IF(ROUND(AN92-AW92,4)&lt;0,0,ROUND(AN92-AW92,4)))</f>
        <v>#REF!</v>
      </c>
      <c r="BA92" s="40" t="e">
        <f>IF(#REF!="","",AX92*Z92)</f>
        <v>#REF!</v>
      </c>
      <c r="BB92" s="41" t="e">
        <f>IF(#REF!="","",AY92*AA92)</f>
        <v>#REF!</v>
      </c>
      <c r="BC92" s="42" t="e">
        <f>IF(#REF!="","",AZ92*AB92)</f>
        <v>#REF!</v>
      </c>
      <c r="BD92" s="41" t="e">
        <f t="shared" si="39"/>
        <v>#REF!</v>
      </c>
      <c r="BE92" s="40" t="e">
        <f>IF(#REF!="","",Interna!$J$27+Interna!$J$28+Interna!$J$29+Interna!$J$33)</f>
        <v>#REF!</v>
      </c>
      <c r="BF92" s="41" t="e">
        <f>IF(#REF!="","",AX92*Interna!$H$30)</f>
        <v>#REF!</v>
      </c>
      <c r="BG92" s="41" t="e">
        <f>IF(#REF!="","",AY92*Interna!$H$31)</f>
        <v>#REF!</v>
      </c>
      <c r="BH92" s="41" t="e">
        <f>IF(#REF!="","",AZ92*Interna!$H$32)</f>
        <v>#REF!</v>
      </c>
      <c r="BI92" s="41" t="e">
        <f>IF(#REF!="","",SUM(BE92:BH92))</f>
        <v>#REF!</v>
      </c>
      <c r="BJ92" s="41" t="e">
        <f>IF(#REF!="","",BD92-BI92)</f>
        <v>#REF!</v>
      </c>
      <c r="BK92" s="42" t="e">
        <f>IF(#REF!="","",BJ92*Interna!$H$37)</f>
        <v>#REF!</v>
      </c>
      <c r="BL92" s="41" t="e">
        <f>IF(#REF!="","",BJ92-BK92)</f>
        <v>#REF!</v>
      </c>
      <c r="BM92" s="41" t="e">
        <f>IF(#REF!="","",BL92*Interna!$H$39)</f>
        <v>#REF!</v>
      </c>
      <c r="BN92" s="41" t="e">
        <f>IF(#REF!="","",BL92+BM92)</f>
        <v>#REF!</v>
      </c>
      <c r="BO92" s="41" t="e">
        <f>IF(#REF!="","",BN92*Interna!$K$5)</f>
        <v>#REF!</v>
      </c>
      <c r="BP92" s="41" t="e">
        <f>IF(#REF!="","",BO92/Interna!$E$4)</f>
        <v>#REF!</v>
      </c>
      <c r="BQ92" s="41" t="e">
        <f>IF(#REF!="","",BP92*Interna!$H$46)</f>
        <v>#REF!</v>
      </c>
      <c r="BR92" s="41" t="e">
        <f>IF(#REF!="","",BP92+BQ92)</f>
        <v>#REF!</v>
      </c>
      <c r="BS92" s="41" t="e">
        <f>IF(#REF!="","",BR92*Interna!$H$48)</f>
        <v>#REF!</v>
      </c>
      <c r="BT92" s="41" t="e">
        <f>IF(#REF!="","",BR92-BS92)</f>
        <v>#REF!</v>
      </c>
      <c r="BU92" s="41" t="e">
        <f>IF(#REF!="","",BT92*Interna!$H$51)</f>
        <v>#REF!</v>
      </c>
      <c r="BV92" s="41" t="e">
        <f>IF(#REF!="","",BT92-BU92)</f>
        <v>#REF!</v>
      </c>
      <c r="BW92" s="41" t="e">
        <f>IF(#REF!="","",BV92*Interna!$H$52)</f>
        <v>#REF!</v>
      </c>
      <c r="BX92" s="41" t="e">
        <f>IF(#REF!="","",BV92-BW92)</f>
        <v>#REF!</v>
      </c>
      <c r="BY92" s="41" t="e">
        <f>IF(#REF!="","",BX92*Interna!$H$53)</f>
        <v>#REF!</v>
      </c>
    </row>
    <row r="93" spans="25:77" ht="16.5" customHeight="1" thickTop="1" thickBot="1" x14ac:dyDescent="0.35">
      <c r="Y93" s="167"/>
      <c r="Z93" s="40" t="e">
        <f>IF(#REF!="","",Interna!$H$15)</f>
        <v>#REF!</v>
      </c>
      <c r="AA93" s="41" t="e">
        <f>IF(#REF!="","",Interna!$H$16)</f>
        <v>#REF!</v>
      </c>
      <c r="AB93" s="42" t="e">
        <f>IF(#REF!="","",Interna!$H$17)</f>
        <v>#REF!</v>
      </c>
      <c r="AC9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3" s="373" t="e">
        <f>IF(#REF!="","",AC93+Interna!$D$15)</f>
        <v>#REF!</v>
      </c>
      <c r="AG93" s="373" t="e">
        <f>IF(#REF!="","",AD93+Interna!$D$16)</f>
        <v>#REF!</v>
      </c>
      <c r="AH93" s="373" t="e">
        <f>IF(#REF!="","",AE93+Interna!$D$17)</f>
        <v>#REF!</v>
      </c>
      <c r="AI93" s="281" t="e">
        <f>IF(#REF!="","",#REF!-(#REF!*AF93))</f>
        <v>#REF!</v>
      </c>
      <c r="AJ93" s="281" t="e">
        <f>IF(#REF!="","",#REF!-(#REF!*AG93))</f>
        <v>#REF!</v>
      </c>
      <c r="AK93" s="281" t="e">
        <f>IF(#REF!="","",#REF!-(#REF!*AH93))</f>
        <v>#REF!</v>
      </c>
      <c r="AL93" s="281" t="e">
        <f>IF(#REF!="","",ROUND(AI93*Interna!$E$4/1000,4))</f>
        <v>#REF!</v>
      </c>
      <c r="AM93" s="281" t="e">
        <f>IF(#REF!="","",ROUND(AJ93*Interna!$E$4/1000,4))</f>
        <v>#REF!</v>
      </c>
      <c r="AN93" s="281" t="e">
        <f>IF(#REF!="","",ROUND(AK93*Interna!$E$4/1000,4))</f>
        <v>#REF!</v>
      </c>
      <c r="AO93" s="281" t="e">
        <f>IF(#REF!="","",ROUND(AL93-(AL93*Interna!$C$21),4))</f>
        <v>#REF!</v>
      </c>
      <c r="AP93" s="281" t="e">
        <f>IF(#REF!="","",ROUND(AM93-(AM93*Interna!$C$22),4))</f>
        <v>#REF!</v>
      </c>
      <c r="AQ93" s="281" t="e">
        <f>IF(#REF!="","",ROUND(AN93-(AN93*Interna!$C$23),4))</f>
        <v>#REF!</v>
      </c>
      <c r="AR93" s="281" t="e">
        <f>IF(#REF!="","",Interna!$F$21)</f>
        <v>#REF!</v>
      </c>
      <c r="AS93" s="282" t="e">
        <f>IF(#REF!="","",Interna!$F$22)</f>
        <v>#REF!</v>
      </c>
      <c r="AT93" s="283" t="e">
        <f>IF(#REF!="","",Interna!$F$23)</f>
        <v>#REF!</v>
      </c>
      <c r="AU93" s="281" t="e">
        <f>IF(#REF!=0,0,IF(AO93&gt;AR93,AO93,AR93))</f>
        <v>#REF!</v>
      </c>
      <c r="AV93" s="281" t="e">
        <f>IF(#REF!=0,0,IF(AP93&gt;AS93,AP93,AS93))</f>
        <v>#REF!</v>
      </c>
      <c r="AW93" s="281" t="e">
        <f>IF(#REF!=0,0,IF(AQ93&gt;AT93,AQ93,AT93))</f>
        <v>#REF!</v>
      </c>
      <c r="AX93" s="39" t="e">
        <f>IF(#REF!="","",IF(ROUND(AL93-AU93,4)&lt;0,0,ROUND(AL93-AU93,4)))</f>
        <v>#REF!</v>
      </c>
      <c r="AY93" s="39" t="e">
        <f>IF(#REF!="","",IF(ROUND(AM93-AV93,4)&lt;0,0,ROUND(AM93-AV93,4)))</f>
        <v>#REF!</v>
      </c>
      <c r="AZ93" s="39" t="e">
        <f>IF(#REF!="","",IF(ROUND(AN93-AW93,4)&lt;0,0,ROUND(AN93-AW93,4)))</f>
        <v>#REF!</v>
      </c>
      <c r="BA93" s="40" t="e">
        <f>IF(#REF!="","",AX93*Z93)</f>
        <v>#REF!</v>
      </c>
      <c r="BB93" s="41" t="e">
        <f>IF(#REF!="","",AY93*AA93)</f>
        <v>#REF!</v>
      </c>
      <c r="BC93" s="42" t="e">
        <f>IF(#REF!="","",AZ93*AB93)</f>
        <v>#REF!</v>
      </c>
      <c r="BD93" s="41" t="e">
        <f t="shared" si="39"/>
        <v>#REF!</v>
      </c>
      <c r="BE93" s="40" t="e">
        <f>IF(#REF!="","",Interna!$J$27+Interna!$J$28+Interna!$J$29+Interna!$J$33)</f>
        <v>#REF!</v>
      </c>
      <c r="BF93" s="41" t="e">
        <f>IF(#REF!="","",AX93*Interna!$H$30)</f>
        <v>#REF!</v>
      </c>
      <c r="BG93" s="41" t="e">
        <f>IF(#REF!="","",AY93*Interna!$H$31)</f>
        <v>#REF!</v>
      </c>
      <c r="BH93" s="41" t="e">
        <f>IF(#REF!="","",AZ93*Interna!$H$32)</f>
        <v>#REF!</v>
      </c>
      <c r="BI93" s="41" t="e">
        <f>IF(#REF!="","",SUM(BE93:BH93))</f>
        <v>#REF!</v>
      </c>
      <c r="BJ93" s="41" t="e">
        <f>IF(#REF!="","",BD93-BI93)</f>
        <v>#REF!</v>
      </c>
      <c r="BK93" s="42" t="e">
        <f>IF(#REF!="","",BJ93*Interna!$H$37)</f>
        <v>#REF!</v>
      </c>
      <c r="BL93" s="41" t="e">
        <f>IF(#REF!="","",BJ93-BK93)</f>
        <v>#REF!</v>
      </c>
      <c r="BM93" s="41" t="e">
        <f>IF(#REF!="","",BL93*Interna!$H$39)</f>
        <v>#REF!</v>
      </c>
      <c r="BN93" s="41" t="e">
        <f>IF(#REF!="","",BL93+BM93)</f>
        <v>#REF!</v>
      </c>
      <c r="BO93" s="41" t="e">
        <f>IF(#REF!="","",BN93*Interna!$K$5)</f>
        <v>#REF!</v>
      </c>
      <c r="BP93" s="41" t="e">
        <f>IF(#REF!="","",BO93/Interna!$E$4)</f>
        <v>#REF!</v>
      </c>
      <c r="BQ93" s="41" t="e">
        <f>IF(#REF!="","",BP93*Interna!$H$46)</f>
        <v>#REF!</v>
      </c>
      <c r="BR93" s="41" t="e">
        <f>IF(#REF!="","",BP93+BQ93)</f>
        <v>#REF!</v>
      </c>
      <c r="BS93" s="41" t="e">
        <f>IF(#REF!="","",BR93*Interna!$H$48)</f>
        <v>#REF!</v>
      </c>
      <c r="BT93" s="41" t="e">
        <f>IF(#REF!="","",BR93-BS93)</f>
        <v>#REF!</v>
      </c>
      <c r="BU93" s="41" t="e">
        <f>IF(#REF!="","",BT93*Interna!$H$51)</f>
        <v>#REF!</v>
      </c>
      <c r="BV93" s="41" t="e">
        <f>IF(#REF!="","",BT93-BU93)</f>
        <v>#REF!</v>
      </c>
      <c r="BW93" s="41" t="e">
        <f>IF(#REF!="","",BV93*Interna!$H$52)</f>
        <v>#REF!</v>
      </c>
      <c r="BX93" s="41" t="e">
        <f>IF(#REF!="","",BV93-BW93)</f>
        <v>#REF!</v>
      </c>
      <c r="BY93" s="41" t="e">
        <f>IF(#REF!="","",BX93*Interna!$H$53)</f>
        <v>#REF!</v>
      </c>
    </row>
    <row r="94" spans="25:77" ht="16.5" customHeight="1" thickTop="1" thickBot="1" x14ac:dyDescent="0.35">
      <c r="Y94" s="167"/>
      <c r="Z94" s="40" t="e">
        <f>IF(#REF!="","",Interna!$H$15)</f>
        <v>#REF!</v>
      </c>
      <c r="AA94" s="41" t="e">
        <f>IF(#REF!="","",Interna!$H$16)</f>
        <v>#REF!</v>
      </c>
      <c r="AB94" s="42" t="e">
        <f>IF(#REF!="","",Interna!$H$17)</f>
        <v>#REF!</v>
      </c>
      <c r="AC9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4" s="373" t="e">
        <f>IF(#REF!="","",AC94+Interna!$D$15)</f>
        <v>#REF!</v>
      </c>
      <c r="AG94" s="373" t="e">
        <f>IF(#REF!="","",AD94+Interna!$D$16)</f>
        <v>#REF!</v>
      </c>
      <c r="AH94" s="373" t="e">
        <f>IF(#REF!="","",AE94+Interna!$D$17)</f>
        <v>#REF!</v>
      </c>
      <c r="AI94" s="281" t="e">
        <f>IF(#REF!="","",#REF!-(#REF!*AF94))</f>
        <v>#REF!</v>
      </c>
      <c r="AJ94" s="281" t="e">
        <f>IF(#REF!="","",#REF!-(#REF!*AG94))</f>
        <v>#REF!</v>
      </c>
      <c r="AK94" s="281" t="e">
        <f>IF(#REF!="","",#REF!-(#REF!*AH94))</f>
        <v>#REF!</v>
      </c>
      <c r="AL94" s="281" t="e">
        <f>IF(#REF!="","",ROUND(AI94*Interna!$E$4/1000,4))</f>
        <v>#REF!</v>
      </c>
      <c r="AM94" s="281" t="e">
        <f>IF(#REF!="","",ROUND(AJ94*Interna!$E$4/1000,4))</f>
        <v>#REF!</v>
      </c>
      <c r="AN94" s="281" t="e">
        <f>IF(#REF!="","",ROUND(AK94*Interna!$E$4/1000,4))</f>
        <v>#REF!</v>
      </c>
      <c r="AO94" s="281" t="e">
        <f>IF(#REF!="","",ROUND(AL94-(AL94*Interna!$C$21),4))</f>
        <v>#REF!</v>
      </c>
      <c r="AP94" s="281" t="e">
        <f>IF(#REF!="","",ROUND(AM94-(AM94*Interna!$C$22),4))</f>
        <v>#REF!</v>
      </c>
      <c r="AQ94" s="281" t="e">
        <f>IF(#REF!="","",ROUND(AN94-(AN94*Interna!$C$23),4))</f>
        <v>#REF!</v>
      </c>
      <c r="AR94" s="281" t="e">
        <f>IF(#REF!="","",Interna!$F$21)</f>
        <v>#REF!</v>
      </c>
      <c r="AS94" s="282" t="e">
        <f>IF(#REF!="","",Interna!$F$22)</f>
        <v>#REF!</v>
      </c>
      <c r="AT94" s="283" t="e">
        <f>IF(#REF!="","",Interna!$F$23)</f>
        <v>#REF!</v>
      </c>
      <c r="AU94" s="281" t="e">
        <f>IF(#REF!=0,0,IF(AO94&gt;AR94,AO94,AR94))</f>
        <v>#REF!</v>
      </c>
      <c r="AV94" s="281" t="e">
        <f>IF(#REF!=0,0,IF(AP94&gt;AS94,AP94,AS94))</f>
        <v>#REF!</v>
      </c>
      <c r="AW94" s="281" t="e">
        <f>IF(#REF!=0,0,IF(AQ94&gt;AT94,AQ94,AT94))</f>
        <v>#REF!</v>
      </c>
      <c r="AX94" s="39" t="e">
        <f>IF(#REF!="","",IF(ROUND(AL94-AU94,4)&lt;0,0,ROUND(AL94-AU94,4)))</f>
        <v>#REF!</v>
      </c>
      <c r="AY94" s="39" t="e">
        <f>IF(#REF!="","",IF(ROUND(AM94-AV94,4)&lt;0,0,ROUND(AM94-AV94,4)))</f>
        <v>#REF!</v>
      </c>
      <c r="AZ94" s="39" t="e">
        <f>IF(#REF!="","",IF(ROUND(AN94-AW94,4)&lt;0,0,ROUND(AN94-AW94,4)))</f>
        <v>#REF!</v>
      </c>
      <c r="BA94" s="40" t="e">
        <f>IF(#REF!="","",AX94*Z94)</f>
        <v>#REF!</v>
      </c>
      <c r="BB94" s="41" t="e">
        <f>IF(#REF!="","",AY94*AA94)</f>
        <v>#REF!</v>
      </c>
      <c r="BC94" s="42" t="e">
        <f>IF(#REF!="","",AZ94*AB94)</f>
        <v>#REF!</v>
      </c>
      <c r="BD94" s="41" t="e">
        <f t="shared" si="39"/>
        <v>#REF!</v>
      </c>
      <c r="BE94" s="40" t="e">
        <f>IF(#REF!="","",Interna!$J$27+Interna!$J$28+Interna!$J$29+Interna!$J$33)</f>
        <v>#REF!</v>
      </c>
      <c r="BF94" s="41" t="e">
        <f>IF(#REF!="","",AX94*Interna!$H$30)</f>
        <v>#REF!</v>
      </c>
      <c r="BG94" s="41" t="e">
        <f>IF(#REF!="","",AY94*Interna!$H$31)</f>
        <v>#REF!</v>
      </c>
      <c r="BH94" s="41" t="e">
        <f>IF(#REF!="","",AZ94*Interna!$H$32)</f>
        <v>#REF!</v>
      </c>
      <c r="BI94" s="41" t="e">
        <f>IF(#REF!="","",SUM(BE94:BH94))</f>
        <v>#REF!</v>
      </c>
      <c r="BJ94" s="41" t="e">
        <f>IF(#REF!="","",BD94-BI94)</f>
        <v>#REF!</v>
      </c>
      <c r="BK94" s="42" t="e">
        <f>IF(#REF!="","",BJ94*Interna!$H$37)</f>
        <v>#REF!</v>
      </c>
      <c r="BL94" s="41" t="e">
        <f>IF(#REF!="","",BJ94-BK94)</f>
        <v>#REF!</v>
      </c>
      <c r="BM94" s="41" t="e">
        <f>IF(#REF!="","",BL94*Interna!$H$39)</f>
        <v>#REF!</v>
      </c>
      <c r="BN94" s="41" t="e">
        <f>IF(#REF!="","",BL94+BM94)</f>
        <v>#REF!</v>
      </c>
      <c r="BO94" s="41" t="e">
        <f>IF(#REF!="","",BN94*Interna!$K$5)</f>
        <v>#REF!</v>
      </c>
      <c r="BP94" s="41" t="e">
        <f>IF(#REF!="","",BO94/Interna!$E$4)</f>
        <v>#REF!</v>
      </c>
      <c r="BQ94" s="41" t="e">
        <f>IF(#REF!="","",BP94*Interna!$H$46)</f>
        <v>#REF!</v>
      </c>
      <c r="BR94" s="41" t="e">
        <f>IF(#REF!="","",BP94+BQ94)</f>
        <v>#REF!</v>
      </c>
      <c r="BS94" s="41" t="e">
        <f>IF(#REF!="","",BR94*Interna!$H$48)</f>
        <v>#REF!</v>
      </c>
      <c r="BT94" s="41" t="e">
        <f>IF(#REF!="","",BR94-BS94)</f>
        <v>#REF!</v>
      </c>
      <c r="BU94" s="41" t="e">
        <f>IF(#REF!="","",BT94*Interna!$H$51)</f>
        <v>#REF!</v>
      </c>
      <c r="BV94" s="41" t="e">
        <f>IF(#REF!="","",BT94-BU94)</f>
        <v>#REF!</v>
      </c>
      <c r="BW94" s="41" t="e">
        <f>IF(#REF!="","",BV94*Interna!$H$52)</f>
        <v>#REF!</v>
      </c>
      <c r="BX94" s="41" t="e">
        <f>IF(#REF!="","",BV94-BW94)</f>
        <v>#REF!</v>
      </c>
      <c r="BY94" s="41" t="e">
        <f>IF(#REF!="","",BX94*Interna!$H$53)</f>
        <v>#REF!</v>
      </c>
    </row>
    <row r="95" spans="25:77" ht="16.5" customHeight="1" thickTop="1" thickBot="1" x14ac:dyDescent="0.35">
      <c r="Y95" s="167"/>
      <c r="Z95" s="40" t="e">
        <f>IF(#REF!="","",Interna!$H$15)</f>
        <v>#REF!</v>
      </c>
      <c r="AA95" s="41" t="e">
        <f>IF(#REF!="","",Interna!$H$16)</f>
        <v>#REF!</v>
      </c>
      <c r="AB95" s="42" t="e">
        <f>IF(#REF!="","",Interna!$H$17)</f>
        <v>#REF!</v>
      </c>
      <c r="AC9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5" s="373" t="e">
        <f>IF(#REF!="","",AC95+Interna!$D$15)</f>
        <v>#REF!</v>
      </c>
      <c r="AG95" s="373" t="e">
        <f>IF(#REF!="","",AD95+Interna!$D$16)</f>
        <v>#REF!</v>
      </c>
      <c r="AH95" s="373" t="e">
        <f>IF(#REF!="","",AE95+Interna!$D$17)</f>
        <v>#REF!</v>
      </c>
      <c r="AI95" s="281" t="e">
        <f>IF(#REF!="","",#REF!-(#REF!*AF95))</f>
        <v>#REF!</v>
      </c>
      <c r="AJ95" s="281" t="e">
        <f>IF(#REF!="","",#REF!-(#REF!*AG95))</f>
        <v>#REF!</v>
      </c>
      <c r="AK95" s="281" t="e">
        <f>IF(#REF!="","",#REF!-(#REF!*AH95))</f>
        <v>#REF!</v>
      </c>
      <c r="AL95" s="281" t="e">
        <f>IF(#REF!="","",ROUND(AI95*Interna!$E$4/1000,4))</f>
        <v>#REF!</v>
      </c>
      <c r="AM95" s="281" t="e">
        <f>IF(#REF!="","",ROUND(AJ95*Interna!$E$4/1000,4))</f>
        <v>#REF!</v>
      </c>
      <c r="AN95" s="281" t="e">
        <f>IF(#REF!="","",ROUND(AK95*Interna!$E$4/1000,4))</f>
        <v>#REF!</v>
      </c>
      <c r="AO95" s="281" t="e">
        <f>IF(#REF!="","",ROUND(AL95-(AL95*Interna!$C$21),4))</f>
        <v>#REF!</v>
      </c>
      <c r="AP95" s="281" t="e">
        <f>IF(#REF!="","",ROUND(AM95-(AM95*Interna!$C$22),4))</f>
        <v>#REF!</v>
      </c>
      <c r="AQ95" s="281" t="e">
        <f>IF(#REF!="","",ROUND(AN95-(AN95*Interna!$C$23),4))</f>
        <v>#REF!</v>
      </c>
      <c r="AR95" s="281" t="e">
        <f>IF(#REF!="","",Interna!$F$21)</f>
        <v>#REF!</v>
      </c>
      <c r="AS95" s="282" t="e">
        <f>IF(#REF!="","",Interna!$F$22)</f>
        <v>#REF!</v>
      </c>
      <c r="AT95" s="283" t="e">
        <f>IF(#REF!="","",Interna!$F$23)</f>
        <v>#REF!</v>
      </c>
      <c r="AU95" s="281" t="e">
        <f>IF(#REF!=0,0,IF(AO95&gt;AR95,AO95,AR95))</f>
        <v>#REF!</v>
      </c>
      <c r="AV95" s="281" t="e">
        <f>IF(#REF!=0,0,IF(AP95&gt;AS95,AP95,AS95))</f>
        <v>#REF!</v>
      </c>
      <c r="AW95" s="281" t="e">
        <f>IF(#REF!=0,0,IF(AQ95&gt;AT95,AQ95,AT95))</f>
        <v>#REF!</v>
      </c>
      <c r="AX95" s="39" t="e">
        <f>IF(#REF!="","",IF(ROUND(AL95-AU95,4)&lt;0,0,ROUND(AL95-AU95,4)))</f>
        <v>#REF!</v>
      </c>
      <c r="AY95" s="39" t="e">
        <f>IF(#REF!="","",IF(ROUND(AM95-AV95,4)&lt;0,0,ROUND(AM95-AV95,4)))</f>
        <v>#REF!</v>
      </c>
      <c r="AZ95" s="39" t="e">
        <f>IF(#REF!="","",IF(ROUND(AN95-AW95,4)&lt;0,0,ROUND(AN95-AW95,4)))</f>
        <v>#REF!</v>
      </c>
      <c r="BA95" s="40" t="e">
        <f>IF(#REF!="","",AX95*Z95)</f>
        <v>#REF!</v>
      </c>
      <c r="BB95" s="41" t="e">
        <f>IF(#REF!="","",AY95*AA95)</f>
        <v>#REF!</v>
      </c>
      <c r="BC95" s="42" t="e">
        <f>IF(#REF!="","",AZ95*AB95)</f>
        <v>#REF!</v>
      </c>
      <c r="BD95" s="41" t="e">
        <f t="shared" si="39"/>
        <v>#REF!</v>
      </c>
      <c r="BE95" s="40" t="e">
        <f>IF(#REF!="","",Interna!$J$27+Interna!$J$28+Interna!$J$29+Interna!$J$33)</f>
        <v>#REF!</v>
      </c>
      <c r="BF95" s="41" t="e">
        <f>IF(#REF!="","",AX95*Interna!$H$30)</f>
        <v>#REF!</v>
      </c>
      <c r="BG95" s="41" t="e">
        <f>IF(#REF!="","",AY95*Interna!$H$31)</f>
        <v>#REF!</v>
      </c>
      <c r="BH95" s="41" t="e">
        <f>IF(#REF!="","",AZ95*Interna!$H$32)</f>
        <v>#REF!</v>
      </c>
      <c r="BI95" s="41" t="e">
        <f>IF(#REF!="","",SUM(BE95:BH95))</f>
        <v>#REF!</v>
      </c>
      <c r="BJ95" s="41" t="e">
        <f>IF(#REF!="","",BD95-BI95)</f>
        <v>#REF!</v>
      </c>
      <c r="BK95" s="42" t="e">
        <f>IF(#REF!="","",BJ95*Interna!$H$37)</f>
        <v>#REF!</v>
      </c>
      <c r="BL95" s="41" t="e">
        <f>IF(#REF!="","",BJ95-BK95)</f>
        <v>#REF!</v>
      </c>
      <c r="BM95" s="41" t="e">
        <f>IF(#REF!="","",BL95*Interna!$H$39)</f>
        <v>#REF!</v>
      </c>
      <c r="BN95" s="41" t="e">
        <f>IF(#REF!="","",BL95+BM95)</f>
        <v>#REF!</v>
      </c>
      <c r="BO95" s="41" t="e">
        <f>IF(#REF!="","",BN95*Interna!$K$5)</f>
        <v>#REF!</v>
      </c>
      <c r="BP95" s="41" t="e">
        <f>IF(#REF!="","",BO95/Interna!$E$4)</f>
        <v>#REF!</v>
      </c>
      <c r="BQ95" s="41" t="e">
        <f>IF(#REF!="","",BP95*Interna!$H$46)</f>
        <v>#REF!</v>
      </c>
      <c r="BR95" s="41" t="e">
        <f>IF(#REF!="","",BP95+BQ95)</f>
        <v>#REF!</v>
      </c>
      <c r="BS95" s="41" t="e">
        <f>IF(#REF!="","",BR95*Interna!$H$48)</f>
        <v>#REF!</v>
      </c>
      <c r="BT95" s="41" t="e">
        <f>IF(#REF!="","",BR95-BS95)</f>
        <v>#REF!</v>
      </c>
      <c r="BU95" s="41" t="e">
        <f>IF(#REF!="","",BT95*Interna!$H$51)</f>
        <v>#REF!</v>
      </c>
      <c r="BV95" s="41" t="e">
        <f>IF(#REF!="","",BT95-BU95)</f>
        <v>#REF!</v>
      </c>
      <c r="BW95" s="41" t="e">
        <f>IF(#REF!="","",BV95*Interna!$H$52)</f>
        <v>#REF!</v>
      </c>
      <c r="BX95" s="41" t="e">
        <f>IF(#REF!="","",BV95-BW95)</f>
        <v>#REF!</v>
      </c>
      <c r="BY95" s="41" t="e">
        <f>IF(#REF!="","",BX95*Interna!$H$53)</f>
        <v>#REF!</v>
      </c>
    </row>
    <row r="96" spans="25:77" ht="16.5" customHeight="1" thickTop="1" thickBot="1" x14ac:dyDescent="0.35">
      <c r="Y96" s="167"/>
      <c r="Z96" s="40" t="e">
        <f>IF(#REF!="","",Interna!$H$15)</f>
        <v>#REF!</v>
      </c>
      <c r="AA96" s="41" t="e">
        <f>IF(#REF!="","",Interna!$H$16)</f>
        <v>#REF!</v>
      </c>
      <c r="AB96" s="42" t="e">
        <f>IF(#REF!="","",Interna!$H$17)</f>
        <v>#REF!</v>
      </c>
      <c r="AC9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6" s="373" t="e">
        <f>IF(#REF!="","",AC96+Interna!$D$15)</f>
        <v>#REF!</v>
      </c>
      <c r="AG96" s="373" t="e">
        <f>IF(#REF!="","",AD96+Interna!$D$16)</f>
        <v>#REF!</v>
      </c>
      <c r="AH96" s="373" t="e">
        <f>IF(#REF!="","",AE96+Interna!$D$17)</f>
        <v>#REF!</v>
      </c>
      <c r="AI96" s="281" t="e">
        <f>IF(#REF!="","",#REF!-(#REF!*AF96))</f>
        <v>#REF!</v>
      </c>
      <c r="AJ96" s="281" t="e">
        <f>IF(#REF!="","",#REF!-(#REF!*AG96))</f>
        <v>#REF!</v>
      </c>
      <c r="AK96" s="281" t="e">
        <f>IF(#REF!="","",#REF!-(#REF!*AH96))</f>
        <v>#REF!</v>
      </c>
      <c r="AL96" s="281" t="e">
        <f>IF(#REF!="","",ROUND(AI96*Interna!$E$4/1000,4))</f>
        <v>#REF!</v>
      </c>
      <c r="AM96" s="281" t="e">
        <f>IF(#REF!="","",ROUND(AJ96*Interna!$E$4/1000,4))</f>
        <v>#REF!</v>
      </c>
      <c r="AN96" s="281" t="e">
        <f>IF(#REF!="","",ROUND(AK96*Interna!$E$4/1000,4))</f>
        <v>#REF!</v>
      </c>
      <c r="AO96" s="281" t="e">
        <f>IF(#REF!="","",ROUND(AL96-(AL96*Interna!$C$21),4))</f>
        <v>#REF!</v>
      </c>
      <c r="AP96" s="281" t="e">
        <f>IF(#REF!="","",ROUND(AM96-(AM96*Interna!$C$22),4))</f>
        <v>#REF!</v>
      </c>
      <c r="AQ96" s="281" t="e">
        <f>IF(#REF!="","",ROUND(AN96-(AN96*Interna!$C$23),4))</f>
        <v>#REF!</v>
      </c>
      <c r="AR96" s="281" t="e">
        <f>IF(#REF!="","",Interna!$F$21)</f>
        <v>#REF!</v>
      </c>
      <c r="AS96" s="282" t="e">
        <f>IF(#REF!="","",Interna!$F$22)</f>
        <v>#REF!</v>
      </c>
      <c r="AT96" s="283" t="e">
        <f>IF(#REF!="","",Interna!$F$23)</f>
        <v>#REF!</v>
      </c>
      <c r="AU96" s="281" t="e">
        <f>IF(#REF!=0,0,IF(AO96&gt;AR96,AO96,AR96))</f>
        <v>#REF!</v>
      </c>
      <c r="AV96" s="281" t="e">
        <f>IF(#REF!=0,0,IF(AP96&gt;AS96,AP96,AS96))</f>
        <v>#REF!</v>
      </c>
      <c r="AW96" s="281" t="e">
        <f>IF(#REF!=0,0,IF(AQ96&gt;AT96,AQ96,AT96))</f>
        <v>#REF!</v>
      </c>
      <c r="AX96" s="39" t="e">
        <f>IF(#REF!="","",IF(ROUND(AL96-AU96,4)&lt;0,0,ROUND(AL96-AU96,4)))</f>
        <v>#REF!</v>
      </c>
      <c r="AY96" s="39" t="e">
        <f>IF(#REF!="","",IF(ROUND(AM96-AV96,4)&lt;0,0,ROUND(AM96-AV96,4)))</f>
        <v>#REF!</v>
      </c>
      <c r="AZ96" s="39" t="e">
        <f>IF(#REF!="","",IF(ROUND(AN96-AW96,4)&lt;0,0,ROUND(AN96-AW96,4)))</f>
        <v>#REF!</v>
      </c>
      <c r="BA96" s="40" t="e">
        <f>IF(#REF!="","",AX96*Z96)</f>
        <v>#REF!</v>
      </c>
      <c r="BB96" s="41" t="e">
        <f>IF(#REF!="","",AY96*AA96)</f>
        <v>#REF!</v>
      </c>
      <c r="BC96" s="42" t="e">
        <f>IF(#REF!="","",AZ96*AB96)</f>
        <v>#REF!</v>
      </c>
      <c r="BD96" s="41" t="e">
        <f t="shared" si="39"/>
        <v>#REF!</v>
      </c>
      <c r="BE96" s="40" t="e">
        <f>IF(#REF!="","",Interna!$J$27+Interna!$J$28+Interna!$J$29+Interna!$J$33)</f>
        <v>#REF!</v>
      </c>
      <c r="BF96" s="41" t="e">
        <f>IF(#REF!="","",AX96*Interna!$H$30)</f>
        <v>#REF!</v>
      </c>
      <c r="BG96" s="41" t="e">
        <f>IF(#REF!="","",AY96*Interna!$H$31)</f>
        <v>#REF!</v>
      </c>
      <c r="BH96" s="41" t="e">
        <f>IF(#REF!="","",AZ96*Interna!$H$32)</f>
        <v>#REF!</v>
      </c>
      <c r="BI96" s="41" t="e">
        <f>IF(#REF!="","",SUM(BE96:BH96))</f>
        <v>#REF!</v>
      </c>
      <c r="BJ96" s="41" t="e">
        <f>IF(#REF!="","",BD96-BI96)</f>
        <v>#REF!</v>
      </c>
      <c r="BK96" s="42" t="e">
        <f>IF(#REF!="","",BJ96*Interna!$H$37)</f>
        <v>#REF!</v>
      </c>
      <c r="BL96" s="41" t="e">
        <f>IF(#REF!="","",BJ96-BK96)</f>
        <v>#REF!</v>
      </c>
      <c r="BM96" s="41" t="e">
        <f>IF(#REF!="","",BL96*Interna!$H$39)</f>
        <v>#REF!</v>
      </c>
      <c r="BN96" s="41" t="e">
        <f>IF(#REF!="","",BL96+BM96)</f>
        <v>#REF!</v>
      </c>
      <c r="BO96" s="41" t="e">
        <f>IF(#REF!="","",BN96*Interna!$K$5)</f>
        <v>#REF!</v>
      </c>
      <c r="BP96" s="41" t="e">
        <f>IF(#REF!="","",BO96/Interna!$E$4)</f>
        <v>#REF!</v>
      </c>
      <c r="BQ96" s="41" t="e">
        <f>IF(#REF!="","",BP96*Interna!$H$46)</f>
        <v>#REF!</v>
      </c>
      <c r="BR96" s="41" t="e">
        <f>IF(#REF!="","",BP96+BQ96)</f>
        <v>#REF!</v>
      </c>
      <c r="BS96" s="41" t="e">
        <f>IF(#REF!="","",BR96*Interna!$H$48)</f>
        <v>#REF!</v>
      </c>
      <c r="BT96" s="41" t="e">
        <f>IF(#REF!="","",BR96-BS96)</f>
        <v>#REF!</v>
      </c>
      <c r="BU96" s="41" t="e">
        <f>IF(#REF!="","",BT96*Interna!$H$51)</f>
        <v>#REF!</v>
      </c>
      <c r="BV96" s="41" t="e">
        <f>IF(#REF!="","",BT96-BU96)</f>
        <v>#REF!</v>
      </c>
      <c r="BW96" s="41" t="e">
        <f>IF(#REF!="","",BV96*Interna!$H$52)</f>
        <v>#REF!</v>
      </c>
      <c r="BX96" s="41" t="e">
        <f>IF(#REF!="","",BV96-BW96)</f>
        <v>#REF!</v>
      </c>
      <c r="BY96" s="41" t="e">
        <f>IF(#REF!="","",BX96*Interna!$H$53)</f>
        <v>#REF!</v>
      </c>
    </row>
    <row r="97" spans="25:77" ht="16.5" customHeight="1" thickTop="1" thickBot="1" x14ac:dyDescent="0.35">
      <c r="Y97" s="167"/>
      <c r="Z97" s="40" t="e">
        <f>IF(#REF!="","",Interna!$H$15)</f>
        <v>#REF!</v>
      </c>
      <c r="AA97" s="41" t="e">
        <f>IF(#REF!="","",Interna!$H$16)</f>
        <v>#REF!</v>
      </c>
      <c r="AB97" s="42" t="e">
        <f>IF(#REF!="","",Interna!$H$17)</f>
        <v>#REF!</v>
      </c>
      <c r="AC9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7" s="373" t="e">
        <f>IF(#REF!="","",AC97+Interna!$D$15)</f>
        <v>#REF!</v>
      </c>
      <c r="AG97" s="373" t="e">
        <f>IF(#REF!="","",AD97+Interna!$D$16)</f>
        <v>#REF!</v>
      </c>
      <c r="AH97" s="373" t="e">
        <f>IF(#REF!="","",AE97+Interna!$D$17)</f>
        <v>#REF!</v>
      </c>
      <c r="AI97" s="281" t="e">
        <f>IF(#REF!="","",#REF!-(#REF!*AF97))</f>
        <v>#REF!</v>
      </c>
      <c r="AJ97" s="281" t="e">
        <f>IF(#REF!="","",#REF!-(#REF!*AG97))</f>
        <v>#REF!</v>
      </c>
      <c r="AK97" s="281" t="e">
        <f>IF(#REF!="","",#REF!-(#REF!*AH97))</f>
        <v>#REF!</v>
      </c>
      <c r="AL97" s="281" t="e">
        <f>IF(#REF!="","",ROUND(AI97*Interna!$E$4/1000,4))</f>
        <v>#REF!</v>
      </c>
      <c r="AM97" s="281" t="e">
        <f>IF(#REF!="","",ROUND(AJ97*Interna!$E$4/1000,4))</f>
        <v>#REF!</v>
      </c>
      <c r="AN97" s="281" t="e">
        <f>IF(#REF!="","",ROUND(AK97*Interna!$E$4/1000,4))</f>
        <v>#REF!</v>
      </c>
      <c r="AO97" s="281" t="e">
        <f>IF(#REF!="","",ROUND(AL97-(AL97*Interna!$C$21),4))</f>
        <v>#REF!</v>
      </c>
      <c r="AP97" s="281" t="e">
        <f>IF(#REF!="","",ROUND(AM97-(AM97*Interna!$C$22),4))</f>
        <v>#REF!</v>
      </c>
      <c r="AQ97" s="281" t="e">
        <f>IF(#REF!="","",ROUND(AN97-(AN97*Interna!$C$23),4))</f>
        <v>#REF!</v>
      </c>
      <c r="AR97" s="281" t="e">
        <f>IF(#REF!="","",Interna!$F$21)</f>
        <v>#REF!</v>
      </c>
      <c r="AS97" s="282" t="e">
        <f>IF(#REF!="","",Interna!$F$22)</f>
        <v>#REF!</v>
      </c>
      <c r="AT97" s="283" t="e">
        <f>IF(#REF!="","",Interna!$F$23)</f>
        <v>#REF!</v>
      </c>
      <c r="AU97" s="281" t="e">
        <f>IF(#REF!=0,0,IF(AO97&gt;AR97,AO97,AR97))</f>
        <v>#REF!</v>
      </c>
      <c r="AV97" s="281" t="e">
        <f>IF(#REF!=0,0,IF(AP97&gt;AS97,AP97,AS97))</f>
        <v>#REF!</v>
      </c>
      <c r="AW97" s="281" t="e">
        <f>IF(#REF!=0,0,IF(AQ97&gt;AT97,AQ97,AT97))</f>
        <v>#REF!</v>
      </c>
      <c r="AX97" s="39" t="e">
        <f>IF(#REF!="","",IF(ROUND(AL97-AU97,4)&lt;0,0,ROUND(AL97-AU97,4)))</f>
        <v>#REF!</v>
      </c>
      <c r="AY97" s="39" t="e">
        <f>IF(#REF!="","",IF(ROUND(AM97-AV97,4)&lt;0,0,ROUND(AM97-AV97,4)))</f>
        <v>#REF!</v>
      </c>
      <c r="AZ97" s="39" t="e">
        <f>IF(#REF!="","",IF(ROUND(AN97-AW97,4)&lt;0,0,ROUND(AN97-AW97,4)))</f>
        <v>#REF!</v>
      </c>
      <c r="BA97" s="40" t="e">
        <f>IF(#REF!="","",AX97*Z97)</f>
        <v>#REF!</v>
      </c>
      <c r="BB97" s="41" t="e">
        <f>IF(#REF!="","",AY97*AA97)</f>
        <v>#REF!</v>
      </c>
      <c r="BC97" s="42" t="e">
        <f>IF(#REF!="","",AZ97*AB97)</f>
        <v>#REF!</v>
      </c>
      <c r="BD97" s="41" t="e">
        <f t="shared" si="39"/>
        <v>#REF!</v>
      </c>
      <c r="BE97" s="40" t="e">
        <f>IF(#REF!="","",Interna!$J$27+Interna!$J$28+Interna!$J$29+Interna!$J$33)</f>
        <v>#REF!</v>
      </c>
      <c r="BF97" s="41" t="e">
        <f>IF(#REF!="","",AX97*Interna!$H$30)</f>
        <v>#REF!</v>
      </c>
      <c r="BG97" s="41" t="e">
        <f>IF(#REF!="","",AY97*Interna!$H$31)</f>
        <v>#REF!</v>
      </c>
      <c r="BH97" s="41" t="e">
        <f>IF(#REF!="","",AZ97*Interna!$H$32)</f>
        <v>#REF!</v>
      </c>
      <c r="BI97" s="41" t="e">
        <f>IF(#REF!="","",SUM(BE97:BH97))</f>
        <v>#REF!</v>
      </c>
      <c r="BJ97" s="41" t="e">
        <f>IF(#REF!="","",BD97-BI97)</f>
        <v>#REF!</v>
      </c>
      <c r="BK97" s="42" t="e">
        <f>IF(#REF!="","",BJ97*Interna!$H$37)</f>
        <v>#REF!</v>
      </c>
      <c r="BL97" s="41" t="e">
        <f>IF(#REF!="","",BJ97-BK97)</f>
        <v>#REF!</v>
      </c>
      <c r="BM97" s="41" t="e">
        <f>IF(#REF!="","",BL97*Interna!$H$39)</f>
        <v>#REF!</v>
      </c>
      <c r="BN97" s="41" t="e">
        <f>IF(#REF!="","",BL97+BM97)</f>
        <v>#REF!</v>
      </c>
      <c r="BO97" s="41" t="e">
        <f>IF(#REF!="","",BN97*Interna!$K$5)</f>
        <v>#REF!</v>
      </c>
      <c r="BP97" s="41" t="e">
        <f>IF(#REF!="","",BO97/Interna!$E$4)</f>
        <v>#REF!</v>
      </c>
      <c r="BQ97" s="41" t="e">
        <f>IF(#REF!="","",BP97*Interna!$H$46)</f>
        <v>#REF!</v>
      </c>
      <c r="BR97" s="41" t="e">
        <f>IF(#REF!="","",BP97+BQ97)</f>
        <v>#REF!</v>
      </c>
      <c r="BS97" s="41" t="e">
        <f>IF(#REF!="","",BR97*Interna!$H$48)</f>
        <v>#REF!</v>
      </c>
      <c r="BT97" s="41" t="e">
        <f>IF(#REF!="","",BR97-BS97)</f>
        <v>#REF!</v>
      </c>
      <c r="BU97" s="41" t="e">
        <f>IF(#REF!="","",BT97*Interna!$H$51)</f>
        <v>#REF!</v>
      </c>
      <c r="BV97" s="41" t="e">
        <f>IF(#REF!="","",BT97-BU97)</f>
        <v>#REF!</v>
      </c>
      <c r="BW97" s="41" t="e">
        <f>IF(#REF!="","",BV97*Interna!$H$52)</f>
        <v>#REF!</v>
      </c>
      <c r="BX97" s="41" t="e">
        <f>IF(#REF!="","",BV97-BW97)</f>
        <v>#REF!</v>
      </c>
      <c r="BY97" s="41" t="e">
        <f>IF(#REF!="","",BX97*Interna!$H$53)</f>
        <v>#REF!</v>
      </c>
    </row>
    <row r="98" spans="25:77" ht="16.5" customHeight="1" thickTop="1" thickBot="1" x14ac:dyDescent="0.35">
      <c r="Y98" s="167"/>
      <c r="Z98" s="40" t="e">
        <f>IF(#REF!="","",Interna!$H$15)</f>
        <v>#REF!</v>
      </c>
      <c r="AA98" s="41" t="e">
        <f>IF(#REF!="","",Interna!$H$16)</f>
        <v>#REF!</v>
      </c>
      <c r="AB98" s="42" t="e">
        <f>IF(#REF!="","",Interna!$H$17)</f>
        <v>#REF!</v>
      </c>
      <c r="AC9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8" s="373" t="e">
        <f>IF(#REF!="","",AC98+Interna!$D$15)</f>
        <v>#REF!</v>
      </c>
      <c r="AG98" s="373" t="e">
        <f>IF(#REF!="","",AD98+Interna!$D$16)</f>
        <v>#REF!</v>
      </c>
      <c r="AH98" s="373" t="e">
        <f>IF(#REF!="","",AE98+Interna!$D$17)</f>
        <v>#REF!</v>
      </c>
      <c r="AI98" s="281" t="e">
        <f>IF(#REF!="","",#REF!-(#REF!*AF98))</f>
        <v>#REF!</v>
      </c>
      <c r="AJ98" s="281" t="e">
        <f>IF(#REF!="","",#REF!-(#REF!*AG98))</f>
        <v>#REF!</v>
      </c>
      <c r="AK98" s="281" t="e">
        <f>IF(#REF!="","",#REF!-(#REF!*AH98))</f>
        <v>#REF!</v>
      </c>
      <c r="AL98" s="281" t="e">
        <f>IF(#REF!="","",ROUND(AI98*Interna!$E$4/1000,4))</f>
        <v>#REF!</v>
      </c>
      <c r="AM98" s="281" t="e">
        <f>IF(#REF!="","",ROUND(AJ98*Interna!$E$4/1000,4))</f>
        <v>#REF!</v>
      </c>
      <c r="AN98" s="281" t="e">
        <f>IF(#REF!="","",ROUND(AK98*Interna!$E$4/1000,4))</f>
        <v>#REF!</v>
      </c>
      <c r="AO98" s="281" t="e">
        <f>IF(#REF!="","",ROUND(AL98-(AL98*Interna!$C$21),4))</f>
        <v>#REF!</v>
      </c>
      <c r="AP98" s="281" t="e">
        <f>IF(#REF!="","",ROUND(AM98-(AM98*Interna!$C$22),4))</f>
        <v>#REF!</v>
      </c>
      <c r="AQ98" s="281" t="e">
        <f>IF(#REF!="","",ROUND(AN98-(AN98*Interna!$C$23),4))</f>
        <v>#REF!</v>
      </c>
      <c r="AR98" s="281" t="e">
        <f>IF(#REF!="","",Interna!$F$21)</f>
        <v>#REF!</v>
      </c>
      <c r="AS98" s="282" t="e">
        <f>IF(#REF!="","",Interna!$F$22)</f>
        <v>#REF!</v>
      </c>
      <c r="AT98" s="283" t="e">
        <f>IF(#REF!="","",Interna!$F$23)</f>
        <v>#REF!</v>
      </c>
      <c r="AU98" s="281" t="e">
        <f>IF(#REF!=0,0,IF(AO98&gt;AR98,AO98,AR98))</f>
        <v>#REF!</v>
      </c>
      <c r="AV98" s="281" t="e">
        <f>IF(#REF!=0,0,IF(AP98&gt;AS98,AP98,AS98))</f>
        <v>#REF!</v>
      </c>
      <c r="AW98" s="281" t="e">
        <f>IF(#REF!=0,0,IF(AQ98&gt;AT98,AQ98,AT98))</f>
        <v>#REF!</v>
      </c>
      <c r="AX98" s="39" t="e">
        <f>IF(#REF!="","",IF(ROUND(AL98-AU98,4)&lt;0,0,ROUND(AL98-AU98,4)))</f>
        <v>#REF!</v>
      </c>
      <c r="AY98" s="39" t="e">
        <f>IF(#REF!="","",IF(ROUND(AM98-AV98,4)&lt;0,0,ROUND(AM98-AV98,4)))</f>
        <v>#REF!</v>
      </c>
      <c r="AZ98" s="39" t="e">
        <f>IF(#REF!="","",IF(ROUND(AN98-AW98,4)&lt;0,0,ROUND(AN98-AW98,4)))</f>
        <v>#REF!</v>
      </c>
      <c r="BA98" s="40" t="e">
        <f>IF(#REF!="","",AX98*Z98)</f>
        <v>#REF!</v>
      </c>
      <c r="BB98" s="41" t="e">
        <f>IF(#REF!="","",AY98*AA98)</f>
        <v>#REF!</v>
      </c>
      <c r="BC98" s="42" t="e">
        <f>IF(#REF!="","",AZ98*AB98)</f>
        <v>#REF!</v>
      </c>
      <c r="BD98" s="41" t="e">
        <f t="shared" si="39"/>
        <v>#REF!</v>
      </c>
      <c r="BE98" s="40" t="e">
        <f>IF(#REF!="","",Interna!$J$27+Interna!$J$28+Interna!$J$29+Interna!$J$33)</f>
        <v>#REF!</v>
      </c>
      <c r="BF98" s="41" t="e">
        <f>IF(#REF!="","",AX98*Interna!$H$30)</f>
        <v>#REF!</v>
      </c>
      <c r="BG98" s="41" t="e">
        <f>IF(#REF!="","",AY98*Interna!$H$31)</f>
        <v>#REF!</v>
      </c>
      <c r="BH98" s="41" t="e">
        <f>IF(#REF!="","",AZ98*Interna!$H$32)</f>
        <v>#REF!</v>
      </c>
      <c r="BI98" s="41" t="e">
        <f>IF(#REF!="","",SUM(BE98:BH98))</f>
        <v>#REF!</v>
      </c>
      <c r="BJ98" s="41" t="e">
        <f>IF(#REF!="","",BD98-BI98)</f>
        <v>#REF!</v>
      </c>
      <c r="BK98" s="42" t="e">
        <f>IF(#REF!="","",BJ98*Interna!$H$37)</f>
        <v>#REF!</v>
      </c>
      <c r="BL98" s="41" t="e">
        <f>IF(#REF!="","",BJ98-BK98)</f>
        <v>#REF!</v>
      </c>
      <c r="BM98" s="41" t="e">
        <f>IF(#REF!="","",BL98*Interna!$H$39)</f>
        <v>#REF!</v>
      </c>
      <c r="BN98" s="41" t="e">
        <f>IF(#REF!="","",BL98+BM98)</f>
        <v>#REF!</v>
      </c>
      <c r="BO98" s="41" t="e">
        <f>IF(#REF!="","",BN98*Interna!$K$5)</f>
        <v>#REF!</v>
      </c>
      <c r="BP98" s="41" t="e">
        <f>IF(#REF!="","",BO98/Interna!$E$4)</f>
        <v>#REF!</v>
      </c>
      <c r="BQ98" s="41" t="e">
        <f>IF(#REF!="","",BP98*Interna!$H$46)</f>
        <v>#REF!</v>
      </c>
      <c r="BR98" s="41" t="e">
        <f>IF(#REF!="","",BP98+BQ98)</f>
        <v>#REF!</v>
      </c>
      <c r="BS98" s="41" t="e">
        <f>IF(#REF!="","",BR98*Interna!$H$48)</f>
        <v>#REF!</v>
      </c>
      <c r="BT98" s="41" t="e">
        <f>IF(#REF!="","",BR98-BS98)</f>
        <v>#REF!</v>
      </c>
      <c r="BU98" s="41" t="e">
        <f>IF(#REF!="","",BT98*Interna!$H$51)</f>
        <v>#REF!</v>
      </c>
      <c r="BV98" s="41" t="e">
        <f>IF(#REF!="","",BT98-BU98)</f>
        <v>#REF!</v>
      </c>
      <c r="BW98" s="41" t="e">
        <f>IF(#REF!="","",BV98*Interna!$H$52)</f>
        <v>#REF!</v>
      </c>
      <c r="BX98" s="41" t="e">
        <f>IF(#REF!="","",BV98-BW98)</f>
        <v>#REF!</v>
      </c>
      <c r="BY98" s="41" t="e">
        <f>IF(#REF!="","",BX98*Interna!$H$53)</f>
        <v>#REF!</v>
      </c>
    </row>
    <row r="99" spans="25:77" ht="16.5" customHeight="1" thickTop="1" thickBot="1" x14ac:dyDescent="0.35">
      <c r="Y99" s="167"/>
      <c r="Z99" s="40" t="e">
        <f>IF(#REF!="","",Interna!$H$15)</f>
        <v>#REF!</v>
      </c>
      <c r="AA99" s="41" t="e">
        <f>IF(#REF!="","",Interna!$H$16)</f>
        <v>#REF!</v>
      </c>
      <c r="AB99" s="42" t="e">
        <f>IF(#REF!="","",Interna!$H$17)</f>
        <v>#REF!</v>
      </c>
      <c r="AC9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9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9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99" s="373" t="e">
        <f>IF(#REF!="","",AC99+Interna!$D$15)</f>
        <v>#REF!</v>
      </c>
      <c r="AG99" s="373" t="e">
        <f>IF(#REF!="","",AD99+Interna!$D$16)</f>
        <v>#REF!</v>
      </c>
      <c r="AH99" s="373" t="e">
        <f>IF(#REF!="","",AE99+Interna!$D$17)</f>
        <v>#REF!</v>
      </c>
      <c r="AI99" s="281" t="e">
        <f>IF(#REF!="","",#REF!-(#REF!*AF99))</f>
        <v>#REF!</v>
      </c>
      <c r="AJ99" s="281" t="e">
        <f>IF(#REF!="","",#REF!-(#REF!*AG99))</f>
        <v>#REF!</v>
      </c>
      <c r="AK99" s="281" t="e">
        <f>IF(#REF!="","",#REF!-(#REF!*AH99))</f>
        <v>#REF!</v>
      </c>
      <c r="AL99" s="281" t="e">
        <f>IF(#REF!="","",ROUND(AI99*Interna!$E$4/1000,4))</f>
        <v>#REF!</v>
      </c>
      <c r="AM99" s="281" t="e">
        <f>IF(#REF!="","",ROUND(AJ99*Interna!$E$4/1000,4))</f>
        <v>#REF!</v>
      </c>
      <c r="AN99" s="281" t="e">
        <f>IF(#REF!="","",ROUND(AK99*Interna!$E$4/1000,4))</f>
        <v>#REF!</v>
      </c>
      <c r="AO99" s="281" t="e">
        <f>IF(#REF!="","",ROUND(AL99-(AL99*Interna!$C$21),4))</f>
        <v>#REF!</v>
      </c>
      <c r="AP99" s="281" t="e">
        <f>IF(#REF!="","",ROUND(AM99-(AM99*Interna!$C$22),4))</f>
        <v>#REF!</v>
      </c>
      <c r="AQ99" s="281" t="e">
        <f>IF(#REF!="","",ROUND(AN99-(AN99*Interna!$C$23),4))</f>
        <v>#REF!</v>
      </c>
      <c r="AR99" s="281" t="e">
        <f>IF(#REF!="","",Interna!$F$21)</f>
        <v>#REF!</v>
      </c>
      <c r="AS99" s="282" t="e">
        <f>IF(#REF!="","",Interna!$F$22)</f>
        <v>#REF!</v>
      </c>
      <c r="AT99" s="283" t="e">
        <f>IF(#REF!="","",Interna!$F$23)</f>
        <v>#REF!</v>
      </c>
      <c r="AU99" s="281" t="e">
        <f>IF(#REF!=0,0,IF(AO99&gt;AR99,AO99,AR99))</f>
        <v>#REF!</v>
      </c>
      <c r="AV99" s="281" t="e">
        <f>IF(#REF!=0,0,IF(AP99&gt;AS99,AP99,AS99))</f>
        <v>#REF!</v>
      </c>
      <c r="AW99" s="281" t="e">
        <f>IF(#REF!=0,0,IF(AQ99&gt;AT99,AQ99,AT99))</f>
        <v>#REF!</v>
      </c>
      <c r="AX99" s="39" t="e">
        <f>IF(#REF!="","",IF(ROUND(AL99-AU99,4)&lt;0,0,ROUND(AL99-AU99,4)))</f>
        <v>#REF!</v>
      </c>
      <c r="AY99" s="39" t="e">
        <f>IF(#REF!="","",IF(ROUND(AM99-AV99,4)&lt;0,0,ROUND(AM99-AV99,4)))</f>
        <v>#REF!</v>
      </c>
      <c r="AZ99" s="39" t="e">
        <f>IF(#REF!="","",IF(ROUND(AN99-AW99,4)&lt;0,0,ROUND(AN99-AW99,4)))</f>
        <v>#REF!</v>
      </c>
      <c r="BA99" s="40" t="e">
        <f>IF(#REF!="","",AX99*Z99)</f>
        <v>#REF!</v>
      </c>
      <c r="BB99" s="41" t="e">
        <f>IF(#REF!="","",AY99*AA99)</f>
        <v>#REF!</v>
      </c>
      <c r="BC99" s="42" t="e">
        <f>IF(#REF!="","",AZ99*AB99)</f>
        <v>#REF!</v>
      </c>
      <c r="BD99" s="41" t="e">
        <f t="shared" si="39"/>
        <v>#REF!</v>
      </c>
      <c r="BE99" s="40" t="e">
        <f>IF(#REF!="","",Interna!$J$27+Interna!$J$28+Interna!$J$29+Interna!$J$33)</f>
        <v>#REF!</v>
      </c>
      <c r="BF99" s="41" t="e">
        <f>IF(#REF!="","",AX99*Interna!$H$30)</f>
        <v>#REF!</v>
      </c>
      <c r="BG99" s="41" t="e">
        <f>IF(#REF!="","",AY99*Interna!$H$31)</f>
        <v>#REF!</v>
      </c>
      <c r="BH99" s="41" t="e">
        <f>IF(#REF!="","",AZ99*Interna!$H$32)</f>
        <v>#REF!</v>
      </c>
      <c r="BI99" s="41" t="e">
        <f>IF(#REF!="","",SUM(BE99:BH99))</f>
        <v>#REF!</v>
      </c>
      <c r="BJ99" s="41" t="e">
        <f>IF(#REF!="","",BD99-BI99)</f>
        <v>#REF!</v>
      </c>
      <c r="BK99" s="42" t="e">
        <f>IF(#REF!="","",BJ99*Interna!$H$37)</f>
        <v>#REF!</v>
      </c>
      <c r="BL99" s="41" t="e">
        <f>IF(#REF!="","",BJ99-BK99)</f>
        <v>#REF!</v>
      </c>
      <c r="BM99" s="41" t="e">
        <f>IF(#REF!="","",BL99*Interna!$H$39)</f>
        <v>#REF!</v>
      </c>
      <c r="BN99" s="41" t="e">
        <f>IF(#REF!="","",BL99+BM99)</f>
        <v>#REF!</v>
      </c>
      <c r="BO99" s="41" t="e">
        <f>IF(#REF!="","",BN99*Interna!$K$5)</f>
        <v>#REF!</v>
      </c>
      <c r="BP99" s="41" t="e">
        <f>IF(#REF!="","",BO99/Interna!$E$4)</f>
        <v>#REF!</v>
      </c>
      <c r="BQ99" s="41" t="e">
        <f>IF(#REF!="","",BP99*Interna!$H$46)</f>
        <v>#REF!</v>
      </c>
      <c r="BR99" s="41" t="e">
        <f>IF(#REF!="","",BP99+BQ99)</f>
        <v>#REF!</v>
      </c>
      <c r="BS99" s="41" t="e">
        <f>IF(#REF!="","",BR99*Interna!$H$48)</f>
        <v>#REF!</v>
      </c>
      <c r="BT99" s="41" t="e">
        <f>IF(#REF!="","",BR99-BS99)</f>
        <v>#REF!</v>
      </c>
      <c r="BU99" s="41" t="e">
        <f>IF(#REF!="","",BT99*Interna!$H$51)</f>
        <v>#REF!</v>
      </c>
      <c r="BV99" s="41" t="e">
        <f>IF(#REF!="","",BT99-BU99)</f>
        <v>#REF!</v>
      </c>
      <c r="BW99" s="41" t="e">
        <f>IF(#REF!="","",BV99*Interna!$H$52)</f>
        <v>#REF!</v>
      </c>
      <c r="BX99" s="41" t="e">
        <f>IF(#REF!="","",BV99-BW99)</f>
        <v>#REF!</v>
      </c>
      <c r="BY99" s="41" t="e">
        <f>IF(#REF!="","",BX99*Interna!$H$53)</f>
        <v>#REF!</v>
      </c>
    </row>
    <row r="100" spans="25:77" ht="16.5" customHeight="1" thickTop="1" thickBot="1" x14ac:dyDescent="0.35">
      <c r="Y100" s="167"/>
      <c r="Z100" s="40" t="e">
        <f>IF(#REF!="","",Interna!$H$15)</f>
        <v>#REF!</v>
      </c>
      <c r="AA100" s="41" t="e">
        <f>IF(#REF!="","",Interna!$H$16)</f>
        <v>#REF!</v>
      </c>
      <c r="AB100" s="42" t="e">
        <f>IF(#REF!="","",Interna!$H$17)</f>
        <v>#REF!</v>
      </c>
      <c r="AC10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0" s="373" t="e">
        <f>IF(#REF!="","",AC100+Interna!$D$15)</f>
        <v>#REF!</v>
      </c>
      <c r="AG100" s="373" t="e">
        <f>IF(#REF!="","",AD100+Interna!$D$16)</f>
        <v>#REF!</v>
      </c>
      <c r="AH100" s="373" t="e">
        <f>IF(#REF!="","",AE100+Interna!$D$17)</f>
        <v>#REF!</v>
      </c>
      <c r="AI100" s="281" t="e">
        <f>IF(#REF!="","",#REF!-(#REF!*AF100))</f>
        <v>#REF!</v>
      </c>
      <c r="AJ100" s="281" t="e">
        <f>IF(#REF!="","",#REF!-(#REF!*AG100))</f>
        <v>#REF!</v>
      </c>
      <c r="AK100" s="281" t="e">
        <f>IF(#REF!="","",#REF!-(#REF!*AH100))</f>
        <v>#REF!</v>
      </c>
      <c r="AL100" s="281" t="e">
        <f>IF(#REF!="","",ROUND(AI100*Interna!$E$4/1000,4))</f>
        <v>#REF!</v>
      </c>
      <c r="AM100" s="281" t="e">
        <f>IF(#REF!="","",ROUND(AJ100*Interna!$E$4/1000,4))</f>
        <v>#REF!</v>
      </c>
      <c r="AN100" s="281" t="e">
        <f>IF(#REF!="","",ROUND(AK100*Interna!$E$4/1000,4))</f>
        <v>#REF!</v>
      </c>
      <c r="AO100" s="281" t="e">
        <f>IF(#REF!="","",ROUND(AL100-(AL100*Interna!$C$21),4))</f>
        <v>#REF!</v>
      </c>
      <c r="AP100" s="281" t="e">
        <f>IF(#REF!="","",ROUND(AM100-(AM100*Interna!$C$22),4))</f>
        <v>#REF!</v>
      </c>
      <c r="AQ100" s="281" t="e">
        <f>IF(#REF!="","",ROUND(AN100-(AN100*Interna!$C$23),4))</f>
        <v>#REF!</v>
      </c>
      <c r="AR100" s="281" t="e">
        <f>IF(#REF!="","",Interna!$F$21)</f>
        <v>#REF!</v>
      </c>
      <c r="AS100" s="282" t="e">
        <f>IF(#REF!="","",Interna!$F$22)</f>
        <v>#REF!</v>
      </c>
      <c r="AT100" s="283" t="e">
        <f>IF(#REF!="","",Interna!$F$23)</f>
        <v>#REF!</v>
      </c>
      <c r="AU100" s="281" t="e">
        <f>IF(#REF!=0,0,IF(AO100&gt;AR100,AO100,AR100))</f>
        <v>#REF!</v>
      </c>
      <c r="AV100" s="281" t="e">
        <f>IF(#REF!=0,0,IF(AP100&gt;AS100,AP100,AS100))</f>
        <v>#REF!</v>
      </c>
      <c r="AW100" s="281" t="e">
        <f>IF(#REF!=0,0,IF(AQ100&gt;AT100,AQ100,AT100))</f>
        <v>#REF!</v>
      </c>
      <c r="AX100" s="39" t="e">
        <f>IF(#REF!="","",IF(ROUND(AL100-AU100,4)&lt;0,0,ROUND(AL100-AU100,4)))</f>
        <v>#REF!</v>
      </c>
      <c r="AY100" s="39" t="e">
        <f>IF(#REF!="","",IF(ROUND(AM100-AV100,4)&lt;0,0,ROUND(AM100-AV100,4)))</f>
        <v>#REF!</v>
      </c>
      <c r="AZ100" s="39" t="e">
        <f>IF(#REF!="","",IF(ROUND(AN100-AW100,4)&lt;0,0,ROUND(AN100-AW100,4)))</f>
        <v>#REF!</v>
      </c>
      <c r="BA100" s="40" t="e">
        <f>IF(#REF!="","",AX100*Z100)</f>
        <v>#REF!</v>
      </c>
      <c r="BB100" s="41" t="e">
        <f>IF(#REF!="","",AY100*AA100)</f>
        <v>#REF!</v>
      </c>
      <c r="BC100" s="42" t="e">
        <f>IF(#REF!="","",AZ100*AB100)</f>
        <v>#REF!</v>
      </c>
      <c r="BD100" s="41" t="e">
        <f t="shared" si="39"/>
        <v>#REF!</v>
      </c>
      <c r="BE100" s="40" t="e">
        <f>IF(#REF!="","",Interna!$J$27+Interna!$J$28+Interna!$J$29+Interna!$J$33)</f>
        <v>#REF!</v>
      </c>
      <c r="BF100" s="41" t="e">
        <f>IF(#REF!="","",AX100*Interna!$H$30)</f>
        <v>#REF!</v>
      </c>
      <c r="BG100" s="41" t="e">
        <f>IF(#REF!="","",AY100*Interna!$H$31)</f>
        <v>#REF!</v>
      </c>
      <c r="BH100" s="41" t="e">
        <f>IF(#REF!="","",AZ100*Interna!$H$32)</f>
        <v>#REF!</v>
      </c>
      <c r="BI100" s="41" t="e">
        <f>IF(#REF!="","",SUM(BE100:BH100))</f>
        <v>#REF!</v>
      </c>
      <c r="BJ100" s="41" t="e">
        <f>IF(#REF!="","",BD100-BI100)</f>
        <v>#REF!</v>
      </c>
      <c r="BK100" s="42" t="e">
        <f>IF(#REF!="","",BJ100*Interna!$H$37)</f>
        <v>#REF!</v>
      </c>
      <c r="BL100" s="41" t="e">
        <f>IF(#REF!="","",BJ100-BK100)</f>
        <v>#REF!</v>
      </c>
      <c r="BM100" s="41" t="e">
        <f>IF(#REF!="","",BL100*Interna!$H$39)</f>
        <v>#REF!</v>
      </c>
      <c r="BN100" s="41" t="e">
        <f>IF(#REF!="","",BL100+BM100)</f>
        <v>#REF!</v>
      </c>
      <c r="BO100" s="41" t="e">
        <f>IF(#REF!="","",BN100*Interna!$K$5)</f>
        <v>#REF!</v>
      </c>
      <c r="BP100" s="41" t="e">
        <f>IF(#REF!="","",BO100/Interna!$E$4)</f>
        <v>#REF!</v>
      </c>
      <c r="BQ100" s="41" t="e">
        <f>IF(#REF!="","",BP100*Interna!$H$46)</f>
        <v>#REF!</v>
      </c>
      <c r="BR100" s="41" t="e">
        <f>IF(#REF!="","",BP100+BQ100)</f>
        <v>#REF!</v>
      </c>
      <c r="BS100" s="41" t="e">
        <f>IF(#REF!="","",BR100*Interna!$H$48)</f>
        <v>#REF!</v>
      </c>
      <c r="BT100" s="41" t="e">
        <f>IF(#REF!="","",BR100-BS100)</f>
        <v>#REF!</v>
      </c>
      <c r="BU100" s="41" t="e">
        <f>IF(#REF!="","",BT100*Interna!$H$51)</f>
        <v>#REF!</v>
      </c>
      <c r="BV100" s="41" t="e">
        <f>IF(#REF!="","",BT100-BU100)</f>
        <v>#REF!</v>
      </c>
      <c r="BW100" s="41" t="e">
        <f>IF(#REF!="","",BV100*Interna!$H$52)</f>
        <v>#REF!</v>
      </c>
      <c r="BX100" s="41" t="e">
        <f>IF(#REF!="","",BV100-BW100)</f>
        <v>#REF!</v>
      </c>
      <c r="BY100" s="41" t="e">
        <f>IF(#REF!="","",BX100*Interna!$H$53)</f>
        <v>#REF!</v>
      </c>
    </row>
    <row r="101" spans="25:77" ht="16.5" customHeight="1" thickTop="1" thickBot="1" x14ac:dyDescent="0.35">
      <c r="Y101" s="167"/>
      <c r="Z101" s="40" t="e">
        <f>IF(#REF!="","",Interna!$H$15)</f>
        <v>#REF!</v>
      </c>
      <c r="AA101" s="41" t="e">
        <f>IF(#REF!="","",Interna!$H$16)</f>
        <v>#REF!</v>
      </c>
      <c r="AB101" s="42" t="e">
        <f>IF(#REF!="","",Interna!$H$17)</f>
        <v>#REF!</v>
      </c>
      <c r="AC10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1" s="373" t="e">
        <f>IF(#REF!="","",AC101+Interna!$D$15)</f>
        <v>#REF!</v>
      </c>
      <c r="AG101" s="373" t="e">
        <f>IF(#REF!="","",AD101+Interna!$D$16)</f>
        <v>#REF!</v>
      </c>
      <c r="AH101" s="373" t="e">
        <f>IF(#REF!="","",AE101+Interna!$D$17)</f>
        <v>#REF!</v>
      </c>
      <c r="AI101" s="281" t="e">
        <f>IF(#REF!="","",#REF!-(#REF!*AF101))</f>
        <v>#REF!</v>
      </c>
      <c r="AJ101" s="281" t="e">
        <f>IF(#REF!="","",#REF!-(#REF!*AG101))</f>
        <v>#REF!</v>
      </c>
      <c r="AK101" s="281" t="e">
        <f>IF(#REF!="","",#REF!-(#REF!*AH101))</f>
        <v>#REF!</v>
      </c>
      <c r="AL101" s="281" t="e">
        <f>IF(#REF!="","",ROUND(AI101*Interna!$E$4/1000,4))</f>
        <v>#REF!</v>
      </c>
      <c r="AM101" s="281" t="e">
        <f>IF(#REF!="","",ROUND(AJ101*Interna!$E$4/1000,4))</f>
        <v>#REF!</v>
      </c>
      <c r="AN101" s="281" t="e">
        <f>IF(#REF!="","",ROUND(AK101*Interna!$E$4/1000,4))</f>
        <v>#REF!</v>
      </c>
      <c r="AO101" s="281" t="e">
        <f>IF(#REF!="","",ROUND(AL101-(AL101*Interna!$C$21),4))</f>
        <v>#REF!</v>
      </c>
      <c r="AP101" s="281" t="e">
        <f>IF(#REF!="","",ROUND(AM101-(AM101*Interna!$C$22),4))</f>
        <v>#REF!</v>
      </c>
      <c r="AQ101" s="281" t="e">
        <f>IF(#REF!="","",ROUND(AN101-(AN101*Interna!$C$23),4))</f>
        <v>#REF!</v>
      </c>
      <c r="AR101" s="281" t="e">
        <f>IF(#REF!="","",Interna!$F$21)</f>
        <v>#REF!</v>
      </c>
      <c r="AS101" s="282" t="e">
        <f>IF(#REF!="","",Interna!$F$22)</f>
        <v>#REF!</v>
      </c>
      <c r="AT101" s="283" t="e">
        <f>IF(#REF!="","",Interna!$F$23)</f>
        <v>#REF!</v>
      </c>
      <c r="AU101" s="281" t="e">
        <f>IF(#REF!=0,0,IF(AO101&gt;AR101,AO101,AR101))</f>
        <v>#REF!</v>
      </c>
      <c r="AV101" s="281" t="e">
        <f>IF(#REF!=0,0,IF(AP101&gt;AS101,AP101,AS101))</f>
        <v>#REF!</v>
      </c>
      <c r="AW101" s="281" t="e">
        <f>IF(#REF!=0,0,IF(AQ101&gt;AT101,AQ101,AT101))</f>
        <v>#REF!</v>
      </c>
      <c r="AX101" s="39" t="e">
        <f>IF(#REF!="","",IF(ROUND(AL101-AU101,4)&lt;0,0,ROUND(AL101-AU101,4)))</f>
        <v>#REF!</v>
      </c>
      <c r="AY101" s="39" t="e">
        <f>IF(#REF!="","",IF(ROUND(AM101-AV101,4)&lt;0,0,ROUND(AM101-AV101,4)))</f>
        <v>#REF!</v>
      </c>
      <c r="AZ101" s="39" t="e">
        <f>IF(#REF!="","",IF(ROUND(AN101-AW101,4)&lt;0,0,ROUND(AN101-AW101,4)))</f>
        <v>#REF!</v>
      </c>
      <c r="BA101" s="40" t="e">
        <f>IF(#REF!="","",AX101*Z101)</f>
        <v>#REF!</v>
      </c>
      <c r="BB101" s="41" t="e">
        <f>IF(#REF!="","",AY101*AA101)</f>
        <v>#REF!</v>
      </c>
      <c r="BC101" s="42" t="e">
        <f>IF(#REF!="","",AZ101*AB101)</f>
        <v>#REF!</v>
      </c>
      <c r="BD101" s="41" t="e">
        <f t="shared" si="39"/>
        <v>#REF!</v>
      </c>
      <c r="BE101" s="40" t="e">
        <f>IF(#REF!="","",Interna!$J$27+Interna!$J$28+Interna!$J$29+Interna!$J$33)</f>
        <v>#REF!</v>
      </c>
      <c r="BF101" s="41" t="e">
        <f>IF(#REF!="","",AX101*Interna!$H$30)</f>
        <v>#REF!</v>
      </c>
      <c r="BG101" s="41" t="e">
        <f>IF(#REF!="","",AY101*Interna!$H$31)</f>
        <v>#REF!</v>
      </c>
      <c r="BH101" s="41" t="e">
        <f>IF(#REF!="","",AZ101*Interna!$H$32)</f>
        <v>#REF!</v>
      </c>
      <c r="BI101" s="41" t="e">
        <f>IF(#REF!="","",SUM(BE101:BH101))</f>
        <v>#REF!</v>
      </c>
      <c r="BJ101" s="41" t="e">
        <f>IF(#REF!="","",BD101-BI101)</f>
        <v>#REF!</v>
      </c>
      <c r="BK101" s="42" t="e">
        <f>IF(#REF!="","",BJ101*Interna!$H$37)</f>
        <v>#REF!</v>
      </c>
      <c r="BL101" s="41" t="e">
        <f>IF(#REF!="","",BJ101-BK101)</f>
        <v>#REF!</v>
      </c>
      <c r="BM101" s="41" t="e">
        <f>IF(#REF!="","",BL101*Interna!$H$39)</f>
        <v>#REF!</v>
      </c>
      <c r="BN101" s="41" t="e">
        <f>IF(#REF!="","",BL101+BM101)</f>
        <v>#REF!</v>
      </c>
      <c r="BO101" s="41" t="e">
        <f>IF(#REF!="","",BN101*Interna!$K$5)</f>
        <v>#REF!</v>
      </c>
      <c r="BP101" s="41" t="e">
        <f>IF(#REF!="","",BO101/Interna!$E$4)</f>
        <v>#REF!</v>
      </c>
      <c r="BQ101" s="41" t="e">
        <f>IF(#REF!="","",BP101*Interna!$H$46)</f>
        <v>#REF!</v>
      </c>
      <c r="BR101" s="41" t="e">
        <f>IF(#REF!="","",BP101+BQ101)</f>
        <v>#REF!</v>
      </c>
      <c r="BS101" s="41" t="e">
        <f>IF(#REF!="","",BR101*Interna!$H$48)</f>
        <v>#REF!</v>
      </c>
      <c r="BT101" s="41" t="e">
        <f>IF(#REF!="","",BR101-BS101)</f>
        <v>#REF!</v>
      </c>
      <c r="BU101" s="41" t="e">
        <f>IF(#REF!="","",BT101*Interna!$H$51)</f>
        <v>#REF!</v>
      </c>
      <c r="BV101" s="41" t="e">
        <f>IF(#REF!="","",BT101-BU101)</f>
        <v>#REF!</v>
      </c>
      <c r="BW101" s="41" t="e">
        <f>IF(#REF!="","",BV101*Interna!$H$52)</f>
        <v>#REF!</v>
      </c>
      <c r="BX101" s="41" t="e">
        <f>IF(#REF!="","",BV101-BW101)</f>
        <v>#REF!</v>
      </c>
      <c r="BY101" s="41" t="e">
        <f>IF(#REF!="","",BX101*Interna!$H$53)</f>
        <v>#REF!</v>
      </c>
    </row>
    <row r="102" spans="25:77" ht="16.5" customHeight="1" thickTop="1" thickBot="1" x14ac:dyDescent="0.35">
      <c r="Y102" s="167"/>
      <c r="Z102" s="40" t="e">
        <f>IF(#REF!="","",Interna!$H$15)</f>
        <v>#REF!</v>
      </c>
      <c r="AA102" s="41" t="e">
        <f>IF(#REF!="","",Interna!$H$16)</f>
        <v>#REF!</v>
      </c>
      <c r="AB102" s="42" t="e">
        <f>IF(#REF!="","",Interna!$H$17)</f>
        <v>#REF!</v>
      </c>
      <c r="AC10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2" s="373" t="e">
        <f>IF(#REF!="","",AC102+Interna!$D$15)</f>
        <v>#REF!</v>
      </c>
      <c r="AG102" s="373" t="e">
        <f>IF(#REF!="","",AD102+Interna!$D$16)</f>
        <v>#REF!</v>
      </c>
      <c r="AH102" s="373" t="e">
        <f>IF(#REF!="","",AE102+Interna!$D$17)</f>
        <v>#REF!</v>
      </c>
      <c r="AI102" s="281" t="e">
        <f>IF(#REF!="","",#REF!-(#REF!*AF102))</f>
        <v>#REF!</v>
      </c>
      <c r="AJ102" s="281" t="e">
        <f>IF(#REF!="","",#REF!-(#REF!*AG102))</f>
        <v>#REF!</v>
      </c>
      <c r="AK102" s="281" t="e">
        <f>IF(#REF!="","",#REF!-(#REF!*AH102))</f>
        <v>#REF!</v>
      </c>
      <c r="AL102" s="281" t="e">
        <f>IF(#REF!="","",ROUND(AI102*Interna!$E$4/1000,4))</f>
        <v>#REF!</v>
      </c>
      <c r="AM102" s="281" t="e">
        <f>IF(#REF!="","",ROUND(AJ102*Interna!$E$4/1000,4))</f>
        <v>#REF!</v>
      </c>
      <c r="AN102" s="281" t="e">
        <f>IF(#REF!="","",ROUND(AK102*Interna!$E$4/1000,4))</f>
        <v>#REF!</v>
      </c>
      <c r="AO102" s="281" t="e">
        <f>IF(#REF!="","",ROUND(AL102-(AL102*Interna!$C$21),4))</f>
        <v>#REF!</v>
      </c>
      <c r="AP102" s="281" t="e">
        <f>IF(#REF!="","",ROUND(AM102-(AM102*Interna!$C$22),4))</f>
        <v>#REF!</v>
      </c>
      <c r="AQ102" s="281" t="e">
        <f>IF(#REF!="","",ROUND(AN102-(AN102*Interna!$C$23),4))</f>
        <v>#REF!</v>
      </c>
      <c r="AR102" s="281" t="e">
        <f>IF(#REF!="","",Interna!$F$21)</f>
        <v>#REF!</v>
      </c>
      <c r="AS102" s="282" t="e">
        <f>IF(#REF!="","",Interna!$F$22)</f>
        <v>#REF!</v>
      </c>
      <c r="AT102" s="283" t="e">
        <f>IF(#REF!="","",Interna!$F$23)</f>
        <v>#REF!</v>
      </c>
      <c r="AU102" s="281" t="e">
        <f>IF(#REF!=0,0,IF(AO102&gt;AR102,AO102,AR102))</f>
        <v>#REF!</v>
      </c>
      <c r="AV102" s="281" t="e">
        <f>IF(#REF!=0,0,IF(AP102&gt;AS102,AP102,AS102))</f>
        <v>#REF!</v>
      </c>
      <c r="AW102" s="281" t="e">
        <f>IF(#REF!=0,0,IF(AQ102&gt;AT102,AQ102,AT102))</f>
        <v>#REF!</v>
      </c>
      <c r="AX102" s="39" t="e">
        <f>IF(#REF!="","",IF(ROUND(AL102-AU102,4)&lt;0,0,ROUND(AL102-AU102,4)))</f>
        <v>#REF!</v>
      </c>
      <c r="AY102" s="39" t="e">
        <f>IF(#REF!="","",IF(ROUND(AM102-AV102,4)&lt;0,0,ROUND(AM102-AV102,4)))</f>
        <v>#REF!</v>
      </c>
      <c r="AZ102" s="39" t="e">
        <f>IF(#REF!="","",IF(ROUND(AN102-AW102,4)&lt;0,0,ROUND(AN102-AW102,4)))</f>
        <v>#REF!</v>
      </c>
      <c r="BA102" s="40" t="e">
        <f>IF(#REF!="","",AX102*Z102)</f>
        <v>#REF!</v>
      </c>
      <c r="BB102" s="41" t="e">
        <f>IF(#REF!="","",AY102*AA102)</f>
        <v>#REF!</v>
      </c>
      <c r="BC102" s="42" t="e">
        <f>IF(#REF!="","",AZ102*AB102)</f>
        <v>#REF!</v>
      </c>
      <c r="BD102" s="41" t="e">
        <f t="shared" si="39"/>
        <v>#REF!</v>
      </c>
      <c r="BE102" s="40" t="e">
        <f>IF(#REF!="","",Interna!$J$27+Interna!$J$28+Interna!$J$29+Interna!$J$33)</f>
        <v>#REF!</v>
      </c>
      <c r="BF102" s="41" t="e">
        <f>IF(#REF!="","",AX102*Interna!$H$30)</f>
        <v>#REF!</v>
      </c>
      <c r="BG102" s="41" t="e">
        <f>IF(#REF!="","",AY102*Interna!$H$31)</f>
        <v>#REF!</v>
      </c>
      <c r="BH102" s="41" t="e">
        <f>IF(#REF!="","",AZ102*Interna!$H$32)</f>
        <v>#REF!</v>
      </c>
      <c r="BI102" s="41" t="e">
        <f>IF(#REF!="","",SUM(BE102:BH102))</f>
        <v>#REF!</v>
      </c>
      <c r="BJ102" s="41" t="e">
        <f>IF(#REF!="","",BD102-BI102)</f>
        <v>#REF!</v>
      </c>
      <c r="BK102" s="42" t="e">
        <f>IF(#REF!="","",BJ102*Interna!$H$37)</f>
        <v>#REF!</v>
      </c>
      <c r="BL102" s="41" t="e">
        <f>IF(#REF!="","",BJ102-BK102)</f>
        <v>#REF!</v>
      </c>
      <c r="BM102" s="41" t="e">
        <f>IF(#REF!="","",BL102*Interna!$H$39)</f>
        <v>#REF!</v>
      </c>
      <c r="BN102" s="41" t="e">
        <f>IF(#REF!="","",BL102+BM102)</f>
        <v>#REF!</v>
      </c>
      <c r="BO102" s="41" t="e">
        <f>IF(#REF!="","",BN102*Interna!$K$5)</f>
        <v>#REF!</v>
      </c>
      <c r="BP102" s="41" t="e">
        <f>IF(#REF!="","",BO102/Interna!$E$4)</f>
        <v>#REF!</v>
      </c>
      <c r="BQ102" s="41" t="e">
        <f>IF(#REF!="","",BP102*Interna!$H$46)</f>
        <v>#REF!</v>
      </c>
      <c r="BR102" s="41" t="e">
        <f>IF(#REF!="","",BP102+BQ102)</f>
        <v>#REF!</v>
      </c>
      <c r="BS102" s="41" t="e">
        <f>IF(#REF!="","",BR102*Interna!$H$48)</f>
        <v>#REF!</v>
      </c>
      <c r="BT102" s="41" t="e">
        <f>IF(#REF!="","",BR102-BS102)</f>
        <v>#REF!</v>
      </c>
      <c r="BU102" s="41" t="e">
        <f>IF(#REF!="","",BT102*Interna!$H$51)</f>
        <v>#REF!</v>
      </c>
      <c r="BV102" s="41" t="e">
        <f>IF(#REF!="","",BT102-BU102)</f>
        <v>#REF!</v>
      </c>
      <c r="BW102" s="41" t="e">
        <f>IF(#REF!="","",BV102*Interna!$H$52)</f>
        <v>#REF!</v>
      </c>
      <c r="BX102" s="41" t="e">
        <f>IF(#REF!="","",BV102-BW102)</f>
        <v>#REF!</v>
      </c>
      <c r="BY102" s="41" t="e">
        <f>IF(#REF!="","",BX102*Interna!$H$53)</f>
        <v>#REF!</v>
      </c>
    </row>
    <row r="103" spans="25:77" ht="16.5" customHeight="1" thickTop="1" thickBot="1" x14ac:dyDescent="0.35">
      <c r="Y103" s="167"/>
      <c r="Z103" s="40" t="e">
        <f>IF(#REF!="","",Interna!$H$15)</f>
        <v>#REF!</v>
      </c>
      <c r="AA103" s="41" t="e">
        <f>IF(#REF!="","",Interna!$H$16)</f>
        <v>#REF!</v>
      </c>
      <c r="AB103" s="42" t="e">
        <f>IF(#REF!="","",Interna!$H$17)</f>
        <v>#REF!</v>
      </c>
      <c r="AC10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3" s="373" t="e">
        <f>IF(#REF!="","",AC103+Interna!$D$15)</f>
        <v>#REF!</v>
      </c>
      <c r="AG103" s="373" t="e">
        <f>IF(#REF!="","",AD103+Interna!$D$16)</f>
        <v>#REF!</v>
      </c>
      <c r="AH103" s="373" t="e">
        <f>IF(#REF!="","",AE103+Interna!$D$17)</f>
        <v>#REF!</v>
      </c>
      <c r="AI103" s="281" t="e">
        <f>IF(#REF!="","",#REF!-(#REF!*AF103))</f>
        <v>#REF!</v>
      </c>
      <c r="AJ103" s="281" t="e">
        <f>IF(#REF!="","",#REF!-(#REF!*AG103))</f>
        <v>#REF!</v>
      </c>
      <c r="AK103" s="281" t="e">
        <f>IF(#REF!="","",#REF!-(#REF!*AH103))</f>
        <v>#REF!</v>
      </c>
      <c r="AL103" s="281" t="e">
        <f>IF(#REF!="","",ROUND(AI103*Interna!$E$4/1000,4))</f>
        <v>#REF!</v>
      </c>
      <c r="AM103" s="281" t="e">
        <f>IF(#REF!="","",ROUND(AJ103*Interna!$E$4/1000,4))</f>
        <v>#REF!</v>
      </c>
      <c r="AN103" s="281" t="e">
        <f>IF(#REF!="","",ROUND(AK103*Interna!$E$4/1000,4))</f>
        <v>#REF!</v>
      </c>
      <c r="AO103" s="281" t="e">
        <f>IF(#REF!="","",ROUND(AL103-(AL103*Interna!$C$21),4))</f>
        <v>#REF!</v>
      </c>
      <c r="AP103" s="281" t="e">
        <f>IF(#REF!="","",ROUND(AM103-(AM103*Interna!$C$22),4))</f>
        <v>#REF!</v>
      </c>
      <c r="AQ103" s="281" t="e">
        <f>IF(#REF!="","",ROUND(AN103-(AN103*Interna!$C$23),4))</f>
        <v>#REF!</v>
      </c>
      <c r="AR103" s="281" t="e">
        <f>IF(#REF!="","",Interna!$F$21)</f>
        <v>#REF!</v>
      </c>
      <c r="AS103" s="282" t="e">
        <f>IF(#REF!="","",Interna!$F$22)</f>
        <v>#REF!</v>
      </c>
      <c r="AT103" s="283" t="e">
        <f>IF(#REF!="","",Interna!$F$23)</f>
        <v>#REF!</v>
      </c>
      <c r="AU103" s="281" t="e">
        <f>IF(#REF!=0,0,IF(AO103&gt;AR103,AO103,AR103))</f>
        <v>#REF!</v>
      </c>
      <c r="AV103" s="281" t="e">
        <f>IF(#REF!=0,0,IF(AP103&gt;AS103,AP103,AS103))</f>
        <v>#REF!</v>
      </c>
      <c r="AW103" s="281" t="e">
        <f>IF(#REF!=0,0,IF(AQ103&gt;AT103,AQ103,AT103))</f>
        <v>#REF!</v>
      </c>
      <c r="AX103" s="39" t="e">
        <f>IF(#REF!="","",IF(ROUND(AL103-AU103,4)&lt;0,0,ROUND(AL103-AU103,4)))</f>
        <v>#REF!</v>
      </c>
      <c r="AY103" s="39" t="e">
        <f>IF(#REF!="","",IF(ROUND(AM103-AV103,4)&lt;0,0,ROUND(AM103-AV103,4)))</f>
        <v>#REF!</v>
      </c>
      <c r="AZ103" s="39" t="e">
        <f>IF(#REF!="","",IF(ROUND(AN103-AW103,4)&lt;0,0,ROUND(AN103-AW103,4)))</f>
        <v>#REF!</v>
      </c>
      <c r="BA103" s="40" t="e">
        <f>IF(#REF!="","",AX103*Z103)</f>
        <v>#REF!</v>
      </c>
      <c r="BB103" s="41" t="e">
        <f>IF(#REF!="","",AY103*AA103)</f>
        <v>#REF!</v>
      </c>
      <c r="BC103" s="42" t="e">
        <f>IF(#REF!="","",AZ103*AB103)</f>
        <v>#REF!</v>
      </c>
      <c r="BD103" s="41" t="e">
        <f t="shared" si="39"/>
        <v>#REF!</v>
      </c>
      <c r="BE103" s="40" t="e">
        <f>IF(#REF!="","",Interna!$J$27+Interna!$J$28+Interna!$J$29+Interna!$J$33)</f>
        <v>#REF!</v>
      </c>
      <c r="BF103" s="41" t="e">
        <f>IF(#REF!="","",AX103*Interna!$H$30)</f>
        <v>#REF!</v>
      </c>
      <c r="BG103" s="41" t="e">
        <f>IF(#REF!="","",AY103*Interna!$H$31)</f>
        <v>#REF!</v>
      </c>
      <c r="BH103" s="41" t="e">
        <f>IF(#REF!="","",AZ103*Interna!$H$32)</f>
        <v>#REF!</v>
      </c>
      <c r="BI103" s="41" t="e">
        <f>IF(#REF!="","",SUM(BE103:BH103))</f>
        <v>#REF!</v>
      </c>
      <c r="BJ103" s="41" t="e">
        <f>IF(#REF!="","",BD103-BI103)</f>
        <v>#REF!</v>
      </c>
      <c r="BK103" s="42" t="e">
        <f>IF(#REF!="","",BJ103*Interna!$H$37)</f>
        <v>#REF!</v>
      </c>
      <c r="BL103" s="41" t="e">
        <f>IF(#REF!="","",BJ103-BK103)</f>
        <v>#REF!</v>
      </c>
      <c r="BM103" s="41" t="e">
        <f>IF(#REF!="","",BL103*Interna!$H$39)</f>
        <v>#REF!</v>
      </c>
      <c r="BN103" s="41" t="e">
        <f>IF(#REF!="","",BL103+BM103)</f>
        <v>#REF!</v>
      </c>
      <c r="BO103" s="41" t="e">
        <f>IF(#REF!="","",BN103*Interna!$K$5)</f>
        <v>#REF!</v>
      </c>
      <c r="BP103" s="41" t="e">
        <f>IF(#REF!="","",BO103/Interna!$E$4)</f>
        <v>#REF!</v>
      </c>
      <c r="BQ103" s="41" t="e">
        <f>IF(#REF!="","",BP103*Interna!$H$46)</f>
        <v>#REF!</v>
      </c>
      <c r="BR103" s="41" t="e">
        <f>IF(#REF!="","",BP103+BQ103)</f>
        <v>#REF!</v>
      </c>
      <c r="BS103" s="41" t="e">
        <f>IF(#REF!="","",BR103*Interna!$H$48)</f>
        <v>#REF!</v>
      </c>
      <c r="BT103" s="41" t="e">
        <f>IF(#REF!="","",BR103-BS103)</f>
        <v>#REF!</v>
      </c>
      <c r="BU103" s="41" t="e">
        <f>IF(#REF!="","",BT103*Interna!$H$51)</f>
        <v>#REF!</v>
      </c>
      <c r="BV103" s="41" t="e">
        <f>IF(#REF!="","",BT103-BU103)</f>
        <v>#REF!</v>
      </c>
      <c r="BW103" s="41" t="e">
        <f>IF(#REF!="","",BV103*Interna!$H$52)</f>
        <v>#REF!</v>
      </c>
      <c r="BX103" s="41" t="e">
        <f>IF(#REF!="","",BV103-BW103)</f>
        <v>#REF!</v>
      </c>
      <c r="BY103" s="41" t="e">
        <f>IF(#REF!="","",BX103*Interna!$H$53)</f>
        <v>#REF!</v>
      </c>
    </row>
    <row r="104" spans="25:77" ht="16.5" customHeight="1" thickTop="1" thickBot="1" x14ac:dyDescent="0.35">
      <c r="Y104" s="167"/>
      <c r="Z104" s="40" t="e">
        <f>IF(#REF!="","",Interna!$H$15)</f>
        <v>#REF!</v>
      </c>
      <c r="AA104" s="41" t="e">
        <f>IF(#REF!="","",Interna!$H$16)</f>
        <v>#REF!</v>
      </c>
      <c r="AB104" s="42" t="e">
        <f>IF(#REF!="","",Interna!$H$17)</f>
        <v>#REF!</v>
      </c>
      <c r="AC10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4" s="373" t="e">
        <f>IF(#REF!="","",AC104+Interna!$D$15)</f>
        <v>#REF!</v>
      </c>
      <c r="AG104" s="373" t="e">
        <f>IF(#REF!="","",AD104+Interna!$D$16)</f>
        <v>#REF!</v>
      </c>
      <c r="AH104" s="373" t="e">
        <f>IF(#REF!="","",AE104+Interna!$D$17)</f>
        <v>#REF!</v>
      </c>
      <c r="AI104" s="281" t="e">
        <f>IF(#REF!="","",#REF!-(#REF!*AF104))</f>
        <v>#REF!</v>
      </c>
      <c r="AJ104" s="281" t="e">
        <f>IF(#REF!="","",#REF!-(#REF!*AG104))</f>
        <v>#REF!</v>
      </c>
      <c r="AK104" s="281" t="e">
        <f>IF(#REF!="","",#REF!-(#REF!*AH104))</f>
        <v>#REF!</v>
      </c>
      <c r="AL104" s="281" t="e">
        <f>IF(#REF!="","",ROUND(AI104*Interna!$E$4/1000,4))</f>
        <v>#REF!</v>
      </c>
      <c r="AM104" s="281" t="e">
        <f>IF(#REF!="","",ROUND(AJ104*Interna!$E$4/1000,4))</f>
        <v>#REF!</v>
      </c>
      <c r="AN104" s="281" t="e">
        <f>IF(#REF!="","",ROUND(AK104*Interna!$E$4/1000,4))</f>
        <v>#REF!</v>
      </c>
      <c r="AO104" s="281" t="e">
        <f>IF(#REF!="","",ROUND(AL104-(AL104*Interna!$C$21),4))</f>
        <v>#REF!</v>
      </c>
      <c r="AP104" s="281" t="e">
        <f>IF(#REF!="","",ROUND(AM104-(AM104*Interna!$C$22),4))</f>
        <v>#REF!</v>
      </c>
      <c r="AQ104" s="281" t="e">
        <f>IF(#REF!="","",ROUND(AN104-(AN104*Interna!$C$23),4))</f>
        <v>#REF!</v>
      </c>
      <c r="AR104" s="281" t="e">
        <f>IF(#REF!="","",Interna!$F$21)</f>
        <v>#REF!</v>
      </c>
      <c r="AS104" s="282" t="e">
        <f>IF(#REF!="","",Interna!$F$22)</f>
        <v>#REF!</v>
      </c>
      <c r="AT104" s="283" t="e">
        <f>IF(#REF!="","",Interna!$F$23)</f>
        <v>#REF!</v>
      </c>
      <c r="AU104" s="281" t="e">
        <f>IF(#REF!=0,0,IF(AO104&gt;AR104,AO104,AR104))</f>
        <v>#REF!</v>
      </c>
      <c r="AV104" s="281" t="e">
        <f>IF(#REF!=0,0,IF(AP104&gt;AS104,AP104,AS104))</f>
        <v>#REF!</v>
      </c>
      <c r="AW104" s="281" t="e">
        <f>IF(#REF!=0,0,IF(AQ104&gt;AT104,AQ104,AT104))</f>
        <v>#REF!</v>
      </c>
      <c r="AX104" s="39" t="e">
        <f>IF(#REF!="","",IF(ROUND(AL104-AU104,4)&lt;0,0,ROUND(AL104-AU104,4)))</f>
        <v>#REF!</v>
      </c>
      <c r="AY104" s="39" t="e">
        <f>IF(#REF!="","",IF(ROUND(AM104-AV104,4)&lt;0,0,ROUND(AM104-AV104,4)))</f>
        <v>#REF!</v>
      </c>
      <c r="AZ104" s="39" t="e">
        <f>IF(#REF!="","",IF(ROUND(AN104-AW104,4)&lt;0,0,ROUND(AN104-AW104,4)))</f>
        <v>#REF!</v>
      </c>
      <c r="BA104" s="40" t="e">
        <f>IF(#REF!="","",AX104*Z104)</f>
        <v>#REF!</v>
      </c>
      <c r="BB104" s="41" t="e">
        <f>IF(#REF!="","",AY104*AA104)</f>
        <v>#REF!</v>
      </c>
      <c r="BC104" s="42" t="e">
        <f>IF(#REF!="","",AZ104*AB104)</f>
        <v>#REF!</v>
      </c>
      <c r="BD104" s="41" t="e">
        <f t="shared" si="39"/>
        <v>#REF!</v>
      </c>
      <c r="BE104" s="40" t="e">
        <f>IF(#REF!="","",Interna!$J$27+Interna!$J$28+Interna!$J$29+Interna!$J$33)</f>
        <v>#REF!</v>
      </c>
      <c r="BF104" s="41" t="e">
        <f>IF(#REF!="","",AX104*Interna!$H$30)</f>
        <v>#REF!</v>
      </c>
      <c r="BG104" s="41" t="e">
        <f>IF(#REF!="","",AY104*Interna!$H$31)</f>
        <v>#REF!</v>
      </c>
      <c r="BH104" s="41" t="e">
        <f>IF(#REF!="","",AZ104*Interna!$H$32)</f>
        <v>#REF!</v>
      </c>
      <c r="BI104" s="41" t="e">
        <f>IF(#REF!="","",SUM(BE104:BH104))</f>
        <v>#REF!</v>
      </c>
      <c r="BJ104" s="41" t="e">
        <f>IF(#REF!="","",BD104-BI104)</f>
        <v>#REF!</v>
      </c>
      <c r="BK104" s="42" t="e">
        <f>IF(#REF!="","",BJ104*Interna!$H$37)</f>
        <v>#REF!</v>
      </c>
      <c r="BL104" s="41" t="e">
        <f>IF(#REF!="","",BJ104-BK104)</f>
        <v>#REF!</v>
      </c>
      <c r="BM104" s="41" t="e">
        <f>IF(#REF!="","",BL104*Interna!$H$39)</f>
        <v>#REF!</v>
      </c>
      <c r="BN104" s="41" t="e">
        <f>IF(#REF!="","",BL104+BM104)</f>
        <v>#REF!</v>
      </c>
      <c r="BO104" s="41" t="e">
        <f>IF(#REF!="","",BN104*Interna!$K$5)</f>
        <v>#REF!</v>
      </c>
      <c r="BP104" s="41" t="e">
        <f>IF(#REF!="","",BO104/Interna!$E$4)</f>
        <v>#REF!</v>
      </c>
      <c r="BQ104" s="41" t="e">
        <f>IF(#REF!="","",BP104*Interna!$H$46)</f>
        <v>#REF!</v>
      </c>
      <c r="BR104" s="41" t="e">
        <f>IF(#REF!="","",BP104+BQ104)</f>
        <v>#REF!</v>
      </c>
      <c r="BS104" s="41" t="e">
        <f>IF(#REF!="","",BR104*Interna!$H$48)</f>
        <v>#REF!</v>
      </c>
      <c r="BT104" s="41" t="e">
        <f>IF(#REF!="","",BR104-BS104)</f>
        <v>#REF!</v>
      </c>
      <c r="BU104" s="41" t="e">
        <f>IF(#REF!="","",BT104*Interna!$H$51)</f>
        <v>#REF!</v>
      </c>
      <c r="BV104" s="41" t="e">
        <f>IF(#REF!="","",BT104-BU104)</f>
        <v>#REF!</v>
      </c>
      <c r="BW104" s="41" t="e">
        <f>IF(#REF!="","",BV104*Interna!$H$52)</f>
        <v>#REF!</v>
      </c>
      <c r="BX104" s="41" t="e">
        <f>IF(#REF!="","",BV104-BW104)</f>
        <v>#REF!</v>
      </c>
      <c r="BY104" s="41" t="e">
        <f>IF(#REF!="","",BX104*Interna!$H$53)</f>
        <v>#REF!</v>
      </c>
    </row>
    <row r="105" spans="25:77" ht="16.5" customHeight="1" thickTop="1" thickBot="1" x14ac:dyDescent="0.35">
      <c r="Y105" s="167"/>
      <c r="Z105" s="40" t="e">
        <f>IF(#REF!="","",Interna!$H$15)</f>
        <v>#REF!</v>
      </c>
      <c r="AA105" s="41" t="e">
        <f>IF(#REF!="","",Interna!$H$16)</f>
        <v>#REF!</v>
      </c>
      <c r="AB105" s="42" t="e">
        <f>IF(#REF!="","",Interna!$H$17)</f>
        <v>#REF!</v>
      </c>
      <c r="AC10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5" s="373" t="e">
        <f>IF(#REF!="","",AC105+Interna!$D$15)</f>
        <v>#REF!</v>
      </c>
      <c r="AG105" s="373" t="e">
        <f>IF(#REF!="","",AD105+Interna!$D$16)</f>
        <v>#REF!</v>
      </c>
      <c r="AH105" s="373" t="e">
        <f>IF(#REF!="","",AE105+Interna!$D$17)</f>
        <v>#REF!</v>
      </c>
      <c r="AI105" s="281" t="e">
        <f>IF(#REF!="","",#REF!-(#REF!*AF105))</f>
        <v>#REF!</v>
      </c>
      <c r="AJ105" s="281" t="e">
        <f>IF(#REF!="","",#REF!-(#REF!*AG105))</f>
        <v>#REF!</v>
      </c>
      <c r="AK105" s="281" t="e">
        <f>IF(#REF!="","",#REF!-(#REF!*AH105))</f>
        <v>#REF!</v>
      </c>
      <c r="AL105" s="281" t="e">
        <f>IF(#REF!="","",ROUND(AI105*Interna!$E$4/1000,4))</f>
        <v>#REF!</v>
      </c>
      <c r="AM105" s="281" t="e">
        <f>IF(#REF!="","",ROUND(AJ105*Interna!$E$4/1000,4))</f>
        <v>#REF!</v>
      </c>
      <c r="AN105" s="281" t="e">
        <f>IF(#REF!="","",ROUND(AK105*Interna!$E$4/1000,4))</f>
        <v>#REF!</v>
      </c>
      <c r="AO105" s="281" t="e">
        <f>IF(#REF!="","",ROUND(AL105-(AL105*Interna!$C$21),4))</f>
        <v>#REF!</v>
      </c>
      <c r="AP105" s="281" t="e">
        <f>IF(#REF!="","",ROUND(AM105-(AM105*Interna!$C$22),4))</f>
        <v>#REF!</v>
      </c>
      <c r="AQ105" s="281" t="e">
        <f>IF(#REF!="","",ROUND(AN105-(AN105*Interna!$C$23),4))</f>
        <v>#REF!</v>
      </c>
      <c r="AR105" s="281" t="e">
        <f>IF(#REF!="","",Interna!$F$21)</f>
        <v>#REF!</v>
      </c>
      <c r="AS105" s="282" t="e">
        <f>IF(#REF!="","",Interna!$F$22)</f>
        <v>#REF!</v>
      </c>
      <c r="AT105" s="283" t="e">
        <f>IF(#REF!="","",Interna!$F$23)</f>
        <v>#REF!</v>
      </c>
      <c r="AU105" s="281" t="e">
        <f>IF(#REF!=0,0,IF(AO105&gt;AR105,AO105,AR105))</f>
        <v>#REF!</v>
      </c>
      <c r="AV105" s="281" t="e">
        <f>IF(#REF!=0,0,IF(AP105&gt;AS105,AP105,AS105))</f>
        <v>#REF!</v>
      </c>
      <c r="AW105" s="281" t="e">
        <f>IF(#REF!=0,0,IF(AQ105&gt;AT105,AQ105,AT105))</f>
        <v>#REF!</v>
      </c>
      <c r="AX105" s="39" t="e">
        <f>IF(#REF!="","",IF(ROUND(AL105-AU105,4)&lt;0,0,ROUND(AL105-AU105,4)))</f>
        <v>#REF!</v>
      </c>
      <c r="AY105" s="39" t="e">
        <f>IF(#REF!="","",IF(ROUND(AM105-AV105,4)&lt;0,0,ROUND(AM105-AV105,4)))</f>
        <v>#REF!</v>
      </c>
      <c r="AZ105" s="39" t="e">
        <f>IF(#REF!="","",IF(ROUND(AN105-AW105,4)&lt;0,0,ROUND(AN105-AW105,4)))</f>
        <v>#REF!</v>
      </c>
      <c r="BA105" s="40" t="e">
        <f>IF(#REF!="","",AX105*Z105)</f>
        <v>#REF!</v>
      </c>
      <c r="BB105" s="41" t="e">
        <f>IF(#REF!="","",AY105*AA105)</f>
        <v>#REF!</v>
      </c>
      <c r="BC105" s="42" t="e">
        <f>IF(#REF!="","",AZ105*AB105)</f>
        <v>#REF!</v>
      </c>
      <c r="BD105" s="41" t="e">
        <f t="shared" si="39"/>
        <v>#REF!</v>
      </c>
      <c r="BE105" s="40" t="e">
        <f>IF(#REF!="","",Interna!$J$27+Interna!$J$28+Interna!$J$29+Interna!$J$33)</f>
        <v>#REF!</v>
      </c>
      <c r="BF105" s="41" t="e">
        <f>IF(#REF!="","",AX105*Interna!$H$30)</f>
        <v>#REF!</v>
      </c>
      <c r="BG105" s="41" t="e">
        <f>IF(#REF!="","",AY105*Interna!$H$31)</f>
        <v>#REF!</v>
      </c>
      <c r="BH105" s="41" t="e">
        <f>IF(#REF!="","",AZ105*Interna!$H$32)</f>
        <v>#REF!</v>
      </c>
      <c r="BI105" s="41" t="e">
        <f>IF(#REF!="","",SUM(BE105:BH105))</f>
        <v>#REF!</v>
      </c>
      <c r="BJ105" s="41" t="e">
        <f>IF(#REF!="","",BD105-BI105)</f>
        <v>#REF!</v>
      </c>
      <c r="BK105" s="42" t="e">
        <f>IF(#REF!="","",BJ105*Interna!$H$37)</f>
        <v>#REF!</v>
      </c>
      <c r="BL105" s="41" t="e">
        <f>IF(#REF!="","",BJ105-BK105)</f>
        <v>#REF!</v>
      </c>
      <c r="BM105" s="41" t="e">
        <f>IF(#REF!="","",BL105*Interna!$H$39)</f>
        <v>#REF!</v>
      </c>
      <c r="BN105" s="41" t="e">
        <f>IF(#REF!="","",BL105+BM105)</f>
        <v>#REF!</v>
      </c>
      <c r="BO105" s="41" t="e">
        <f>IF(#REF!="","",BN105*Interna!$K$5)</f>
        <v>#REF!</v>
      </c>
      <c r="BP105" s="41" t="e">
        <f>IF(#REF!="","",BO105/Interna!$E$4)</f>
        <v>#REF!</v>
      </c>
      <c r="BQ105" s="41" t="e">
        <f>IF(#REF!="","",BP105*Interna!$H$46)</f>
        <v>#REF!</v>
      </c>
      <c r="BR105" s="41" t="e">
        <f>IF(#REF!="","",BP105+BQ105)</f>
        <v>#REF!</v>
      </c>
      <c r="BS105" s="41" t="e">
        <f>IF(#REF!="","",BR105*Interna!$H$48)</f>
        <v>#REF!</v>
      </c>
      <c r="BT105" s="41" t="e">
        <f>IF(#REF!="","",BR105-BS105)</f>
        <v>#REF!</v>
      </c>
      <c r="BU105" s="41" t="e">
        <f>IF(#REF!="","",BT105*Interna!$H$51)</f>
        <v>#REF!</v>
      </c>
      <c r="BV105" s="41" t="e">
        <f>IF(#REF!="","",BT105-BU105)</f>
        <v>#REF!</v>
      </c>
      <c r="BW105" s="41" t="e">
        <f>IF(#REF!="","",BV105*Interna!$H$52)</f>
        <v>#REF!</v>
      </c>
      <c r="BX105" s="41" t="e">
        <f>IF(#REF!="","",BV105-BW105)</f>
        <v>#REF!</v>
      </c>
      <c r="BY105" s="41" t="e">
        <f>IF(#REF!="","",BX105*Interna!$H$53)</f>
        <v>#REF!</v>
      </c>
    </row>
    <row r="106" spans="25:77" ht="16.5" customHeight="1" thickTop="1" thickBot="1" x14ac:dyDescent="0.35">
      <c r="Y106" s="167"/>
      <c r="Z106" s="40" t="e">
        <f>IF(#REF!="","",Interna!$H$15)</f>
        <v>#REF!</v>
      </c>
      <c r="AA106" s="41" t="e">
        <f>IF(#REF!="","",Interna!$H$16)</f>
        <v>#REF!</v>
      </c>
      <c r="AB106" s="42" t="e">
        <f>IF(#REF!="","",Interna!$H$17)</f>
        <v>#REF!</v>
      </c>
      <c r="AC10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6" s="373" t="e">
        <f>IF(#REF!="","",AC106+Interna!$D$15)</f>
        <v>#REF!</v>
      </c>
      <c r="AG106" s="373" t="e">
        <f>IF(#REF!="","",AD106+Interna!$D$16)</f>
        <v>#REF!</v>
      </c>
      <c r="AH106" s="373" t="e">
        <f>IF(#REF!="","",AE106+Interna!$D$17)</f>
        <v>#REF!</v>
      </c>
      <c r="AI106" s="281" t="e">
        <f>IF(#REF!="","",#REF!-(#REF!*AF106))</f>
        <v>#REF!</v>
      </c>
      <c r="AJ106" s="281" t="e">
        <f>IF(#REF!="","",#REF!-(#REF!*AG106))</f>
        <v>#REF!</v>
      </c>
      <c r="AK106" s="281" t="e">
        <f>IF(#REF!="","",#REF!-(#REF!*AH106))</f>
        <v>#REF!</v>
      </c>
      <c r="AL106" s="281" t="e">
        <f>IF(#REF!="","",ROUND(AI106*Interna!$E$4/1000,4))</f>
        <v>#REF!</v>
      </c>
      <c r="AM106" s="281" t="e">
        <f>IF(#REF!="","",ROUND(AJ106*Interna!$E$4/1000,4))</f>
        <v>#REF!</v>
      </c>
      <c r="AN106" s="281" t="e">
        <f>IF(#REF!="","",ROUND(AK106*Interna!$E$4/1000,4))</f>
        <v>#REF!</v>
      </c>
      <c r="AO106" s="281" t="e">
        <f>IF(#REF!="","",ROUND(AL106-(AL106*Interna!$C$21),4))</f>
        <v>#REF!</v>
      </c>
      <c r="AP106" s="281" t="e">
        <f>IF(#REF!="","",ROUND(AM106-(AM106*Interna!$C$22),4))</f>
        <v>#REF!</v>
      </c>
      <c r="AQ106" s="281" t="e">
        <f>IF(#REF!="","",ROUND(AN106-(AN106*Interna!$C$23),4))</f>
        <v>#REF!</v>
      </c>
      <c r="AR106" s="281" t="e">
        <f>IF(#REF!="","",Interna!$F$21)</f>
        <v>#REF!</v>
      </c>
      <c r="AS106" s="282" t="e">
        <f>IF(#REF!="","",Interna!$F$22)</f>
        <v>#REF!</v>
      </c>
      <c r="AT106" s="283" t="e">
        <f>IF(#REF!="","",Interna!$F$23)</f>
        <v>#REF!</v>
      </c>
      <c r="AU106" s="281" t="e">
        <f>IF(#REF!=0,0,IF(AO106&gt;AR106,AO106,AR106))</f>
        <v>#REF!</v>
      </c>
      <c r="AV106" s="281" t="e">
        <f>IF(#REF!=0,0,IF(AP106&gt;AS106,AP106,AS106))</f>
        <v>#REF!</v>
      </c>
      <c r="AW106" s="281" t="e">
        <f>IF(#REF!=0,0,IF(AQ106&gt;AT106,AQ106,AT106))</f>
        <v>#REF!</v>
      </c>
      <c r="AX106" s="39" t="e">
        <f>IF(#REF!="","",IF(ROUND(AL106-AU106,4)&lt;0,0,ROUND(AL106-AU106,4)))</f>
        <v>#REF!</v>
      </c>
      <c r="AY106" s="39" t="e">
        <f>IF(#REF!="","",IF(ROUND(AM106-AV106,4)&lt;0,0,ROUND(AM106-AV106,4)))</f>
        <v>#REF!</v>
      </c>
      <c r="AZ106" s="39" t="e">
        <f>IF(#REF!="","",IF(ROUND(AN106-AW106,4)&lt;0,0,ROUND(AN106-AW106,4)))</f>
        <v>#REF!</v>
      </c>
      <c r="BA106" s="40" t="e">
        <f>IF(#REF!="","",AX106*Z106)</f>
        <v>#REF!</v>
      </c>
      <c r="BB106" s="41" t="e">
        <f>IF(#REF!="","",AY106*AA106)</f>
        <v>#REF!</v>
      </c>
      <c r="BC106" s="42" t="e">
        <f>IF(#REF!="","",AZ106*AB106)</f>
        <v>#REF!</v>
      </c>
      <c r="BD106" s="41" t="e">
        <f t="shared" si="39"/>
        <v>#REF!</v>
      </c>
      <c r="BE106" s="40" t="e">
        <f>IF(#REF!="","",Interna!$J$27+Interna!$J$28+Interna!$J$29+Interna!$J$33)</f>
        <v>#REF!</v>
      </c>
      <c r="BF106" s="41" t="e">
        <f>IF(#REF!="","",AX106*Interna!$H$30)</f>
        <v>#REF!</v>
      </c>
      <c r="BG106" s="41" t="e">
        <f>IF(#REF!="","",AY106*Interna!$H$31)</f>
        <v>#REF!</v>
      </c>
      <c r="BH106" s="41" t="e">
        <f>IF(#REF!="","",AZ106*Interna!$H$32)</f>
        <v>#REF!</v>
      </c>
      <c r="BI106" s="41" t="e">
        <f>IF(#REF!="","",SUM(BE106:BH106))</f>
        <v>#REF!</v>
      </c>
      <c r="BJ106" s="41" t="e">
        <f>IF(#REF!="","",BD106-BI106)</f>
        <v>#REF!</v>
      </c>
      <c r="BK106" s="42" t="e">
        <f>IF(#REF!="","",BJ106*Interna!$H$37)</f>
        <v>#REF!</v>
      </c>
      <c r="BL106" s="41" t="e">
        <f>IF(#REF!="","",BJ106-BK106)</f>
        <v>#REF!</v>
      </c>
      <c r="BM106" s="41" t="e">
        <f>IF(#REF!="","",BL106*Interna!$H$39)</f>
        <v>#REF!</v>
      </c>
      <c r="BN106" s="41" t="e">
        <f>IF(#REF!="","",BL106+BM106)</f>
        <v>#REF!</v>
      </c>
      <c r="BO106" s="41" t="e">
        <f>IF(#REF!="","",BN106*Interna!$K$5)</f>
        <v>#REF!</v>
      </c>
      <c r="BP106" s="41" t="e">
        <f>IF(#REF!="","",BO106/Interna!$E$4)</f>
        <v>#REF!</v>
      </c>
      <c r="BQ106" s="41" t="e">
        <f>IF(#REF!="","",BP106*Interna!$H$46)</f>
        <v>#REF!</v>
      </c>
      <c r="BR106" s="41" t="e">
        <f>IF(#REF!="","",BP106+BQ106)</f>
        <v>#REF!</v>
      </c>
      <c r="BS106" s="41" t="e">
        <f>IF(#REF!="","",BR106*Interna!$H$48)</f>
        <v>#REF!</v>
      </c>
      <c r="BT106" s="41" t="e">
        <f>IF(#REF!="","",BR106-BS106)</f>
        <v>#REF!</v>
      </c>
      <c r="BU106" s="41" t="e">
        <f>IF(#REF!="","",BT106*Interna!$H$51)</f>
        <v>#REF!</v>
      </c>
      <c r="BV106" s="41" t="e">
        <f>IF(#REF!="","",BT106-BU106)</f>
        <v>#REF!</v>
      </c>
      <c r="BW106" s="41" t="e">
        <f>IF(#REF!="","",BV106*Interna!$H$52)</f>
        <v>#REF!</v>
      </c>
      <c r="BX106" s="41" t="e">
        <f>IF(#REF!="","",BV106-BW106)</f>
        <v>#REF!</v>
      </c>
      <c r="BY106" s="41" t="e">
        <f>IF(#REF!="","",BX106*Interna!$H$53)</f>
        <v>#REF!</v>
      </c>
    </row>
    <row r="107" spans="25:77" ht="16.5" customHeight="1" thickTop="1" thickBot="1" x14ac:dyDescent="0.35">
      <c r="Y107" s="167"/>
      <c r="Z107" s="40" t="e">
        <f>IF(#REF!="","",Interna!$H$15)</f>
        <v>#REF!</v>
      </c>
      <c r="AA107" s="41" t="e">
        <f>IF(#REF!="","",Interna!$H$16)</f>
        <v>#REF!</v>
      </c>
      <c r="AB107" s="42" t="e">
        <f>IF(#REF!="","",Interna!$H$17)</f>
        <v>#REF!</v>
      </c>
      <c r="AC10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7" s="373" t="e">
        <f>IF(#REF!="","",AC107+Interna!$D$15)</f>
        <v>#REF!</v>
      </c>
      <c r="AG107" s="373" t="e">
        <f>IF(#REF!="","",AD107+Interna!$D$16)</f>
        <v>#REF!</v>
      </c>
      <c r="AH107" s="373" t="e">
        <f>IF(#REF!="","",AE107+Interna!$D$17)</f>
        <v>#REF!</v>
      </c>
      <c r="AI107" s="281" t="e">
        <f>IF(#REF!="","",#REF!-(#REF!*AF107))</f>
        <v>#REF!</v>
      </c>
      <c r="AJ107" s="281" t="e">
        <f>IF(#REF!="","",#REF!-(#REF!*AG107))</f>
        <v>#REF!</v>
      </c>
      <c r="AK107" s="281" t="e">
        <f>IF(#REF!="","",#REF!-(#REF!*AH107))</f>
        <v>#REF!</v>
      </c>
      <c r="AL107" s="281" t="e">
        <f>IF(#REF!="","",ROUND(AI107*Interna!$E$4/1000,4))</f>
        <v>#REF!</v>
      </c>
      <c r="AM107" s="281" t="e">
        <f>IF(#REF!="","",ROUND(AJ107*Interna!$E$4/1000,4))</f>
        <v>#REF!</v>
      </c>
      <c r="AN107" s="281" t="e">
        <f>IF(#REF!="","",ROUND(AK107*Interna!$E$4/1000,4))</f>
        <v>#REF!</v>
      </c>
      <c r="AO107" s="281" t="e">
        <f>IF(#REF!="","",ROUND(AL107-(AL107*Interna!$C$21),4))</f>
        <v>#REF!</v>
      </c>
      <c r="AP107" s="281" t="e">
        <f>IF(#REF!="","",ROUND(AM107-(AM107*Interna!$C$22),4))</f>
        <v>#REF!</v>
      </c>
      <c r="AQ107" s="281" t="e">
        <f>IF(#REF!="","",ROUND(AN107-(AN107*Interna!$C$23),4))</f>
        <v>#REF!</v>
      </c>
      <c r="AR107" s="281" t="e">
        <f>IF(#REF!="","",Interna!$F$21)</f>
        <v>#REF!</v>
      </c>
      <c r="AS107" s="282" t="e">
        <f>IF(#REF!="","",Interna!$F$22)</f>
        <v>#REF!</v>
      </c>
      <c r="AT107" s="283" t="e">
        <f>IF(#REF!="","",Interna!$F$23)</f>
        <v>#REF!</v>
      </c>
      <c r="AU107" s="281" t="e">
        <f>IF(#REF!=0,0,IF(AO107&gt;AR107,AO107,AR107))</f>
        <v>#REF!</v>
      </c>
      <c r="AV107" s="281" t="e">
        <f>IF(#REF!=0,0,IF(AP107&gt;AS107,AP107,AS107))</f>
        <v>#REF!</v>
      </c>
      <c r="AW107" s="281" t="e">
        <f>IF(#REF!=0,0,IF(AQ107&gt;AT107,AQ107,AT107))</f>
        <v>#REF!</v>
      </c>
      <c r="AX107" s="39" t="e">
        <f>IF(#REF!="","",IF(ROUND(AL107-AU107,4)&lt;0,0,ROUND(AL107-AU107,4)))</f>
        <v>#REF!</v>
      </c>
      <c r="AY107" s="39" t="e">
        <f>IF(#REF!="","",IF(ROUND(AM107-AV107,4)&lt;0,0,ROUND(AM107-AV107,4)))</f>
        <v>#REF!</v>
      </c>
      <c r="AZ107" s="39" t="e">
        <f>IF(#REF!="","",IF(ROUND(AN107-AW107,4)&lt;0,0,ROUND(AN107-AW107,4)))</f>
        <v>#REF!</v>
      </c>
      <c r="BA107" s="40" t="e">
        <f>IF(#REF!="","",AX107*Z107)</f>
        <v>#REF!</v>
      </c>
      <c r="BB107" s="41" t="e">
        <f>IF(#REF!="","",AY107*AA107)</f>
        <v>#REF!</v>
      </c>
      <c r="BC107" s="42" t="e">
        <f>IF(#REF!="","",AZ107*AB107)</f>
        <v>#REF!</v>
      </c>
      <c r="BD107" s="41" t="e">
        <f t="shared" si="39"/>
        <v>#REF!</v>
      </c>
      <c r="BE107" s="40" t="e">
        <f>IF(#REF!="","",Interna!$J$27+Interna!$J$28+Interna!$J$29+Interna!$J$33)</f>
        <v>#REF!</v>
      </c>
      <c r="BF107" s="41" t="e">
        <f>IF(#REF!="","",AX107*Interna!$H$30)</f>
        <v>#REF!</v>
      </c>
      <c r="BG107" s="41" t="e">
        <f>IF(#REF!="","",AY107*Interna!$H$31)</f>
        <v>#REF!</v>
      </c>
      <c r="BH107" s="41" t="e">
        <f>IF(#REF!="","",AZ107*Interna!$H$32)</f>
        <v>#REF!</v>
      </c>
      <c r="BI107" s="41" t="e">
        <f>IF(#REF!="","",SUM(BE107:BH107))</f>
        <v>#REF!</v>
      </c>
      <c r="BJ107" s="41" t="e">
        <f>IF(#REF!="","",BD107-BI107)</f>
        <v>#REF!</v>
      </c>
      <c r="BK107" s="42" t="e">
        <f>IF(#REF!="","",BJ107*Interna!$H$37)</f>
        <v>#REF!</v>
      </c>
      <c r="BL107" s="41" t="e">
        <f>IF(#REF!="","",BJ107-BK107)</f>
        <v>#REF!</v>
      </c>
      <c r="BM107" s="41" t="e">
        <f>IF(#REF!="","",BL107*Interna!$H$39)</f>
        <v>#REF!</v>
      </c>
      <c r="BN107" s="41" t="e">
        <f>IF(#REF!="","",BL107+BM107)</f>
        <v>#REF!</v>
      </c>
      <c r="BO107" s="41" t="e">
        <f>IF(#REF!="","",BN107*Interna!$K$5)</f>
        <v>#REF!</v>
      </c>
      <c r="BP107" s="41" t="e">
        <f>IF(#REF!="","",BO107/Interna!$E$4)</f>
        <v>#REF!</v>
      </c>
      <c r="BQ107" s="41" t="e">
        <f>IF(#REF!="","",BP107*Interna!$H$46)</f>
        <v>#REF!</v>
      </c>
      <c r="BR107" s="41" t="e">
        <f>IF(#REF!="","",BP107+BQ107)</f>
        <v>#REF!</v>
      </c>
      <c r="BS107" s="41" t="e">
        <f>IF(#REF!="","",BR107*Interna!$H$48)</f>
        <v>#REF!</v>
      </c>
      <c r="BT107" s="41" t="e">
        <f>IF(#REF!="","",BR107-BS107)</f>
        <v>#REF!</v>
      </c>
      <c r="BU107" s="41" t="e">
        <f>IF(#REF!="","",BT107*Interna!$H$51)</f>
        <v>#REF!</v>
      </c>
      <c r="BV107" s="41" t="e">
        <f>IF(#REF!="","",BT107-BU107)</f>
        <v>#REF!</v>
      </c>
      <c r="BW107" s="41" t="e">
        <f>IF(#REF!="","",BV107*Interna!$H$52)</f>
        <v>#REF!</v>
      </c>
      <c r="BX107" s="41" t="e">
        <f>IF(#REF!="","",BV107-BW107)</f>
        <v>#REF!</v>
      </c>
      <c r="BY107" s="41" t="e">
        <f>IF(#REF!="","",BX107*Interna!$H$53)</f>
        <v>#REF!</v>
      </c>
    </row>
    <row r="108" spans="25:77" ht="16.5" customHeight="1" thickTop="1" thickBot="1" x14ac:dyDescent="0.35">
      <c r="Y108" s="167"/>
      <c r="Z108" s="40" t="e">
        <f>IF(#REF!="","",Interna!$H$15)</f>
        <v>#REF!</v>
      </c>
      <c r="AA108" s="41" t="e">
        <f>IF(#REF!="","",Interna!$H$16)</f>
        <v>#REF!</v>
      </c>
      <c r="AB108" s="42" t="e">
        <f>IF(#REF!="","",Interna!$H$17)</f>
        <v>#REF!</v>
      </c>
      <c r="AC10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8" s="373" t="e">
        <f>IF(#REF!="","",AC108+Interna!$D$15)</f>
        <v>#REF!</v>
      </c>
      <c r="AG108" s="373" t="e">
        <f>IF(#REF!="","",AD108+Interna!$D$16)</f>
        <v>#REF!</v>
      </c>
      <c r="AH108" s="373" t="e">
        <f>IF(#REF!="","",AE108+Interna!$D$17)</f>
        <v>#REF!</v>
      </c>
      <c r="AI108" s="281" t="e">
        <f>IF(#REF!="","",#REF!-(#REF!*AF108))</f>
        <v>#REF!</v>
      </c>
      <c r="AJ108" s="281" t="e">
        <f>IF(#REF!="","",#REF!-(#REF!*AG108))</f>
        <v>#REF!</v>
      </c>
      <c r="AK108" s="281" t="e">
        <f>IF(#REF!="","",#REF!-(#REF!*AH108))</f>
        <v>#REF!</v>
      </c>
      <c r="AL108" s="281" t="e">
        <f>IF(#REF!="","",ROUND(AI108*Interna!$E$4/1000,4))</f>
        <v>#REF!</v>
      </c>
      <c r="AM108" s="281" t="e">
        <f>IF(#REF!="","",ROUND(AJ108*Interna!$E$4/1000,4))</f>
        <v>#REF!</v>
      </c>
      <c r="AN108" s="281" t="e">
        <f>IF(#REF!="","",ROUND(AK108*Interna!$E$4/1000,4))</f>
        <v>#REF!</v>
      </c>
      <c r="AO108" s="281" t="e">
        <f>IF(#REF!="","",ROUND(AL108-(AL108*Interna!$C$21),4))</f>
        <v>#REF!</v>
      </c>
      <c r="AP108" s="281" t="e">
        <f>IF(#REF!="","",ROUND(AM108-(AM108*Interna!$C$22),4))</f>
        <v>#REF!</v>
      </c>
      <c r="AQ108" s="281" t="e">
        <f>IF(#REF!="","",ROUND(AN108-(AN108*Interna!$C$23),4))</f>
        <v>#REF!</v>
      </c>
      <c r="AR108" s="281" t="e">
        <f>IF(#REF!="","",Interna!$F$21)</f>
        <v>#REF!</v>
      </c>
      <c r="AS108" s="282" t="e">
        <f>IF(#REF!="","",Interna!$F$22)</f>
        <v>#REF!</v>
      </c>
      <c r="AT108" s="283" t="e">
        <f>IF(#REF!="","",Interna!$F$23)</f>
        <v>#REF!</v>
      </c>
      <c r="AU108" s="281" t="e">
        <f>IF(#REF!=0,0,IF(AO108&gt;AR108,AO108,AR108))</f>
        <v>#REF!</v>
      </c>
      <c r="AV108" s="281" t="e">
        <f>IF(#REF!=0,0,IF(AP108&gt;AS108,AP108,AS108))</f>
        <v>#REF!</v>
      </c>
      <c r="AW108" s="281" t="e">
        <f>IF(#REF!=0,0,IF(AQ108&gt;AT108,AQ108,AT108))</f>
        <v>#REF!</v>
      </c>
      <c r="AX108" s="39" t="e">
        <f>IF(#REF!="","",IF(ROUND(AL108-AU108,4)&lt;0,0,ROUND(AL108-AU108,4)))</f>
        <v>#REF!</v>
      </c>
      <c r="AY108" s="39" t="e">
        <f>IF(#REF!="","",IF(ROUND(AM108-AV108,4)&lt;0,0,ROUND(AM108-AV108,4)))</f>
        <v>#REF!</v>
      </c>
      <c r="AZ108" s="39" t="e">
        <f>IF(#REF!="","",IF(ROUND(AN108-AW108,4)&lt;0,0,ROUND(AN108-AW108,4)))</f>
        <v>#REF!</v>
      </c>
      <c r="BA108" s="40" t="e">
        <f>IF(#REF!="","",AX108*Z108)</f>
        <v>#REF!</v>
      </c>
      <c r="BB108" s="41" t="e">
        <f>IF(#REF!="","",AY108*AA108)</f>
        <v>#REF!</v>
      </c>
      <c r="BC108" s="42" t="e">
        <f>IF(#REF!="","",AZ108*AB108)</f>
        <v>#REF!</v>
      </c>
      <c r="BD108" s="41" t="e">
        <f t="shared" si="39"/>
        <v>#REF!</v>
      </c>
      <c r="BE108" s="40" t="e">
        <f>IF(#REF!="","",Interna!$J$27+Interna!$J$28+Interna!$J$29+Interna!$J$33)</f>
        <v>#REF!</v>
      </c>
      <c r="BF108" s="41" t="e">
        <f>IF(#REF!="","",AX108*Interna!$H$30)</f>
        <v>#REF!</v>
      </c>
      <c r="BG108" s="41" t="e">
        <f>IF(#REF!="","",AY108*Interna!$H$31)</f>
        <v>#REF!</v>
      </c>
      <c r="BH108" s="41" t="e">
        <f>IF(#REF!="","",AZ108*Interna!$H$32)</f>
        <v>#REF!</v>
      </c>
      <c r="BI108" s="41" t="e">
        <f>IF(#REF!="","",SUM(BE108:BH108))</f>
        <v>#REF!</v>
      </c>
      <c r="BJ108" s="41" t="e">
        <f>IF(#REF!="","",BD108-BI108)</f>
        <v>#REF!</v>
      </c>
      <c r="BK108" s="42" t="e">
        <f>IF(#REF!="","",BJ108*Interna!$H$37)</f>
        <v>#REF!</v>
      </c>
      <c r="BL108" s="41" t="e">
        <f>IF(#REF!="","",BJ108-BK108)</f>
        <v>#REF!</v>
      </c>
      <c r="BM108" s="41" t="e">
        <f>IF(#REF!="","",BL108*Interna!$H$39)</f>
        <v>#REF!</v>
      </c>
      <c r="BN108" s="41" t="e">
        <f>IF(#REF!="","",BL108+BM108)</f>
        <v>#REF!</v>
      </c>
      <c r="BO108" s="41" t="e">
        <f>IF(#REF!="","",BN108*Interna!$K$5)</f>
        <v>#REF!</v>
      </c>
      <c r="BP108" s="41" t="e">
        <f>IF(#REF!="","",BO108/Interna!$E$4)</f>
        <v>#REF!</v>
      </c>
      <c r="BQ108" s="41" t="e">
        <f>IF(#REF!="","",BP108*Interna!$H$46)</f>
        <v>#REF!</v>
      </c>
      <c r="BR108" s="41" t="e">
        <f>IF(#REF!="","",BP108+BQ108)</f>
        <v>#REF!</v>
      </c>
      <c r="BS108" s="41" t="e">
        <f>IF(#REF!="","",BR108*Interna!$H$48)</f>
        <v>#REF!</v>
      </c>
      <c r="BT108" s="41" t="e">
        <f>IF(#REF!="","",BR108-BS108)</f>
        <v>#REF!</v>
      </c>
      <c r="BU108" s="41" t="e">
        <f>IF(#REF!="","",BT108*Interna!$H$51)</f>
        <v>#REF!</v>
      </c>
      <c r="BV108" s="41" t="e">
        <f>IF(#REF!="","",BT108-BU108)</f>
        <v>#REF!</v>
      </c>
      <c r="BW108" s="41" t="e">
        <f>IF(#REF!="","",BV108*Interna!$H$52)</f>
        <v>#REF!</v>
      </c>
      <c r="BX108" s="41" t="e">
        <f>IF(#REF!="","",BV108-BW108)</f>
        <v>#REF!</v>
      </c>
      <c r="BY108" s="41" t="e">
        <f>IF(#REF!="","",BX108*Interna!$H$53)</f>
        <v>#REF!</v>
      </c>
    </row>
    <row r="109" spans="25:77" ht="16.5" customHeight="1" thickTop="1" thickBot="1" x14ac:dyDescent="0.35">
      <c r="Y109" s="167"/>
      <c r="Z109" s="40" t="e">
        <f>IF(#REF!="","",Interna!$H$15)</f>
        <v>#REF!</v>
      </c>
      <c r="AA109" s="41" t="e">
        <f>IF(#REF!="","",Interna!$H$16)</f>
        <v>#REF!</v>
      </c>
      <c r="AB109" s="42" t="e">
        <f>IF(#REF!="","",Interna!$H$17)</f>
        <v>#REF!</v>
      </c>
      <c r="AC10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0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0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09" s="373" t="e">
        <f>IF(#REF!="","",AC109+Interna!$D$15)</f>
        <v>#REF!</v>
      </c>
      <c r="AG109" s="373" t="e">
        <f>IF(#REF!="","",AD109+Interna!$D$16)</f>
        <v>#REF!</v>
      </c>
      <c r="AH109" s="373" t="e">
        <f>IF(#REF!="","",AE109+Interna!$D$17)</f>
        <v>#REF!</v>
      </c>
      <c r="AI109" s="281" t="e">
        <f>IF(#REF!="","",#REF!-(#REF!*AF109))</f>
        <v>#REF!</v>
      </c>
      <c r="AJ109" s="281" t="e">
        <f>IF(#REF!="","",#REF!-(#REF!*AG109))</f>
        <v>#REF!</v>
      </c>
      <c r="AK109" s="281" t="e">
        <f>IF(#REF!="","",#REF!-(#REF!*AH109))</f>
        <v>#REF!</v>
      </c>
      <c r="AL109" s="281" t="e">
        <f>IF(#REF!="","",ROUND(AI109*Interna!$E$4/1000,4))</f>
        <v>#REF!</v>
      </c>
      <c r="AM109" s="281" t="e">
        <f>IF(#REF!="","",ROUND(AJ109*Interna!$E$4/1000,4))</f>
        <v>#REF!</v>
      </c>
      <c r="AN109" s="281" t="e">
        <f>IF(#REF!="","",ROUND(AK109*Interna!$E$4/1000,4))</f>
        <v>#REF!</v>
      </c>
      <c r="AO109" s="281" t="e">
        <f>IF(#REF!="","",ROUND(AL109-(AL109*Interna!$C$21),4))</f>
        <v>#REF!</v>
      </c>
      <c r="AP109" s="281" t="e">
        <f>IF(#REF!="","",ROUND(AM109-(AM109*Interna!$C$22),4))</f>
        <v>#REF!</v>
      </c>
      <c r="AQ109" s="281" t="e">
        <f>IF(#REF!="","",ROUND(AN109-(AN109*Interna!$C$23),4))</f>
        <v>#REF!</v>
      </c>
      <c r="AR109" s="281" t="e">
        <f>IF(#REF!="","",Interna!$F$21)</f>
        <v>#REF!</v>
      </c>
      <c r="AS109" s="282" t="e">
        <f>IF(#REF!="","",Interna!$F$22)</f>
        <v>#REF!</v>
      </c>
      <c r="AT109" s="283" t="e">
        <f>IF(#REF!="","",Interna!$F$23)</f>
        <v>#REF!</v>
      </c>
      <c r="AU109" s="281" t="e">
        <f>IF(#REF!=0,0,IF(AO109&gt;AR109,AO109,AR109))</f>
        <v>#REF!</v>
      </c>
      <c r="AV109" s="281" t="e">
        <f>IF(#REF!=0,0,IF(AP109&gt;AS109,AP109,AS109))</f>
        <v>#REF!</v>
      </c>
      <c r="AW109" s="281" t="e">
        <f>IF(#REF!=0,0,IF(AQ109&gt;AT109,AQ109,AT109))</f>
        <v>#REF!</v>
      </c>
      <c r="AX109" s="39" t="e">
        <f>IF(#REF!="","",IF(ROUND(AL109-AU109,4)&lt;0,0,ROUND(AL109-AU109,4)))</f>
        <v>#REF!</v>
      </c>
      <c r="AY109" s="39" t="e">
        <f>IF(#REF!="","",IF(ROUND(AM109-AV109,4)&lt;0,0,ROUND(AM109-AV109,4)))</f>
        <v>#REF!</v>
      </c>
      <c r="AZ109" s="39" t="e">
        <f>IF(#REF!="","",IF(ROUND(AN109-AW109,4)&lt;0,0,ROUND(AN109-AW109,4)))</f>
        <v>#REF!</v>
      </c>
      <c r="BA109" s="40" t="e">
        <f>IF(#REF!="","",AX109*Z109)</f>
        <v>#REF!</v>
      </c>
      <c r="BB109" s="41" t="e">
        <f>IF(#REF!="","",AY109*AA109)</f>
        <v>#REF!</v>
      </c>
      <c r="BC109" s="42" t="e">
        <f>IF(#REF!="","",AZ109*AB109)</f>
        <v>#REF!</v>
      </c>
      <c r="BD109" s="41" t="e">
        <f t="shared" si="39"/>
        <v>#REF!</v>
      </c>
      <c r="BE109" s="40" t="e">
        <f>IF(#REF!="","",Interna!$J$27+Interna!$J$28+Interna!$J$29+Interna!$J$33)</f>
        <v>#REF!</v>
      </c>
      <c r="BF109" s="41" t="e">
        <f>IF(#REF!="","",AX109*Interna!$H$30)</f>
        <v>#REF!</v>
      </c>
      <c r="BG109" s="41" t="e">
        <f>IF(#REF!="","",AY109*Interna!$H$31)</f>
        <v>#REF!</v>
      </c>
      <c r="BH109" s="41" t="e">
        <f>IF(#REF!="","",AZ109*Interna!$H$32)</f>
        <v>#REF!</v>
      </c>
      <c r="BI109" s="41" t="e">
        <f>IF(#REF!="","",SUM(BE109:BH109))</f>
        <v>#REF!</v>
      </c>
      <c r="BJ109" s="41" t="e">
        <f>IF(#REF!="","",BD109-BI109)</f>
        <v>#REF!</v>
      </c>
      <c r="BK109" s="42" t="e">
        <f>IF(#REF!="","",BJ109*Interna!$H$37)</f>
        <v>#REF!</v>
      </c>
      <c r="BL109" s="41" t="e">
        <f>IF(#REF!="","",BJ109-BK109)</f>
        <v>#REF!</v>
      </c>
      <c r="BM109" s="41" t="e">
        <f>IF(#REF!="","",BL109*Interna!$H$39)</f>
        <v>#REF!</v>
      </c>
      <c r="BN109" s="41" t="e">
        <f>IF(#REF!="","",BL109+BM109)</f>
        <v>#REF!</v>
      </c>
      <c r="BO109" s="41" t="e">
        <f>IF(#REF!="","",BN109*Interna!$K$5)</f>
        <v>#REF!</v>
      </c>
      <c r="BP109" s="41" t="e">
        <f>IF(#REF!="","",BO109/Interna!$E$4)</f>
        <v>#REF!</v>
      </c>
      <c r="BQ109" s="41" t="e">
        <f>IF(#REF!="","",BP109*Interna!$H$46)</f>
        <v>#REF!</v>
      </c>
      <c r="BR109" s="41" t="e">
        <f>IF(#REF!="","",BP109+BQ109)</f>
        <v>#REF!</v>
      </c>
      <c r="BS109" s="41" t="e">
        <f>IF(#REF!="","",BR109*Interna!$H$48)</f>
        <v>#REF!</v>
      </c>
      <c r="BT109" s="41" t="e">
        <f>IF(#REF!="","",BR109-BS109)</f>
        <v>#REF!</v>
      </c>
      <c r="BU109" s="41" t="e">
        <f>IF(#REF!="","",BT109*Interna!$H$51)</f>
        <v>#REF!</v>
      </c>
      <c r="BV109" s="41" t="e">
        <f>IF(#REF!="","",BT109-BU109)</f>
        <v>#REF!</v>
      </c>
      <c r="BW109" s="41" t="e">
        <f>IF(#REF!="","",BV109*Interna!$H$52)</f>
        <v>#REF!</v>
      </c>
      <c r="BX109" s="41" t="e">
        <f>IF(#REF!="","",BV109-BW109)</f>
        <v>#REF!</v>
      </c>
      <c r="BY109" s="41" t="e">
        <f>IF(#REF!="","",BX109*Interna!$H$53)</f>
        <v>#REF!</v>
      </c>
    </row>
    <row r="110" spans="25:77" ht="16.5" customHeight="1" thickTop="1" thickBot="1" x14ac:dyDescent="0.35">
      <c r="Y110" s="167"/>
      <c r="Z110" s="40" t="e">
        <f>IF(#REF!="","",Interna!$H$15)</f>
        <v>#REF!</v>
      </c>
      <c r="AA110" s="41" t="e">
        <f>IF(#REF!="","",Interna!$H$16)</f>
        <v>#REF!</v>
      </c>
      <c r="AB110" s="42" t="e">
        <f>IF(#REF!="","",Interna!$H$17)</f>
        <v>#REF!</v>
      </c>
      <c r="AC11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0" s="373" t="e">
        <f>IF(#REF!="","",AC110+Interna!$D$15)</f>
        <v>#REF!</v>
      </c>
      <c r="AG110" s="373" t="e">
        <f>IF(#REF!="","",AD110+Interna!$D$16)</f>
        <v>#REF!</v>
      </c>
      <c r="AH110" s="373" t="e">
        <f>IF(#REF!="","",AE110+Interna!$D$17)</f>
        <v>#REF!</v>
      </c>
      <c r="AI110" s="281" t="e">
        <f>IF(#REF!="","",#REF!-(#REF!*AF110))</f>
        <v>#REF!</v>
      </c>
      <c r="AJ110" s="281" t="e">
        <f>IF(#REF!="","",#REF!-(#REF!*AG110))</f>
        <v>#REF!</v>
      </c>
      <c r="AK110" s="281" t="e">
        <f>IF(#REF!="","",#REF!-(#REF!*AH110))</f>
        <v>#REF!</v>
      </c>
      <c r="AL110" s="281" t="e">
        <f>IF(#REF!="","",ROUND(AI110*Interna!$E$4/1000,4))</f>
        <v>#REF!</v>
      </c>
      <c r="AM110" s="281" t="e">
        <f>IF(#REF!="","",ROUND(AJ110*Interna!$E$4/1000,4))</f>
        <v>#REF!</v>
      </c>
      <c r="AN110" s="281" t="e">
        <f>IF(#REF!="","",ROUND(AK110*Interna!$E$4/1000,4))</f>
        <v>#REF!</v>
      </c>
      <c r="AO110" s="281" t="e">
        <f>IF(#REF!="","",ROUND(AL110-(AL110*Interna!$C$21),4))</f>
        <v>#REF!</v>
      </c>
      <c r="AP110" s="281" t="e">
        <f>IF(#REF!="","",ROUND(AM110-(AM110*Interna!$C$22),4))</f>
        <v>#REF!</v>
      </c>
      <c r="AQ110" s="281" t="e">
        <f>IF(#REF!="","",ROUND(AN110-(AN110*Interna!$C$23),4))</f>
        <v>#REF!</v>
      </c>
      <c r="AR110" s="281" t="e">
        <f>IF(#REF!="","",Interna!$F$21)</f>
        <v>#REF!</v>
      </c>
      <c r="AS110" s="282" t="e">
        <f>IF(#REF!="","",Interna!$F$22)</f>
        <v>#REF!</v>
      </c>
      <c r="AT110" s="283" t="e">
        <f>IF(#REF!="","",Interna!$F$23)</f>
        <v>#REF!</v>
      </c>
      <c r="AU110" s="281" t="e">
        <f>IF(#REF!=0,0,IF(AO110&gt;AR110,AO110,AR110))</f>
        <v>#REF!</v>
      </c>
      <c r="AV110" s="281" t="e">
        <f>IF(#REF!=0,0,IF(AP110&gt;AS110,AP110,AS110))</f>
        <v>#REF!</v>
      </c>
      <c r="AW110" s="281" t="e">
        <f>IF(#REF!=0,0,IF(AQ110&gt;AT110,AQ110,AT110))</f>
        <v>#REF!</v>
      </c>
      <c r="AX110" s="39" t="e">
        <f>IF(#REF!="","",IF(ROUND(AL110-AU110,4)&lt;0,0,ROUND(AL110-AU110,4)))</f>
        <v>#REF!</v>
      </c>
      <c r="AY110" s="39" t="e">
        <f>IF(#REF!="","",IF(ROUND(AM110-AV110,4)&lt;0,0,ROUND(AM110-AV110,4)))</f>
        <v>#REF!</v>
      </c>
      <c r="AZ110" s="39" t="e">
        <f>IF(#REF!="","",IF(ROUND(AN110-AW110,4)&lt;0,0,ROUND(AN110-AW110,4)))</f>
        <v>#REF!</v>
      </c>
      <c r="BA110" s="40" t="e">
        <f>IF(#REF!="","",AX110*Z110)</f>
        <v>#REF!</v>
      </c>
      <c r="BB110" s="41" t="e">
        <f>IF(#REF!="","",AY110*AA110)</f>
        <v>#REF!</v>
      </c>
      <c r="BC110" s="42" t="e">
        <f>IF(#REF!="","",AZ110*AB110)</f>
        <v>#REF!</v>
      </c>
      <c r="BD110" s="41" t="e">
        <f t="shared" si="39"/>
        <v>#REF!</v>
      </c>
      <c r="BE110" s="40" t="e">
        <f>IF(#REF!="","",Interna!$J$27+Interna!$J$28+Interna!$J$29+Interna!$J$33)</f>
        <v>#REF!</v>
      </c>
      <c r="BF110" s="41" t="e">
        <f>IF(#REF!="","",AX110*Interna!$H$30)</f>
        <v>#REF!</v>
      </c>
      <c r="BG110" s="41" t="e">
        <f>IF(#REF!="","",AY110*Interna!$H$31)</f>
        <v>#REF!</v>
      </c>
      <c r="BH110" s="41" t="e">
        <f>IF(#REF!="","",AZ110*Interna!$H$32)</f>
        <v>#REF!</v>
      </c>
      <c r="BI110" s="41" t="e">
        <f>IF(#REF!="","",SUM(BE110:BH110))</f>
        <v>#REF!</v>
      </c>
      <c r="BJ110" s="41" t="e">
        <f>IF(#REF!="","",BD110-BI110)</f>
        <v>#REF!</v>
      </c>
      <c r="BK110" s="42" t="e">
        <f>IF(#REF!="","",BJ110*Interna!$H$37)</f>
        <v>#REF!</v>
      </c>
      <c r="BL110" s="41" t="e">
        <f>IF(#REF!="","",BJ110-BK110)</f>
        <v>#REF!</v>
      </c>
      <c r="BM110" s="41" t="e">
        <f>IF(#REF!="","",BL110*Interna!$H$39)</f>
        <v>#REF!</v>
      </c>
      <c r="BN110" s="41" t="e">
        <f>IF(#REF!="","",BL110+BM110)</f>
        <v>#REF!</v>
      </c>
      <c r="BO110" s="41" t="e">
        <f>IF(#REF!="","",BN110*Interna!$K$5)</f>
        <v>#REF!</v>
      </c>
      <c r="BP110" s="41" t="e">
        <f>IF(#REF!="","",BO110/Interna!$E$4)</f>
        <v>#REF!</v>
      </c>
      <c r="BQ110" s="41" t="e">
        <f>IF(#REF!="","",BP110*Interna!$H$46)</f>
        <v>#REF!</v>
      </c>
      <c r="BR110" s="41" t="e">
        <f>IF(#REF!="","",BP110+BQ110)</f>
        <v>#REF!</v>
      </c>
      <c r="BS110" s="41" t="e">
        <f>IF(#REF!="","",BR110*Interna!$H$48)</f>
        <v>#REF!</v>
      </c>
      <c r="BT110" s="41" t="e">
        <f>IF(#REF!="","",BR110-BS110)</f>
        <v>#REF!</v>
      </c>
      <c r="BU110" s="41" t="e">
        <f>IF(#REF!="","",BT110*Interna!$H$51)</f>
        <v>#REF!</v>
      </c>
      <c r="BV110" s="41" t="e">
        <f>IF(#REF!="","",BT110-BU110)</f>
        <v>#REF!</v>
      </c>
      <c r="BW110" s="41" t="e">
        <f>IF(#REF!="","",BV110*Interna!$H$52)</f>
        <v>#REF!</v>
      </c>
      <c r="BX110" s="41" t="e">
        <f>IF(#REF!="","",BV110-BW110)</f>
        <v>#REF!</v>
      </c>
      <c r="BY110" s="41" t="e">
        <f>IF(#REF!="","",BX110*Interna!$H$53)</f>
        <v>#REF!</v>
      </c>
    </row>
    <row r="111" spans="25:77" ht="16.5" customHeight="1" thickTop="1" thickBot="1" x14ac:dyDescent="0.35">
      <c r="Y111" s="167"/>
      <c r="Z111" s="40" t="e">
        <f>IF(#REF!="","",Interna!$H$15)</f>
        <v>#REF!</v>
      </c>
      <c r="AA111" s="41" t="e">
        <f>IF(#REF!="","",Interna!$H$16)</f>
        <v>#REF!</v>
      </c>
      <c r="AB111" s="42" t="e">
        <f>IF(#REF!="","",Interna!$H$17)</f>
        <v>#REF!</v>
      </c>
      <c r="AC11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1" s="373" t="e">
        <f>IF(#REF!="","",AC111+Interna!$D$15)</f>
        <v>#REF!</v>
      </c>
      <c r="AG111" s="373" t="e">
        <f>IF(#REF!="","",AD111+Interna!$D$16)</f>
        <v>#REF!</v>
      </c>
      <c r="AH111" s="373" t="e">
        <f>IF(#REF!="","",AE111+Interna!$D$17)</f>
        <v>#REF!</v>
      </c>
      <c r="AI111" s="281" t="e">
        <f>IF(#REF!="","",#REF!-(#REF!*AF111))</f>
        <v>#REF!</v>
      </c>
      <c r="AJ111" s="281" t="e">
        <f>IF(#REF!="","",#REF!-(#REF!*AG111))</f>
        <v>#REF!</v>
      </c>
      <c r="AK111" s="281" t="e">
        <f>IF(#REF!="","",#REF!-(#REF!*AH111))</f>
        <v>#REF!</v>
      </c>
      <c r="AL111" s="281" t="e">
        <f>IF(#REF!="","",ROUND(AI111*Interna!$E$4/1000,4))</f>
        <v>#REF!</v>
      </c>
      <c r="AM111" s="281" t="e">
        <f>IF(#REF!="","",ROUND(AJ111*Interna!$E$4/1000,4))</f>
        <v>#REF!</v>
      </c>
      <c r="AN111" s="281" t="e">
        <f>IF(#REF!="","",ROUND(AK111*Interna!$E$4/1000,4))</f>
        <v>#REF!</v>
      </c>
      <c r="AO111" s="281" t="e">
        <f>IF(#REF!="","",ROUND(AL111-(AL111*Interna!$C$21),4))</f>
        <v>#REF!</v>
      </c>
      <c r="AP111" s="281" t="e">
        <f>IF(#REF!="","",ROUND(AM111-(AM111*Interna!$C$22),4))</f>
        <v>#REF!</v>
      </c>
      <c r="AQ111" s="281" t="e">
        <f>IF(#REF!="","",ROUND(AN111-(AN111*Interna!$C$23),4))</f>
        <v>#REF!</v>
      </c>
      <c r="AR111" s="281" t="e">
        <f>IF(#REF!="","",Interna!$F$21)</f>
        <v>#REF!</v>
      </c>
      <c r="AS111" s="282" t="e">
        <f>IF(#REF!="","",Interna!$F$22)</f>
        <v>#REF!</v>
      </c>
      <c r="AT111" s="283" t="e">
        <f>IF(#REF!="","",Interna!$F$23)</f>
        <v>#REF!</v>
      </c>
      <c r="AU111" s="281" t="e">
        <f>IF(#REF!=0,0,IF(AO111&gt;AR111,AO111,AR111))</f>
        <v>#REF!</v>
      </c>
      <c r="AV111" s="281" t="e">
        <f>IF(#REF!=0,0,IF(AP111&gt;AS111,AP111,AS111))</f>
        <v>#REF!</v>
      </c>
      <c r="AW111" s="281" t="e">
        <f>IF(#REF!=0,0,IF(AQ111&gt;AT111,AQ111,AT111))</f>
        <v>#REF!</v>
      </c>
      <c r="AX111" s="39" t="e">
        <f>IF(#REF!="","",IF(ROUND(AL111-AU111,4)&lt;0,0,ROUND(AL111-AU111,4)))</f>
        <v>#REF!</v>
      </c>
      <c r="AY111" s="39" t="e">
        <f>IF(#REF!="","",IF(ROUND(AM111-AV111,4)&lt;0,0,ROUND(AM111-AV111,4)))</f>
        <v>#REF!</v>
      </c>
      <c r="AZ111" s="39" t="e">
        <f>IF(#REF!="","",IF(ROUND(AN111-AW111,4)&lt;0,0,ROUND(AN111-AW111,4)))</f>
        <v>#REF!</v>
      </c>
      <c r="BA111" s="40" t="e">
        <f>IF(#REF!="","",AX111*Z111)</f>
        <v>#REF!</v>
      </c>
      <c r="BB111" s="41" t="e">
        <f>IF(#REF!="","",AY111*AA111)</f>
        <v>#REF!</v>
      </c>
      <c r="BC111" s="42" t="e">
        <f>IF(#REF!="","",AZ111*AB111)</f>
        <v>#REF!</v>
      </c>
      <c r="BD111" s="41" t="e">
        <f t="shared" si="39"/>
        <v>#REF!</v>
      </c>
      <c r="BE111" s="40" t="e">
        <f>IF(#REF!="","",Interna!$J$27+Interna!$J$28+Interna!$J$29+Interna!$J$33)</f>
        <v>#REF!</v>
      </c>
      <c r="BF111" s="41" t="e">
        <f>IF(#REF!="","",AX111*Interna!$H$30)</f>
        <v>#REF!</v>
      </c>
      <c r="BG111" s="41" t="e">
        <f>IF(#REF!="","",AY111*Interna!$H$31)</f>
        <v>#REF!</v>
      </c>
      <c r="BH111" s="41" t="e">
        <f>IF(#REF!="","",AZ111*Interna!$H$32)</f>
        <v>#REF!</v>
      </c>
      <c r="BI111" s="41" t="e">
        <f>IF(#REF!="","",SUM(BE111:BH111))</f>
        <v>#REF!</v>
      </c>
      <c r="BJ111" s="41" t="e">
        <f>IF(#REF!="","",BD111-BI111)</f>
        <v>#REF!</v>
      </c>
      <c r="BK111" s="42" t="e">
        <f>IF(#REF!="","",BJ111*Interna!$H$37)</f>
        <v>#REF!</v>
      </c>
      <c r="BL111" s="41" t="e">
        <f>IF(#REF!="","",BJ111-BK111)</f>
        <v>#REF!</v>
      </c>
      <c r="BM111" s="41" t="e">
        <f>IF(#REF!="","",BL111*Interna!$H$39)</f>
        <v>#REF!</v>
      </c>
      <c r="BN111" s="41" t="e">
        <f>IF(#REF!="","",BL111+BM111)</f>
        <v>#REF!</v>
      </c>
      <c r="BO111" s="41" t="e">
        <f>IF(#REF!="","",BN111*Interna!$K$5)</f>
        <v>#REF!</v>
      </c>
      <c r="BP111" s="41" t="e">
        <f>IF(#REF!="","",BO111/Interna!$E$4)</f>
        <v>#REF!</v>
      </c>
      <c r="BQ111" s="41" t="e">
        <f>IF(#REF!="","",BP111*Interna!$H$46)</f>
        <v>#REF!</v>
      </c>
      <c r="BR111" s="41" t="e">
        <f>IF(#REF!="","",BP111+BQ111)</f>
        <v>#REF!</v>
      </c>
      <c r="BS111" s="41" t="e">
        <f>IF(#REF!="","",BR111*Interna!$H$48)</f>
        <v>#REF!</v>
      </c>
      <c r="BT111" s="41" t="e">
        <f>IF(#REF!="","",BR111-BS111)</f>
        <v>#REF!</v>
      </c>
      <c r="BU111" s="41" t="e">
        <f>IF(#REF!="","",BT111*Interna!$H$51)</f>
        <v>#REF!</v>
      </c>
      <c r="BV111" s="41" t="e">
        <f>IF(#REF!="","",BT111-BU111)</f>
        <v>#REF!</v>
      </c>
      <c r="BW111" s="41" t="e">
        <f>IF(#REF!="","",BV111*Interna!$H$52)</f>
        <v>#REF!</v>
      </c>
      <c r="BX111" s="41" t="e">
        <f>IF(#REF!="","",BV111-BW111)</f>
        <v>#REF!</v>
      </c>
      <c r="BY111" s="41" t="e">
        <f>IF(#REF!="","",BX111*Interna!$H$53)</f>
        <v>#REF!</v>
      </c>
    </row>
    <row r="112" spans="25:77" ht="16.5" customHeight="1" thickTop="1" thickBot="1" x14ac:dyDescent="0.35">
      <c r="Y112" s="167"/>
      <c r="Z112" s="40" t="e">
        <f>IF(#REF!="","",Interna!$H$15)</f>
        <v>#REF!</v>
      </c>
      <c r="AA112" s="41" t="e">
        <f>IF(#REF!="","",Interna!$H$16)</f>
        <v>#REF!</v>
      </c>
      <c r="AB112" s="42" t="e">
        <f>IF(#REF!="","",Interna!$H$17)</f>
        <v>#REF!</v>
      </c>
      <c r="AC11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2" s="373" t="e">
        <f>IF(#REF!="","",AC112+Interna!$D$15)</f>
        <v>#REF!</v>
      </c>
      <c r="AG112" s="373" t="e">
        <f>IF(#REF!="","",AD112+Interna!$D$16)</f>
        <v>#REF!</v>
      </c>
      <c r="AH112" s="373" t="e">
        <f>IF(#REF!="","",AE112+Interna!$D$17)</f>
        <v>#REF!</v>
      </c>
      <c r="AI112" s="281" t="e">
        <f>IF(#REF!="","",#REF!-(#REF!*AF112))</f>
        <v>#REF!</v>
      </c>
      <c r="AJ112" s="281" t="e">
        <f>IF(#REF!="","",#REF!-(#REF!*AG112))</f>
        <v>#REF!</v>
      </c>
      <c r="AK112" s="281" t="e">
        <f>IF(#REF!="","",#REF!-(#REF!*AH112))</f>
        <v>#REF!</v>
      </c>
      <c r="AL112" s="281" t="e">
        <f>IF(#REF!="","",ROUND(AI112*Interna!$E$4/1000,4))</f>
        <v>#REF!</v>
      </c>
      <c r="AM112" s="281" t="e">
        <f>IF(#REF!="","",ROUND(AJ112*Interna!$E$4/1000,4))</f>
        <v>#REF!</v>
      </c>
      <c r="AN112" s="281" t="e">
        <f>IF(#REF!="","",ROUND(AK112*Interna!$E$4/1000,4))</f>
        <v>#REF!</v>
      </c>
      <c r="AO112" s="281" t="e">
        <f>IF(#REF!="","",ROUND(AL112-(AL112*Interna!$C$21),4))</f>
        <v>#REF!</v>
      </c>
      <c r="AP112" s="281" t="e">
        <f>IF(#REF!="","",ROUND(AM112-(AM112*Interna!$C$22),4))</f>
        <v>#REF!</v>
      </c>
      <c r="AQ112" s="281" t="e">
        <f>IF(#REF!="","",ROUND(AN112-(AN112*Interna!$C$23),4))</f>
        <v>#REF!</v>
      </c>
      <c r="AR112" s="281" t="e">
        <f>IF(#REF!="","",Interna!$F$21)</f>
        <v>#REF!</v>
      </c>
      <c r="AS112" s="282" t="e">
        <f>IF(#REF!="","",Interna!$F$22)</f>
        <v>#REF!</v>
      </c>
      <c r="AT112" s="283" t="e">
        <f>IF(#REF!="","",Interna!$F$23)</f>
        <v>#REF!</v>
      </c>
      <c r="AU112" s="281" t="e">
        <f>IF(#REF!=0,0,IF(AO112&gt;AR112,AO112,AR112))</f>
        <v>#REF!</v>
      </c>
      <c r="AV112" s="281" t="e">
        <f>IF(#REF!=0,0,IF(AP112&gt;AS112,AP112,AS112))</f>
        <v>#REF!</v>
      </c>
      <c r="AW112" s="281" t="e">
        <f>IF(#REF!=0,0,IF(AQ112&gt;AT112,AQ112,AT112))</f>
        <v>#REF!</v>
      </c>
      <c r="AX112" s="39" t="e">
        <f>IF(#REF!="","",IF(ROUND(AL112-AU112,4)&lt;0,0,ROUND(AL112-AU112,4)))</f>
        <v>#REF!</v>
      </c>
      <c r="AY112" s="39" t="e">
        <f>IF(#REF!="","",IF(ROUND(AM112-AV112,4)&lt;0,0,ROUND(AM112-AV112,4)))</f>
        <v>#REF!</v>
      </c>
      <c r="AZ112" s="39" t="e">
        <f>IF(#REF!="","",IF(ROUND(AN112-AW112,4)&lt;0,0,ROUND(AN112-AW112,4)))</f>
        <v>#REF!</v>
      </c>
      <c r="BA112" s="40" t="e">
        <f>IF(#REF!="","",AX112*Z112)</f>
        <v>#REF!</v>
      </c>
      <c r="BB112" s="41" t="e">
        <f>IF(#REF!="","",AY112*AA112)</f>
        <v>#REF!</v>
      </c>
      <c r="BC112" s="42" t="e">
        <f>IF(#REF!="","",AZ112*AB112)</f>
        <v>#REF!</v>
      </c>
      <c r="BD112" s="41" t="e">
        <f t="shared" si="39"/>
        <v>#REF!</v>
      </c>
      <c r="BE112" s="40" t="e">
        <f>IF(#REF!="","",Interna!$J$27+Interna!$J$28+Interna!$J$29+Interna!$J$33)</f>
        <v>#REF!</v>
      </c>
      <c r="BF112" s="41" t="e">
        <f>IF(#REF!="","",AX112*Interna!$H$30)</f>
        <v>#REF!</v>
      </c>
      <c r="BG112" s="41" t="e">
        <f>IF(#REF!="","",AY112*Interna!$H$31)</f>
        <v>#REF!</v>
      </c>
      <c r="BH112" s="41" t="e">
        <f>IF(#REF!="","",AZ112*Interna!$H$32)</f>
        <v>#REF!</v>
      </c>
      <c r="BI112" s="41" t="e">
        <f>IF(#REF!="","",SUM(BE112:BH112))</f>
        <v>#REF!</v>
      </c>
      <c r="BJ112" s="41" t="e">
        <f>IF(#REF!="","",BD112-BI112)</f>
        <v>#REF!</v>
      </c>
      <c r="BK112" s="42" t="e">
        <f>IF(#REF!="","",BJ112*Interna!$H$37)</f>
        <v>#REF!</v>
      </c>
      <c r="BL112" s="41" t="e">
        <f>IF(#REF!="","",BJ112-BK112)</f>
        <v>#REF!</v>
      </c>
      <c r="BM112" s="41" t="e">
        <f>IF(#REF!="","",BL112*Interna!$H$39)</f>
        <v>#REF!</v>
      </c>
      <c r="BN112" s="41" t="e">
        <f>IF(#REF!="","",BL112+BM112)</f>
        <v>#REF!</v>
      </c>
      <c r="BO112" s="41" t="e">
        <f>IF(#REF!="","",BN112*Interna!$K$5)</f>
        <v>#REF!</v>
      </c>
      <c r="BP112" s="41" t="e">
        <f>IF(#REF!="","",BO112/Interna!$E$4)</f>
        <v>#REF!</v>
      </c>
      <c r="BQ112" s="41" t="e">
        <f>IF(#REF!="","",BP112*Interna!$H$46)</f>
        <v>#REF!</v>
      </c>
      <c r="BR112" s="41" t="e">
        <f>IF(#REF!="","",BP112+BQ112)</f>
        <v>#REF!</v>
      </c>
      <c r="BS112" s="41" t="e">
        <f>IF(#REF!="","",BR112*Interna!$H$48)</f>
        <v>#REF!</v>
      </c>
      <c r="BT112" s="41" t="e">
        <f>IF(#REF!="","",BR112-BS112)</f>
        <v>#REF!</v>
      </c>
      <c r="BU112" s="41" t="e">
        <f>IF(#REF!="","",BT112*Interna!$H$51)</f>
        <v>#REF!</v>
      </c>
      <c r="BV112" s="41" t="e">
        <f>IF(#REF!="","",BT112-BU112)</f>
        <v>#REF!</v>
      </c>
      <c r="BW112" s="41" t="e">
        <f>IF(#REF!="","",BV112*Interna!$H$52)</f>
        <v>#REF!</v>
      </c>
      <c r="BX112" s="41" t="e">
        <f>IF(#REF!="","",BV112-BW112)</f>
        <v>#REF!</v>
      </c>
      <c r="BY112" s="41" t="e">
        <f>IF(#REF!="","",BX112*Interna!$H$53)</f>
        <v>#REF!</v>
      </c>
    </row>
    <row r="113" spans="25:77" ht="16.5" customHeight="1" thickTop="1" thickBot="1" x14ac:dyDescent="0.35">
      <c r="Y113" s="167"/>
      <c r="Z113" s="40" t="e">
        <f>IF(#REF!="","",Interna!$H$15)</f>
        <v>#REF!</v>
      </c>
      <c r="AA113" s="41" t="e">
        <f>IF(#REF!="","",Interna!$H$16)</f>
        <v>#REF!</v>
      </c>
      <c r="AB113" s="42" t="e">
        <f>IF(#REF!="","",Interna!$H$17)</f>
        <v>#REF!</v>
      </c>
      <c r="AC11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3" s="373" t="e">
        <f>IF(#REF!="","",AC113+Interna!$D$15)</f>
        <v>#REF!</v>
      </c>
      <c r="AG113" s="373" t="e">
        <f>IF(#REF!="","",AD113+Interna!$D$16)</f>
        <v>#REF!</v>
      </c>
      <c r="AH113" s="373" t="e">
        <f>IF(#REF!="","",AE113+Interna!$D$17)</f>
        <v>#REF!</v>
      </c>
      <c r="AI113" s="281" t="e">
        <f>IF(#REF!="","",#REF!-(#REF!*AF113))</f>
        <v>#REF!</v>
      </c>
      <c r="AJ113" s="281" t="e">
        <f>IF(#REF!="","",#REF!-(#REF!*AG113))</f>
        <v>#REF!</v>
      </c>
      <c r="AK113" s="281" t="e">
        <f>IF(#REF!="","",#REF!-(#REF!*AH113))</f>
        <v>#REF!</v>
      </c>
      <c r="AL113" s="281" t="e">
        <f>IF(#REF!="","",ROUND(AI113*Interna!$E$4/1000,4))</f>
        <v>#REF!</v>
      </c>
      <c r="AM113" s="281" t="e">
        <f>IF(#REF!="","",ROUND(AJ113*Interna!$E$4/1000,4))</f>
        <v>#REF!</v>
      </c>
      <c r="AN113" s="281" t="e">
        <f>IF(#REF!="","",ROUND(AK113*Interna!$E$4/1000,4))</f>
        <v>#REF!</v>
      </c>
      <c r="AO113" s="281" t="e">
        <f>IF(#REF!="","",ROUND(AL113-(AL113*Interna!$C$21),4))</f>
        <v>#REF!</v>
      </c>
      <c r="AP113" s="281" t="e">
        <f>IF(#REF!="","",ROUND(AM113-(AM113*Interna!$C$22),4))</f>
        <v>#REF!</v>
      </c>
      <c r="AQ113" s="281" t="e">
        <f>IF(#REF!="","",ROUND(AN113-(AN113*Interna!$C$23),4))</f>
        <v>#REF!</v>
      </c>
      <c r="AR113" s="281" t="e">
        <f>IF(#REF!="","",Interna!$F$21)</f>
        <v>#REF!</v>
      </c>
      <c r="AS113" s="282" t="e">
        <f>IF(#REF!="","",Interna!$F$22)</f>
        <v>#REF!</v>
      </c>
      <c r="AT113" s="283" t="e">
        <f>IF(#REF!="","",Interna!$F$23)</f>
        <v>#REF!</v>
      </c>
      <c r="AU113" s="281" t="e">
        <f>IF(#REF!=0,0,IF(AO113&gt;AR113,AO113,AR113))</f>
        <v>#REF!</v>
      </c>
      <c r="AV113" s="281" t="e">
        <f>IF(#REF!=0,0,IF(AP113&gt;AS113,AP113,AS113))</f>
        <v>#REF!</v>
      </c>
      <c r="AW113" s="281" t="e">
        <f>IF(#REF!=0,0,IF(AQ113&gt;AT113,AQ113,AT113))</f>
        <v>#REF!</v>
      </c>
      <c r="AX113" s="39" t="e">
        <f>IF(#REF!="","",IF(ROUND(AL113-AU113,4)&lt;0,0,ROUND(AL113-AU113,4)))</f>
        <v>#REF!</v>
      </c>
      <c r="AY113" s="39" t="e">
        <f>IF(#REF!="","",IF(ROUND(AM113-AV113,4)&lt;0,0,ROUND(AM113-AV113,4)))</f>
        <v>#REF!</v>
      </c>
      <c r="AZ113" s="39" t="e">
        <f>IF(#REF!="","",IF(ROUND(AN113-AW113,4)&lt;0,0,ROUND(AN113-AW113,4)))</f>
        <v>#REF!</v>
      </c>
      <c r="BA113" s="40" t="e">
        <f>IF(#REF!="","",AX113*Z113)</f>
        <v>#REF!</v>
      </c>
      <c r="BB113" s="41" t="e">
        <f>IF(#REF!="","",AY113*AA113)</f>
        <v>#REF!</v>
      </c>
      <c r="BC113" s="42" t="e">
        <f>IF(#REF!="","",AZ113*AB113)</f>
        <v>#REF!</v>
      </c>
      <c r="BD113" s="41" t="e">
        <f t="shared" si="39"/>
        <v>#REF!</v>
      </c>
      <c r="BE113" s="40" t="e">
        <f>IF(#REF!="","",Interna!$J$27+Interna!$J$28+Interna!$J$29+Interna!$J$33)</f>
        <v>#REF!</v>
      </c>
      <c r="BF113" s="41" t="e">
        <f>IF(#REF!="","",AX113*Interna!$H$30)</f>
        <v>#REF!</v>
      </c>
      <c r="BG113" s="41" t="e">
        <f>IF(#REF!="","",AY113*Interna!$H$31)</f>
        <v>#REF!</v>
      </c>
      <c r="BH113" s="41" t="e">
        <f>IF(#REF!="","",AZ113*Interna!$H$32)</f>
        <v>#REF!</v>
      </c>
      <c r="BI113" s="41" t="e">
        <f>IF(#REF!="","",SUM(BE113:BH113))</f>
        <v>#REF!</v>
      </c>
      <c r="BJ113" s="41" t="e">
        <f>IF(#REF!="","",BD113-BI113)</f>
        <v>#REF!</v>
      </c>
      <c r="BK113" s="42" t="e">
        <f>IF(#REF!="","",BJ113*Interna!$H$37)</f>
        <v>#REF!</v>
      </c>
      <c r="BL113" s="41" t="e">
        <f>IF(#REF!="","",BJ113-BK113)</f>
        <v>#REF!</v>
      </c>
      <c r="BM113" s="41" t="e">
        <f>IF(#REF!="","",BL113*Interna!$H$39)</f>
        <v>#REF!</v>
      </c>
      <c r="BN113" s="41" t="e">
        <f>IF(#REF!="","",BL113+BM113)</f>
        <v>#REF!</v>
      </c>
      <c r="BO113" s="41" t="e">
        <f>IF(#REF!="","",BN113*Interna!$K$5)</f>
        <v>#REF!</v>
      </c>
      <c r="BP113" s="41" t="e">
        <f>IF(#REF!="","",BO113/Interna!$E$4)</f>
        <v>#REF!</v>
      </c>
      <c r="BQ113" s="41" t="e">
        <f>IF(#REF!="","",BP113*Interna!$H$46)</f>
        <v>#REF!</v>
      </c>
      <c r="BR113" s="41" t="e">
        <f>IF(#REF!="","",BP113+BQ113)</f>
        <v>#REF!</v>
      </c>
      <c r="BS113" s="41" t="e">
        <f>IF(#REF!="","",BR113*Interna!$H$48)</f>
        <v>#REF!</v>
      </c>
      <c r="BT113" s="41" t="e">
        <f>IF(#REF!="","",BR113-BS113)</f>
        <v>#REF!</v>
      </c>
      <c r="BU113" s="41" t="e">
        <f>IF(#REF!="","",BT113*Interna!$H$51)</f>
        <v>#REF!</v>
      </c>
      <c r="BV113" s="41" t="e">
        <f>IF(#REF!="","",BT113-BU113)</f>
        <v>#REF!</v>
      </c>
      <c r="BW113" s="41" t="e">
        <f>IF(#REF!="","",BV113*Interna!$H$52)</f>
        <v>#REF!</v>
      </c>
      <c r="BX113" s="41" t="e">
        <f>IF(#REF!="","",BV113-BW113)</f>
        <v>#REF!</v>
      </c>
      <c r="BY113" s="41" t="e">
        <f>IF(#REF!="","",BX113*Interna!$H$53)</f>
        <v>#REF!</v>
      </c>
    </row>
    <row r="114" spans="25:77" ht="16.5" customHeight="1" thickTop="1" thickBot="1" x14ac:dyDescent="0.35">
      <c r="Y114" s="167"/>
      <c r="Z114" s="40" t="e">
        <f>IF(#REF!="","",Interna!$H$15)</f>
        <v>#REF!</v>
      </c>
      <c r="AA114" s="41" t="e">
        <f>IF(#REF!="","",Interna!$H$16)</f>
        <v>#REF!</v>
      </c>
      <c r="AB114" s="42" t="e">
        <f>IF(#REF!="","",Interna!$H$17)</f>
        <v>#REF!</v>
      </c>
      <c r="AC11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4" s="373" t="e">
        <f>IF(#REF!="","",AC114+Interna!$D$15)</f>
        <v>#REF!</v>
      </c>
      <c r="AG114" s="373" t="e">
        <f>IF(#REF!="","",AD114+Interna!$D$16)</f>
        <v>#REF!</v>
      </c>
      <c r="AH114" s="373" t="e">
        <f>IF(#REF!="","",AE114+Interna!$D$17)</f>
        <v>#REF!</v>
      </c>
      <c r="AI114" s="281" t="e">
        <f>IF(#REF!="","",#REF!-(#REF!*AF114))</f>
        <v>#REF!</v>
      </c>
      <c r="AJ114" s="281" t="e">
        <f>IF(#REF!="","",#REF!-(#REF!*AG114))</f>
        <v>#REF!</v>
      </c>
      <c r="AK114" s="281" t="e">
        <f>IF(#REF!="","",#REF!-(#REF!*AH114))</f>
        <v>#REF!</v>
      </c>
      <c r="AL114" s="281" t="e">
        <f>IF(#REF!="","",ROUND(AI114*Interna!$E$4/1000,4))</f>
        <v>#REF!</v>
      </c>
      <c r="AM114" s="281" t="e">
        <f>IF(#REF!="","",ROUND(AJ114*Interna!$E$4/1000,4))</f>
        <v>#REF!</v>
      </c>
      <c r="AN114" s="281" t="e">
        <f>IF(#REF!="","",ROUND(AK114*Interna!$E$4/1000,4))</f>
        <v>#REF!</v>
      </c>
      <c r="AO114" s="281" t="e">
        <f>IF(#REF!="","",ROUND(AL114-(AL114*Interna!$C$21),4))</f>
        <v>#REF!</v>
      </c>
      <c r="AP114" s="281" t="e">
        <f>IF(#REF!="","",ROUND(AM114-(AM114*Interna!$C$22),4))</f>
        <v>#REF!</v>
      </c>
      <c r="AQ114" s="281" t="e">
        <f>IF(#REF!="","",ROUND(AN114-(AN114*Interna!$C$23),4))</f>
        <v>#REF!</v>
      </c>
      <c r="AR114" s="281" t="e">
        <f>IF(#REF!="","",Interna!$F$21)</f>
        <v>#REF!</v>
      </c>
      <c r="AS114" s="282" t="e">
        <f>IF(#REF!="","",Interna!$F$22)</f>
        <v>#REF!</v>
      </c>
      <c r="AT114" s="283" t="e">
        <f>IF(#REF!="","",Interna!$F$23)</f>
        <v>#REF!</v>
      </c>
      <c r="AU114" s="281" t="e">
        <f>IF(#REF!=0,0,IF(AO114&gt;AR114,AO114,AR114))</f>
        <v>#REF!</v>
      </c>
      <c r="AV114" s="281" t="e">
        <f>IF(#REF!=0,0,IF(AP114&gt;AS114,AP114,AS114))</f>
        <v>#REF!</v>
      </c>
      <c r="AW114" s="281" t="e">
        <f>IF(#REF!=0,0,IF(AQ114&gt;AT114,AQ114,AT114))</f>
        <v>#REF!</v>
      </c>
      <c r="AX114" s="39" t="e">
        <f>IF(#REF!="","",IF(ROUND(AL114-AU114,4)&lt;0,0,ROUND(AL114-AU114,4)))</f>
        <v>#REF!</v>
      </c>
      <c r="AY114" s="39" t="e">
        <f>IF(#REF!="","",IF(ROUND(AM114-AV114,4)&lt;0,0,ROUND(AM114-AV114,4)))</f>
        <v>#REF!</v>
      </c>
      <c r="AZ114" s="39" t="e">
        <f>IF(#REF!="","",IF(ROUND(AN114-AW114,4)&lt;0,0,ROUND(AN114-AW114,4)))</f>
        <v>#REF!</v>
      </c>
      <c r="BA114" s="40" t="e">
        <f>IF(#REF!="","",AX114*Z114)</f>
        <v>#REF!</v>
      </c>
      <c r="BB114" s="41" t="e">
        <f>IF(#REF!="","",AY114*AA114)</f>
        <v>#REF!</v>
      </c>
      <c r="BC114" s="42" t="e">
        <f>IF(#REF!="","",AZ114*AB114)</f>
        <v>#REF!</v>
      </c>
      <c r="BD114" s="41" t="e">
        <f t="shared" si="39"/>
        <v>#REF!</v>
      </c>
      <c r="BE114" s="40" t="e">
        <f>IF(#REF!="","",Interna!$J$27+Interna!$J$28+Interna!$J$29+Interna!$J$33)</f>
        <v>#REF!</v>
      </c>
      <c r="BF114" s="41" t="e">
        <f>IF(#REF!="","",AX114*Interna!$H$30)</f>
        <v>#REF!</v>
      </c>
      <c r="BG114" s="41" t="e">
        <f>IF(#REF!="","",AY114*Interna!$H$31)</f>
        <v>#REF!</v>
      </c>
      <c r="BH114" s="41" t="e">
        <f>IF(#REF!="","",AZ114*Interna!$H$32)</f>
        <v>#REF!</v>
      </c>
      <c r="BI114" s="41" t="e">
        <f>IF(#REF!="","",SUM(BE114:BH114))</f>
        <v>#REF!</v>
      </c>
      <c r="BJ114" s="41" t="e">
        <f>IF(#REF!="","",BD114-BI114)</f>
        <v>#REF!</v>
      </c>
      <c r="BK114" s="42" t="e">
        <f>IF(#REF!="","",BJ114*Interna!$H$37)</f>
        <v>#REF!</v>
      </c>
      <c r="BL114" s="41" t="e">
        <f>IF(#REF!="","",BJ114-BK114)</f>
        <v>#REF!</v>
      </c>
      <c r="BM114" s="41" t="e">
        <f>IF(#REF!="","",BL114*Interna!$H$39)</f>
        <v>#REF!</v>
      </c>
      <c r="BN114" s="41" t="e">
        <f>IF(#REF!="","",BL114+BM114)</f>
        <v>#REF!</v>
      </c>
      <c r="BO114" s="41" t="e">
        <f>IF(#REF!="","",BN114*Interna!$K$5)</f>
        <v>#REF!</v>
      </c>
      <c r="BP114" s="41" t="e">
        <f>IF(#REF!="","",BO114/Interna!$E$4)</f>
        <v>#REF!</v>
      </c>
      <c r="BQ114" s="41" t="e">
        <f>IF(#REF!="","",BP114*Interna!$H$46)</f>
        <v>#REF!</v>
      </c>
      <c r="BR114" s="41" t="e">
        <f>IF(#REF!="","",BP114+BQ114)</f>
        <v>#REF!</v>
      </c>
      <c r="BS114" s="41" t="e">
        <f>IF(#REF!="","",BR114*Interna!$H$48)</f>
        <v>#REF!</v>
      </c>
      <c r="BT114" s="41" t="e">
        <f>IF(#REF!="","",BR114-BS114)</f>
        <v>#REF!</v>
      </c>
      <c r="BU114" s="41" t="e">
        <f>IF(#REF!="","",BT114*Interna!$H$51)</f>
        <v>#REF!</v>
      </c>
      <c r="BV114" s="41" t="e">
        <f>IF(#REF!="","",BT114-BU114)</f>
        <v>#REF!</v>
      </c>
      <c r="BW114" s="41" t="e">
        <f>IF(#REF!="","",BV114*Interna!$H$52)</f>
        <v>#REF!</v>
      </c>
      <c r="BX114" s="41" t="e">
        <f>IF(#REF!="","",BV114-BW114)</f>
        <v>#REF!</v>
      </c>
      <c r="BY114" s="41" t="e">
        <f>IF(#REF!="","",BX114*Interna!$H$53)</f>
        <v>#REF!</v>
      </c>
    </row>
    <row r="115" spans="25:77" ht="16.5" customHeight="1" thickTop="1" thickBot="1" x14ac:dyDescent="0.35">
      <c r="Y115" s="167"/>
      <c r="Z115" s="40" t="e">
        <f>IF(#REF!="","",Interna!$H$15)</f>
        <v>#REF!</v>
      </c>
      <c r="AA115" s="41" t="e">
        <f>IF(#REF!="","",Interna!$H$16)</f>
        <v>#REF!</v>
      </c>
      <c r="AB115" s="42" t="e">
        <f>IF(#REF!="","",Interna!$H$17)</f>
        <v>#REF!</v>
      </c>
      <c r="AC11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5" s="373" t="e">
        <f>IF(#REF!="","",AC115+Interna!$D$15)</f>
        <v>#REF!</v>
      </c>
      <c r="AG115" s="373" t="e">
        <f>IF(#REF!="","",AD115+Interna!$D$16)</f>
        <v>#REF!</v>
      </c>
      <c r="AH115" s="373" t="e">
        <f>IF(#REF!="","",AE115+Interna!$D$17)</f>
        <v>#REF!</v>
      </c>
      <c r="AI115" s="281" t="e">
        <f>IF(#REF!="","",#REF!-(#REF!*AF115))</f>
        <v>#REF!</v>
      </c>
      <c r="AJ115" s="281" t="e">
        <f>IF(#REF!="","",#REF!-(#REF!*AG115))</f>
        <v>#REF!</v>
      </c>
      <c r="AK115" s="281" t="e">
        <f>IF(#REF!="","",#REF!-(#REF!*AH115))</f>
        <v>#REF!</v>
      </c>
      <c r="AL115" s="281" t="e">
        <f>IF(#REF!="","",ROUND(AI115*Interna!$E$4/1000,4))</f>
        <v>#REF!</v>
      </c>
      <c r="AM115" s="281" t="e">
        <f>IF(#REF!="","",ROUND(AJ115*Interna!$E$4/1000,4))</f>
        <v>#REF!</v>
      </c>
      <c r="AN115" s="281" t="e">
        <f>IF(#REF!="","",ROUND(AK115*Interna!$E$4/1000,4))</f>
        <v>#REF!</v>
      </c>
      <c r="AO115" s="281" t="e">
        <f>IF(#REF!="","",ROUND(AL115-(AL115*Interna!$C$21),4))</f>
        <v>#REF!</v>
      </c>
      <c r="AP115" s="281" t="e">
        <f>IF(#REF!="","",ROUND(AM115-(AM115*Interna!$C$22),4))</f>
        <v>#REF!</v>
      </c>
      <c r="AQ115" s="281" t="e">
        <f>IF(#REF!="","",ROUND(AN115-(AN115*Interna!$C$23),4))</f>
        <v>#REF!</v>
      </c>
      <c r="AR115" s="281" t="e">
        <f>IF(#REF!="","",Interna!$F$21)</f>
        <v>#REF!</v>
      </c>
      <c r="AS115" s="282" t="e">
        <f>IF(#REF!="","",Interna!$F$22)</f>
        <v>#REF!</v>
      </c>
      <c r="AT115" s="283" t="e">
        <f>IF(#REF!="","",Interna!$F$23)</f>
        <v>#REF!</v>
      </c>
      <c r="AU115" s="281" t="e">
        <f>IF(#REF!=0,0,IF(AO115&gt;AR115,AO115,AR115))</f>
        <v>#REF!</v>
      </c>
      <c r="AV115" s="281" t="e">
        <f>IF(#REF!=0,0,IF(AP115&gt;AS115,AP115,AS115))</f>
        <v>#REF!</v>
      </c>
      <c r="AW115" s="281" t="e">
        <f>IF(#REF!=0,0,IF(AQ115&gt;AT115,AQ115,AT115))</f>
        <v>#REF!</v>
      </c>
      <c r="AX115" s="39" t="e">
        <f>IF(#REF!="","",IF(ROUND(AL115-AU115,4)&lt;0,0,ROUND(AL115-AU115,4)))</f>
        <v>#REF!</v>
      </c>
      <c r="AY115" s="39" t="e">
        <f>IF(#REF!="","",IF(ROUND(AM115-AV115,4)&lt;0,0,ROUND(AM115-AV115,4)))</f>
        <v>#REF!</v>
      </c>
      <c r="AZ115" s="39" t="e">
        <f>IF(#REF!="","",IF(ROUND(AN115-AW115,4)&lt;0,0,ROUND(AN115-AW115,4)))</f>
        <v>#REF!</v>
      </c>
      <c r="BA115" s="40" t="e">
        <f>IF(#REF!="","",AX115*Z115)</f>
        <v>#REF!</v>
      </c>
      <c r="BB115" s="41" t="e">
        <f>IF(#REF!="","",AY115*AA115)</f>
        <v>#REF!</v>
      </c>
      <c r="BC115" s="42" t="e">
        <f>IF(#REF!="","",AZ115*AB115)</f>
        <v>#REF!</v>
      </c>
      <c r="BD115" s="41" t="e">
        <f t="shared" si="39"/>
        <v>#REF!</v>
      </c>
      <c r="BE115" s="40" t="e">
        <f>IF(#REF!="","",Interna!$J$27+Interna!$J$28+Interna!$J$29+Interna!$J$33)</f>
        <v>#REF!</v>
      </c>
      <c r="BF115" s="41" t="e">
        <f>IF(#REF!="","",AX115*Interna!$H$30)</f>
        <v>#REF!</v>
      </c>
      <c r="BG115" s="41" t="e">
        <f>IF(#REF!="","",AY115*Interna!$H$31)</f>
        <v>#REF!</v>
      </c>
      <c r="BH115" s="41" t="e">
        <f>IF(#REF!="","",AZ115*Interna!$H$32)</f>
        <v>#REF!</v>
      </c>
      <c r="BI115" s="41" t="e">
        <f>IF(#REF!="","",SUM(BE115:BH115))</f>
        <v>#REF!</v>
      </c>
      <c r="BJ115" s="41" t="e">
        <f>IF(#REF!="","",BD115-BI115)</f>
        <v>#REF!</v>
      </c>
      <c r="BK115" s="42" t="e">
        <f>IF(#REF!="","",BJ115*Interna!$H$37)</f>
        <v>#REF!</v>
      </c>
      <c r="BL115" s="41" t="e">
        <f>IF(#REF!="","",BJ115-BK115)</f>
        <v>#REF!</v>
      </c>
      <c r="BM115" s="41" t="e">
        <f>IF(#REF!="","",BL115*Interna!$H$39)</f>
        <v>#REF!</v>
      </c>
      <c r="BN115" s="41" t="e">
        <f>IF(#REF!="","",BL115+BM115)</f>
        <v>#REF!</v>
      </c>
      <c r="BO115" s="41" t="e">
        <f>IF(#REF!="","",BN115*Interna!$K$5)</f>
        <v>#REF!</v>
      </c>
      <c r="BP115" s="41" t="e">
        <f>IF(#REF!="","",BO115/Interna!$E$4)</f>
        <v>#REF!</v>
      </c>
      <c r="BQ115" s="41" t="e">
        <f>IF(#REF!="","",BP115*Interna!$H$46)</f>
        <v>#REF!</v>
      </c>
      <c r="BR115" s="41" t="e">
        <f>IF(#REF!="","",BP115+BQ115)</f>
        <v>#REF!</v>
      </c>
      <c r="BS115" s="41" t="e">
        <f>IF(#REF!="","",BR115*Interna!$H$48)</f>
        <v>#REF!</v>
      </c>
      <c r="BT115" s="41" t="e">
        <f>IF(#REF!="","",BR115-BS115)</f>
        <v>#REF!</v>
      </c>
      <c r="BU115" s="41" t="e">
        <f>IF(#REF!="","",BT115*Interna!$H$51)</f>
        <v>#REF!</v>
      </c>
      <c r="BV115" s="41" t="e">
        <f>IF(#REF!="","",BT115-BU115)</f>
        <v>#REF!</v>
      </c>
      <c r="BW115" s="41" t="e">
        <f>IF(#REF!="","",BV115*Interna!$H$52)</f>
        <v>#REF!</v>
      </c>
      <c r="BX115" s="41" t="e">
        <f>IF(#REF!="","",BV115-BW115)</f>
        <v>#REF!</v>
      </c>
      <c r="BY115" s="41" t="e">
        <f>IF(#REF!="","",BX115*Interna!$H$53)</f>
        <v>#REF!</v>
      </c>
    </row>
    <row r="116" spans="25:77" ht="16.5" customHeight="1" thickTop="1" thickBot="1" x14ac:dyDescent="0.35">
      <c r="Y116" s="167"/>
      <c r="Z116" s="40" t="e">
        <f>IF(#REF!="","",Interna!$H$15)</f>
        <v>#REF!</v>
      </c>
      <c r="AA116" s="41" t="e">
        <f>IF(#REF!="","",Interna!$H$16)</f>
        <v>#REF!</v>
      </c>
      <c r="AB116" s="42" t="e">
        <f>IF(#REF!="","",Interna!$H$17)</f>
        <v>#REF!</v>
      </c>
      <c r="AC11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6" s="373" t="e">
        <f>IF(#REF!="","",AC116+Interna!$D$15)</f>
        <v>#REF!</v>
      </c>
      <c r="AG116" s="373" t="e">
        <f>IF(#REF!="","",AD116+Interna!$D$16)</f>
        <v>#REF!</v>
      </c>
      <c r="AH116" s="373" t="e">
        <f>IF(#REF!="","",AE116+Interna!$D$17)</f>
        <v>#REF!</v>
      </c>
      <c r="AI116" s="281" t="e">
        <f>IF(#REF!="","",#REF!-(#REF!*AF116))</f>
        <v>#REF!</v>
      </c>
      <c r="AJ116" s="281" t="e">
        <f>IF(#REF!="","",#REF!-(#REF!*AG116))</f>
        <v>#REF!</v>
      </c>
      <c r="AK116" s="281" t="e">
        <f>IF(#REF!="","",#REF!-(#REF!*AH116))</f>
        <v>#REF!</v>
      </c>
      <c r="AL116" s="281" t="e">
        <f>IF(#REF!="","",ROUND(AI116*Interna!$E$4/1000,4))</f>
        <v>#REF!</v>
      </c>
      <c r="AM116" s="281" t="e">
        <f>IF(#REF!="","",ROUND(AJ116*Interna!$E$4/1000,4))</f>
        <v>#REF!</v>
      </c>
      <c r="AN116" s="281" t="e">
        <f>IF(#REF!="","",ROUND(AK116*Interna!$E$4/1000,4))</f>
        <v>#REF!</v>
      </c>
      <c r="AO116" s="281" t="e">
        <f>IF(#REF!="","",ROUND(AL116-(AL116*Interna!$C$21),4))</f>
        <v>#REF!</v>
      </c>
      <c r="AP116" s="281" t="e">
        <f>IF(#REF!="","",ROUND(AM116-(AM116*Interna!$C$22),4))</f>
        <v>#REF!</v>
      </c>
      <c r="AQ116" s="281" t="e">
        <f>IF(#REF!="","",ROUND(AN116-(AN116*Interna!$C$23),4))</f>
        <v>#REF!</v>
      </c>
      <c r="AR116" s="281" t="e">
        <f>IF(#REF!="","",Interna!$F$21)</f>
        <v>#REF!</v>
      </c>
      <c r="AS116" s="282" t="e">
        <f>IF(#REF!="","",Interna!$F$22)</f>
        <v>#REF!</v>
      </c>
      <c r="AT116" s="283" t="e">
        <f>IF(#REF!="","",Interna!$F$23)</f>
        <v>#REF!</v>
      </c>
      <c r="AU116" s="281" t="e">
        <f>IF(#REF!=0,0,IF(AO116&gt;AR116,AO116,AR116))</f>
        <v>#REF!</v>
      </c>
      <c r="AV116" s="281" t="e">
        <f>IF(#REF!=0,0,IF(AP116&gt;AS116,AP116,AS116))</f>
        <v>#REF!</v>
      </c>
      <c r="AW116" s="281" t="e">
        <f>IF(#REF!=0,0,IF(AQ116&gt;AT116,AQ116,AT116))</f>
        <v>#REF!</v>
      </c>
      <c r="AX116" s="39" t="e">
        <f>IF(#REF!="","",IF(ROUND(AL116-AU116,4)&lt;0,0,ROUND(AL116-AU116,4)))</f>
        <v>#REF!</v>
      </c>
      <c r="AY116" s="39" t="e">
        <f>IF(#REF!="","",IF(ROUND(AM116-AV116,4)&lt;0,0,ROUND(AM116-AV116,4)))</f>
        <v>#REF!</v>
      </c>
      <c r="AZ116" s="39" t="e">
        <f>IF(#REF!="","",IF(ROUND(AN116-AW116,4)&lt;0,0,ROUND(AN116-AW116,4)))</f>
        <v>#REF!</v>
      </c>
      <c r="BA116" s="40" t="e">
        <f>IF(#REF!="","",AX116*Z116)</f>
        <v>#REF!</v>
      </c>
      <c r="BB116" s="41" t="e">
        <f>IF(#REF!="","",AY116*AA116)</f>
        <v>#REF!</v>
      </c>
      <c r="BC116" s="42" t="e">
        <f>IF(#REF!="","",AZ116*AB116)</f>
        <v>#REF!</v>
      </c>
      <c r="BD116" s="41" t="e">
        <f t="shared" si="39"/>
        <v>#REF!</v>
      </c>
      <c r="BE116" s="40" t="e">
        <f>IF(#REF!="","",Interna!$J$27+Interna!$J$28+Interna!$J$29+Interna!$J$33)</f>
        <v>#REF!</v>
      </c>
      <c r="BF116" s="41" t="e">
        <f>IF(#REF!="","",AX116*Interna!$H$30)</f>
        <v>#REF!</v>
      </c>
      <c r="BG116" s="41" t="e">
        <f>IF(#REF!="","",AY116*Interna!$H$31)</f>
        <v>#REF!</v>
      </c>
      <c r="BH116" s="41" t="e">
        <f>IF(#REF!="","",AZ116*Interna!$H$32)</f>
        <v>#REF!</v>
      </c>
      <c r="BI116" s="41" t="e">
        <f>IF(#REF!="","",SUM(BE116:BH116))</f>
        <v>#REF!</v>
      </c>
      <c r="BJ116" s="41" t="e">
        <f>IF(#REF!="","",BD116-BI116)</f>
        <v>#REF!</v>
      </c>
      <c r="BK116" s="42" t="e">
        <f>IF(#REF!="","",BJ116*Interna!$H$37)</f>
        <v>#REF!</v>
      </c>
      <c r="BL116" s="41" t="e">
        <f>IF(#REF!="","",BJ116-BK116)</f>
        <v>#REF!</v>
      </c>
      <c r="BM116" s="41" t="e">
        <f>IF(#REF!="","",BL116*Interna!$H$39)</f>
        <v>#REF!</v>
      </c>
      <c r="BN116" s="41" t="e">
        <f>IF(#REF!="","",BL116+BM116)</f>
        <v>#REF!</v>
      </c>
      <c r="BO116" s="41" t="e">
        <f>IF(#REF!="","",BN116*Interna!$K$5)</f>
        <v>#REF!</v>
      </c>
      <c r="BP116" s="41" t="e">
        <f>IF(#REF!="","",BO116/Interna!$E$4)</f>
        <v>#REF!</v>
      </c>
      <c r="BQ116" s="41" t="e">
        <f>IF(#REF!="","",BP116*Interna!$H$46)</f>
        <v>#REF!</v>
      </c>
      <c r="BR116" s="41" t="e">
        <f>IF(#REF!="","",BP116+BQ116)</f>
        <v>#REF!</v>
      </c>
      <c r="BS116" s="41" t="e">
        <f>IF(#REF!="","",BR116*Interna!$H$48)</f>
        <v>#REF!</v>
      </c>
      <c r="BT116" s="41" t="e">
        <f>IF(#REF!="","",BR116-BS116)</f>
        <v>#REF!</v>
      </c>
      <c r="BU116" s="41" t="e">
        <f>IF(#REF!="","",BT116*Interna!$H$51)</f>
        <v>#REF!</v>
      </c>
      <c r="BV116" s="41" t="e">
        <f>IF(#REF!="","",BT116-BU116)</f>
        <v>#REF!</v>
      </c>
      <c r="BW116" s="41" t="e">
        <f>IF(#REF!="","",BV116*Interna!$H$52)</f>
        <v>#REF!</v>
      </c>
      <c r="BX116" s="41" t="e">
        <f>IF(#REF!="","",BV116-BW116)</f>
        <v>#REF!</v>
      </c>
      <c r="BY116" s="41" t="e">
        <f>IF(#REF!="","",BX116*Interna!$H$53)</f>
        <v>#REF!</v>
      </c>
    </row>
    <row r="117" spans="25:77" ht="16.5" customHeight="1" thickTop="1" thickBot="1" x14ac:dyDescent="0.35">
      <c r="Y117" s="167"/>
      <c r="Z117" s="40" t="e">
        <f>IF(#REF!="","",Interna!$H$15)</f>
        <v>#REF!</v>
      </c>
      <c r="AA117" s="41" t="e">
        <f>IF(#REF!="","",Interna!$H$16)</f>
        <v>#REF!</v>
      </c>
      <c r="AB117" s="42" t="e">
        <f>IF(#REF!="","",Interna!$H$17)</f>
        <v>#REF!</v>
      </c>
      <c r="AC11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7" s="373" t="e">
        <f>IF(#REF!="","",AC117+Interna!$D$15)</f>
        <v>#REF!</v>
      </c>
      <c r="AG117" s="373" t="e">
        <f>IF(#REF!="","",AD117+Interna!$D$16)</f>
        <v>#REF!</v>
      </c>
      <c r="AH117" s="373" t="e">
        <f>IF(#REF!="","",AE117+Interna!$D$17)</f>
        <v>#REF!</v>
      </c>
      <c r="AI117" s="281" t="e">
        <f>IF(#REF!="","",#REF!-(#REF!*AF117))</f>
        <v>#REF!</v>
      </c>
      <c r="AJ117" s="281" t="e">
        <f>IF(#REF!="","",#REF!-(#REF!*AG117))</f>
        <v>#REF!</v>
      </c>
      <c r="AK117" s="281" t="e">
        <f>IF(#REF!="","",#REF!-(#REF!*AH117))</f>
        <v>#REF!</v>
      </c>
      <c r="AL117" s="281" t="e">
        <f>IF(#REF!="","",ROUND(AI117*Interna!$E$4/1000,4))</f>
        <v>#REF!</v>
      </c>
      <c r="AM117" s="281" t="e">
        <f>IF(#REF!="","",ROUND(AJ117*Interna!$E$4/1000,4))</f>
        <v>#REF!</v>
      </c>
      <c r="AN117" s="281" t="e">
        <f>IF(#REF!="","",ROUND(AK117*Interna!$E$4/1000,4))</f>
        <v>#REF!</v>
      </c>
      <c r="AO117" s="281" t="e">
        <f>IF(#REF!="","",ROUND(AL117-(AL117*Interna!$C$21),4))</f>
        <v>#REF!</v>
      </c>
      <c r="AP117" s="281" t="e">
        <f>IF(#REF!="","",ROUND(AM117-(AM117*Interna!$C$22),4))</f>
        <v>#REF!</v>
      </c>
      <c r="AQ117" s="281" t="e">
        <f>IF(#REF!="","",ROUND(AN117-(AN117*Interna!$C$23),4))</f>
        <v>#REF!</v>
      </c>
      <c r="AR117" s="281" t="e">
        <f>IF(#REF!="","",Interna!$F$21)</f>
        <v>#REF!</v>
      </c>
      <c r="AS117" s="282" t="e">
        <f>IF(#REF!="","",Interna!$F$22)</f>
        <v>#REF!</v>
      </c>
      <c r="AT117" s="283" t="e">
        <f>IF(#REF!="","",Interna!$F$23)</f>
        <v>#REF!</v>
      </c>
      <c r="AU117" s="281" t="e">
        <f>IF(#REF!=0,0,IF(AO117&gt;AR117,AO117,AR117))</f>
        <v>#REF!</v>
      </c>
      <c r="AV117" s="281" t="e">
        <f>IF(#REF!=0,0,IF(AP117&gt;AS117,AP117,AS117))</f>
        <v>#REF!</v>
      </c>
      <c r="AW117" s="281" t="e">
        <f>IF(#REF!=0,0,IF(AQ117&gt;AT117,AQ117,AT117))</f>
        <v>#REF!</v>
      </c>
      <c r="AX117" s="39" t="e">
        <f>IF(#REF!="","",IF(ROUND(AL117-AU117,4)&lt;0,0,ROUND(AL117-AU117,4)))</f>
        <v>#REF!</v>
      </c>
      <c r="AY117" s="39" t="e">
        <f>IF(#REF!="","",IF(ROUND(AM117-AV117,4)&lt;0,0,ROUND(AM117-AV117,4)))</f>
        <v>#REF!</v>
      </c>
      <c r="AZ117" s="39" t="e">
        <f>IF(#REF!="","",IF(ROUND(AN117-AW117,4)&lt;0,0,ROUND(AN117-AW117,4)))</f>
        <v>#REF!</v>
      </c>
      <c r="BA117" s="40" t="e">
        <f>IF(#REF!="","",AX117*Z117)</f>
        <v>#REF!</v>
      </c>
      <c r="BB117" s="41" t="e">
        <f>IF(#REF!="","",AY117*AA117)</f>
        <v>#REF!</v>
      </c>
      <c r="BC117" s="42" t="e">
        <f>IF(#REF!="","",AZ117*AB117)</f>
        <v>#REF!</v>
      </c>
      <c r="BD117" s="41" t="e">
        <f t="shared" si="39"/>
        <v>#REF!</v>
      </c>
      <c r="BE117" s="40" t="e">
        <f>IF(#REF!="","",Interna!$J$27+Interna!$J$28+Interna!$J$29+Interna!$J$33)</f>
        <v>#REF!</v>
      </c>
      <c r="BF117" s="41" t="e">
        <f>IF(#REF!="","",AX117*Interna!$H$30)</f>
        <v>#REF!</v>
      </c>
      <c r="BG117" s="41" t="e">
        <f>IF(#REF!="","",AY117*Interna!$H$31)</f>
        <v>#REF!</v>
      </c>
      <c r="BH117" s="41" t="e">
        <f>IF(#REF!="","",AZ117*Interna!$H$32)</f>
        <v>#REF!</v>
      </c>
      <c r="BI117" s="41" t="e">
        <f>IF(#REF!="","",SUM(BE117:BH117))</f>
        <v>#REF!</v>
      </c>
      <c r="BJ117" s="41" t="e">
        <f>IF(#REF!="","",BD117-BI117)</f>
        <v>#REF!</v>
      </c>
      <c r="BK117" s="42" t="e">
        <f>IF(#REF!="","",BJ117*Interna!$H$37)</f>
        <v>#REF!</v>
      </c>
      <c r="BL117" s="41" t="e">
        <f>IF(#REF!="","",BJ117-BK117)</f>
        <v>#REF!</v>
      </c>
      <c r="BM117" s="41" t="e">
        <f>IF(#REF!="","",BL117*Interna!$H$39)</f>
        <v>#REF!</v>
      </c>
      <c r="BN117" s="41" t="e">
        <f>IF(#REF!="","",BL117+BM117)</f>
        <v>#REF!</v>
      </c>
      <c r="BO117" s="41" t="e">
        <f>IF(#REF!="","",BN117*Interna!$K$5)</f>
        <v>#REF!</v>
      </c>
      <c r="BP117" s="41" t="e">
        <f>IF(#REF!="","",BO117/Interna!$E$4)</f>
        <v>#REF!</v>
      </c>
      <c r="BQ117" s="41" t="e">
        <f>IF(#REF!="","",BP117*Interna!$H$46)</f>
        <v>#REF!</v>
      </c>
      <c r="BR117" s="41" t="e">
        <f>IF(#REF!="","",BP117+BQ117)</f>
        <v>#REF!</v>
      </c>
      <c r="BS117" s="41" t="e">
        <f>IF(#REF!="","",BR117*Interna!$H$48)</f>
        <v>#REF!</v>
      </c>
      <c r="BT117" s="41" t="e">
        <f>IF(#REF!="","",BR117-BS117)</f>
        <v>#REF!</v>
      </c>
      <c r="BU117" s="41" t="e">
        <f>IF(#REF!="","",BT117*Interna!$H$51)</f>
        <v>#REF!</v>
      </c>
      <c r="BV117" s="41" t="e">
        <f>IF(#REF!="","",BT117-BU117)</f>
        <v>#REF!</v>
      </c>
      <c r="BW117" s="41" t="e">
        <f>IF(#REF!="","",BV117*Interna!$H$52)</f>
        <v>#REF!</v>
      </c>
      <c r="BX117" s="41" t="e">
        <f>IF(#REF!="","",BV117-BW117)</f>
        <v>#REF!</v>
      </c>
      <c r="BY117" s="41" t="e">
        <f>IF(#REF!="","",BX117*Interna!$H$53)</f>
        <v>#REF!</v>
      </c>
    </row>
    <row r="118" spans="25:77" ht="16.5" customHeight="1" thickTop="1" thickBot="1" x14ac:dyDescent="0.35">
      <c r="Y118" s="167"/>
      <c r="Z118" s="40" t="e">
        <f>IF(#REF!="","",Interna!$H$15)</f>
        <v>#REF!</v>
      </c>
      <c r="AA118" s="41" t="e">
        <f>IF(#REF!="","",Interna!$H$16)</f>
        <v>#REF!</v>
      </c>
      <c r="AB118" s="42" t="e">
        <f>IF(#REF!="","",Interna!$H$17)</f>
        <v>#REF!</v>
      </c>
      <c r="AC11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8" s="373" t="e">
        <f>IF(#REF!="","",AC118+Interna!$D$15)</f>
        <v>#REF!</v>
      </c>
      <c r="AG118" s="373" t="e">
        <f>IF(#REF!="","",AD118+Interna!$D$16)</f>
        <v>#REF!</v>
      </c>
      <c r="AH118" s="373" t="e">
        <f>IF(#REF!="","",AE118+Interna!$D$17)</f>
        <v>#REF!</v>
      </c>
      <c r="AI118" s="281" t="e">
        <f>IF(#REF!="","",#REF!-(#REF!*AF118))</f>
        <v>#REF!</v>
      </c>
      <c r="AJ118" s="281" t="e">
        <f>IF(#REF!="","",#REF!-(#REF!*AG118))</f>
        <v>#REF!</v>
      </c>
      <c r="AK118" s="281" t="e">
        <f>IF(#REF!="","",#REF!-(#REF!*AH118))</f>
        <v>#REF!</v>
      </c>
      <c r="AL118" s="281" t="e">
        <f>IF(#REF!="","",ROUND(AI118*Interna!$E$4/1000,4))</f>
        <v>#REF!</v>
      </c>
      <c r="AM118" s="281" t="e">
        <f>IF(#REF!="","",ROUND(AJ118*Interna!$E$4/1000,4))</f>
        <v>#REF!</v>
      </c>
      <c r="AN118" s="281" t="e">
        <f>IF(#REF!="","",ROUND(AK118*Interna!$E$4/1000,4))</f>
        <v>#REF!</v>
      </c>
      <c r="AO118" s="281" t="e">
        <f>IF(#REF!="","",ROUND(AL118-(AL118*Interna!$C$21),4))</f>
        <v>#REF!</v>
      </c>
      <c r="AP118" s="281" t="e">
        <f>IF(#REF!="","",ROUND(AM118-(AM118*Interna!$C$22),4))</f>
        <v>#REF!</v>
      </c>
      <c r="AQ118" s="281" t="e">
        <f>IF(#REF!="","",ROUND(AN118-(AN118*Interna!$C$23),4))</f>
        <v>#REF!</v>
      </c>
      <c r="AR118" s="281" t="e">
        <f>IF(#REF!="","",Interna!$F$21)</f>
        <v>#REF!</v>
      </c>
      <c r="AS118" s="282" t="e">
        <f>IF(#REF!="","",Interna!$F$22)</f>
        <v>#REF!</v>
      </c>
      <c r="AT118" s="283" t="e">
        <f>IF(#REF!="","",Interna!$F$23)</f>
        <v>#REF!</v>
      </c>
      <c r="AU118" s="281" t="e">
        <f>IF(#REF!=0,0,IF(AO118&gt;AR118,AO118,AR118))</f>
        <v>#REF!</v>
      </c>
      <c r="AV118" s="281" t="e">
        <f>IF(#REF!=0,0,IF(AP118&gt;AS118,AP118,AS118))</f>
        <v>#REF!</v>
      </c>
      <c r="AW118" s="281" t="e">
        <f>IF(#REF!=0,0,IF(AQ118&gt;AT118,AQ118,AT118))</f>
        <v>#REF!</v>
      </c>
      <c r="AX118" s="39" t="e">
        <f>IF(#REF!="","",IF(ROUND(AL118-AU118,4)&lt;0,0,ROUND(AL118-AU118,4)))</f>
        <v>#REF!</v>
      </c>
      <c r="AY118" s="39" t="e">
        <f>IF(#REF!="","",IF(ROUND(AM118-AV118,4)&lt;0,0,ROUND(AM118-AV118,4)))</f>
        <v>#REF!</v>
      </c>
      <c r="AZ118" s="39" t="e">
        <f>IF(#REF!="","",IF(ROUND(AN118-AW118,4)&lt;0,0,ROUND(AN118-AW118,4)))</f>
        <v>#REF!</v>
      </c>
      <c r="BA118" s="40" t="e">
        <f>IF(#REF!="","",AX118*Z118)</f>
        <v>#REF!</v>
      </c>
      <c r="BB118" s="41" t="e">
        <f>IF(#REF!="","",AY118*AA118)</f>
        <v>#REF!</v>
      </c>
      <c r="BC118" s="42" t="e">
        <f>IF(#REF!="","",AZ118*AB118)</f>
        <v>#REF!</v>
      </c>
      <c r="BD118" s="41" t="e">
        <f t="shared" si="39"/>
        <v>#REF!</v>
      </c>
      <c r="BE118" s="40" t="e">
        <f>IF(#REF!="","",Interna!$J$27+Interna!$J$28+Interna!$J$29+Interna!$J$33)</f>
        <v>#REF!</v>
      </c>
      <c r="BF118" s="41" t="e">
        <f>IF(#REF!="","",AX118*Interna!$H$30)</f>
        <v>#REF!</v>
      </c>
      <c r="BG118" s="41" t="e">
        <f>IF(#REF!="","",AY118*Interna!$H$31)</f>
        <v>#REF!</v>
      </c>
      <c r="BH118" s="41" t="e">
        <f>IF(#REF!="","",AZ118*Interna!$H$32)</f>
        <v>#REF!</v>
      </c>
      <c r="BI118" s="41" t="e">
        <f>IF(#REF!="","",SUM(BE118:BH118))</f>
        <v>#REF!</v>
      </c>
      <c r="BJ118" s="41" t="e">
        <f>IF(#REF!="","",BD118-BI118)</f>
        <v>#REF!</v>
      </c>
      <c r="BK118" s="42" t="e">
        <f>IF(#REF!="","",BJ118*Interna!$H$37)</f>
        <v>#REF!</v>
      </c>
      <c r="BL118" s="41" t="e">
        <f>IF(#REF!="","",BJ118-BK118)</f>
        <v>#REF!</v>
      </c>
      <c r="BM118" s="41" t="e">
        <f>IF(#REF!="","",BL118*Interna!$H$39)</f>
        <v>#REF!</v>
      </c>
      <c r="BN118" s="41" t="e">
        <f>IF(#REF!="","",BL118+BM118)</f>
        <v>#REF!</v>
      </c>
      <c r="BO118" s="41" t="e">
        <f>IF(#REF!="","",BN118*Interna!$K$5)</f>
        <v>#REF!</v>
      </c>
      <c r="BP118" s="41" t="e">
        <f>IF(#REF!="","",BO118/Interna!$E$4)</f>
        <v>#REF!</v>
      </c>
      <c r="BQ118" s="41" t="e">
        <f>IF(#REF!="","",BP118*Interna!$H$46)</f>
        <v>#REF!</v>
      </c>
      <c r="BR118" s="41" t="e">
        <f>IF(#REF!="","",BP118+BQ118)</f>
        <v>#REF!</v>
      </c>
      <c r="BS118" s="41" t="e">
        <f>IF(#REF!="","",BR118*Interna!$H$48)</f>
        <v>#REF!</v>
      </c>
      <c r="BT118" s="41" t="e">
        <f>IF(#REF!="","",BR118-BS118)</f>
        <v>#REF!</v>
      </c>
      <c r="BU118" s="41" t="e">
        <f>IF(#REF!="","",BT118*Interna!$H$51)</f>
        <v>#REF!</v>
      </c>
      <c r="BV118" s="41" t="e">
        <f>IF(#REF!="","",BT118-BU118)</f>
        <v>#REF!</v>
      </c>
      <c r="BW118" s="41" t="e">
        <f>IF(#REF!="","",BV118*Interna!$H$52)</f>
        <v>#REF!</v>
      </c>
      <c r="BX118" s="41" t="e">
        <f>IF(#REF!="","",BV118-BW118)</f>
        <v>#REF!</v>
      </c>
      <c r="BY118" s="41" t="e">
        <f>IF(#REF!="","",BX118*Interna!$H$53)</f>
        <v>#REF!</v>
      </c>
    </row>
    <row r="119" spans="25:77" ht="16.5" customHeight="1" thickTop="1" thickBot="1" x14ac:dyDescent="0.35">
      <c r="Y119" s="167"/>
      <c r="Z119" s="40" t="e">
        <f>IF(#REF!="","",Interna!$H$15)</f>
        <v>#REF!</v>
      </c>
      <c r="AA119" s="41" t="e">
        <f>IF(#REF!="","",Interna!$H$16)</f>
        <v>#REF!</v>
      </c>
      <c r="AB119" s="42" t="e">
        <f>IF(#REF!="","",Interna!$H$17)</f>
        <v>#REF!</v>
      </c>
      <c r="AC11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1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1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19" s="373" t="e">
        <f>IF(#REF!="","",AC119+Interna!$D$15)</f>
        <v>#REF!</v>
      </c>
      <c r="AG119" s="373" t="e">
        <f>IF(#REF!="","",AD119+Interna!$D$16)</f>
        <v>#REF!</v>
      </c>
      <c r="AH119" s="373" t="e">
        <f>IF(#REF!="","",AE119+Interna!$D$17)</f>
        <v>#REF!</v>
      </c>
      <c r="AI119" s="281" t="e">
        <f>IF(#REF!="","",#REF!-(#REF!*AF119))</f>
        <v>#REF!</v>
      </c>
      <c r="AJ119" s="281" t="e">
        <f>IF(#REF!="","",#REF!-(#REF!*AG119))</f>
        <v>#REF!</v>
      </c>
      <c r="AK119" s="281" t="e">
        <f>IF(#REF!="","",#REF!-(#REF!*AH119))</f>
        <v>#REF!</v>
      </c>
      <c r="AL119" s="281" t="e">
        <f>IF(#REF!="","",ROUND(AI119*Interna!$E$4/1000,4))</f>
        <v>#REF!</v>
      </c>
      <c r="AM119" s="281" t="e">
        <f>IF(#REF!="","",ROUND(AJ119*Interna!$E$4/1000,4))</f>
        <v>#REF!</v>
      </c>
      <c r="AN119" s="281" t="e">
        <f>IF(#REF!="","",ROUND(AK119*Interna!$E$4/1000,4))</f>
        <v>#REF!</v>
      </c>
      <c r="AO119" s="281" t="e">
        <f>IF(#REF!="","",ROUND(AL119-(AL119*Interna!$C$21),4))</f>
        <v>#REF!</v>
      </c>
      <c r="AP119" s="281" t="e">
        <f>IF(#REF!="","",ROUND(AM119-(AM119*Interna!$C$22),4))</f>
        <v>#REF!</v>
      </c>
      <c r="AQ119" s="281" t="e">
        <f>IF(#REF!="","",ROUND(AN119-(AN119*Interna!$C$23),4))</f>
        <v>#REF!</v>
      </c>
      <c r="AR119" s="281" t="e">
        <f>IF(#REF!="","",Interna!$F$21)</f>
        <v>#REF!</v>
      </c>
      <c r="AS119" s="282" t="e">
        <f>IF(#REF!="","",Interna!$F$22)</f>
        <v>#REF!</v>
      </c>
      <c r="AT119" s="283" t="e">
        <f>IF(#REF!="","",Interna!$F$23)</f>
        <v>#REF!</v>
      </c>
      <c r="AU119" s="281" t="e">
        <f>IF(#REF!=0,0,IF(AO119&gt;AR119,AO119,AR119))</f>
        <v>#REF!</v>
      </c>
      <c r="AV119" s="281" t="e">
        <f>IF(#REF!=0,0,IF(AP119&gt;AS119,AP119,AS119))</f>
        <v>#REF!</v>
      </c>
      <c r="AW119" s="281" t="e">
        <f>IF(#REF!=0,0,IF(AQ119&gt;AT119,AQ119,AT119))</f>
        <v>#REF!</v>
      </c>
      <c r="AX119" s="39" t="e">
        <f>IF(#REF!="","",IF(ROUND(AL119-AU119,4)&lt;0,0,ROUND(AL119-AU119,4)))</f>
        <v>#REF!</v>
      </c>
      <c r="AY119" s="39" t="e">
        <f>IF(#REF!="","",IF(ROUND(AM119-AV119,4)&lt;0,0,ROUND(AM119-AV119,4)))</f>
        <v>#REF!</v>
      </c>
      <c r="AZ119" s="39" t="e">
        <f>IF(#REF!="","",IF(ROUND(AN119-AW119,4)&lt;0,0,ROUND(AN119-AW119,4)))</f>
        <v>#REF!</v>
      </c>
      <c r="BA119" s="40" t="e">
        <f>IF(#REF!="","",AX119*Z119)</f>
        <v>#REF!</v>
      </c>
      <c r="BB119" s="41" t="e">
        <f>IF(#REF!="","",AY119*AA119)</f>
        <v>#REF!</v>
      </c>
      <c r="BC119" s="42" t="e">
        <f>IF(#REF!="","",AZ119*AB119)</f>
        <v>#REF!</v>
      </c>
      <c r="BD119" s="41" t="e">
        <f t="shared" si="39"/>
        <v>#REF!</v>
      </c>
      <c r="BE119" s="40" t="e">
        <f>IF(#REF!="","",Interna!$J$27+Interna!$J$28+Interna!$J$29+Interna!$J$33)</f>
        <v>#REF!</v>
      </c>
      <c r="BF119" s="41" t="e">
        <f>IF(#REF!="","",AX119*Interna!$H$30)</f>
        <v>#REF!</v>
      </c>
      <c r="BG119" s="41" t="e">
        <f>IF(#REF!="","",AY119*Interna!$H$31)</f>
        <v>#REF!</v>
      </c>
      <c r="BH119" s="41" t="e">
        <f>IF(#REF!="","",AZ119*Interna!$H$32)</f>
        <v>#REF!</v>
      </c>
      <c r="BI119" s="41" t="e">
        <f>IF(#REF!="","",SUM(BE119:BH119))</f>
        <v>#REF!</v>
      </c>
      <c r="BJ119" s="41" t="e">
        <f>IF(#REF!="","",BD119-BI119)</f>
        <v>#REF!</v>
      </c>
      <c r="BK119" s="42" t="e">
        <f>IF(#REF!="","",BJ119*Interna!$H$37)</f>
        <v>#REF!</v>
      </c>
      <c r="BL119" s="41" t="e">
        <f>IF(#REF!="","",BJ119-BK119)</f>
        <v>#REF!</v>
      </c>
      <c r="BM119" s="41" t="e">
        <f>IF(#REF!="","",BL119*Interna!$H$39)</f>
        <v>#REF!</v>
      </c>
      <c r="BN119" s="41" t="e">
        <f>IF(#REF!="","",BL119+BM119)</f>
        <v>#REF!</v>
      </c>
      <c r="BO119" s="41" t="e">
        <f>IF(#REF!="","",BN119*Interna!$K$5)</f>
        <v>#REF!</v>
      </c>
      <c r="BP119" s="41" t="e">
        <f>IF(#REF!="","",BO119/Interna!$E$4)</f>
        <v>#REF!</v>
      </c>
      <c r="BQ119" s="41" t="e">
        <f>IF(#REF!="","",BP119*Interna!$H$46)</f>
        <v>#REF!</v>
      </c>
      <c r="BR119" s="41" t="e">
        <f>IF(#REF!="","",BP119+BQ119)</f>
        <v>#REF!</v>
      </c>
      <c r="BS119" s="41" t="e">
        <f>IF(#REF!="","",BR119*Interna!$H$48)</f>
        <v>#REF!</v>
      </c>
      <c r="BT119" s="41" t="e">
        <f>IF(#REF!="","",BR119-BS119)</f>
        <v>#REF!</v>
      </c>
      <c r="BU119" s="41" t="e">
        <f>IF(#REF!="","",BT119*Interna!$H$51)</f>
        <v>#REF!</v>
      </c>
      <c r="BV119" s="41" t="e">
        <f>IF(#REF!="","",BT119-BU119)</f>
        <v>#REF!</v>
      </c>
      <c r="BW119" s="41" t="e">
        <f>IF(#REF!="","",BV119*Interna!$H$52)</f>
        <v>#REF!</v>
      </c>
      <c r="BX119" s="41" t="e">
        <f>IF(#REF!="","",BV119-BW119)</f>
        <v>#REF!</v>
      </c>
      <c r="BY119" s="41" t="e">
        <f>IF(#REF!="","",BX119*Interna!$H$53)</f>
        <v>#REF!</v>
      </c>
    </row>
    <row r="120" spans="25:77" ht="16.5" customHeight="1" thickTop="1" thickBot="1" x14ac:dyDescent="0.35">
      <c r="Y120" s="167"/>
      <c r="Z120" s="40" t="e">
        <f>IF(#REF!="","",Interna!$H$15)</f>
        <v>#REF!</v>
      </c>
      <c r="AA120" s="41" t="e">
        <f>IF(#REF!="","",Interna!$H$16)</f>
        <v>#REF!</v>
      </c>
      <c r="AB120" s="42" t="e">
        <f>IF(#REF!="","",Interna!$H$17)</f>
        <v>#REF!</v>
      </c>
      <c r="AC12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0" s="373" t="e">
        <f>IF(#REF!="","",AC120+Interna!$D$15)</f>
        <v>#REF!</v>
      </c>
      <c r="AG120" s="373" t="e">
        <f>IF(#REF!="","",AD120+Interna!$D$16)</f>
        <v>#REF!</v>
      </c>
      <c r="AH120" s="373" t="e">
        <f>IF(#REF!="","",AE120+Interna!$D$17)</f>
        <v>#REF!</v>
      </c>
      <c r="AI120" s="281" t="e">
        <f>IF(#REF!="","",#REF!-(#REF!*AF120))</f>
        <v>#REF!</v>
      </c>
      <c r="AJ120" s="281" t="e">
        <f>IF(#REF!="","",#REF!-(#REF!*AG120))</f>
        <v>#REF!</v>
      </c>
      <c r="AK120" s="281" t="e">
        <f>IF(#REF!="","",#REF!-(#REF!*AH120))</f>
        <v>#REF!</v>
      </c>
      <c r="AL120" s="281" t="e">
        <f>IF(#REF!="","",ROUND(AI120*Interna!$E$4/1000,4))</f>
        <v>#REF!</v>
      </c>
      <c r="AM120" s="281" t="e">
        <f>IF(#REF!="","",ROUND(AJ120*Interna!$E$4/1000,4))</f>
        <v>#REF!</v>
      </c>
      <c r="AN120" s="281" t="e">
        <f>IF(#REF!="","",ROUND(AK120*Interna!$E$4/1000,4))</f>
        <v>#REF!</v>
      </c>
      <c r="AO120" s="281" t="e">
        <f>IF(#REF!="","",ROUND(AL120-(AL120*Interna!$C$21),4))</f>
        <v>#REF!</v>
      </c>
      <c r="AP120" s="281" t="e">
        <f>IF(#REF!="","",ROUND(AM120-(AM120*Interna!$C$22),4))</f>
        <v>#REF!</v>
      </c>
      <c r="AQ120" s="281" t="e">
        <f>IF(#REF!="","",ROUND(AN120-(AN120*Interna!$C$23),4))</f>
        <v>#REF!</v>
      </c>
      <c r="AR120" s="281" t="e">
        <f>IF(#REF!="","",Interna!$F$21)</f>
        <v>#REF!</v>
      </c>
      <c r="AS120" s="282" t="e">
        <f>IF(#REF!="","",Interna!$F$22)</f>
        <v>#REF!</v>
      </c>
      <c r="AT120" s="283" t="e">
        <f>IF(#REF!="","",Interna!$F$23)</f>
        <v>#REF!</v>
      </c>
      <c r="AU120" s="281" t="e">
        <f>IF(#REF!=0,0,IF(AO120&gt;AR120,AO120,AR120))</f>
        <v>#REF!</v>
      </c>
      <c r="AV120" s="281" t="e">
        <f>IF(#REF!=0,0,IF(AP120&gt;AS120,AP120,AS120))</f>
        <v>#REF!</v>
      </c>
      <c r="AW120" s="281" t="e">
        <f>IF(#REF!=0,0,IF(AQ120&gt;AT120,AQ120,AT120))</f>
        <v>#REF!</v>
      </c>
      <c r="AX120" s="39" t="e">
        <f>IF(#REF!="","",IF(ROUND(AL120-AU120,4)&lt;0,0,ROUND(AL120-AU120,4)))</f>
        <v>#REF!</v>
      </c>
      <c r="AY120" s="39" t="e">
        <f>IF(#REF!="","",IF(ROUND(AM120-AV120,4)&lt;0,0,ROUND(AM120-AV120,4)))</f>
        <v>#REF!</v>
      </c>
      <c r="AZ120" s="39" t="e">
        <f>IF(#REF!="","",IF(ROUND(AN120-AW120,4)&lt;0,0,ROUND(AN120-AW120,4)))</f>
        <v>#REF!</v>
      </c>
      <c r="BA120" s="40" t="e">
        <f>IF(#REF!="","",AX120*Z120)</f>
        <v>#REF!</v>
      </c>
      <c r="BB120" s="41" t="e">
        <f>IF(#REF!="","",AY120*AA120)</f>
        <v>#REF!</v>
      </c>
      <c r="BC120" s="42" t="e">
        <f>IF(#REF!="","",AZ120*AB120)</f>
        <v>#REF!</v>
      </c>
      <c r="BD120" s="41" t="e">
        <f t="shared" si="39"/>
        <v>#REF!</v>
      </c>
      <c r="BE120" s="40" t="e">
        <f>IF(#REF!="","",Interna!$J$27+Interna!$J$28+Interna!$J$29+Interna!$J$33)</f>
        <v>#REF!</v>
      </c>
      <c r="BF120" s="41" t="e">
        <f>IF(#REF!="","",AX120*Interna!$H$30)</f>
        <v>#REF!</v>
      </c>
      <c r="BG120" s="41" t="e">
        <f>IF(#REF!="","",AY120*Interna!$H$31)</f>
        <v>#REF!</v>
      </c>
      <c r="BH120" s="41" t="e">
        <f>IF(#REF!="","",AZ120*Interna!$H$32)</f>
        <v>#REF!</v>
      </c>
      <c r="BI120" s="41" t="e">
        <f>IF(#REF!="","",SUM(BE120:BH120))</f>
        <v>#REF!</v>
      </c>
      <c r="BJ120" s="41" t="e">
        <f>IF(#REF!="","",BD120-BI120)</f>
        <v>#REF!</v>
      </c>
      <c r="BK120" s="42" t="e">
        <f>IF(#REF!="","",BJ120*Interna!$H$37)</f>
        <v>#REF!</v>
      </c>
      <c r="BL120" s="41" t="e">
        <f>IF(#REF!="","",BJ120-BK120)</f>
        <v>#REF!</v>
      </c>
      <c r="BM120" s="41" t="e">
        <f>IF(#REF!="","",BL120*Interna!$H$39)</f>
        <v>#REF!</v>
      </c>
      <c r="BN120" s="41" t="e">
        <f>IF(#REF!="","",BL120+BM120)</f>
        <v>#REF!</v>
      </c>
      <c r="BO120" s="41" t="e">
        <f>IF(#REF!="","",BN120*Interna!$K$5)</f>
        <v>#REF!</v>
      </c>
      <c r="BP120" s="41" t="e">
        <f>IF(#REF!="","",BO120/Interna!$E$4)</f>
        <v>#REF!</v>
      </c>
      <c r="BQ120" s="41" t="e">
        <f>IF(#REF!="","",BP120*Interna!$H$46)</f>
        <v>#REF!</v>
      </c>
      <c r="BR120" s="41" t="e">
        <f>IF(#REF!="","",BP120+BQ120)</f>
        <v>#REF!</v>
      </c>
      <c r="BS120" s="41" t="e">
        <f>IF(#REF!="","",BR120*Interna!$H$48)</f>
        <v>#REF!</v>
      </c>
      <c r="BT120" s="41" t="e">
        <f>IF(#REF!="","",BR120-BS120)</f>
        <v>#REF!</v>
      </c>
      <c r="BU120" s="41" t="e">
        <f>IF(#REF!="","",BT120*Interna!$H$51)</f>
        <v>#REF!</v>
      </c>
      <c r="BV120" s="41" t="e">
        <f>IF(#REF!="","",BT120-BU120)</f>
        <v>#REF!</v>
      </c>
      <c r="BW120" s="41" t="e">
        <f>IF(#REF!="","",BV120*Interna!$H$52)</f>
        <v>#REF!</v>
      </c>
      <c r="BX120" s="41" t="e">
        <f>IF(#REF!="","",BV120-BW120)</f>
        <v>#REF!</v>
      </c>
      <c r="BY120" s="41" t="e">
        <f>IF(#REF!="","",BX120*Interna!$H$53)</f>
        <v>#REF!</v>
      </c>
    </row>
    <row r="121" spans="25:77" ht="16.5" customHeight="1" thickTop="1" thickBot="1" x14ac:dyDescent="0.35">
      <c r="Y121" s="167"/>
      <c r="Z121" s="40" t="e">
        <f>IF(#REF!="","",Interna!$H$15)</f>
        <v>#REF!</v>
      </c>
      <c r="AA121" s="41" t="e">
        <f>IF(#REF!="","",Interna!$H$16)</f>
        <v>#REF!</v>
      </c>
      <c r="AB121" s="42" t="e">
        <f>IF(#REF!="","",Interna!$H$17)</f>
        <v>#REF!</v>
      </c>
      <c r="AC12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1" s="373" t="e">
        <f>IF(#REF!="","",AC121+Interna!$D$15)</f>
        <v>#REF!</v>
      </c>
      <c r="AG121" s="373" t="e">
        <f>IF(#REF!="","",AD121+Interna!$D$16)</f>
        <v>#REF!</v>
      </c>
      <c r="AH121" s="373" t="e">
        <f>IF(#REF!="","",AE121+Interna!$D$17)</f>
        <v>#REF!</v>
      </c>
      <c r="AI121" s="281" t="e">
        <f>IF(#REF!="","",#REF!-(#REF!*AF121))</f>
        <v>#REF!</v>
      </c>
      <c r="AJ121" s="281" t="e">
        <f>IF(#REF!="","",#REF!-(#REF!*AG121))</f>
        <v>#REF!</v>
      </c>
      <c r="AK121" s="281" t="e">
        <f>IF(#REF!="","",#REF!-(#REF!*AH121))</f>
        <v>#REF!</v>
      </c>
      <c r="AL121" s="281" t="e">
        <f>IF(#REF!="","",ROUND(AI121*Interna!$E$4/1000,4))</f>
        <v>#REF!</v>
      </c>
      <c r="AM121" s="281" t="e">
        <f>IF(#REF!="","",ROUND(AJ121*Interna!$E$4/1000,4))</f>
        <v>#REF!</v>
      </c>
      <c r="AN121" s="281" t="e">
        <f>IF(#REF!="","",ROUND(AK121*Interna!$E$4/1000,4))</f>
        <v>#REF!</v>
      </c>
      <c r="AO121" s="281" t="e">
        <f>IF(#REF!="","",ROUND(AL121-(AL121*Interna!$C$21),4))</f>
        <v>#REF!</v>
      </c>
      <c r="AP121" s="281" t="e">
        <f>IF(#REF!="","",ROUND(AM121-(AM121*Interna!$C$22),4))</f>
        <v>#REF!</v>
      </c>
      <c r="AQ121" s="281" t="e">
        <f>IF(#REF!="","",ROUND(AN121-(AN121*Interna!$C$23),4))</f>
        <v>#REF!</v>
      </c>
      <c r="AR121" s="281" t="e">
        <f>IF(#REF!="","",Interna!$F$21)</f>
        <v>#REF!</v>
      </c>
      <c r="AS121" s="282" t="e">
        <f>IF(#REF!="","",Interna!$F$22)</f>
        <v>#REF!</v>
      </c>
      <c r="AT121" s="283" t="e">
        <f>IF(#REF!="","",Interna!$F$23)</f>
        <v>#REF!</v>
      </c>
      <c r="AU121" s="281" t="e">
        <f>IF(#REF!=0,0,IF(AO121&gt;AR121,AO121,AR121))</f>
        <v>#REF!</v>
      </c>
      <c r="AV121" s="281" t="e">
        <f>IF(#REF!=0,0,IF(AP121&gt;AS121,AP121,AS121))</f>
        <v>#REF!</v>
      </c>
      <c r="AW121" s="281" t="e">
        <f>IF(#REF!=0,0,IF(AQ121&gt;AT121,AQ121,AT121))</f>
        <v>#REF!</v>
      </c>
      <c r="AX121" s="39" t="e">
        <f>IF(#REF!="","",IF(ROUND(AL121-AU121,4)&lt;0,0,ROUND(AL121-AU121,4)))</f>
        <v>#REF!</v>
      </c>
      <c r="AY121" s="39" t="e">
        <f>IF(#REF!="","",IF(ROUND(AM121-AV121,4)&lt;0,0,ROUND(AM121-AV121,4)))</f>
        <v>#REF!</v>
      </c>
      <c r="AZ121" s="39" t="e">
        <f>IF(#REF!="","",IF(ROUND(AN121-AW121,4)&lt;0,0,ROUND(AN121-AW121,4)))</f>
        <v>#REF!</v>
      </c>
      <c r="BA121" s="40" t="e">
        <f>IF(#REF!="","",AX121*Z121)</f>
        <v>#REF!</v>
      </c>
      <c r="BB121" s="41" t="e">
        <f>IF(#REF!="","",AY121*AA121)</f>
        <v>#REF!</v>
      </c>
      <c r="BC121" s="42" t="e">
        <f>IF(#REF!="","",AZ121*AB121)</f>
        <v>#REF!</v>
      </c>
      <c r="BD121" s="41" t="e">
        <f t="shared" si="39"/>
        <v>#REF!</v>
      </c>
      <c r="BE121" s="40" t="e">
        <f>IF(#REF!="","",Interna!$J$27+Interna!$J$28+Interna!$J$29+Interna!$J$33)</f>
        <v>#REF!</v>
      </c>
      <c r="BF121" s="41" t="e">
        <f>IF(#REF!="","",AX121*Interna!$H$30)</f>
        <v>#REF!</v>
      </c>
      <c r="BG121" s="41" t="e">
        <f>IF(#REF!="","",AY121*Interna!$H$31)</f>
        <v>#REF!</v>
      </c>
      <c r="BH121" s="41" t="e">
        <f>IF(#REF!="","",AZ121*Interna!$H$32)</f>
        <v>#REF!</v>
      </c>
      <c r="BI121" s="41" t="e">
        <f>IF(#REF!="","",SUM(BE121:BH121))</f>
        <v>#REF!</v>
      </c>
      <c r="BJ121" s="41" t="e">
        <f>IF(#REF!="","",BD121-BI121)</f>
        <v>#REF!</v>
      </c>
      <c r="BK121" s="42" t="e">
        <f>IF(#REF!="","",BJ121*Interna!$H$37)</f>
        <v>#REF!</v>
      </c>
      <c r="BL121" s="41" t="e">
        <f>IF(#REF!="","",BJ121-BK121)</f>
        <v>#REF!</v>
      </c>
      <c r="BM121" s="41" t="e">
        <f>IF(#REF!="","",BL121*Interna!$H$39)</f>
        <v>#REF!</v>
      </c>
      <c r="BN121" s="41" t="e">
        <f>IF(#REF!="","",BL121+BM121)</f>
        <v>#REF!</v>
      </c>
      <c r="BO121" s="41" t="e">
        <f>IF(#REF!="","",BN121*Interna!$K$5)</f>
        <v>#REF!</v>
      </c>
      <c r="BP121" s="41" t="e">
        <f>IF(#REF!="","",BO121/Interna!$E$4)</f>
        <v>#REF!</v>
      </c>
      <c r="BQ121" s="41" t="e">
        <f>IF(#REF!="","",BP121*Interna!$H$46)</f>
        <v>#REF!</v>
      </c>
      <c r="BR121" s="41" t="e">
        <f>IF(#REF!="","",BP121+BQ121)</f>
        <v>#REF!</v>
      </c>
      <c r="BS121" s="41" t="e">
        <f>IF(#REF!="","",BR121*Interna!$H$48)</f>
        <v>#REF!</v>
      </c>
      <c r="BT121" s="41" t="e">
        <f>IF(#REF!="","",BR121-BS121)</f>
        <v>#REF!</v>
      </c>
      <c r="BU121" s="41" t="e">
        <f>IF(#REF!="","",BT121*Interna!$H$51)</f>
        <v>#REF!</v>
      </c>
      <c r="BV121" s="41" t="e">
        <f>IF(#REF!="","",BT121-BU121)</f>
        <v>#REF!</v>
      </c>
      <c r="BW121" s="41" t="e">
        <f>IF(#REF!="","",BV121*Interna!$H$52)</f>
        <v>#REF!</v>
      </c>
      <c r="BX121" s="41" t="e">
        <f>IF(#REF!="","",BV121-BW121)</f>
        <v>#REF!</v>
      </c>
      <c r="BY121" s="41" t="e">
        <f>IF(#REF!="","",BX121*Interna!$H$53)</f>
        <v>#REF!</v>
      </c>
    </row>
    <row r="122" spans="25:77" ht="16.5" customHeight="1" thickTop="1" thickBot="1" x14ac:dyDescent="0.35">
      <c r="Y122" s="167"/>
      <c r="Z122" s="40" t="e">
        <f>IF(#REF!="","",Interna!$H$15)</f>
        <v>#REF!</v>
      </c>
      <c r="AA122" s="41" t="e">
        <f>IF(#REF!="","",Interna!$H$16)</f>
        <v>#REF!</v>
      </c>
      <c r="AB122" s="42" t="e">
        <f>IF(#REF!="","",Interna!$H$17)</f>
        <v>#REF!</v>
      </c>
      <c r="AC12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2" s="373" t="e">
        <f>IF(#REF!="","",AC122+Interna!$D$15)</f>
        <v>#REF!</v>
      </c>
      <c r="AG122" s="373" t="e">
        <f>IF(#REF!="","",AD122+Interna!$D$16)</f>
        <v>#REF!</v>
      </c>
      <c r="AH122" s="373" t="e">
        <f>IF(#REF!="","",AE122+Interna!$D$17)</f>
        <v>#REF!</v>
      </c>
      <c r="AI122" s="281" t="e">
        <f>IF(#REF!="","",#REF!-(#REF!*AF122))</f>
        <v>#REF!</v>
      </c>
      <c r="AJ122" s="281" t="e">
        <f>IF(#REF!="","",#REF!-(#REF!*AG122))</f>
        <v>#REF!</v>
      </c>
      <c r="AK122" s="281" t="e">
        <f>IF(#REF!="","",#REF!-(#REF!*AH122))</f>
        <v>#REF!</v>
      </c>
      <c r="AL122" s="281" t="e">
        <f>IF(#REF!="","",ROUND(AI122*Interna!$E$4/1000,4))</f>
        <v>#REF!</v>
      </c>
      <c r="AM122" s="281" t="e">
        <f>IF(#REF!="","",ROUND(AJ122*Interna!$E$4/1000,4))</f>
        <v>#REF!</v>
      </c>
      <c r="AN122" s="281" t="e">
        <f>IF(#REF!="","",ROUND(AK122*Interna!$E$4/1000,4))</f>
        <v>#REF!</v>
      </c>
      <c r="AO122" s="281" t="e">
        <f>IF(#REF!="","",ROUND(AL122-(AL122*Interna!$C$21),4))</f>
        <v>#REF!</v>
      </c>
      <c r="AP122" s="281" t="e">
        <f>IF(#REF!="","",ROUND(AM122-(AM122*Interna!$C$22),4))</f>
        <v>#REF!</v>
      </c>
      <c r="AQ122" s="281" t="e">
        <f>IF(#REF!="","",ROUND(AN122-(AN122*Interna!$C$23),4))</f>
        <v>#REF!</v>
      </c>
      <c r="AR122" s="281" t="e">
        <f>IF(#REF!="","",Interna!$F$21)</f>
        <v>#REF!</v>
      </c>
      <c r="AS122" s="282" t="e">
        <f>IF(#REF!="","",Interna!$F$22)</f>
        <v>#REF!</v>
      </c>
      <c r="AT122" s="283" t="e">
        <f>IF(#REF!="","",Interna!$F$23)</f>
        <v>#REF!</v>
      </c>
      <c r="AU122" s="281" t="e">
        <f>IF(#REF!=0,0,IF(AO122&gt;AR122,AO122,AR122))</f>
        <v>#REF!</v>
      </c>
      <c r="AV122" s="281" t="e">
        <f>IF(#REF!=0,0,IF(AP122&gt;AS122,AP122,AS122))</f>
        <v>#REF!</v>
      </c>
      <c r="AW122" s="281" t="e">
        <f>IF(#REF!=0,0,IF(AQ122&gt;AT122,AQ122,AT122))</f>
        <v>#REF!</v>
      </c>
      <c r="AX122" s="39" t="e">
        <f>IF(#REF!="","",IF(ROUND(AL122-AU122,4)&lt;0,0,ROUND(AL122-AU122,4)))</f>
        <v>#REF!</v>
      </c>
      <c r="AY122" s="39" t="e">
        <f>IF(#REF!="","",IF(ROUND(AM122-AV122,4)&lt;0,0,ROUND(AM122-AV122,4)))</f>
        <v>#REF!</v>
      </c>
      <c r="AZ122" s="39" t="e">
        <f>IF(#REF!="","",IF(ROUND(AN122-AW122,4)&lt;0,0,ROUND(AN122-AW122,4)))</f>
        <v>#REF!</v>
      </c>
      <c r="BA122" s="40" t="e">
        <f>IF(#REF!="","",AX122*Z122)</f>
        <v>#REF!</v>
      </c>
      <c r="BB122" s="41" t="e">
        <f>IF(#REF!="","",AY122*AA122)</f>
        <v>#REF!</v>
      </c>
      <c r="BC122" s="42" t="e">
        <f>IF(#REF!="","",AZ122*AB122)</f>
        <v>#REF!</v>
      </c>
      <c r="BD122" s="41" t="e">
        <f t="shared" si="39"/>
        <v>#REF!</v>
      </c>
      <c r="BE122" s="40" t="e">
        <f>IF(#REF!="","",Interna!$J$27+Interna!$J$28+Interna!$J$29+Interna!$J$33)</f>
        <v>#REF!</v>
      </c>
      <c r="BF122" s="41" t="e">
        <f>IF(#REF!="","",AX122*Interna!$H$30)</f>
        <v>#REF!</v>
      </c>
      <c r="BG122" s="41" t="e">
        <f>IF(#REF!="","",AY122*Interna!$H$31)</f>
        <v>#REF!</v>
      </c>
      <c r="BH122" s="41" t="e">
        <f>IF(#REF!="","",AZ122*Interna!$H$32)</f>
        <v>#REF!</v>
      </c>
      <c r="BI122" s="41" t="e">
        <f>IF(#REF!="","",SUM(BE122:BH122))</f>
        <v>#REF!</v>
      </c>
      <c r="BJ122" s="41" t="e">
        <f>IF(#REF!="","",BD122-BI122)</f>
        <v>#REF!</v>
      </c>
      <c r="BK122" s="42" t="e">
        <f>IF(#REF!="","",BJ122*Interna!$H$37)</f>
        <v>#REF!</v>
      </c>
      <c r="BL122" s="41" t="e">
        <f>IF(#REF!="","",BJ122-BK122)</f>
        <v>#REF!</v>
      </c>
      <c r="BM122" s="41" t="e">
        <f>IF(#REF!="","",BL122*Interna!$H$39)</f>
        <v>#REF!</v>
      </c>
      <c r="BN122" s="41" t="e">
        <f>IF(#REF!="","",BL122+BM122)</f>
        <v>#REF!</v>
      </c>
      <c r="BO122" s="41" t="e">
        <f>IF(#REF!="","",BN122*Interna!$K$5)</f>
        <v>#REF!</v>
      </c>
      <c r="BP122" s="41" t="e">
        <f>IF(#REF!="","",BO122/Interna!$E$4)</f>
        <v>#REF!</v>
      </c>
      <c r="BQ122" s="41" t="e">
        <f>IF(#REF!="","",BP122*Interna!$H$46)</f>
        <v>#REF!</v>
      </c>
      <c r="BR122" s="41" t="e">
        <f>IF(#REF!="","",BP122+BQ122)</f>
        <v>#REF!</v>
      </c>
      <c r="BS122" s="41" t="e">
        <f>IF(#REF!="","",BR122*Interna!$H$48)</f>
        <v>#REF!</v>
      </c>
      <c r="BT122" s="41" t="e">
        <f>IF(#REF!="","",BR122-BS122)</f>
        <v>#REF!</v>
      </c>
      <c r="BU122" s="41" t="e">
        <f>IF(#REF!="","",BT122*Interna!$H$51)</f>
        <v>#REF!</v>
      </c>
      <c r="BV122" s="41" t="e">
        <f>IF(#REF!="","",BT122-BU122)</f>
        <v>#REF!</v>
      </c>
      <c r="BW122" s="41" t="e">
        <f>IF(#REF!="","",BV122*Interna!$H$52)</f>
        <v>#REF!</v>
      </c>
      <c r="BX122" s="41" t="e">
        <f>IF(#REF!="","",BV122-BW122)</f>
        <v>#REF!</v>
      </c>
      <c r="BY122" s="41" t="e">
        <f>IF(#REF!="","",BX122*Interna!$H$53)</f>
        <v>#REF!</v>
      </c>
    </row>
    <row r="123" spans="25:77" ht="16.5" customHeight="1" thickTop="1" thickBot="1" x14ac:dyDescent="0.35">
      <c r="Y123" s="167"/>
      <c r="Z123" s="40" t="e">
        <f>IF(#REF!="","",Interna!$H$15)</f>
        <v>#REF!</v>
      </c>
      <c r="AA123" s="41" t="e">
        <f>IF(#REF!="","",Interna!$H$16)</f>
        <v>#REF!</v>
      </c>
      <c r="AB123" s="42" t="e">
        <f>IF(#REF!="","",Interna!$H$17)</f>
        <v>#REF!</v>
      </c>
      <c r="AC12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3" s="373" t="e">
        <f>IF(#REF!="","",AC123+Interna!$D$15)</f>
        <v>#REF!</v>
      </c>
      <c r="AG123" s="373" t="e">
        <f>IF(#REF!="","",AD123+Interna!$D$16)</f>
        <v>#REF!</v>
      </c>
      <c r="AH123" s="373" t="e">
        <f>IF(#REF!="","",AE123+Interna!$D$17)</f>
        <v>#REF!</v>
      </c>
      <c r="AI123" s="281" t="e">
        <f>IF(#REF!="","",#REF!-(#REF!*AF123))</f>
        <v>#REF!</v>
      </c>
      <c r="AJ123" s="281" t="e">
        <f>IF(#REF!="","",#REF!-(#REF!*AG123))</f>
        <v>#REF!</v>
      </c>
      <c r="AK123" s="281" t="e">
        <f>IF(#REF!="","",#REF!-(#REF!*AH123))</f>
        <v>#REF!</v>
      </c>
      <c r="AL123" s="281" t="e">
        <f>IF(#REF!="","",ROUND(AI123*Interna!$E$4/1000,4))</f>
        <v>#REF!</v>
      </c>
      <c r="AM123" s="281" t="e">
        <f>IF(#REF!="","",ROUND(AJ123*Interna!$E$4/1000,4))</f>
        <v>#REF!</v>
      </c>
      <c r="AN123" s="281" t="e">
        <f>IF(#REF!="","",ROUND(AK123*Interna!$E$4/1000,4))</f>
        <v>#REF!</v>
      </c>
      <c r="AO123" s="281" t="e">
        <f>IF(#REF!="","",ROUND(AL123-(AL123*Interna!$C$21),4))</f>
        <v>#REF!</v>
      </c>
      <c r="AP123" s="281" t="e">
        <f>IF(#REF!="","",ROUND(AM123-(AM123*Interna!$C$22),4))</f>
        <v>#REF!</v>
      </c>
      <c r="AQ123" s="281" t="e">
        <f>IF(#REF!="","",ROUND(AN123-(AN123*Interna!$C$23),4))</f>
        <v>#REF!</v>
      </c>
      <c r="AR123" s="281" t="e">
        <f>IF(#REF!="","",Interna!$F$21)</f>
        <v>#REF!</v>
      </c>
      <c r="AS123" s="282" t="e">
        <f>IF(#REF!="","",Interna!$F$22)</f>
        <v>#REF!</v>
      </c>
      <c r="AT123" s="283" t="e">
        <f>IF(#REF!="","",Interna!$F$23)</f>
        <v>#REF!</v>
      </c>
      <c r="AU123" s="281" t="e">
        <f>IF(#REF!=0,0,IF(AO123&gt;AR123,AO123,AR123))</f>
        <v>#REF!</v>
      </c>
      <c r="AV123" s="281" t="e">
        <f>IF(#REF!=0,0,IF(AP123&gt;AS123,AP123,AS123))</f>
        <v>#REF!</v>
      </c>
      <c r="AW123" s="281" t="e">
        <f>IF(#REF!=0,0,IF(AQ123&gt;AT123,AQ123,AT123))</f>
        <v>#REF!</v>
      </c>
      <c r="AX123" s="39" t="e">
        <f>IF(#REF!="","",IF(ROUND(AL123-AU123,4)&lt;0,0,ROUND(AL123-AU123,4)))</f>
        <v>#REF!</v>
      </c>
      <c r="AY123" s="39" t="e">
        <f>IF(#REF!="","",IF(ROUND(AM123-AV123,4)&lt;0,0,ROUND(AM123-AV123,4)))</f>
        <v>#REF!</v>
      </c>
      <c r="AZ123" s="39" t="e">
        <f>IF(#REF!="","",IF(ROUND(AN123-AW123,4)&lt;0,0,ROUND(AN123-AW123,4)))</f>
        <v>#REF!</v>
      </c>
      <c r="BA123" s="40" t="e">
        <f>IF(#REF!="","",AX123*Z123)</f>
        <v>#REF!</v>
      </c>
      <c r="BB123" s="41" t="e">
        <f>IF(#REF!="","",AY123*AA123)</f>
        <v>#REF!</v>
      </c>
      <c r="BC123" s="42" t="e">
        <f>IF(#REF!="","",AZ123*AB123)</f>
        <v>#REF!</v>
      </c>
      <c r="BD123" s="41" t="e">
        <f t="shared" si="39"/>
        <v>#REF!</v>
      </c>
      <c r="BE123" s="40" t="e">
        <f>IF(#REF!="","",Interna!$J$27+Interna!$J$28+Interna!$J$29+Interna!$J$33)</f>
        <v>#REF!</v>
      </c>
      <c r="BF123" s="41" t="e">
        <f>IF(#REF!="","",AX123*Interna!$H$30)</f>
        <v>#REF!</v>
      </c>
      <c r="BG123" s="41" t="e">
        <f>IF(#REF!="","",AY123*Interna!$H$31)</f>
        <v>#REF!</v>
      </c>
      <c r="BH123" s="41" t="e">
        <f>IF(#REF!="","",AZ123*Interna!$H$32)</f>
        <v>#REF!</v>
      </c>
      <c r="BI123" s="41" t="e">
        <f>IF(#REF!="","",SUM(BE123:BH123))</f>
        <v>#REF!</v>
      </c>
      <c r="BJ123" s="41" t="e">
        <f>IF(#REF!="","",BD123-BI123)</f>
        <v>#REF!</v>
      </c>
      <c r="BK123" s="42" t="e">
        <f>IF(#REF!="","",BJ123*Interna!$H$37)</f>
        <v>#REF!</v>
      </c>
      <c r="BL123" s="41" t="e">
        <f>IF(#REF!="","",BJ123-BK123)</f>
        <v>#REF!</v>
      </c>
      <c r="BM123" s="41" t="e">
        <f>IF(#REF!="","",BL123*Interna!$H$39)</f>
        <v>#REF!</v>
      </c>
      <c r="BN123" s="41" t="e">
        <f>IF(#REF!="","",BL123+BM123)</f>
        <v>#REF!</v>
      </c>
      <c r="BO123" s="41" t="e">
        <f>IF(#REF!="","",BN123*Interna!$K$5)</f>
        <v>#REF!</v>
      </c>
      <c r="BP123" s="41" t="e">
        <f>IF(#REF!="","",BO123/Interna!$E$4)</f>
        <v>#REF!</v>
      </c>
      <c r="BQ123" s="41" t="e">
        <f>IF(#REF!="","",BP123*Interna!$H$46)</f>
        <v>#REF!</v>
      </c>
      <c r="BR123" s="41" t="e">
        <f>IF(#REF!="","",BP123+BQ123)</f>
        <v>#REF!</v>
      </c>
      <c r="BS123" s="41" t="e">
        <f>IF(#REF!="","",BR123*Interna!$H$48)</f>
        <v>#REF!</v>
      </c>
      <c r="BT123" s="41" t="e">
        <f>IF(#REF!="","",BR123-BS123)</f>
        <v>#REF!</v>
      </c>
      <c r="BU123" s="41" t="e">
        <f>IF(#REF!="","",BT123*Interna!$H$51)</f>
        <v>#REF!</v>
      </c>
      <c r="BV123" s="41" t="e">
        <f>IF(#REF!="","",BT123-BU123)</f>
        <v>#REF!</v>
      </c>
      <c r="BW123" s="41" t="e">
        <f>IF(#REF!="","",BV123*Interna!$H$52)</f>
        <v>#REF!</v>
      </c>
      <c r="BX123" s="41" t="e">
        <f>IF(#REF!="","",BV123-BW123)</f>
        <v>#REF!</v>
      </c>
      <c r="BY123" s="41" t="e">
        <f>IF(#REF!="","",BX123*Interna!$H$53)</f>
        <v>#REF!</v>
      </c>
    </row>
    <row r="124" spans="25:77" ht="16.5" customHeight="1" thickTop="1" thickBot="1" x14ac:dyDescent="0.35">
      <c r="Y124" s="167"/>
      <c r="Z124" s="40" t="e">
        <f>IF(#REF!="","",Interna!$H$15)</f>
        <v>#REF!</v>
      </c>
      <c r="AA124" s="41" t="e">
        <f>IF(#REF!="","",Interna!$H$16)</f>
        <v>#REF!</v>
      </c>
      <c r="AB124" s="42" t="e">
        <f>IF(#REF!="","",Interna!$H$17)</f>
        <v>#REF!</v>
      </c>
      <c r="AC12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4" s="373" t="e">
        <f>IF(#REF!="","",AC124+Interna!$D$15)</f>
        <v>#REF!</v>
      </c>
      <c r="AG124" s="373" t="e">
        <f>IF(#REF!="","",AD124+Interna!$D$16)</f>
        <v>#REF!</v>
      </c>
      <c r="AH124" s="373" t="e">
        <f>IF(#REF!="","",AE124+Interna!$D$17)</f>
        <v>#REF!</v>
      </c>
      <c r="AI124" s="281" t="e">
        <f>IF(#REF!="","",#REF!-(#REF!*AF124))</f>
        <v>#REF!</v>
      </c>
      <c r="AJ124" s="281" t="e">
        <f>IF(#REF!="","",#REF!-(#REF!*AG124))</f>
        <v>#REF!</v>
      </c>
      <c r="AK124" s="281" t="e">
        <f>IF(#REF!="","",#REF!-(#REF!*AH124))</f>
        <v>#REF!</v>
      </c>
      <c r="AL124" s="281" t="e">
        <f>IF(#REF!="","",ROUND(AI124*Interna!$E$4/1000,4))</f>
        <v>#REF!</v>
      </c>
      <c r="AM124" s="281" t="e">
        <f>IF(#REF!="","",ROUND(AJ124*Interna!$E$4/1000,4))</f>
        <v>#REF!</v>
      </c>
      <c r="AN124" s="281" t="e">
        <f>IF(#REF!="","",ROUND(AK124*Interna!$E$4/1000,4))</f>
        <v>#REF!</v>
      </c>
      <c r="AO124" s="281" t="e">
        <f>IF(#REF!="","",ROUND(AL124-(AL124*Interna!$C$21),4))</f>
        <v>#REF!</v>
      </c>
      <c r="AP124" s="281" t="e">
        <f>IF(#REF!="","",ROUND(AM124-(AM124*Interna!$C$22),4))</f>
        <v>#REF!</v>
      </c>
      <c r="AQ124" s="281" t="e">
        <f>IF(#REF!="","",ROUND(AN124-(AN124*Interna!$C$23),4))</f>
        <v>#REF!</v>
      </c>
      <c r="AR124" s="281" t="e">
        <f>IF(#REF!="","",Interna!$F$21)</f>
        <v>#REF!</v>
      </c>
      <c r="AS124" s="282" t="e">
        <f>IF(#REF!="","",Interna!$F$22)</f>
        <v>#REF!</v>
      </c>
      <c r="AT124" s="283" t="e">
        <f>IF(#REF!="","",Interna!$F$23)</f>
        <v>#REF!</v>
      </c>
      <c r="AU124" s="281" t="e">
        <f>IF(#REF!=0,0,IF(AO124&gt;AR124,AO124,AR124))</f>
        <v>#REF!</v>
      </c>
      <c r="AV124" s="281" t="e">
        <f>IF(#REF!=0,0,IF(AP124&gt;AS124,AP124,AS124))</f>
        <v>#REF!</v>
      </c>
      <c r="AW124" s="281" t="e">
        <f>IF(#REF!=0,0,IF(AQ124&gt;AT124,AQ124,AT124))</f>
        <v>#REF!</v>
      </c>
      <c r="AX124" s="39" t="e">
        <f>IF(#REF!="","",IF(ROUND(AL124-AU124,4)&lt;0,0,ROUND(AL124-AU124,4)))</f>
        <v>#REF!</v>
      </c>
      <c r="AY124" s="39" t="e">
        <f>IF(#REF!="","",IF(ROUND(AM124-AV124,4)&lt;0,0,ROUND(AM124-AV124,4)))</f>
        <v>#REF!</v>
      </c>
      <c r="AZ124" s="39" t="e">
        <f>IF(#REF!="","",IF(ROUND(AN124-AW124,4)&lt;0,0,ROUND(AN124-AW124,4)))</f>
        <v>#REF!</v>
      </c>
      <c r="BA124" s="40" t="e">
        <f>IF(#REF!="","",AX124*Z124)</f>
        <v>#REF!</v>
      </c>
      <c r="BB124" s="41" t="e">
        <f>IF(#REF!="","",AY124*AA124)</f>
        <v>#REF!</v>
      </c>
      <c r="BC124" s="42" t="e">
        <f>IF(#REF!="","",AZ124*AB124)</f>
        <v>#REF!</v>
      </c>
      <c r="BD124" s="41" t="e">
        <f t="shared" si="39"/>
        <v>#REF!</v>
      </c>
      <c r="BE124" s="40" t="e">
        <f>IF(#REF!="","",Interna!$J$27+Interna!$J$28+Interna!$J$29+Interna!$J$33)</f>
        <v>#REF!</v>
      </c>
      <c r="BF124" s="41" t="e">
        <f>IF(#REF!="","",AX124*Interna!$H$30)</f>
        <v>#REF!</v>
      </c>
      <c r="BG124" s="41" t="e">
        <f>IF(#REF!="","",AY124*Interna!$H$31)</f>
        <v>#REF!</v>
      </c>
      <c r="BH124" s="41" t="e">
        <f>IF(#REF!="","",AZ124*Interna!$H$32)</f>
        <v>#REF!</v>
      </c>
      <c r="BI124" s="41" t="e">
        <f>IF(#REF!="","",SUM(BE124:BH124))</f>
        <v>#REF!</v>
      </c>
      <c r="BJ124" s="41" t="e">
        <f>IF(#REF!="","",BD124-BI124)</f>
        <v>#REF!</v>
      </c>
      <c r="BK124" s="42" t="e">
        <f>IF(#REF!="","",BJ124*Interna!$H$37)</f>
        <v>#REF!</v>
      </c>
      <c r="BL124" s="41" t="e">
        <f>IF(#REF!="","",BJ124-BK124)</f>
        <v>#REF!</v>
      </c>
      <c r="BM124" s="41" t="e">
        <f>IF(#REF!="","",BL124*Interna!$H$39)</f>
        <v>#REF!</v>
      </c>
      <c r="BN124" s="41" t="e">
        <f>IF(#REF!="","",BL124+BM124)</f>
        <v>#REF!</v>
      </c>
      <c r="BO124" s="41" t="e">
        <f>IF(#REF!="","",BN124*Interna!$K$5)</f>
        <v>#REF!</v>
      </c>
      <c r="BP124" s="41" t="e">
        <f>IF(#REF!="","",BO124/Interna!$E$4)</f>
        <v>#REF!</v>
      </c>
      <c r="BQ124" s="41" t="e">
        <f>IF(#REF!="","",BP124*Interna!$H$46)</f>
        <v>#REF!</v>
      </c>
      <c r="BR124" s="41" t="e">
        <f>IF(#REF!="","",BP124+BQ124)</f>
        <v>#REF!</v>
      </c>
      <c r="BS124" s="41" t="e">
        <f>IF(#REF!="","",BR124*Interna!$H$48)</f>
        <v>#REF!</v>
      </c>
      <c r="BT124" s="41" t="e">
        <f>IF(#REF!="","",BR124-BS124)</f>
        <v>#REF!</v>
      </c>
      <c r="BU124" s="41" t="e">
        <f>IF(#REF!="","",BT124*Interna!$H$51)</f>
        <v>#REF!</v>
      </c>
      <c r="BV124" s="41" t="e">
        <f>IF(#REF!="","",BT124-BU124)</f>
        <v>#REF!</v>
      </c>
      <c r="BW124" s="41" t="e">
        <f>IF(#REF!="","",BV124*Interna!$H$52)</f>
        <v>#REF!</v>
      </c>
      <c r="BX124" s="41" t="e">
        <f>IF(#REF!="","",BV124-BW124)</f>
        <v>#REF!</v>
      </c>
      <c r="BY124" s="41" t="e">
        <f>IF(#REF!="","",BX124*Interna!$H$53)</f>
        <v>#REF!</v>
      </c>
    </row>
    <row r="125" spans="25:77" ht="16.5" customHeight="1" thickTop="1" thickBot="1" x14ac:dyDescent="0.35">
      <c r="Y125" s="167"/>
      <c r="Z125" s="40" t="e">
        <f>IF(#REF!="","",Interna!$H$15)</f>
        <v>#REF!</v>
      </c>
      <c r="AA125" s="41" t="e">
        <f>IF(#REF!="","",Interna!$H$16)</f>
        <v>#REF!</v>
      </c>
      <c r="AB125" s="42" t="e">
        <f>IF(#REF!="","",Interna!$H$17)</f>
        <v>#REF!</v>
      </c>
      <c r="AC12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5" s="373" t="e">
        <f>IF(#REF!="","",AC125+Interna!$D$15)</f>
        <v>#REF!</v>
      </c>
      <c r="AG125" s="373" t="e">
        <f>IF(#REF!="","",AD125+Interna!$D$16)</f>
        <v>#REF!</v>
      </c>
      <c r="AH125" s="373" t="e">
        <f>IF(#REF!="","",AE125+Interna!$D$17)</f>
        <v>#REF!</v>
      </c>
      <c r="AI125" s="281" t="e">
        <f>IF(#REF!="","",#REF!-(#REF!*AF125))</f>
        <v>#REF!</v>
      </c>
      <c r="AJ125" s="281" t="e">
        <f>IF(#REF!="","",#REF!-(#REF!*AG125))</f>
        <v>#REF!</v>
      </c>
      <c r="AK125" s="281" t="e">
        <f>IF(#REF!="","",#REF!-(#REF!*AH125))</f>
        <v>#REF!</v>
      </c>
      <c r="AL125" s="281" t="e">
        <f>IF(#REF!="","",ROUND(AI125*Interna!$E$4/1000,4))</f>
        <v>#REF!</v>
      </c>
      <c r="AM125" s="281" t="e">
        <f>IF(#REF!="","",ROUND(AJ125*Interna!$E$4/1000,4))</f>
        <v>#REF!</v>
      </c>
      <c r="AN125" s="281" t="e">
        <f>IF(#REF!="","",ROUND(AK125*Interna!$E$4/1000,4))</f>
        <v>#REF!</v>
      </c>
      <c r="AO125" s="281" t="e">
        <f>IF(#REF!="","",ROUND(AL125-(AL125*Interna!$C$21),4))</f>
        <v>#REF!</v>
      </c>
      <c r="AP125" s="281" t="e">
        <f>IF(#REF!="","",ROUND(AM125-(AM125*Interna!$C$22),4))</f>
        <v>#REF!</v>
      </c>
      <c r="AQ125" s="281" t="e">
        <f>IF(#REF!="","",ROUND(AN125-(AN125*Interna!$C$23),4))</f>
        <v>#REF!</v>
      </c>
      <c r="AR125" s="281" t="e">
        <f>IF(#REF!="","",Interna!$F$21)</f>
        <v>#REF!</v>
      </c>
      <c r="AS125" s="282" t="e">
        <f>IF(#REF!="","",Interna!$F$22)</f>
        <v>#REF!</v>
      </c>
      <c r="AT125" s="283" t="e">
        <f>IF(#REF!="","",Interna!$F$23)</f>
        <v>#REF!</v>
      </c>
      <c r="AU125" s="281" t="e">
        <f>IF(#REF!=0,0,IF(AO125&gt;AR125,AO125,AR125))</f>
        <v>#REF!</v>
      </c>
      <c r="AV125" s="281" t="e">
        <f>IF(#REF!=0,0,IF(AP125&gt;AS125,AP125,AS125))</f>
        <v>#REF!</v>
      </c>
      <c r="AW125" s="281" t="e">
        <f>IF(#REF!=0,0,IF(AQ125&gt;AT125,AQ125,AT125))</f>
        <v>#REF!</v>
      </c>
      <c r="AX125" s="39" t="e">
        <f>IF(#REF!="","",IF(ROUND(AL125-AU125,4)&lt;0,0,ROUND(AL125-AU125,4)))</f>
        <v>#REF!</v>
      </c>
      <c r="AY125" s="39" t="e">
        <f>IF(#REF!="","",IF(ROUND(AM125-AV125,4)&lt;0,0,ROUND(AM125-AV125,4)))</f>
        <v>#REF!</v>
      </c>
      <c r="AZ125" s="39" t="e">
        <f>IF(#REF!="","",IF(ROUND(AN125-AW125,4)&lt;0,0,ROUND(AN125-AW125,4)))</f>
        <v>#REF!</v>
      </c>
      <c r="BA125" s="40" t="e">
        <f>IF(#REF!="","",AX125*Z125)</f>
        <v>#REF!</v>
      </c>
      <c r="BB125" s="41" t="e">
        <f>IF(#REF!="","",AY125*AA125)</f>
        <v>#REF!</v>
      </c>
      <c r="BC125" s="42" t="e">
        <f>IF(#REF!="","",AZ125*AB125)</f>
        <v>#REF!</v>
      </c>
      <c r="BD125" s="41" t="e">
        <f t="shared" si="39"/>
        <v>#REF!</v>
      </c>
      <c r="BE125" s="40" t="e">
        <f>IF(#REF!="","",Interna!$J$27+Interna!$J$28+Interna!$J$29+Interna!$J$33)</f>
        <v>#REF!</v>
      </c>
      <c r="BF125" s="41" t="e">
        <f>IF(#REF!="","",AX125*Interna!$H$30)</f>
        <v>#REF!</v>
      </c>
      <c r="BG125" s="41" t="e">
        <f>IF(#REF!="","",AY125*Interna!$H$31)</f>
        <v>#REF!</v>
      </c>
      <c r="BH125" s="41" t="e">
        <f>IF(#REF!="","",AZ125*Interna!$H$32)</f>
        <v>#REF!</v>
      </c>
      <c r="BI125" s="41" t="e">
        <f>IF(#REF!="","",SUM(BE125:BH125))</f>
        <v>#REF!</v>
      </c>
      <c r="BJ125" s="41" t="e">
        <f>IF(#REF!="","",BD125-BI125)</f>
        <v>#REF!</v>
      </c>
      <c r="BK125" s="42" t="e">
        <f>IF(#REF!="","",BJ125*Interna!$H$37)</f>
        <v>#REF!</v>
      </c>
      <c r="BL125" s="41" t="e">
        <f>IF(#REF!="","",BJ125-BK125)</f>
        <v>#REF!</v>
      </c>
      <c r="BM125" s="41" t="e">
        <f>IF(#REF!="","",BL125*Interna!$H$39)</f>
        <v>#REF!</v>
      </c>
      <c r="BN125" s="41" t="e">
        <f>IF(#REF!="","",BL125+BM125)</f>
        <v>#REF!</v>
      </c>
      <c r="BO125" s="41" t="e">
        <f>IF(#REF!="","",BN125*Interna!$K$5)</f>
        <v>#REF!</v>
      </c>
      <c r="BP125" s="41" t="e">
        <f>IF(#REF!="","",BO125/Interna!$E$4)</f>
        <v>#REF!</v>
      </c>
      <c r="BQ125" s="41" t="e">
        <f>IF(#REF!="","",BP125*Interna!$H$46)</f>
        <v>#REF!</v>
      </c>
      <c r="BR125" s="41" t="e">
        <f>IF(#REF!="","",BP125+BQ125)</f>
        <v>#REF!</v>
      </c>
      <c r="BS125" s="41" t="e">
        <f>IF(#REF!="","",BR125*Interna!$H$48)</f>
        <v>#REF!</v>
      </c>
      <c r="BT125" s="41" t="e">
        <f>IF(#REF!="","",BR125-BS125)</f>
        <v>#REF!</v>
      </c>
      <c r="BU125" s="41" t="e">
        <f>IF(#REF!="","",BT125*Interna!$H$51)</f>
        <v>#REF!</v>
      </c>
      <c r="BV125" s="41" t="e">
        <f>IF(#REF!="","",BT125-BU125)</f>
        <v>#REF!</v>
      </c>
      <c r="BW125" s="41" t="e">
        <f>IF(#REF!="","",BV125*Interna!$H$52)</f>
        <v>#REF!</v>
      </c>
      <c r="BX125" s="41" t="e">
        <f>IF(#REF!="","",BV125-BW125)</f>
        <v>#REF!</v>
      </c>
      <c r="BY125" s="41" t="e">
        <f>IF(#REF!="","",BX125*Interna!$H$53)</f>
        <v>#REF!</v>
      </c>
    </row>
    <row r="126" spans="25:77" ht="16.5" customHeight="1" thickTop="1" thickBot="1" x14ac:dyDescent="0.35">
      <c r="Y126" s="167"/>
      <c r="Z126" s="40" t="e">
        <f>IF(#REF!="","",Interna!$H$15)</f>
        <v>#REF!</v>
      </c>
      <c r="AA126" s="41" t="e">
        <f>IF(#REF!="","",Interna!$H$16)</f>
        <v>#REF!</v>
      </c>
      <c r="AB126" s="42" t="e">
        <f>IF(#REF!="","",Interna!$H$17)</f>
        <v>#REF!</v>
      </c>
      <c r="AC12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6" s="373" t="e">
        <f>IF(#REF!="","",AC126+Interna!$D$15)</f>
        <v>#REF!</v>
      </c>
      <c r="AG126" s="373" t="e">
        <f>IF(#REF!="","",AD126+Interna!$D$16)</f>
        <v>#REF!</v>
      </c>
      <c r="AH126" s="373" t="e">
        <f>IF(#REF!="","",AE126+Interna!$D$17)</f>
        <v>#REF!</v>
      </c>
      <c r="AI126" s="281" t="e">
        <f>IF(#REF!="","",#REF!-(#REF!*AF126))</f>
        <v>#REF!</v>
      </c>
      <c r="AJ126" s="281" t="e">
        <f>IF(#REF!="","",#REF!-(#REF!*AG126))</f>
        <v>#REF!</v>
      </c>
      <c r="AK126" s="281" t="e">
        <f>IF(#REF!="","",#REF!-(#REF!*AH126))</f>
        <v>#REF!</v>
      </c>
      <c r="AL126" s="281" t="e">
        <f>IF(#REF!="","",ROUND(AI126*Interna!$E$4/1000,4))</f>
        <v>#REF!</v>
      </c>
      <c r="AM126" s="281" t="e">
        <f>IF(#REF!="","",ROUND(AJ126*Interna!$E$4/1000,4))</f>
        <v>#REF!</v>
      </c>
      <c r="AN126" s="281" t="e">
        <f>IF(#REF!="","",ROUND(AK126*Interna!$E$4/1000,4))</f>
        <v>#REF!</v>
      </c>
      <c r="AO126" s="281" t="e">
        <f>IF(#REF!="","",ROUND(AL126-(AL126*Interna!$C$21),4))</f>
        <v>#REF!</v>
      </c>
      <c r="AP126" s="281" t="e">
        <f>IF(#REF!="","",ROUND(AM126-(AM126*Interna!$C$22),4))</f>
        <v>#REF!</v>
      </c>
      <c r="AQ126" s="281" t="e">
        <f>IF(#REF!="","",ROUND(AN126-(AN126*Interna!$C$23),4))</f>
        <v>#REF!</v>
      </c>
      <c r="AR126" s="281" t="e">
        <f>IF(#REF!="","",Interna!$F$21)</f>
        <v>#REF!</v>
      </c>
      <c r="AS126" s="282" t="e">
        <f>IF(#REF!="","",Interna!$F$22)</f>
        <v>#REF!</v>
      </c>
      <c r="AT126" s="283" t="e">
        <f>IF(#REF!="","",Interna!$F$23)</f>
        <v>#REF!</v>
      </c>
      <c r="AU126" s="281" t="e">
        <f>IF(#REF!=0,0,IF(AO126&gt;AR126,AO126,AR126))</f>
        <v>#REF!</v>
      </c>
      <c r="AV126" s="281" t="e">
        <f>IF(#REF!=0,0,IF(AP126&gt;AS126,AP126,AS126))</f>
        <v>#REF!</v>
      </c>
      <c r="AW126" s="281" t="e">
        <f>IF(#REF!=0,0,IF(AQ126&gt;AT126,AQ126,AT126))</f>
        <v>#REF!</v>
      </c>
      <c r="AX126" s="39" t="e">
        <f>IF(#REF!="","",IF(ROUND(AL126-AU126,4)&lt;0,0,ROUND(AL126-AU126,4)))</f>
        <v>#REF!</v>
      </c>
      <c r="AY126" s="39" t="e">
        <f>IF(#REF!="","",IF(ROUND(AM126-AV126,4)&lt;0,0,ROUND(AM126-AV126,4)))</f>
        <v>#REF!</v>
      </c>
      <c r="AZ126" s="39" t="e">
        <f>IF(#REF!="","",IF(ROUND(AN126-AW126,4)&lt;0,0,ROUND(AN126-AW126,4)))</f>
        <v>#REF!</v>
      </c>
      <c r="BA126" s="40" t="e">
        <f>IF(#REF!="","",AX126*Z126)</f>
        <v>#REF!</v>
      </c>
      <c r="BB126" s="41" t="e">
        <f>IF(#REF!="","",AY126*AA126)</f>
        <v>#REF!</v>
      </c>
      <c r="BC126" s="42" t="e">
        <f>IF(#REF!="","",AZ126*AB126)</f>
        <v>#REF!</v>
      </c>
      <c r="BD126" s="41" t="e">
        <f t="shared" si="39"/>
        <v>#REF!</v>
      </c>
      <c r="BE126" s="40" t="e">
        <f>IF(#REF!="","",Interna!$J$27+Interna!$J$28+Interna!$J$29+Interna!$J$33)</f>
        <v>#REF!</v>
      </c>
      <c r="BF126" s="41" t="e">
        <f>IF(#REF!="","",AX126*Interna!$H$30)</f>
        <v>#REF!</v>
      </c>
      <c r="BG126" s="41" t="e">
        <f>IF(#REF!="","",AY126*Interna!$H$31)</f>
        <v>#REF!</v>
      </c>
      <c r="BH126" s="41" t="e">
        <f>IF(#REF!="","",AZ126*Interna!$H$32)</f>
        <v>#REF!</v>
      </c>
      <c r="BI126" s="41" t="e">
        <f>IF(#REF!="","",SUM(BE126:BH126))</f>
        <v>#REF!</v>
      </c>
      <c r="BJ126" s="41" t="e">
        <f>IF(#REF!="","",BD126-BI126)</f>
        <v>#REF!</v>
      </c>
      <c r="BK126" s="42" t="e">
        <f>IF(#REF!="","",BJ126*Interna!$H$37)</f>
        <v>#REF!</v>
      </c>
      <c r="BL126" s="41" t="e">
        <f>IF(#REF!="","",BJ126-BK126)</f>
        <v>#REF!</v>
      </c>
      <c r="BM126" s="41" t="e">
        <f>IF(#REF!="","",BL126*Interna!$H$39)</f>
        <v>#REF!</v>
      </c>
      <c r="BN126" s="41" t="e">
        <f>IF(#REF!="","",BL126+BM126)</f>
        <v>#REF!</v>
      </c>
      <c r="BO126" s="41" t="e">
        <f>IF(#REF!="","",BN126*Interna!$K$5)</f>
        <v>#REF!</v>
      </c>
      <c r="BP126" s="41" t="e">
        <f>IF(#REF!="","",BO126/Interna!$E$4)</f>
        <v>#REF!</v>
      </c>
      <c r="BQ126" s="41" t="e">
        <f>IF(#REF!="","",BP126*Interna!$H$46)</f>
        <v>#REF!</v>
      </c>
      <c r="BR126" s="41" t="e">
        <f>IF(#REF!="","",BP126+BQ126)</f>
        <v>#REF!</v>
      </c>
      <c r="BS126" s="41" t="e">
        <f>IF(#REF!="","",BR126*Interna!$H$48)</f>
        <v>#REF!</v>
      </c>
      <c r="BT126" s="41" t="e">
        <f>IF(#REF!="","",BR126-BS126)</f>
        <v>#REF!</v>
      </c>
      <c r="BU126" s="41" t="e">
        <f>IF(#REF!="","",BT126*Interna!$H$51)</f>
        <v>#REF!</v>
      </c>
      <c r="BV126" s="41" t="e">
        <f>IF(#REF!="","",BT126-BU126)</f>
        <v>#REF!</v>
      </c>
      <c r="BW126" s="41" t="e">
        <f>IF(#REF!="","",BV126*Interna!$H$52)</f>
        <v>#REF!</v>
      </c>
      <c r="BX126" s="41" t="e">
        <f>IF(#REF!="","",BV126-BW126)</f>
        <v>#REF!</v>
      </c>
      <c r="BY126" s="41" t="e">
        <f>IF(#REF!="","",BX126*Interna!$H$53)</f>
        <v>#REF!</v>
      </c>
    </row>
    <row r="127" spans="25:77" ht="16.5" customHeight="1" thickTop="1" thickBot="1" x14ac:dyDescent="0.35">
      <c r="Y127" s="167"/>
      <c r="Z127" s="40" t="e">
        <f>IF(#REF!="","",Interna!$H$15)</f>
        <v>#REF!</v>
      </c>
      <c r="AA127" s="41" t="e">
        <f>IF(#REF!="","",Interna!$H$16)</f>
        <v>#REF!</v>
      </c>
      <c r="AB127" s="42" t="e">
        <f>IF(#REF!="","",Interna!$H$17)</f>
        <v>#REF!</v>
      </c>
      <c r="AC12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7" s="373" t="e">
        <f>IF(#REF!="","",AC127+Interna!$D$15)</f>
        <v>#REF!</v>
      </c>
      <c r="AG127" s="373" t="e">
        <f>IF(#REF!="","",AD127+Interna!$D$16)</f>
        <v>#REF!</v>
      </c>
      <c r="AH127" s="373" t="e">
        <f>IF(#REF!="","",AE127+Interna!$D$17)</f>
        <v>#REF!</v>
      </c>
      <c r="AI127" s="281" t="e">
        <f>IF(#REF!="","",#REF!-(#REF!*AF127))</f>
        <v>#REF!</v>
      </c>
      <c r="AJ127" s="281" t="e">
        <f>IF(#REF!="","",#REF!-(#REF!*AG127))</f>
        <v>#REF!</v>
      </c>
      <c r="AK127" s="281" t="e">
        <f>IF(#REF!="","",#REF!-(#REF!*AH127))</f>
        <v>#REF!</v>
      </c>
      <c r="AL127" s="281" t="e">
        <f>IF(#REF!="","",ROUND(AI127*Interna!$E$4/1000,4))</f>
        <v>#REF!</v>
      </c>
      <c r="AM127" s="281" t="e">
        <f>IF(#REF!="","",ROUND(AJ127*Interna!$E$4/1000,4))</f>
        <v>#REF!</v>
      </c>
      <c r="AN127" s="281" t="e">
        <f>IF(#REF!="","",ROUND(AK127*Interna!$E$4/1000,4))</f>
        <v>#REF!</v>
      </c>
      <c r="AO127" s="281" t="e">
        <f>IF(#REF!="","",ROUND(AL127-(AL127*Interna!$C$21),4))</f>
        <v>#REF!</v>
      </c>
      <c r="AP127" s="281" t="e">
        <f>IF(#REF!="","",ROUND(AM127-(AM127*Interna!$C$22),4))</f>
        <v>#REF!</v>
      </c>
      <c r="AQ127" s="281" t="e">
        <f>IF(#REF!="","",ROUND(AN127-(AN127*Interna!$C$23),4))</f>
        <v>#REF!</v>
      </c>
      <c r="AR127" s="281" t="e">
        <f>IF(#REF!="","",Interna!$F$21)</f>
        <v>#REF!</v>
      </c>
      <c r="AS127" s="282" t="e">
        <f>IF(#REF!="","",Interna!$F$22)</f>
        <v>#REF!</v>
      </c>
      <c r="AT127" s="283" t="e">
        <f>IF(#REF!="","",Interna!$F$23)</f>
        <v>#REF!</v>
      </c>
      <c r="AU127" s="281" t="e">
        <f>IF(#REF!=0,0,IF(AO127&gt;AR127,AO127,AR127))</f>
        <v>#REF!</v>
      </c>
      <c r="AV127" s="281" t="e">
        <f>IF(#REF!=0,0,IF(AP127&gt;AS127,AP127,AS127))</f>
        <v>#REF!</v>
      </c>
      <c r="AW127" s="281" t="e">
        <f>IF(#REF!=0,0,IF(AQ127&gt;AT127,AQ127,AT127))</f>
        <v>#REF!</v>
      </c>
      <c r="AX127" s="39" t="e">
        <f>IF(#REF!="","",IF(ROUND(AL127-AU127,4)&lt;0,0,ROUND(AL127-AU127,4)))</f>
        <v>#REF!</v>
      </c>
      <c r="AY127" s="39" t="e">
        <f>IF(#REF!="","",IF(ROUND(AM127-AV127,4)&lt;0,0,ROUND(AM127-AV127,4)))</f>
        <v>#REF!</v>
      </c>
      <c r="AZ127" s="39" t="e">
        <f>IF(#REF!="","",IF(ROUND(AN127-AW127,4)&lt;0,0,ROUND(AN127-AW127,4)))</f>
        <v>#REF!</v>
      </c>
      <c r="BA127" s="40" t="e">
        <f>IF(#REF!="","",AX127*Z127)</f>
        <v>#REF!</v>
      </c>
      <c r="BB127" s="41" t="e">
        <f>IF(#REF!="","",AY127*AA127)</f>
        <v>#REF!</v>
      </c>
      <c r="BC127" s="42" t="e">
        <f>IF(#REF!="","",AZ127*AB127)</f>
        <v>#REF!</v>
      </c>
      <c r="BD127" s="41" t="e">
        <f t="shared" si="39"/>
        <v>#REF!</v>
      </c>
      <c r="BE127" s="40" t="e">
        <f>IF(#REF!="","",Interna!$J$27+Interna!$J$28+Interna!$J$29+Interna!$J$33)</f>
        <v>#REF!</v>
      </c>
      <c r="BF127" s="41" t="e">
        <f>IF(#REF!="","",AX127*Interna!$H$30)</f>
        <v>#REF!</v>
      </c>
      <c r="BG127" s="41" t="e">
        <f>IF(#REF!="","",AY127*Interna!$H$31)</f>
        <v>#REF!</v>
      </c>
      <c r="BH127" s="41" t="e">
        <f>IF(#REF!="","",AZ127*Interna!$H$32)</f>
        <v>#REF!</v>
      </c>
      <c r="BI127" s="41" t="e">
        <f>IF(#REF!="","",SUM(BE127:BH127))</f>
        <v>#REF!</v>
      </c>
      <c r="BJ127" s="41" t="e">
        <f>IF(#REF!="","",BD127-BI127)</f>
        <v>#REF!</v>
      </c>
      <c r="BK127" s="42" t="e">
        <f>IF(#REF!="","",BJ127*Interna!$H$37)</f>
        <v>#REF!</v>
      </c>
      <c r="BL127" s="41" t="e">
        <f>IF(#REF!="","",BJ127-BK127)</f>
        <v>#REF!</v>
      </c>
      <c r="BM127" s="41" t="e">
        <f>IF(#REF!="","",BL127*Interna!$H$39)</f>
        <v>#REF!</v>
      </c>
      <c r="BN127" s="41" t="e">
        <f>IF(#REF!="","",BL127+BM127)</f>
        <v>#REF!</v>
      </c>
      <c r="BO127" s="41" t="e">
        <f>IF(#REF!="","",BN127*Interna!$K$5)</f>
        <v>#REF!</v>
      </c>
      <c r="BP127" s="41" t="e">
        <f>IF(#REF!="","",BO127/Interna!$E$4)</f>
        <v>#REF!</v>
      </c>
      <c r="BQ127" s="41" t="e">
        <f>IF(#REF!="","",BP127*Interna!$H$46)</f>
        <v>#REF!</v>
      </c>
      <c r="BR127" s="41" t="e">
        <f>IF(#REF!="","",BP127+BQ127)</f>
        <v>#REF!</v>
      </c>
      <c r="BS127" s="41" t="e">
        <f>IF(#REF!="","",BR127*Interna!$H$48)</f>
        <v>#REF!</v>
      </c>
      <c r="BT127" s="41" t="e">
        <f>IF(#REF!="","",BR127-BS127)</f>
        <v>#REF!</v>
      </c>
      <c r="BU127" s="41" t="e">
        <f>IF(#REF!="","",BT127*Interna!$H$51)</f>
        <v>#REF!</v>
      </c>
      <c r="BV127" s="41" t="e">
        <f>IF(#REF!="","",BT127-BU127)</f>
        <v>#REF!</v>
      </c>
      <c r="BW127" s="41" t="e">
        <f>IF(#REF!="","",BV127*Interna!$H$52)</f>
        <v>#REF!</v>
      </c>
      <c r="BX127" s="41" t="e">
        <f>IF(#REF!="","",BV127-BW127)</f>
        <v>#REF!</v>
      </c>
      <c r="BY127" s="41" t="e">
        <f>IF(#REF!="","",BX127*Interna!$H$53)</f>
        <v>#REF!</v>
      </c>
    </row>
    <row r="128" spans="25:77" ht="16.5" customHeight="1" thickTop="1" thickBot="1" x14ac:dyDescent="0.35">
      <c r="Y128" s="167"/>
      <c r="Z128" s="40" t="e">
        <f>IF(#REF!="","",Interna!$H$15)</f>
        <v>#REF!</v>
      </c>
      <c r="AA128" s="41" t="e">
        <f>IF(#REF!="","",Interna!$H$16)</f>
        <v>#REF!</v>
      </c>
      <c r="AB128" s="42" t="e">
        <f>IF(#REF!="","",Interna!$H$17)</f>
        <v>#REF!</v>
      </c>
      <c r="AC12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8" s="373" t="e">
        <f>IF(#REF!="","",AC128+Interna!$D$15)</f>
        <v>#REF!</v>
      </c>
      <c r="AG128" s="373" t="e">
        <f>IF(#REF!="","",AD128+Interna!$D$16)</f>
        <v>#REF!</v>
      </c>
      <c r="AH128" s="373" t="e">
        <f>IF(#REF!="","",AE128+Interna!$D$17)</f>
        <v>#REF!</v>
      </c>
      <c r="AI128" s="281" t="e">
        <f>IF(#REF!="","",#REF!-(#REF!*AF128))</f>
        <v>#REF!</v>
      </c>
      <c r="AJ128" s="281" t="e">
        <f>IF(#REF!="","",#REF!-(#REF!*AG128))</f>
        <v>#REF!</v>
      </c>
      <c r="AK128" s="281" t="e">
        <f>IF(#REF!="","",#REF!-(#REF!*AH128))</f>
        <v>#REF!</v>
      </c>
      <c r="AL128" s="281" t="e">
        <f>IF(#REF!="","",ROUND(AI128*Interna!$E$4/1000,4))</f>
        <v>#REF!</v>
      </c>
      <c r="AM128" s="281" t="e">
        <f>IF(#REF!="","",ROUND(AJ128*Interna!$E$4/1000,4))</f>
        <v>#REF!</v>
      </c>
      <c r="AN128" s="281" t="e">
        <f>IF(#REF!="","",ROUND(AK128*Interna!$E$4/1000,4))</f>
        <v>#REF!</v>
      </c>
      <c r="AO128" s="281" t="e">
        <f>IF(#REF!="","",ROUND(AL128-(AL128*Interna!$C$21),4))</f>
        <v>#REF!</v>
      </c>
      <c r="AP128" s="281" t="e">
        <f>IF(#REF!="","",ROUND(AM128-(AM128*Interna!$C$22),4))</f>
        <v>#REF!</v>
      </c>
      <c r="AQ128" s="281" t="e">
        <f>IF(#REF!="","",ROUND(AN128-(AN128*Interna!$C$23),4))</f>
        <v>#REF!</v>
      </c>
      <c r="AR128" s="281" t="e">
        <f>IF(#REF!="","",Interna!$F$21)</f>
        <v>#REF!</v>
      </c>
      <c r="AS128" s="282" t="e">
        <f>IF(#REF!="","",Interna!$F$22)</f>
        <v>#REF!</v>
      </c>
      <c r="AT128" s="283" t="e">
        <f>IF(#REF!="","",Interna!$F$23)</f>
        <v>#REF!</v>
      </c>
      <c r="AU128" s="281" t="e">
        <f>IF(#REF!=0,0,IF(AO128&gt;AR128,AO128,AR128))</f>
        <v>#REF!</v>
      </c>
      <c r="AV128" s="281" t="e">
        <f>IF(#REF!=0,0,IF(AP128&gt;AS128,AP128,AS128))</f>
        <v>#REF!</v>
      </c>
      <c r="AW128" s="281" t="e">
        <f>IF(#REF!=0,0,IF(AQ128&gt;AT128,AQ128,AT128))</f>
        <v>#REF!</v>
      </c>
      <c r="AX128" s="39" t="e">
        <f>IF(#REF!="","",IF(ROUND(AL128-AU128,4)&lt;0,0,ROUND(AL128-AU128,4)))</f>
        <v>#REF!</v>
      </c>
      <c r="AY128" s="39" t="e">
        <f>IF(#REF!="","",IF(ROUND(AM128-AV128,4)&lt;0,0,ROUND(AM128-AV128,4)))</f>
        <v>#REF!</v>
      </c>
      <c r="AZ128" s="39" t="e">
        <f>IF(#REF!="","",IF(ROUND(AN128-AW128,4)&lt;0,0,ROUND(AN128-AW128,4)))</f>
        <v>#REF!</v>
      </c>
      <c r="BA128" s="40" t="e">
        <f>IF(#REF!="","",AX128*Z128)</f>
        <v>#REF!</v>
      </c>
      <c r="BB128" s="41" t="e">
        <f>IF(#REF!="","",AY128*AA128)</f>
        <v>#REF!</v>
      </c>
      <c r="BC128" s="42" t="e">
        <f>IF(#REF!="","",AZ128*AB128)</f>
        <v>#REF!</v>
      </c>
      <c r="BD128" s="41" t="e">
        <f t="shared" si="39"/>
        <v>#REF!</v>
      </c>
      <c r="BE128" s="40" t="e">
        <f>IF(#REF!="","",Interna!$J$27+Interna!$J$28+Interna!$J$29+Interna!$J$33)</f>
        <v>#REF!</v>
      </c>
      <c r="BF128" s="41" t="e">
        <f>IF(#REF!="","",AX128*Interna!$H$30)</f>
        <v>#REF!</v>
      </c>
      <c r="BG128" s="41" t="e">
        <f>IF(#REF!="","",AY128*Interna!$H$31)</f>
        <v>#REF!</v>
      </c>
      <c r="BH128" s="41" t="e">
        <f>IF(#REF!="","",AZ128*Interna!$H$32)</f>
        <v>#REF!</v>
      </c>
      <c r="BI128" s="41" t="e">
        <f>IF(#REF!="","",SUM(BE128:BH128))</f>
        <v>#REF!</v>
      </c>
      <c r="BJ128" s="41" t="e">
        <f>IF(#REF!="","",BD128-BI128)</f>
        <v>#REF!</v>
      </c>
      <c r="BK128" s="42" t="e">
        <f>IF(#REF!="","",BJ128*Interna!$H$37)</f>
        <v>#REF!</v>
      </c>
      <c r="BL128" s="41" t="e">
        <f>IF(#REF!="","",BJ128-BK128)</f>
        <v>#REF!</v>
      </c>
      <c r="BM128" s="41" t="e">
        <f>IF(#REF!="","",BL128*Interna!$H$39)</f>
        <v>#REF!</v>
      </c>
      <c r="BN128" s="41" t="e">
        <f>IF(#REF!="","",BL128+BM128)</f>
        <v>#REF!</v>
      </c>
      <c r="BO128" s="41" t="e">
        <f>IF(#REF!="","",BN128*Interna!$K$5)</f>
        <v>#REF!</v>
      </c>
      <c r="BP128" s="41" t="e">
        <f>IF(#REF!="","",BO128/Interna!$E$4)</f>
        <v>#REF!</v>
      </c>
      <c r="BQ128" s="41" t="e">
        <f>IF(#REF!="","",BP128*Interna!$H$46)</f>
        <v>#REF!</v>
      </c>
      <c r="BR128" s="41" t="e">
        <f>IF(#REF!="","",BP128+BQ128)</f>
        <v>#REF!</v>
      </c>
      <c r="BS128" s="41" t="e">
        <f>IF(#REF!="","",BR128*Interna!$H$48)</f>
        <v>#REF!</v>
      </c>
      <c r="BT128" s="41" t="e">
        <f>IF(#REF!="","",BR128-BS128)</f>
        <v>#REF!</v>
      </c>
      <c r="BU128" s="41" t="e">
        <f>IF(#REF!="","",BT128*Interna!$H$51)</f>
        <v>#REF!</v>
      </c>
      <c r="BV128" s="41" t="e">
        <f>IF(#REF!="","",BT128-BU128)</f>
        <v>#REF!</v>
      </c>
      <c r="BW128" s="41" t="e">
        <f>IF(#REF!="","",BV128*Interna!$H$52)</f>
        <v>#REF!</v>
      </c>
      <c r="BX128" s="41" t="e">
        <f>IF(#REF!="","",BV128-BW128)</f>
        <v>#REF!</v>
      </c>
      <c r="BY128" s="41" t="e">
        <f>IF(#REF!="","",BX128*Interna!$H$53)</f>
        <v>#REF!</v>
      </c>
    </row>
    <row r="129" spans="25:77" ht="16.5" customHeight="1" thickTop="1" thickBot="1" x14ac:dyDescent="0.35">
      <c r="Y129" s="167"/>
      <c r="Z129" s="40" t="e">
        <f>IF(#REF!="","",Interna!$H$15)</f>
        <v>#REF!</v>
      </c>
      <c r="AA129" s="41" t="e">
        <f>IF(#REF!="","",Interna!$H$16)</f>
        <v>#REF!</v>
      </c>
      <c r="AB129" s="42" t="e">
        <f>IF(#REF!="","",Interna!$H$17)</f>
        <v>#REF!</v>
      </c>
      <c r="AC12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2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2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29" s="373" t="e">
        <f>IF(#REF!="","",AC129+Interna!$D$15)</f>
        <v>#REF!</v>
      </c>
      <c r="AG129" s="373" t="e">
        <f>IF(#REF!="","",AD129+Interna!$D$16)</f>
        <v>#REF!</v>
      </c>
      <c r="AH129" s="373" t="e">
        <f>IF(#REF!="","",AE129+Interna!$D$17)</f>
        <v>#REF!</v>
      </c>
      <c r="AI129" s="281" t="e">
        <f>IF(#REF!="","",#REF!-(#REF!*AF129))</f>
        <v>#REF!</v>
      </c>
      <c r="AJ129" s="281" t="e">
        <f>IF(#REF!="","",#REF!-(#REF!*AG129))</f>
        <v>#REF!</v>
      </c>
      <c r="AK129" s="281" t="e">
        <f>IF(#REF!="","",#REF!-(#REF!*AH129))</f>
        <v>#REF!</v>
      </c>
      <c r="AL129" s="281" t="e">
        <f>IF(#REF!="","",ROUND(AI129*Interna!$E$4/1000,4))</f>
        <v>#REF!</v>
      </c>
      <c r="AM129" s="281" t="e">
        <f>IF(#REF!="","",ROUND(AJ129*Interna!$E$4/1000,4))</f>
        <v>#REF!</v>
      </c>
      <c r="AN129" s="281" t="e">
        <f>IF(#REF!="","",ROUND(AK129*Interna!$E$4/1000,4))</f>
        <v>#REF!</v>
      </c>
      <c r="AO129" s="281" t="e">
        <f>IF(#REF!="","",ROUND(AL129-(AL129*Interna!$C$21),4))</f>
        <v>#REF!</v>
      </c>
      <c r="AP129" s="281" t="e">
        <f>IF(#REF!="","",ROUND(AM129-(AM129*Interna!$C$22),4))</f>
        <v>#REF!</v>
      </c>
      <c r="AQ129" s="281" t="e">
        <f>IF(#REF!="","",ROUND(AN129-(AN129*Interna!$C$23),4))</f>
        <v>#REF!</v>
      </c>
      <c r="AR129" s="281" t="e">
        <f>IF(#REF!="","",Interna!$F$21)</f>
        <v>#REF!</v>
      </c>
      <c r="AS129" s="282" t="e">
        <f>IF(#REF!="","",Interna!$F$22)</f>
        <v>#REF!</v>
      </c>
      <c r="AT129" s="283" t="e">
        <f>IF(#REF!="","",Interna!$F$23)</f>
        <v>#REF!</v>
      </c>
      <c r="AU129" s="281" t="e">
        <f>IF(#REF!=0,0,IF(AO129&gt;AR129,AO129,AR129))</f>
        <v>#REF!</v>
      </c>
      <c r="AV129" s="281" t="e">
        <f>IF(#REF!=0,0,IF(AP129&gt;AS129,AP129,AS129))</f>
        <v>#REF!</v>
      </c>
      <c r="AW129" s="281" t="e">
        <f>IF(#REF!=0,0,IF(AQ129&gt;AT129,AQ129,AT129))</f>
        <v>#REF!</v>
      </c>
      <c r="AX129" s="39" t="e">
        <f>IF(#REF!="","",IF(ROUND(AL129-AU129,4)&lt;0,0,ROUND(AL129-AU129,4)))</f>
        <v>#REF!</v>
      </c>
      <c r="AY129" s="39" t="e">
        <f>IF(#REF!="","",IF(ROUND(AM129-AV129,4)&lt;0,0,ROUND(AM129-AV129,4)))</f>
        <v>#REF!</v>
      </c>
      <c r="AZ129" s="39" t="e">
        <f>IF(#REF!="","",IF(ROUND(AN129-AW129,4)&lt;0,0,ROUND(AN129-AW129,4)))</f>
        <v>#REF!</v>
      </c>
      <c r="BA129" s="40" t="e">
        <f>IF(#REF!="","",AX129*Z129)</f>
        <v>#REF!</v>
      </c>
      <c r="BB129" s="41" t="e">
        <f>IF(#REF!="","",AY129*AA129)</f>
        <v>#REF!</v>
      </c>
      <c r="BC129" s="42" t="e">
        <f>IF(#REF!="","",AZ129*AB129)</f>
        <v>#REF!</v>
      </c>
      <c r="BD129" s="41" t="e">
        <f t="shared" si="39"/>
        <v>#REF!</v>
      </c>
      <c r="BE129" s="40" t="e">
        <f>IF(#REF!="","",Interna!$J$27+Interna!$J$28+Interna!$J$29+Interna!$J$33)</f>
        <v>#REF!</v>
      </c>
      <c r="BF129" s="41" t="e">
        <f>IF(#REF!="","",AX129*Interna!$H$30)</f>
        <v>#REF!</v>
      </c>
      <c r="BG129" s="41" t="e">
        <f>IF(#REF!="","",AY129*Interna!$H$31)</f>
        <v>#REF!</v>
      </c>
      <c r="BH129" s="41" t="e">
        <f>IF(#REF!="","",AZ129*Interna!$H$32)</f>
        <v>#REF!</v>
      </c>
      <c r="BI129" s="41" t="e">
        <f>IF(#REF!="","",SUM(BE129:BH129))</f>
        <v>#REF!</v>
      </c>
      <c r="BJ129" s="41" t="e">
        <f>IF(#REF!="","",BD129-BI129)</f>
        <v>#REF!</v>
      </c>
      <c r="BK129" s="42" t="e">
        <f>IF(#REF!="","",BJ129*Interna!$H$37)</f>
        <v>#REF!</v>
      </c>
      <c r="BL129" s="41" t="e">
        <f>IF(#REF!="","",BJ129-BK129)</f>
        <v>#REF!</v>
      </c>
      <c r="BM129" s="41" t="e">
        <f>IF(#REF!="","",BL129*Interna!$H$39)</f>
        <v>#REF!</v>
      </c>
      <c r="BN129" s="41" t="e">
        <f>IF(#REF!="","",BL129+BM129)</f>
        <v>#REF!</v>
      </c>
      <c r="BO129" s="41" t="e">
        <f>IF(#REF!="","",BN129*Interna!$K$5)</f>
        <v>#REF!</v>
      </c>
      <c r="BP129" s="41" t="e">
        <f>IF(#REF!="","",BO129/Interna!$E$4)</f>
        <v>#REF!</v>
      </c>
      <c r="BQ129" s="41" t="e">
        <f>IF(#REF!="","",BP129*Interna!$H$46)</f>
        <v>#REF!</v>
      </c>
      <c r="BR129" s="41" t="e">
        <f>IF(#REF!="","",BP129+BQ129)</f>
        <v>#REF!</v>
      </c>
      <c r="BS129" s="41" t="e">
        <f>IF(#REF!="","",BR129*Interna!$H$48)</f>
        <v>#REF!</v>
      </c>
      <c r="BT129" s="41" t="e">
        <f>IF(#REF!="","",BR129-BS129)</f>
        <v>#REF!</v>
      </c>
      <c r="BU129" s="41" t="e">
        <f>IF(#REF!="","",BT129*Interna!$H$51)</f>
        <v>#REF!</v>
      </c>
      <c r="BV129" s="41" t="e">
        <f>IF(#REF!="","",BT129-BU129)</f>
        <v>#REF!</v>
      </c>
      <c r="BW129" s="41" t="e">
        <f>IF(#REF!="","",BV129*Interna!$H$52)</f>
        <v>#REF!</v>
      </c>
      <c r="BX129" s="41" t="e">
        <f>IF(#REF!="","",BV129-BW129)</f>
        <v>#REF!</v>
      </c>
      <c r="BY129" s="41" t="e">
        <f>IF(#REF!="","",BX129*Interna!$H$53)</f>
        <v>#REF!</v>
      </c>
    </row>
    <row r="130" spans="25:77" ht="16.5" customHeight="1" thickTop="1" thickBot="1" x14ac:dyDescent="0.35">
      <c r="Y130" s="167"/>
      <c r="Z130" s="40" t="e">
        <f>IF(#REF!="","",Interna!$H$15)</f>
        <v>#REF!</v>
      </c>
      <c r="AA130" s="41" t="e">
        <f>IF(#REF!="","",Interna!$H$16)</f>
        <v>#REF!</v>
      </c>
      <c r="AB130" s="42" t="e">
        <f>IF(#REF!="","",Interna!$H$17)</f>
        <v>#REF!</v>
      </c>
      <c r="AC13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0" s="373" t="e">
        <f>IF(#REF!="","",AC130+Interna!$D$15)</f>
        <v>#REF!</v>
      </c>
      <c r="AG130" s="373" t="e">
        <f>IF(#REF!="","",AD130+Interna!$D$16)</f>
        <v>#REF!</v>
      </c>
      <c r="AH130" s="373" t="e">
        <f>IF(#REF!="","",AE130+Interna!$D$17)</f>
        <v>#REF!</v>
      </c>
      <c r="AI130" s="281" t="e">
        <f>IF(#REF!="","",#REF!-(#REF!*AF130))</f>
        <v>#REF!</v>
      </c>
      <c r="AJ130" s="281" t="e">
        <f>IF(#REF!="","",#REF!-(#REF!*AG130))</f>
        <v>#REF!</v>
      </c>
      <c r="AK130" s="281" t="e">
        <f>IF(#REF!="","",#REF!-(#REF!*AH130))</f>
        <v>#REF!</v>
      </c>
      <c r="AL130" s="281" t="e">
        <f>IF(#REF!="","",ROUND(AI130*Interna!$E$4/1000,4))</f>
        <v>#REF!</v>
      </c>
      <c r="AM130" s="281" t="e">
        <f>IF(#REF!="","",ROUND(AJ130*Interna!$E$4/1000,4))</f>
        <v>#REF!</v>
      </c>
      <c r="AN130" s="281" t="e">
        <f>IF(#REF!="","",ROUND(AK130*Interna!$E$4/1000,4))</f>
        <v>#REF!</v>
      </c>
      <c r="AO130" s="281" t="e">
        <f>IF(#REF!="","",ROUND(AL130-(AL130*Interna!$C$21),4))</f>
        <v>#REF!</v>
      </c>
      <c r="AP130" s="281" t="e">
        <f>IF(#REF!="","",ROUND(AM130-(AM130*Interna!$C$22),4))</f>
        <v>#REF!</v>
      </c>
      <c r="AQ130" s="281" t="e">
        <f>IF(#REF!="","",ROUND(AN130-(AN130*Interna!$C$23),4))</f>
        <v>#REF!</v>
      </c>
      <c r="AR130" s="281" t="e">
        <f>IF(#REF!="","",Interna!$F$21)</f>
        <v>#REF!</v>
      </c>
      <c r="AS130" s="282" t="e">
        <f>IF(#REF!="","",Interna!$F$22)</f>
        <v>#REF!</v>
      </c>
      <c r="AT130" s="283" t="e">
        <f>IF(#REF!="","",Interna!$F$23)</f>
        <v>#REF!</v>
      </c>
      <c r="AU130" s="281" t="e">
        <f>IF(#REF!=0,0,IF(AO130&gt;AR130,AO130,AR130))</f>
        <v>#REF!</v>
      </c>
      <c r="AV130" s="281" t="e">
        <f>IF(#REF!=0,0,IF(AP130&gt;AS130,AP130,AS130))</f>
        <v>#REF!</v>
      </c>
      <c r="AW130" s="281" t="e">
        <f>IF(#REF!=0,0,IF(AQ130&gt;AT130,AQ130,AT130))</f>
        <v>#REF!</v>
      </c>
      <c r="AX130" s="39" t="e">
        <f>IF(#REF!="","",IF(ROUND(AL130-AU130,4)&lt;0,0,ROUND(AL130-AU130,4)))</f>
        <v>#REF!</v>
      </c>
      <c r="AY130" s="39" t="e">
        <f>IF(#REF!="","",IF(ROUND(AM130-AV130,4)&lt;0,0,ROUND(AM130-AV130,4)))</f>
        <v>#REF!</v>
      </c>
      <c r="AZ130" s="39" t="e">
        <f>IF(#REF!="","",IF(ROUND(AN130-AW130,4)&lt;0,0,ROUND(AN130-AW130,4)))</f>
        <v>#REF!</v>
      </c>
      <c r="BA130" s="40" t="e">
        <f>IF(#REF!="","",AX130*Z130)</f>
        <v>#REF!</v>
      </c>
      <c r="BB130" s="41" t="e">
        <f>IF(#REF!="","",AY130*AA130)</f>
        <v>#REF!</v>
      </c>
      <c r="BC130" s="42" t="e">
        <f>IF(#REF!="","",AZ130*AB130)</f>
        <v>#REF!</v>
      </c>
      <c r="BD130" s="41" t="e">
        <f t="shared" si="39"/>
        <v>#REF!</v>
      </c>
      <c r="BE130" s="40" t="e">
        <f>IF(#REF!="","",Interna!$J$27+Interna!$J$28+Interna!$J$29+Interna!$J$33)</f>
        <v>#REF!</v>
      </c>
      <c r="BF130" s="41" t="e">
        <f>IF(#REF!="","",AX130*Interna!$H$30)</f>
        <v>#REF!</v>
      </c>
      <c r="BG130" s="41" t="e">
        <f>IF(#REF!="","",AY130*Interna!$H$31)</f>
        <v>#REF!</v>
      </c>
      <c r="BH130" s="41" t="e">
        <f>IF(#REF!="","",AZ130*Interna!$H$32)</f>
        <v>#REF!</v>
      </c>
      <c r="BI130" s="41" t="e">
        <f>IF(#REF!="","",SUM(BE130:BH130))</f>
        <v>#REF!</v>
      </c>
      <c r="BJ130" s="41" t="e">
        <f>IF(#REF!="","",BD130-BI130)</f>
        <v>#REF!</v>
      </c>
      <c r="BK130" s="42" t="e">
        <f>IF(#REF!="","",BJ130*Interna!$H$37)</f>
        <v>#REF!</v>
      </c>
      <c r="BL130" s="41" t="e">
        <f>IF(#REF!="","",BJ130-BK130)</f>
        <v>#REF!</v>
      </c>
      <c r="BM130" s="41" t="e">
        <f>IF(#REF!="","",BL130*Interna!$H$39)</f>
        <v>#REF!</v>
      </c>
      <c r="BN130" s="41" t="e">
        <f>IF(#REF!="","",BL130+BM130)</f>
        <v>#REF!</v>
      </c>
      <c r="BO130" s="41" t="e">
        <f>IF(#REF!="","",BN130*Interna!$K$5)</f>
        <v>#REF!</v>
      </c>
      <c r="BP130" s="41" t="e">
        <f>IF(#REF!="","",BO130/Interna!$E$4)</f>
        <v>#REF!</v>
      </c>
      <c r="BQ130" s="41" t="e">
        <f>IF(#REF!="","",BP130*Interna!$H$46)</f>
        <v>#REF!</v>
      </c>
      <c r="BR130" s="41" t="e">
        <f>IF(#REF!="","",BP130+BQ130)</f>
        <v>#REF!</v>
      </c>
      <c r="BS130" s="41" t="e">
        <f>IF(#REF!="","",BR130*Interna!$H$48)</f>
        <v>#REF!</v>
      </c>
      <c r="BT130" s="41" t="e">
        <f>IF(#REF!="","",BR130-BS130)</f>
        <v>#REF!</v>
      </c>
      <c r="BU130" s="41" t="e">
        <f>IF(#REF!="","",BT130*Interna!$H$51)</f>
        <v>#REF!</v>
      </c>
      <c r="BV130" s="41" t="e">
        <f>IF(#REF!="","",BT130-BU130)</f>
        <v>#REF!</v>
      </c>
      <c r="BW130" s="41" t="e">
        <f>IF(#REF!="","",BV130*Interna!$H$52)</f>
        <v>#REF!</v>
      </c>
      <c r="BX130" s="41" t="e">
        <f>IF(#REF!="","",BV130-BW130)</f>
        <v>#REF!</v>
      </c>
      <c r="BY130" s="41" t="e">
        <f>IF(#REF!="","",BX130*Interna!$H$53)</f>
        <v>#REF!</v>
      </c>
    </row>
    <row r="131" spans="25:77" ht="16.5" customHeight="1" thickTop="1" thickBot="1" x14ac:dyDescent="0.35">
      <c r="Y131" s="167"/>
      <c r="Z131" s="40" t="e">
        <f>IF(#REF!="","",Interna!$H$15)</f>
        <v>#REF!</v>
      </c>
      <c r="AA131" s="41" t="e">
        <f>IF(#REF!="","",Interna!$H$16)</f>
        <v>#REF!</v>
      </c>
      <c r="AB131" s="42" t="e">
        <f>IF(#REF!="","",Interna!$H$17)</f>
        <v>#REF!</v>
      </c>
      <c r="AC13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1" s="373" t="e">
        <f>IF(#REF!="","",AC131+Interna!$D$15)</f>
        <v>#REF!</v>
      </c>
      <c r="AG131" s="373" t="e">
        <f>IF(#REF!="","",AD131+Interna!$D$16)</f>
        <v>#REF!</v>
      </c>
      <c r="AH131" s="373" t="e">
        <f>IF(#REF!="","",AE131+Interna!$D$17)</f>
        <v>#REF!</v>
      </c>
      <c r="AI131" s="281" t="e">
        <f>IF(#REF!="","",#REF!-(#REF!*AF131))</f>
        <v>#REF!</v>
      </c>
      <c r="AJ131" s="281" t="e">
        <f>IF(#REF!="","",#REF!-(#REF!*AG131))</f>
        <v>#REF!</v>
      </c>
      <c r="AK131" s="281" t="e">
        <f>IF(#REF!="","",#REF!-(#REF!*AH131))</f>
        <v>#REF!</v>
      </c>
      <c r="AL131" s="281" t="e">
        <f>IF(#REF!="","",ROUND(AI131*Interna!$E$4/1000,4))</f>
        <v>#REF!</v>
      </c>
      <c r="AM131" s="281" t="e">
        <f>IF(#REF!="","",ROUND(AJ131*Interna!$E$4/1000,4))</f>
        <v>#REF!</v>
      </c>
      <c r="AN131" s="281" t="e">
        <f>IF(#REF!="","",ROUND(AK131*Interna!$E$4/1000,4))</f>
        <v>#REF!</v>
      </c>
      <c r="AO131" s="281" t="e">
        <f>IF(#REF!="","",ROUND(AL131-(AL131*Interna!$C$21),4))</f>
        <v>#REF!</v>
      </c>
      <c r="AP131" s="281" t="e">
        <f>IF(#REF!="","",ROUND(AM131-(AM131*Interna!$C$22),4))</f>
        <v>#REF!</v>
      </c>
      <c r="AQ131" s="281" t="e">
        <f>IF(#REF!="","",ROUND(AN131-(AN131*Interna!$C$23),4))</f>
        <v>#REF!</v>
      </c>
      <c r="AR131" s="281" t="e">
        <f>IF(#REF!="","",Interna!$F$21)</f>
        <v>#REF!</v>
      </c>
      <c r="AS131" s="282" t="e">
        <f>IF(#REF!="","",Interna!$F$22)</f>
        <v>#REF!</v>
      </c>
      <c r="AT131" s="283" t="e">
        <f>IF(#REF!="","",Interna!$F$23)</f>
        <v>#REF!</v>
      </c>
      <c r="AU131" s="281" t="e">
        <f>IF(#REF!=0,0,IF(AO131&gt;AR131,AO131,AR131))</f>
        <v>#REF!</v>
      </c>
      <c r="AV131" s="281" t="e">
        <f>IF(#REF!=0,0,IF(AP131&gt;AS131,AP131,AS131))</f>
        <v>#REF!</v>
      </c>
      <c r="AW131" s="281" t="e">
        <f>IF(#REF!=0,0,IF(AQ131&gt;AT131,AQ131,AT131))</f>
        <v>#REF!</v>
      </c>
      <c r="AX131" s="39" t="e">
        <f>IF(#REF!="","",IF(ROUND(AL131-AU131,4)&lt;0,0,ROUND(AL131-AU131,4)))</f>
        <v>#REF!</v>
      </c>
      <c r="AY131" s="39" t="e">
        <f>IF(#REF!="","",IF(ROUND(AM131-AV131,4)&lt;0,0,ROUND(AM131-AV131,4)))</f>
        <v>#REF!</v>
      </c>
      <c r="AZ131" s="39" t="e">
        <f>IF(#REF!="","",IF(ROUND(AN131-AW131,4)&lt;0,0,ROUND(AN131-AW131,4)))</f>
        <v>#REF!</v>
      </c>
      <c r="BA131" s="40" t="e">
        <f>IF(#REF!="","",AX131*Z131)</f>
        <v>#REF!</v>
      </c>
      <c r="BB131" s="41" t="e">
        <f>IF(#REF!="","",AY131*AA131)</f>
        <v>#REF!</v>
      </c>
      <c r="BC131" s="42" t="e">
        <f>IF(#REF!="","",AZ131*AB131)</f>
        <v>#REF!</v>
      </c>
      <c r="BD131" s="41" t="e">
        <f t="shared" si="39"/>
        <v>#REF!</v>
      </c>
      <c r="BE131" s="40" t="e">
        <f>IF(#REF!="","",Interna!$J$27+Interna!$J$28+Interna!$J$29+Interna!$J$33)</f>
        <v>#REF!</v>
      </c>
      <c r="BF131" s="41" t="e">
        <f>IF(#REF!="","",AX131*Interna!$H$30)</f>
        <v>#REF!</v>
      </c>
      <c r="BG131" s="41" t="e">
        <f>IF(#REF!="","",AY131*Interna!$H$31)</f>
        <v>#REF!</v>
      </c>
      <c r="BH131" s="41" t="e">
        <f>IF(#REF!="","",AZ131*Interna!$H$32)</f>
        <v>#REF!</v>
      </c>
      <c r="BI131" s="41" t="e">
        <f>IF(#REF!="","",SUM(BE131:BH131))</f>
        <v>#REF!</v>
      </c>
      <c r="BJ131" s="41" t="e">
        <f>IF(#REF!="","",BD131-BI131)</f>
        <v>#REF!</v>
      </c>
      <c r="BK131" s="42" t="e">
        <f>IF(#REF!="","",BJ131*Interna!$H$37)</f>
        <v>#REF!</v>
      </c>
      <c r="BL131" s="41" t="e">
        <f>IF(#REF!="","",BJ131-BK131)</f>
        <v>#REF!</v>
      </c>
      <c r="BM131" s="41" t="e">
        <f>IF(#REF!="","",BL131*Interna!$H$39)</f>
        <v>#REF!</v>
      </c>
      <c r="BN131" s="41" t="e">
        <f>IF(#REF!="","",BL131+BM131)</f>
        <v>#REF!</v>
      </c>
      <c r="BO131" s="41" t="e">
        <f>IF(#REF!="","",BN131*Interna!$K$5)</f>
        <v>#REF!</v>
      </c>
      <c r="BP131" s="41" t="e">
        <f>IF(#REF!="","",BO131/Interna!$E$4)</f>
        <v>#REF!</v>
      </c>
      <c r="BQ131" s="41" t="e">
        <f>IF(#REF!="","",BP131*Interna!$H$46)</f>
        <v>#REF!</v>
      </c>
      <c r="BR131" s="41" t="e">
        <f>IF(#REF!="","",BP131+BQ131)</f>
        <v>#REF!</v>
      </c>
      <c r="BS131" s="41" t="e">
        <f>IF(#REF!="","",BR131*Interna!$H$48)</f>
        <v>#REF!</v>
      </c>
      <c r="BT131" s="41" t="e">
        <f>IF(#REF!="","",BR131-BS131)</f>
        <v>#REF!</v>
      </c>
      <c r="BU131" s="41" t="e">
        <f>IF(#REF!="","",BT131*Interna!$H$51)</f>
        <v>#REF!</v>
      </c>
      <c r="BV131" s="41" t="e">
        <f>IF(#REF!="","",BT131-BU131)</f>
        <v>#REF!</v>
      </c>
      <c r="BW131" s="41" t="e">
        <f>IF(#REF!="","",BV131*Interna!$H$52)</f>
        <v>#REF!</v>
      </c>
      <c r="BX131" s="41" t="e">
        <f>IF(#REF!="","",BV131-BW131)</f>
        <v>#REF!</v>
      </c>
      <c r="BY131" s="41" t="e">
        <f>IF(#REF!="","",BX131*Interna!$H$53)</f>
        <v>#REF!</v>
      </c>
    </row>
    <row r="132" spans="25:77" ht="16.5" customHeight="1" thickTop="1" thickBot="1" x14ac:dyDescent="0.35">
      <c r="Y132" s="167"/>
      <c r="Z132" s="40" t="e">
        <f>IF(#REF!="","",Interna!$H$15)</f>
        <v>#REF!</v>
      </c>
      <c r="AA132" s="41" t="e">
        <f>IF(#REF!="","",Interna!$H$16)</f>
        <v>#REF!</v>
      </c>
      <c r="AB132" s="42" t="e">
        <f>IF(#REF!="","",Interna!$H$17)</f>
        <v>#REF!</v>
      </c>
      <c r="AC13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2" s="373" t="e">
        <f>IF(#REF!="","",AC132+Interna!$D$15)</f>
        <v>#REF!</v>
      </c>
      <c r="AG132" s="373" t="e">
        <f>IF(#REF!="","",AD132+Interna!$D$16)</f>
        <v>#REF!</v>
      </c>
      <c r="AH132" s="373" t="e">
        <f>IF(#REF!="","",AE132+Interna!$D$17)</f>
        <v>#REF!</v>
      </c>
      <c r="AI132" s="281" t="e">
        <f>IF(#REF!="","",#REF!-(#REF!*AF132))</f>
        <v>#REF!</v>
      </c>
      <c r="AJ132" s="281" t="e">
        <f>IF(#REF!="","",#REF!-(#REF!*AG132))</f>
        <v>#REF!</v>
      </c>
      <c r="AK132" s="281" t="e">
        <f>IF(#REF!="","",#REF!-(#REF!*AH132))</f>
        <v>#REF!</v>
      </c>
      <c r="AL132" s="281" t="e">
        <f>IF(#REF!="","",ROUND(AI132*Interna!$E$4/1000,4))</f>
        <v>#REF!</v>
      </c>
      <c r="AM132" s="281" t="e">
        <f>IF(#REF!="","",ROUND(AJ132*Interna!$E$4/1000,4))</f>
        <v>#REF!</v>
      </c>
      <c r="AN132" s="281" t="e">
        <f>IF(#REF!="","",ROUND(AK132*Interna!$E$4/1000,4))</f>
        <v>#REF!</v>
      </c>
      <c r="AO132" s="281" t="e">
        <f>IF(#REF!="","",ROUND(AL132-(AL132*Interna!$C$21),4))</f>
        <v>#REF!</v>
      </c>
      <c r="AP132" s="281" t="e">
        <f>IF(#REF!="","",ROUND(AM132-(AM132*Interna!$C$22),4))</f>
        <v>#REF!</v>
      </c>
      <c r="AQ132" s="281" t="e">
        <f>IF(#REF!="","",ROUND(AN132-(AN132*Interna!$C$23),4))</f>
        <v>#REF!</v>
      </c>
      <c r="AR132" s="281" t="e">
        <f>IF(#REF!="","",Interna!$F$21)</f>
        <v>#REF!</v>
      </c>
      <c r="AS132" s="282" t="e">
        <f>IF(#REF!="","",Interna!$F$22)</f>
        <v>#REF!</v>
      </c>
      <c r="AT132" s="283" t="e">
        <f>IF(#REF!="","",Interna!$F$23)</f>
        <v>#REF!</v>
      </c>
      <c r="AU132" s="281" t="e">
        <f>IF(#REF!=0,0,IF(AO132&gt;AR132,AO132,AR132))</f>
        <v>#REF!</v>
      </c>
      <c r="AV132" s="281" t="e">
        <f>IF(#REF!=0,0,IF(AP132&gt;AS132,AP132,AS132))</f>
        <v>#REF!</v>
      </c>
      <c r="AW132" s="281" t="e">
        <f>IF(#REF!=0,0,IF(AQ132&gt;AT132,AQ132,AT132))</f>
        <v>#REF!</v>
      </c>
      <c r="AX132" s="39" t="e">
        <f>IF(#REF!="","",IF(ROUND(AL132-AU132,4)&lt;0,0,ROUND(AL132-AU132,4)))</f>
        <v>#REF!</v>
      </c>
      <c r="AY132" s="39" t="e">
        <f>IF(#REF!="","",IF(ROUND(AM132-AV132,4)&lt;0,0,ROUND(AM132-AV132,4)))</f>
        <v>#REF!</v>
      </c>
      <c r="AZ132" s="39" t="e">
        <f>IF(#REF!="","",IF(ROUND(AN132-AW132,4)&lt;0,0,ROUND(AN132-AW132,4)))</f>
        <v>#REF!</v>
      </c>
      <c r="BA132" s="40" t="e">
        <f>IF(#REF!="","",AX132*Z132)</f>
        <v>#REF!</v>
      </c>
      <c r="BB132" s="41" t="e">
        <f>IF(#REF!="","",AY132*AA132)</f>
        <v>#REF!</v>
      </c>
      <c r="BC132" s="42" t="e">
        <f>IF(#REF!="","",AZ132*AB132)</f>
        <v>#REF!</v>
      </c>
      <c r="BD132" s="41" t="e">
        <f t="shared" si="39"/>
        <v>#REF!</v>
      </c>
      <c r="BE132" s="40" t="e">
        <f>IF(#REF!="","",Interna!$J$27+Interna!$J$28+Interna!$J$29+Interna!$J$33)</f>
        <v>#REF!</v>
      </c>
      <c r="BF132" s="41" t="e">
        <f>IF(#REF!="","",AX132*Interna!$H$30)</f>
        <v>#REF!</v>
      </c>
      <c r="BG132" s="41" t="e">
        <f>IF(#REF!="","",AY132*Interna!$H$31)</f>
        <v>#REF!</v>
      </c>
      <c r="BH132" s="41" t="e">
        <f>IF(#REF!="","",AZ132*Interna!$H$32)</f>
        <v>#REF!</v>
      </c>
      <c r="BI132" s="41" t="e">
        <f>IF(#REF!="","",SUM(BE132:BH132))</f>
        <v>#REF!</v>
      </c>
      <c r="BJ132" s="41" t="e">
        <f>IF(#REF!="","",BD132-BI132)</f>
        <v>#REF!</v>
      </c>
      <c r="BK132" s="42" t="e">
        <f>IF(#REF!="","",BJ132*Interna!$H$37)</f>
        <v>#REF!</v>
      </c>
      <c r="BL132" s="41" t="e">
        <f>IF(#REF!="","",BJ132-BK132)</f>
        <v>#REF!</v>
      </c>
      <c r="BM132" s="41" t="e">
        <f>IF(#REF!="","",BL132*Interna!$H$39)</f>
        <v>#REF!</v>
      </c>
      <c r="BN132" s="41" t="e">
        <f>IF(#REF!="","",BL132+BM132)</f>
        <v>#REF!</v>
      </c>
      <c r="BO132" s="41" t="e">
        <f>IF(#REF!="","",BN132*Interna!$K$5)</f>
        <v>#REF!</v>
      </c>
      <c r="BP132" s="41" t="e">
        <f>IF(#REF!="","",BO132/Interna!$E$4)</f>
        <v>#REF!</v>
      </c>
      <c r="BQ132" s="41" t="e">
        <f>IF(#REF!="","",BP132*Interna!$H$46)</f>
        <v>#REF!</v>
      </c>
      <c r="BR132" s="41" t="e">
        <f>IF(#REF!="","",BP132+BQ132)</f>
        <v>#REF!</v>
      </c>
      <c r="BS132" s="41" t="e">
        <f>IF(#REF!="","",BR132*Interna!$H$48)</f>
        <v>#REF!</v>
      </c>
      <c r="BT132" s="41" t="e">
        <f>IF(#REF!="","",BR132-BS132)</f>
        <v>#REF!</v>
      </c>
      <c r="BU132" s="41" t="e">
        <f>IF(#REF!="","",BT132*Interna!$H$51)</f>
        <v>#REF!</v>
      </c>
      <c r="BV132" s="41" t="e">
        <f>IF(#REF!="","",BT132-BU132)</f>
        <v>#REF!</v>
      </c>
      <c r="BW132" s="41" t="e">
        <f>IF(#REF!="","",BV132*Interna!$H$52)</f>
        <v>#REF!</v>
      </c>
      <c r="BX132" s="41" t="e">
        <f>IF(#REF!="","",BV132-BW132)</f>
        <v>#REF!</v>
      </c>
      <c r="BY132" s="41" t="e">
        <f>IF(#REF!="","",BX132*Interna!$H$53)</f>
        <v>#REF!</v>
      </c>
    </row>
    <row r="133" spans="25:77" ht="16.5" customHeight="1" thickTop="1" thickBot="1" x14ac:dyDescent="0.35">
      <c r="Y133" s="167"/>
      <c r="Z133" s="40" t="e">
        <f>IF(#REF!="","",Interna!$H$15)</f>
        <v>#REF!</v>
      </c>
      <c r="AA133" s="41" t="e">
        <f>IF(#REF!="","",Interna!$H$16)</f>
        <v>#REF!</v>
      </c>
      <c r="AB133" s="42" t="e">
        <f>IF(#REF!="","",Interna!$H$17)</f>
        <v>#REF!</v>
      </c>
      <c r="AC13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3" s="373" t="e">
        <f>IF(#REF!="","",AC133+Interna!$D$15)</f>
        <v>#REF!</v>
      </c>
      <c r="AG133" s="373" t="e">
        <f>IF(#REF!="","",AD133+Interna!$D$16)</f>
        <v>#REF!</v>
      </c>
      <c r="AH133" s="373" t="e">
        <f>IF(#REF!="","",AE133+Interna!$D$17)</f>
        <v>#REF!</v>
      </c>
      <c r="AI133" s="281" t="e">
        <f>IF(#REF!="","",#REF!-(#REF!*AF133))</f>
        <v>#REF!</v>
      </c>
      <c r="AJ133" s="281" t="e">
        <f>IF(#REF!="","",#REF!-(#REF!*AG133))</f>
        <v>#REF!</v>
      </c>
      <c r="AK133" s="281" t="e">
        <f>IF(#REF!="","",#REF!-(#REF!*AH133))</f>
        <v>#REF!</v>
      </c>
      <c r="AL133" s="281" t="e">
        <f>IF(#REF!="","",ROUND(AI133*Interna!$E$4/1000,4))</f>
        <v>#REF!</v>
      </c>
      <c r="AM133" s="281" t="e">
        <f>IF(#REF!="","",ROUND(AJ133*Interna!$E$4/1000,4))</f>
        <v>#REF!</v>
      </c>
      <c r="AN133" s="281" t="e">
        <f>IF(#REF!="","",ROUND(AK133*Interna!$E$4/1000,4))</f>
        <v>#REF!</v>
      </c>
      <c r="AO133" s="281" t="e">
        <f>IF(#REF!="","",ROUND(AL133-(AL133*Interna!$C$21),4))</f>
        <v>#REF!</v>
      </c>
      <c r="AP133" s="281" t="e">
        <f>IF(#REF!="","",ROUND(AM133-(AM133*Interna!$C$22),4))</f>
        <v>#REF!</v>
      </c>
      <c r="AQ133" s="281" t="e">
        <f>IF(#REF!="","",ROUND(AN133-(AN133*Interna!$C$23),4))</f>
        <v>#REF!</v>
      </c>
      <c r="AR133" s="281" t="e">
        <f>IF(#REF!="","",Interna!$F$21)</f>
        <v>#REF!</v>
      </c>
      <c r="AS133" s="282" t="e">
        <f>IF(#REF!="","",Interna!$F$22)</f>
        <v>#REF!</v>
      </c>
      <c r="AT133" s="283" t="e">
        <f>IF(#REF!="","",Interna!$F$23)</f>
        <v>#REF!</v>
      </c>
      <c r="AU133" s="281" t="e">
        <f>IF(#REF!=0,0,IF(AO133&gt;AR133,AO133,AR133))</f>
        <v>#REF!</v>
      </c>
      <c r="AV133" s="281" t="e">
        <f>IF(#REF!=0,0,IF(AP133&gt;AS133,AP133,AS133))</f>
        <v>#REF!</v>
      </c>
      <c r="AW133" s="281" t="e">
        <f>IF(#REF!=0,0,IF(AQ133&gt;AT133,AQ133,AT133))</f>
        <v>#REF!</v>
      </c>
      <c r="AX133" s="39" t="e">
        <f>IF(#REF!="","",IF(ROUND(AL133-AU133,4)&lt;0,0,ROUND(AL133-AU133,4)))</f>
        <v>#REF!</v>
      </c>
      <c r="AY133" s="39" t="e">
        <f>IF(#REF!="","",IF(ROUND(AM133-AV133,4)&lt;0,0,ROUND(AM133-AV133,4)))</f>
        <v>#REF!</v>
      </c>
      <c r="AZ133" s="39" t="e">
        <f>IF(#REF!="","",IF(ROUND(AN133-AW133,4)&lt;0,0,ROUND(AN133-AW133,4)))</f>
        <v>#REF!</v>
      </c>
      <c r="BA133" s="40" t="e">
        <f>IF(#REF!="","",AX133*Z133)</f>
        <v>#REF!</v>
      </c>
      <c r="BB133" s="41" t="e">
        <f>IF(#REF!="","",AY133*AA133)</f>
        <v>#REF!</v>
      </c>
      <c r="BC133" s="42" t="e">
        <f>IF(#REF!="","",AZ133*AB133)</f>
        <v>#REF!</v>
      </c>
      <c r="BD133" s="41" t="e">
        <f t="shared" si="39"/>
        <v>#REF!</v>
      </c>
      <c r="BE133" s="40" t="e">
        <f>IF(#REF!="","",Interna!$J$27+Interna!$J$28+Interna!$J$29+Interna!$J$33)</f>
        <v>#REF!</v>
      </c>
      <c r="BF133" s="41" t="e">
        <f>IF(#REF!="","",AX133*Interna!$H$30)</f>
        <v>#REF!</v>
      </c>
      <c r="BG133" s="41" t="e">
        <f>IF(#REF!="","",AY133*Interna!$H$31)</f>
        <v>#REF!</v>
      </c>
      <c r="BH133" s="41" t="e">
        <f>IF(#REF!="","",AZ133*Interna!$H$32)</f>
        <v>#REF!</v>
      </c>
      <c r="BI133" s="41" t="e">
        <f>IF(#REF!="","",SUM(BE133:BH133))</f>
        <v>#REF!</v>
      </c>
      <c r="BJ133" s="41" t="e">
        <f>IF(#REF!="","",BD133-BI133)</f>
        <v>#REF!</v>
      </c>
      <c r="BK133" s="42" t="e">
        <f>IF(#REF!="","",BJ133*Interna!$H$37)</f>
        <v>#REF!</v>
      </c>
      <c r="BL133" s="41" t="e">
        <f>IF(#REF!="","",BJ133-BK133)</f>
        <v>#REF!</v>
      </c>
      <c r="BM133" s="41" t="e">
        <f>IF(#REF!="","",BL133*Interna!$H$39)</f>
        <v>#REF!</v>
      </c>
      <c r="BN133" s="41" t="e">
        <f>IF(#REF!="","",BL133+BM133)</f>
        <v>#REF!</v>
      </c>
      <c r="BO133" s="41" t="e">
        <f>IF(#REF!="","",BN133*Interna!$K$5)</f>
        <v>#REF!</v>
      </c>
      <c r="BP133" s="41" t="e">
        <f>IF(#REF!="","",BO133/Interna!$E$4)</f>
        <v>#REF!</v>
      </c>
      <c r="BQ133" s="41" t="e">
        <f>IF(#REF!="","",BP133*Interna!$H$46)</f>
        <v>#REF!</v>
      </c>
      <c r="BR133" s="41" t="e">
        <f>IF(#REF!="","",BP133+BQ133)</f>
        <v>#REF!</v>
      </c>
      <c r="BS133" s="41" t="e">
        <f>IF(#REF!="","",BR133*Interna!$H$48)</f>
        <v>#REF!</v>
      </c>
      <c r="BT133" s="41" t="e">
        <f>IF(#REF!="","",BR133-BS133)</f>
        <v>#REF!</v>
      </c>
      <c r="BU133" s="41" t="e">
        <f>IF(#REF!="","",BT133*Interna!$H$51)</f>
        <v>#REF!</v>
      </c>
      <c r="BV133" s="41" t="e">
        <f>IF(#REF!="","",BT133-BU133)</f>
        <v>#REF!</v>
      </c>
      <c r="BW133" s="41" t="e">
        <f>IF(#REF!="","",BV133*Interna!$H$52)</f>
        <v>#REF!</v>
      </c>
      <c r="BX133" s="41" t="e">
        <f>IF(#REF!="","",BV133-BW133)</f>
        <v>#REF!</v>
      </c>
      <c r="BY133" s="41" t="e">
        <f>IF(#REF!="","",BX133*Interna!$H$53)</f>
        <v>#REF!</v>
      </c>
    </row>
    <row r="134" spans="25:77" ht="16.5" customHeight="1" thickTop="1" thickBot="1" x14ac:dyDescent="0.35">
      <c r="Y134" s="167"/>
      <c r="Z134" s="40" t="e">
        <f>IF(#REF!="","",Interna!$H$15)</f>
        <v>#REF!</v>
      </c>
      <c r="AA134" s="41" t="e">
        <f>IF(#REF!="","",Interna!$H$16)</f>
        <v>#REF!</v>
      </c>
      <c r="AB134" s="42" t="e">
        <f>IF(#REF!="","",Interna!$H$17)</f>
        <v>#REF!</v>
      </c>
      <c r="AC13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4" s="373" t="e">
        <f>IF(#REF!="","",AC134+Interna!$D$15)</f>
        <v>#REF!</v>
      </c>
      <c r="AG134" s="373" t="e">
        <f>IF(#REF!="","",AD134+Interna!$D$16)</f>
        <v>#REF!</v>
      </c>
      <c r="AH134" s="373" t="e">
        <f>IF(#REF!="","",AE134+Interna!$D$17)</f>
        <v>#REF!</v>
      </c>
      <c r="AI134" s="281" t="e">
        <f>IF(#REF!="","",#REF!-(#REF!*AF134))</f>
        <v>#REF!</v>
      </c>
      <c r="AJ134" s="281" t="e">
        <f>IF(#REF!="","",#REF!-(#REF!*AG134))</f>
        <v>#REF!</v>
      </c>
      <c r="AK134" s="281" t="e">
        <f>IF(#REF!="","",#REF!-(#REF!*AH134))</f>
        <v>#REF!</v>
      </c>
      <c r="AL134" s="281" t="e">
        <f>IF(#REF!="","",ROUND(AI134*Interna!$E$4/1000,4))</f>
        <v>#REF!</v>
      </c>
      <c r="AM134" s="281" t="e">
        <f>IF(#REF!="","",ROUND(AJ134*Interna!$E$4/1000,4))</f>
        <v>#REF!</v>
      </c>
      <c r="AN134" s="281" t="e">
        <f>IF(#REF!="","",ROUND(AK134*Interna!$E$4/1000,4))</f>
        <v>#REF!</v>
      </c>
      <c r="AO134" s="281" t="e">
        <f>IF(#REF!="","",ROUND(AL134-(AL134*Interna!$C$21),4))</f>
        <v>#REF!</v>
      </c>
      <c r="AP134" s="281" t="e">
        <f>IF(#REF!="","",ROUND(AM134-(AM134*Interna!$C$22),4))</f>
        <v>#REF!</v>
      </c>
      <c r="AQ134" s="281" t="e">
        <f>IF(#REF!="","",ROUND(AN134-(AN134*Interna!$C$23),4))</f>
        <v>#REF!</v>
      </c>
      <c r="AR134" s="281" t="e">
        <f>IF(#REF!="","",Interna!$F$21)</f>
        <v>#REF!</v>
      </c>
      <c r="AS134" s="282" t="e">
        <f>IF(#REF!="","",Interna!$F$22)</f>
        <v>#REF!</v>
      </c>
      <c r="AT134" s="283" t="e">
        <f>IF(#REF!="","",Interna!$F$23)</f>
        <v>#REF!</v>
      </c>
      <c r="AU134" s="281" t="e">
        <f>IF(#REF!=0,0,IF(AO134&gt;AR134,AO134,AR134))</f>
        <v>#REF!</v>
      </c>
      <c r="AV134" s="281" t="e">
        <f>IF(#REF!=0,0,IF(AP134&gt;AS134,AP134,AS134))</f>
        <v>#REF!</v>
      </c>
      <c r="AW134" s="281" t="e">
        <f>IF(#REF!=0,0,IF(AQ134&gt;AT134,AQ134,AT134))</f>
        <v>#REF!</v>
      </c>
      <c r="AX134" s="39" t="e">
        <f>IF(#REF!="","",IF(ROUND(AL134-AU134,4)&lt;0,0,ROUND(AL134-AU134,4)))</f>
        <v>#REF!</v>
      </c>
      <c r="AY134" s="39" t="e">
        <f>IF(#REF!="","",IF(ROUND(AM134-AV134,4)&lt;0,0,ROUND(AM134-AV134,4)))</f>
        <v>#REF!</v>
      </c>
      <c r="AZ134" s="39" t="e">
        <f>IF(#REF!="","",IF(ROUND(AN134-AW134,4)&lt;0,0,ROUND(AN134-AW134,4)))</f>
        <v>#REF!</v>
      </c>
      <c r="BA134" s="40" t="e">
        <f>IF(#REF!="","",AX134*Z134)</f>
        <v>#REF!</v>
      </c>
      <c r="BB134" s="41" t="e">
        <f>IF(#REF!="","",AY134*AA134)</f>
        <v>#REF!</v>
      </c>
      <c r="BC134" s="42" t="e">
        <f>IF(#REF!="","",AZ134*AB134)</f>
        <v>#REF!</v>
      </c>
      <c r="BD134" s="41" t="e">
        <f t="shared" si="39"/>
        <v>#REF!</v>
      </c>
      <c r="BE134" s="40" t="e">
        <f>IF(#REF!="","",Interna!$J$27+Interna!$J$28+Interna!$J$29+Interna!$J$33)</f>
        <v>#REF!</v>
      </c>
      <c r="BF134" s="41" t="e">
        <f>IF(#REF!="","",AX134*Interna!$H$30)</f>
        <v>#REF!</v>
      </c>
      <c r="BG134" s="41" t="e">
        <f>IF(#REF!="","",AY134*Interna!$H$31)</f>
        <v>#REF!</v>
      </c>
      <c r="BH134" s="41" t="e">
        <f>IF(#REF!="","",AZ134*Interna!$H$32)</f>
        <v>#REF!</v>
      </c>
      <c r="BI134" s="41" t="e">
        <f>IF(#REF!="","",SUM(BE134:BH134))</f>
        <v>#REF!</v>
      </c>
      <c r="BJ134" s="41" t="e">
        <f>IF(#REF!="","",BD134-BI134)</f>
        <v>#REF!</v>
      </c>
      <c r="BK134" s="42" t="e">
        <f>IF(#REF!="","",BJ134*Interna!$H$37)</f>
        <v>#REF!</v>
      </c>
      <c r="BL134" s="41" t="e">
        <f>IF(#REF!="","",BJ134-BK134)</f>
        <v>#REF!</v>
      </c>
      <c r="BM134" s="41" t="e">
        <f>IF(#REF!="","",BL134*Interna!$H$39)</f>
        <v>#REF!</v>
      </c>
      <c r="BN134" s="41" t="e">
        <f>IF(#REF!="","",BL134+BM134)</f>
        <v>#REF!</v>
      </c>
      <c r="BO134" s="41" t="e">
        <f>IF(#REF!="","",BN134*Interna!$K$5)</f>
        <v>#REF!</v>
      </c>
      <c r="BP134" s="41" t="e">
        <f>IF(#REF!="","",BO134/Interna!$E$4)</f>
        <v>#REF!</v>
      </c>
      <c r="BQ134" s="41" t="e">
        <f>IF(#REF!="","",BP134*Interna!$H$46)</f>
        <v>#REF!</v>
      </c>
      <c r="BR134" s="41" t="e">
        <f>IF(#REF!="","",BP134+BQ134)</f>
        <v>#REF!</v>
      </c>
      <c r="BS134" s="41" t="e">
        <f>IF(#REF!="","",BR134*Interna!$H$48)</f>
        <v>#REF!</v>
      </c>
      <c r="BT134" s="41" t="e">
        <f>IF(#REF!="","",BR134-BS134)</f>
        <v>#REF!</v>
      </c>
      <c r="BU134" s="41" t="e">
        <f>IF(#REF!="","",BT134*Interna!$H$51)</f>
        <v>#REF!</v>
      </c>
      <c r="BV134" s="41" t="e">
        <f>IF(#REF!="","",BT134-BU134)</f>
        <v>#REF!</v>
      </c>
      <c r="BW134" s="41" t="e">
        <f>IF(#REF!="","",BV134*Interna!$H$52)</f>
        <v>#REF!</v>
      </c>
      <c r="BX134" s="41" t="e">
        <f>IF(#REF!="","",BV134-BW134)</f>
        <v>#REF!</v>
      </c>
      <c r="BY134" s="41" t="e">
        <f>IF(#REF!="","",BX134*Interna!$H$53)</f>
        <v>#REF!</v>
      </c>
    </row>
    <row r="135" spans="25:77" ht="16.5" customHeight="1" thickTop="1" thickBot="1" x14ac:dyDescent="0.35">
      <c r="Y135" s="167"/>
      <c r="Z135" s="40" t="e">
        <f>IF(#REF!="","",Interna!$H$15)</f>
        <v>#REF!</v>
      </c>
      <c r="AA135" s="41" t="e">
        <f>IF(#REF!="","",Interna!$H$16)</f>
        <v>#REF!</v>
      </c>
      <c r="AB135" s="42" t="e">
        <f>IF(#REF!="","",Interna!$H$17)</f>
        <v>#REF!</v>
      </c>
      <c r="AC13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5" s="373" t="e">
        <f>IF(#REF!="","",AC135+Interna!$D$15)</f>
        <v>#REF!</v>
      </c>
      <c r="AG135" s="373" t="e">
        <f>IF(#REF!="","",AD135+Interna!$D$16)</f>
        <v>#REF!</v>
      </c>
      <c r="AH135" s="373" t="e">
        <f>IF(#REF!="","",AE135+Interna!$D$17)</f>
        <v>#REF!</v>
      </c>
      <c r="AI135" s="281" t="e">
        <f>IF(#REF!="","",#REF!-(#REF!*AF135))</f>
        <v>#REF!</v>
      </c>
      <c r="AJ135" s="281" t="e">
        <f>IF(#REF!="","",#REF!-(#REF!*AG135))</f>
        <v>#REF!</v>
      </c>
      <c r="AK135" s="281" t="e">
        <f>IF(#REF!="","",#REF!-(#REF!*AH135))</f>
        <v>#REF!</v>
      </c>
      <c r="AL135" s="281" t="e">
        <f>IF(#REF!="","",ROUND(AI135*Interna!$E$4/1000,4))</f>
        <v>#REF!</v>
      </c>
      <c r="AM135" s="281" t="e">
        <f>IF(#REF!="","",ROUND(AJ135*Interna!$E$4/1000,4))</f>
        <v>#REF!</v>
      </c>
      <c r="AN135" s="281" t="e">
        <f>IF(#REF!="","",ROUND(AK135*Interna!$E$4/1000,4))</f>
        <v>#REF!</v>
      </c>
      <c r="AO135" s="281" t="e">
        <f>IF(#REF!="","",ROUND(AL135-(AL135*Interna!$C$21),4))</f>
        <v>#REF!</v>
      </c>
      <c r="AP135" s="281" t="e">
        <f>IF(#REF!="","",ROUND(AM135-(AM135*Interna!$C$22),4))</f>
        <v>#REF!</v>
      </c>
      <c r="AQ135" s="281" t="e">
        <f>IF(#REF!="","",ROUND(AN135-(AN135*Interna!$C$23),4))</f>
        <v>#REF!</v>
      </c>
      <c r="AR135" s="281" t="e">
        <f>IF(#REF!="","",Interna!$F$21)</f>
        <v>#REF!</v>
      </c>
      <c r="AS135" s="282" t="e">
        <f>IF(#REF!="","",Interna!$F$22)</f>
        <v>#REF!</v>
      </c>
      <c r="AT135" s="283" t="e">
        <f>IF(#REF!="","",Interna!$F$23)</f>
        <v>#REF!</v>
      </c>
      <c r="AU135" s="281" t="e">
        <f>IF(#REF!=0,0,IF(AO135&gt;AR135,AO135,AR135))</f>
        <v>#REF!</v>
      </c>
      <c r="AV135" s="281" t="e">
        <f>IF(#REF!=0,0,IF(AP135&gt;AS135,AP135,AS135))</f>
        <v>#REF!</v>
      </c>
      <c r="AW135" s="281" t="e">
        <f>IF(#REF!=0,0,IF(AQ135&gt;AT135,AQ135,AT135))</f>
        <v>#REF!</v>
      </c>
      <c r="AX135" s="39" t="e">
        <f>IF(#REF!="","",IF(ROUND(AL135-AU135,4)&lt;0,0,ROUND(AL135-AU135,4)))</f>
        <v>#REF!</v>
      </c>
      <c r="AY135" s="39" t="e">
        <f>IF(#REF!="","",IF(ROUND(AM135-AV135,4)&lt;0,0,ROUND(AM135-AV135,4)))</f>
        <v>#REF!</v>
      </c>
      <c r="AZ135" s="39" t="e">
        <f>IF(#REF!="","",IF(ROUND(AN135-AW135,4)&lt;0,0,ROUND(AN135-AW135,4)))</f>
        <v>#REF!</v>
      </c>
      <c r="BA135" s="40" t="e">
        <f>IF(#REF!="","",AX135*Z135)</f>
        <v>#REF!</v>
      </c>
      <c r="BB135" s="41" t="e">
        <f>IF(#REF!="","",AY135*AA135)</f>
        <v>#REF!</v>
      </c>
      <c r="BC135" s="42" t="e">
        <f>IF(#REF!="","",AZ135*AB135)</f>
        <v>#REF!</v>
      </c>
      <c r="BD135" s="41" t="e">
        <f t="shared" si="39"/>
        <v>#REF!</v>
      </c>
      <c r="BE135" s="40" t="e">
        <f>IF(#REF!="","",Interna!$J$27+Interna!$J$28+Interna!$J$29+Interna!$J$33)</f>
        <v>#REF!</v>
      </c>
      <c r="BF135" s="41" t="e">
        <f>IF(#REF!="","",AX135*Interna!$H$30)</f>
        <v>#REF!</v>
      </c>
      <c r="BG135" s="41" t="e">
        <f>IF(#REF!="","",AY135*Interna!$H$31)</f>
        <v>#REF!</v>
      </c>
      <c r="BH135" s="41" t="e">
        <f>IF(#REF!="","",AZ135*Interna!$H$32)</f>
        <v>#REF!</v>
      </c>
      <c r="BI135" s="41" t="e">
        <f>IF(#REF!="","",SUM(BE135:BH135))</f>
        <v>#REF!</v>
      </c>
      <c r="BJ135" s="41" t="e">
        <f>IF(#REF!="","",BD135-BI135)</f>
        <v>#REF!</v>
      </c>
      <c r="BK135" s="42" t="e">
        <f>IF(#REF!="","",BJ135*Interna!$H$37)</f>
        <v>#REF!</v>
      </c>
      <c r="BL135" s="41" t="e">
        <f>IF(#REF!="","",BJ135-BK135)</f>
        <v>#REF!</v>
      </c>
      <c r="BM135" s="41" t="e">
        <f>IF(#REF!="","",BL135*Interna!$H$39)</f>
        <v>#REF!</v>
      </c>
      <c r="BN135" s="41" t="e">
        <f>IF(#REF!="","",BL135+BM135)</f>
        <v>#REF!</v>
      </c>
      <c r="BO135" s="41" t="e">
        <f>IF(#REF!="","",BN135*Interna!$K$5)</f>
        <v>#REF!</v>
      </c>
      <c r="BP135" s="41" t="e">
        <f>IF(#REF!="","",BO135/Interna!$E$4)</f>
        <v>#REF!</v>
      </c>
      <c r="BQ135" s="41" t="e">
        <f>IF(#REF!="","",BP135*Interna!$H$46)</f>
        <v>#REF!</v>
      </c>
      <c r="BR135" s="41" t="e">
        <f>IF(#REF!="","",BP135+BQ135)</f>
        <v>#REF!</v>
      </c>
      <c r="BS135" s="41" t="e">
        <f>IF(#REF!="","",BR135*Interna!$H$48)</f>
        <v>#REF!</v>
      </c>
      <c r="BT135" s="41" t="e">
        <f>IF(#REF!="","",BR135-BS135)</f>
        <v>#REF!</v>
      </c>
      <c r="BU135" s="41" t="e">
        <f>IF(#REF!="","",BT135*Interna!$H$51)</f>
        <v>#REF!</v>
      </c>
      <c r="BV135" s="41" t="e">
        <f>IF(#REF!="","",BT135-BU135)</f>
        <v>#REF!</v>
      </c>
      <c r="BW135" s="41" t="e">
        <f>IF(#REF!="","",BV135*Interna!$H$52)</f>
        <v>#REF!</v>
      </c>
      <c r="BX135" s="41" t="e">
        <f>IF(#REF!="","",BV135-BW135)</f>
        <v>#REF!</v>
      </c>
      <c r="BY135" s="41" t="e">
        <f>IF(#REF!="","",BX135*Interna!$H$53)</f>
        <v>#REF!</v>
      </c>
    </row>
    <row r="136" spans="25:77" ht="16.5" customHeight="1" thickTop="1" thickBot="1" x14ac:dyDescent="0.35">
      <c r="Y136" s="167"/>
      <c r="Z136" s="40" t="e">
        <f>IF(#REF!="","",Interna!$H$15)</f>
        <v>#REF!</v>
      </c>
      <c r="AA136" s="41" t="e">
        <f>IF(#REF!="","",Interna!$H$16)</f>
        <v>#REF!</v>
      </c>
      <c r="AB136" s="42" t="e">
        <f>IF(#REF!="","",Interna!$H$17)</f>
        <v>#REF!</v>
      </c>
      <c r="AC13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6" s="373" t="e">
        <f>IF(#REF!="","",AC136+Interna!$D$15)</f>
        <v>#REF!</v>
      </c>
      <c r="AG136" s="373" t="e">
        <f>IF(#REF!="","",AD136+Interna!$D$16)</f>
        <v>#REF!</v>
      </c>
      <c r="AH136" s="373" t="e">
        <f>IF(#REF!="","",AE136+Interna!$D$17)</f>
        <v>#REF!</v>
      </c>
      <c r="AI136" s="281" t="e">
        <f>IF(#REF!="","",#REF!-(#REF!*AF136))</f>
        <v>#REF!</v>
      </c>
      <c r="AJ136" s="281" t="e">
        <f>IF(#REF!="","",#REF!-(#REF!*AG136))</f>
        <v>#REF!</v>
      </c>
      <c r="AK136" s="281" t="e">
        <f>IF(#REF!="","",#REF!-(#REF!*AH136))</f>
        <v>#REF!</v>
      </c>
      <c r="AL136" s="281" t="e">
        <f>IF(#REF!="","",ROUND(AI136*Interna!$E$4/1000,4))</f>
        <v>#REF!</v>
      </c>
      <c r="AM136" s="281" t="e">
        <f>IF(#REF!="","",ROUND(AJ136*Interna!$E$4/1000,4))</f>
        <v>#REF!</v>
      </c>
      <c r="AN136" s="281" t="e">
        <f>IF(#REF!="","",ROUND(AK136*Interna!$E$4/1000,4))</f>
        <v>#REF!</v>
      </c>
      <c r="AO136" s="281" t="e">
        <f>IF(#REF!="","",ROUND(AL136-(AL136*Interna!$C$21),4))</f>
        <v>#REF!</v>
      </c>
      <c r="AP136" s="281" t="e">
        <f>IF(#REF!="","",ROUND(AM136-(AM136*Interna!$C$22),4))</f>
        <v>#REF!</v>
      </c>
      <c r="AQ136" s="281" t="e">
        <f>IF(#REF!="","",ROUND(AN136-(AN136*Interna!$C$23),4))</f>
        <v>#REF!</v>
      </c>
      <c r="AR136" s="281" t="e">
        <f>IF(#REF!="","",Interna!$F$21)</f>
        <v>#REF!</v>
      </c>
      <c r="AS136" s="282" t="e">
        <f>IF(#REF!="","",Interna!$F$22)</f>
        <v>#REF!</v>
      </c>
      <c r="AT136" s="283" t="e">
        <f>IF(#REF!="","",Interna!$F$23)</f>
        <v>#REF!</v>
      </c>
      <c r="AU136" s="281" t="e">
        <f>IF(#REF!=0,0,IF(AO136&gt;AR136,AO136,AR136))</f>
        <v>#REF!</v>
      </c>
      <c r="AV136" s="281" t="e">
        <f>IF(#REF!=0,0,IF(AP136&gt;AS136,AP136,AS136))</f>
        <v>#REF!</v>
      </c>
      <c r="AW136" s="281" t="e">
        <f>IF(#REF!=0,0,IF(AQ136&gt;AT136,AQ136,AT136))</f>
        <v>#REF!</v>
      </c>
      <c r="AX136" s="39" t="e">
        <f>IF(#REF!="","",IF(ROUND(AL136-AU136,4)&lt;0,0,ROUND(AL136-AU136,4)))</f>
        <v>#REF!</v>
      </c>
      <c r="AY136" s="39" t="e">
        <f>IF(#REF!="","",IF(ROUND(AM136-AV136,4)&lt;0,0,ROUND(AM136-AV136,4)))</f>
        <v>#REF!</v>
      </c>
      <c r="AZ136" s="39" t="e">
        <f>IF(#REF!="","",IF(ROUND(AN136-AW136,4)&lt;0,0,ROUND(AN136-AW136,4)))</f>
        <v>#REF!</v>
      </c>
      <c r="BA136" s="40" t="e">
        <f>IF(#REF!="","",AX136*Z136)</f>
        <v>#REF!</v>
      </c>
      <c r="BB136" s="41" t="e">
        <f>IF(#REF!="","",AY136*AA136)</f>
        <v>#REF!</v>
      </c>
      <c r="BC136" s="42" t="e">
        <f>IF(#REF!="","",AZ136*AB136)</f>
        <v>#REF!</v>
      </c>
      <c r="BD136" s="41" t="e">
        <f t="shared" si="39"/>
        <v>#REF!</v>
      </c>
      <c r="BE136" s="40" t="e">
        <f>IF(#REF!="","",Interna!$J$27+Interna!$J$28+Interna!$J$29+Interna!$J$33)</f>
        <v>#REF!</v>
      </c>
      <c r="BF136" s="41" t="e">
        <f>IF(#REF!="","",AX136*Interna!$H$30)</f>
        <v>#REF!</v>
      </c>
      <c r="BG136" s="41" t="e">
        <f>IF(#REF!="","",AY136*Interna!$H$31)</f>
        <v>#REF!</v>
      </c>
      <c r="BH136" s="41" t="e">
        <f>IF(#REF!="","",AZ136*Interna!$H$32)</f>
        <v>#REF!</v>
      </c>
      <c r="BI136" s="41" t="e">
        <f>IF(#REF!="","",SUM(BE136:BH136))</f>
        <v>#REF!</v>
      </c>
      <c r="BJ136" s="41" t="e">
        <f>IF(#REF!="","",BD136-BI136)</f>
        <v>#REF!</v>
      </c>
      <c r="BK136" s="42" t="e">
        <f>IF(#REF!="","",BJ136*Interna!$H$37)</f>
        <v>#REF!</v>
      </c>
      <c r="BL136" s="41" t="e">
        <f>IF(#REF!="","",BJ136-BK136)</f>
        <v>#REF!</v>
      </c>
      <c r="BM136" s="41" t="e">
        <f>IF(#REF!="","",BL136*Interna!$H$39)</f>
        <v>#REF!</v>
      </c>
      <c r="BN136" s="41" t="e">
        <f>IF(#REF!="","",BL136+BM136)</f>
        <v>#REF!</v>
      </c>
      <c r="BO136" s="41" t="e">
        <f>IF(#REF!="","",BN136*Interna!$K$5)</f>
        <v>#REF!</v>
      </c>
      <c r="BP136" s="41" t="e">
        <f>IF(#REF!="","",BO136/Interna!$E$4)</f>
        <v>#REF!</v>
      </c>
      <c r="BQ136" s="41" t="e">
        <f>IF(#REF!="","",BP136*Interna!$H$46)</f>
        <v>#REF!</v>
      </c>
      <c r="BR136" s="41" t="e">
        <f>IF(#REF!="","",BP136+BQ136)</f>
        <v>#REF!</v>
      </c>
      <c r="BS136" s="41" t="e">
        <f>IF(#REF!="","",BR136*Interna!$H$48)</f>
        <v>#REF!</v>
      </c>
      <c r="BT136" s="41" t="e">
        <f>IF(#REF!="","",BR136-BS136)</f>
        <v>#REF!</v>
      </c>
      <c r="BU136" s="41" t="e">
        <f>IF(#REF!="","",BT136*Interna!$H$51)</f>
        <v>#REF!</v>
      </c>
      <c r="BV136" s="41" t="e">
        <f>IF(#REF!="","",BT136-BU136)</f>
        <v>#REF!</v>
      </c>
      <c r="BW136" s="41" t="e">
        <f>IF(#REF!="","",BV136*Interna!$H$52)</f>
        <v>#REF!</v>
      </c>
      <c r="BX136" s="41" t="e">
        <f>IF(#REF!="","",BV136-BW136)</f>
        <v>#REF!</v>
      </c>
      <c r="BY136" s="41" t="e">
        <f>IF(#REF!="","",BX136*Interna!$H$53)</f>
        <v>#REF!</v>
      </c>
    </row>
    <row r="137" spans="25:77" ht="16.5" customHeight="1" thickTop="1" thickBot="1" x14ac:dyDescent="0.35">
      <c r="Y137" s="167"/>
      <c r="Z137" s="40" t="e">
        <f>IF(#REF!="","",Interna!$H$15)</f>
        <v>#REF!</v>
      </c>
      <c r="AA137" s="41" t="e">
        <f>IF(#REF!="","",Interna!$H$16)</f>
        <v>#REF!</v>
      </c>
      <c r="AB137" s="42" t="e">
        <f>IF(#REF!="","",Interna!$H$17)</f>
        <v>#REF!</v>
      </c>
      <c r="AC13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7" s="373" t="e">
        <f>IF(#REF!="","",AC137+Interna!$D$15)</f>
        <v>#REF!</v>
      </c>
      <c r="AG137" s="373" t="e">
        <f>IF(#REF!="","",AD137+Interna!$D$16)</f>
        <v>#REF!</v>
      </c>
      <c r="AH137" s="373" t="e">
        <f>IF(#REF!="","",AE137+Interna!$D$17)</f>
        <v>#REF!</v>
      </c>
      <c r="AI137" s="281" t="e">
        <f>IF(#REF!="","",#REF!-(#REF!*AF137))</f>
        <v>#REF!</v>
      </c>
      <c r="AJ137" s="281" t="e">
        <f>IF(#REF!="","",#REF!-(#REF!*AG137))</f>
        <v>#REF!</v>
      </c>
      <c r="AK137" s="281" t="e">
        <f>IF(#REF!="","",#REF!-(#REF!*AH137))</f>
        <v>#REF!</v>
      </c>
      <c r="AL137" s="281" t="e">
        <f>IF(#REF!="","",ROUND(AI137*Interna!$E$4/1000,4))</f>
        <v>#REF!</v>
      </c>
      <c r="AM137" s="281" t="e">
        <f>IF(#REF!="","",ROUND(AJ137*Interna!$E$4/1000,4))</f>
        <v>#REF!</v>
      </c>
      <c r="AN137" s="281" t="e">
        <f>IF(#REF!="","",ROUND(AK137*Interna!$E$4/1000,4))</f>
        <v>#REF!</v>
      </c>
      <c r="AO137" s="281" t="e">
        <f>IF(#REF!="","",ROUND(AL137-(AL137*Interna!$C$21),4))</f>
        <v>#REF!</v>
      </c>
      <c r="AP137" s="281" t="e">
        <f>IF(#REF!="","",ROUND(AM137-(AM137*Interna!$C$22),4))</f>
        <v>#REF!</v>
      </c>
      <c r="AQ137" s="281" t="e">
        <f>IF(#REF!="","",ROUND(AN137-(AN137*Interna!$C$23),4))</f>
        <v>#REF!</v>
      </c>
      <c r="AR137" s="281" t="e">
        <f>IF(#REF!="","",Interna!$F$21)</f>
        <v>#REF!</v>
      </c>
      <c r="AS137" s="282" t="e">
        <f>IF(#REF!="","",Interna!$F$22)</f>
        <v>#REF!</v>
      </c>
      <c r="AT137" s="283" t="e">
        <f>IF(#REF!="","",Interna!$F$23)</f>
        <v>#REF!</v>
      </c>
      <c r="AU137" s="281" t="e">
        <f>IF(#REF!=0,0,IF(AO137&gt;AR137,AO137,AR137))</f>
        <v>#REF!</v>
      </c>
      <c r="AV137" s="281" t="e">
        <f>IF(#REF!=0,0,IF(AP137&gt;AS137,AP137,AS137))</f>
        <v>#REF!</v>
      </c>
      <c r="AW137" s="281" t="e">
        <f>IF(#REF!=0,0,IF(AQ137&gt;AT137,AQ137,AT137))</f>
        <v>#REF!</v>
      </c>
      <c r="AX137" s="39" t="e">
        <f>IF(#REF!="","",IF(ROUND(AL137-AU137,4)&lt;0,0,ROUND(AL137-AU137,4)))</f>
        <v>#REF!</v>
      </c>
      <c r="AY137" s="39" t="e">
        <f>IF(#REF!="","",IF(ROUND(AM137-AV137,4)&lt;0,0,ROUND(AM137-AV137,4)))</f>
        <v>#REF!</v>
      </c>
      <c r="AZ137" s="39" t="e">
        <f>IF(#REF!="","",IF(ROUND(AN137-AW137,4)&lt;0,0,ROUND(AN137-AW137,4)))</f>
        <v>#REF!</v>
      </c>
      <c r="BA137" s="40" t="e">
        <f>IF(#REF!="","",AX137*Z137)</f>
        <v>#REF!</v>
      </c>
      <c r="BB137" s="41" t="e">
        <f>IF(#REF!="","",AY137*AA137)</f>
        <v>#REF!</v>
      </c>
      <c r="BC137" s="42" t="e">
        <f>IF(#REF!="","",AZ137*AB137)</f>
        <v>#REF!</v>
      </c>
      <c r="BD137" s="41" t="e">
        <f t="shared" si="39"/>
        <v>#REF!</v>
      </c>
      <c r="BE137" s="40" t="e">
        <f>IF(#REF!="","",Interna!$J$27+Interna!$J$28+Interna!$J$29+Interna!$J$33)</f>
        <v>#REF!</v>
      </c>
      <c r="BF137" s="41" t="e">
        <f>IF(#REF!="","",AX137*Interna!$H$30)</f>
        <v>#REF!</v>
      </c>
      <c r="BG137" s="41" t="e">
        <f>IF(#REF!="","",AY137*Interna!$H$31)</f>
        <v>#REF!</v>
      </c>
      <c r="BH137" s="41" t="e">
        <f>IF(#REF!="","",AZ137*Interna!$H$32)</f>
        <v>#REF!</v>
      </c>
      <c r="BI137" s="41" t="e">
        <f>IF(#REF!="","",SUM(BE137:BH137))</f>
        <v>#REF!</v>
      </c>
      <c r="BJ137" s="41" t="e">
        <f>IF(#REF!="","",BD137-BI137)</f>
        <v>#REF!</v>
      </c>
      <c r="BK137" s="42" t="e">
        <f>IF(#REF!="","",BJ137*Interna!$H$37)</f>
        <v>#REF!</v>
      </c>
      <c r="BL137" s="41" t="e">
        <f>IF(#REF!="","",BJ137-BK137)</f>
        <v>#REF!</v>
      </c>
      <c r="BM137" s="41" t="e">
        <f>IF(#REF!="","",BL137*Interna!$H$39)</f>
        <v>#REF!</v>
      </c>
      <c r="BN137" s="41" t="e">
        <f>IF(#REF!="","",BL137+BM137)</f>
        <v>#REF!</v>
      </c>
      <c r="BO137" s="41" t="e">
        <f>IF(#REF!="","",BN137*Interna!$K$5)</f>
        <v>#REF!</v>
      </c>
      <c r="BP137" s="41" t="e">
        <f>IF(#REF!="","",BO137/Interna!$E$4)</f>
        <v>#REF!</v>
      </c>
      <c r="BQ137" s="41" t="e">
        <f>IF(#REF!="","",BP137*Interna!$H$46)</f>
        <v>#REF!</v>
      </c>
      <c r="BR137" s="41" t="e">
        <f>IF(#REF!="","",BP137+BQ137)</f>
        <v>#REF!</v>
      </c>
      <c r="BS137" s="41" t="e">
        <f>IF(#REF!="","",BR137*Interna!$H$48)</f>
        <v>#REF!</v>
      </c>
      <c r="BT137" s="41" t="e">
        <f>IF(#REF!="","",BR137-BS137)</f>
        <v>#REF!</v>
      </c>
      <c r="BU137" s="41" t="e">
        <f>IF(#REF!="","",BT137*Interna!$H$51)</f>
        <v>#REF!</v>
      </c>
      <c r="BV137" s="41" t="e">
        <f>IF(#REF!="","",BT137-BU137)</f>
        <v>#REF!</v>
      </c>
      <c r="BW137" s="41" t="e">
        <f>IF(#REF!="","",BV137*Interna!$H$52)</f>
        <v>#REF!</v>
      </c>
      <c r="BX137" s="41" t="e">
        <f>IF(#REF!="","",BV137-BW137)</f>
        <v>#REF!</v>
      </c>
      <c r="BY137" s="41" t="e">
        <f>IF(#REF!="","",BX137*Interna!$H$53)</f>
        <v>#REF!</v>
      </c>
    </row>
    <row r="138" spans="25:77" ht="16.5" customHeight="1" thickTop="1" thickBot="1" x14ac:dyDescent="0.35">
      <c r="Y138" s="167"/>
      <c r="Z138" s="40" t="e">
        <f>IF(#REF!="","",Interna!$H$15)</f>
        <v>#REF!</v>
      </c>
      <c r="AA138" s="41" t="e">
        <f>IF(#REF!="","",Interna!$H$16)</f>
        <v>#REF!</v>
      </c>
      <c r="AB138" s="42" t="e">
        <f>IF(#REF!="","",Interna!$H$17)</f>
        <v>#REF!</v>
      </c>
      <c r="AC13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8" s="373" t="e">
        <f>IF(#REF!="","",AC138+Interna!$D$15)</f>
        <v>#REF!</v>
      </c>
      <c r="AG138" s="373" t="e">
        <f>IF(#REF!="","",AD138+Interna!$D$16)</f>
        <v>#REF!</v>
      </c>
      <c r="AH138" s="373" t="e">
        <f>IF(#REF!="","",AE138+Interna!$D$17)</f>
        <v>#REF!</v>
      </c>
      <c r="AI138" s="281" t="e">
        <f>IF(#REF!="","",#REF!-(#REF!*AF138))</f>
        <v>#REF!</v>
      </c>
      <c r="AJ138" s="281" t="e">
        <f>IF(#REF!="","",#REF!-(#REF!*AG138))</f>
        <v>#REF!</v>
      </c>
      <c r="AK138" s="281" t="e">
        <f>IF(#REF!="","",#REF!-(#REF!*AH138))</f>
        <v>#REF!</v>
      </c>
      <c r="AL138" s="281" t="e">
        <f>IF(#REF!="","",ROUND(AI138*Interna!$E$4/1000,4))</f>
        <v>#REF!</v>
      </c>
      <c r="AM138" s="281" t="e">
        <f>IF(#REF!="","",ROUND(AJ138*Interna!$E$4/1000,4))</f>
        <v>#REF!</v>
      </c>
      <c r="AN138" s="281" t="e">
        <f>IF(#REF!="","",ROUND(AK138*Interna!$E$4/1000,4))</f>
        <v>#REF!</v>
      </c>
      <c r="AO138" s="281" t="e">
        <f>IF(#REF!="","",ROUND(AL138-(AL138*Interna!$C$21),4))</f>
        <v>#REF!</v>
      </c>
      <c r="AP138" s="281" t="e">
        <f>IF(#REF!="","",ROUND(AM138-(AM138*Interna!$C$22),4))</f>
        <v>#REF!</v>
      </c>
      <c r="AQ138" s="281" t="e">
        <f>IF(#REF!="","",ROUND(AN138-(AN138*Interna!$C$23),4))</f>
        <v>#REF!</v>
      </c>
      <c r="AR138" s="281" t="e">
        <f>IF(#REF!="","",Interna!$F$21)</f>
        <v>#REF!</v>
      </c>
      <c r="AS138" s="282" t="e">
        <f>IF(#REF!="","",Interna!$F$22)</f>
        <v>#REF!</v>
      </c>
      <c r="AT138" s="283" t="e">
        <f>IF(#REF!="","",Interna!$F$23)</f>
        <v>#REF!</v>
      </c>
      <c r="AU138" s="281" t="e">
        <f>IF(#REF!=0,0,IF(AO138&gt;AR138,AO138,AR138))</f>
        <v>#REF!</v>
      </c>
      <c r="AV138" s="281" t="e">
        <f>IF(#REF!=0,0,IF(AP138&gt;AS138,AP138,AS138))</f>
        <v>#REF!</v>
      </c>
      <c r="AW138" s="281" t="e">
        <f>IF(#REF!=0,0,IF(AQ138&gt;AT138,AQ138,AT138))</f>
        <v>#REF!</v>
      </c>
      <c r="AX138" s="39" t="e">
        <f>IF(#REF!="","",IF(ROUND(AL138-AU138,4)&lt;0,0,ROUND(AL138-AU138,4)))</f>
        <v>#REF!</v>
      </c>
      <c r="AY138" s="39" t="e">
        <f>IF(#REF!="","",IF(ROUND(AM138-AV138,4)&lt;0,0,ROUND(AM138-AV138,4)))</f>
        <v>#REF!</v>
      </c>
      <c r="AZ138" s="39" t="e">
        <f>IF(#REF!="","",IF(ROUND(AN138-AW138,4)&lt;0,0,ROUND(AN138-AW138,4)))</f>
        <v>#REF!</v>
      </c>
      <c r="BA138" s="40" t="e">
        <f>IF(#REF!="","",AX138*Z138)</f>
        <v>#REF!</v>
      </c>
      <c r="BB138" s="41" t="e">
        <f>IF(#REF!="","",AY138*AA138)</f>
        <v>#REF!</v>
      </c>
      <c r="BC138" s="42" t="e">
        <f>IF(#REF!="","",AZ138*AB138)</f>
        <v>#REF!</v>
      </c>
      <c r="BD138" s="41" t="e">
        <f t="shared" si="39"/>
        <v>#REF!</v>
      </c>
      <c r="BE138" s="40" t="e">
        <f>IF(#REF!="","",Interna!$J$27+Interna!$J$28+Interna!$J$29+Interna!$J$33)</f>
        <v>#REF!</v>
      </c>
      <c r="BF138" s="41" t="e">
        <f>IF(#REF!="","",AX138*Interna!$H$30)</f>
        <v>#REF!</v>
      </c>
      <c r="BG138" s="41" t="e">
        <f>IF(#REF!="","",AY138*Interna!$H$31)</f>
        <v>#REF!</v>
      </c>
      <c r="BH138" s="41" t="e">
        <f>IF(#REF!="","",AZ138*Interna!$H$32)</f>
        <v>#REF!</v>
      </c>
      <c r="BI138" s="41" t="e">
        <f>IF(#REF!="","",SUM(BE138:BH138))</f>
        <v>#REF!</v>
      </c>
      <c r="BJ138" s="41" t="e">
        <f>IF(#REF!="","",BD138-BI138)</f>
        <v>#REF!</v>
      </c>
      <c r="BK138" s="42" t="e">
        <f>IF(#REF!="","",BJ138*Interna!$H$37)</f>
        <v>#REF!</v>
      </c>
      <c r="BL138" s="41" t="e">
        <f>IF(#REF!="","",BJ138-BK138)</f>
        <v>#REF!</v>
      </c>
      <c r="BM138" s="41" t="e">
        <f>IF(#REF!="","",BL138*Interna!$H$39)</f>
        <v>#REF!</v>
      </c>
      <c r="BN138" s="41" t="e">
        <f>IF(#REF!="","",BL138+BM138)</f>
        <v>#REF!</v>
      </c>
      <c r="BO138" s="41" t="e">
        <f>IF(#REF!="","",BN138*Interna!$K$5)</f>
        <v>#REF!</v>
      </c>
      <c r="BP138" s="41" t="e">
        <f>IF(#REF!="","",BO138/Interna!$E$4)</f>
        <v>#REF!</v>
      </c>
      <c r="BQ138" s="41" t="e">
        <f>IF(#REF!="","",BP138*Interna!$H$46)</f>
        <v>#REF!</v>
      </c>
      <c r="BR138" s="41" t="e">
        <f>IF(#REF!="","",BP138+BQ138)</f>
        <v>#REF!</v>
      </c>
      <c r="BS138" s="41" t="e">
        <f>IF(#REF!="","",BR138*Interna!$H$48)</f>
        <v>#REF!</v>
      </c>
      <c r="BT138" s="41" t="e">
        <f>IF(#REF!="","",BR138-BS138)</f>
        <v>#REF!</v>
      </c>
      <c r="BU138" s="41" t="e">
        <f>IF(#REF!="","",BT138*Interna!$H$51)</f>
        <v>#REF!</v>
      </c>
      <c r="BV138" s="41" t="e">
        <f>IF(#REF!="","",BT138-BU138)</f>
        <v>#REF!</v>
      </c>
      <c r="BW138" s="41" t="e">
        <f>IF(#REF!="","",BV138*Interna!$H$52)</f>
        <v>#REF!</v>
      </c>
      <c r="BX138" s="41" t="e">
        <f>IF(#REF!="","",BV138-BW138)</f>
        <v>#REF!</v>
      </c>
      <c r="BY138" s="41" t="e">
        <f>IF(#REF!="","",BX138*Interna!$H$53)</f>
        <v>#REF!</v>
      </c>
    </row>
    <row r="139" spans="25:77" ht="16.5" customHeight="1" thickTop="1" thickBot="1" x14ac:dyDescent="0.35">
      <c r="Y139" s="167"/>
      <c r="Z139" s="40" t="e">
        <f>IF(#REF!="","",Interna!$H$15)</f>
        <v>#REF!</v>
      </c>
      <c r="AA139" s="41" t="e">
        <f>IF(#REF!="","",Interna!$H$16)</f>
        <v>#REF!</v>
      </c>
      <c r="AB139" s="42" t="e">
        <f>IF(#REF!="","",Interna!$H$17)</f>
        <v>#REF!</v>
      </c>
      <c r="AC13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3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3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39" s="373" t="e">
        <f>IF(#REF!="","",AC139+Interna!$D$15)</f>
        <v>#REF!</v>
      </c>
      <c r="AG139" s="373" t="e">
        <f>IF(#REF!="","",AD139+Interna!$D$16)</f>
        <v>#REF!</v>
      </c>
      <c r="AH139" s="373" t="e">
        <f>IF(#REF!="","",AE139+Interna!$D$17)</f>
        <v>#REF!</v>
      </c>
      <c r="AI139" s="281" t="e">
        <f>IF(#REF!="","",#REF!-(#REF!*AF139))</f>
        <v>#REF!</v>
      </c>
      <c r="AJ139" s="281" t="e">
        <f>IF(#REF!="","",#REF!-(#REF!*AG139))</f>
        <v>#REF!</v>
      </c>
      <c r="AK139" s="281" t="e">
        <f>IF(#REF!="","",#REF!-(#REF!*AH139))</f>
        <v>#REF!</v>
      </c>
      <c r="AL139" s="281" t="e">
        <f>IF(#REF!="","",ROUND(AI139*Interna!$E$4/1000,4))</f>
        <v>#REF!</v>
      </c>
      <c r="AM139" s="281" t="e">
        <f>IF(#REF!="","",ROUND(AJ139*Interna!$E$4/1000,4))</f>
        <v>#REF!</v>
      </c>
      <c r="AN139" s="281" t="e">
        <f>IF(#REF!="","",ROUND(AK139*Interna!$E$4/1000,4))</f>
        <v>#REF!</v>
      </c>
      <c r="AO139" s="281" t="e">
        <f>IF(#REF!="","",ROUND(AL139-(AL139*Interna!$C$21),4))</f>
        <v>#REF!</v>
      </c>
      <c r="AP139" s="281" t="e">
        <f>IF(#REF!="","",ROUND(AM139-(AM139*Interna!$C$22),4))</f>
        <v>#REF!</v>
      </c>
      <c r="AQ139" s="281" t="e">
        <f>IF(#REF!="","",ROUND(AN139-(AN139*Interna!$C$23),4))</f>
        <v>#REF!</v>
      </c>
      <c r="AR139" s="281" t="e">
        <f>IF(#REF!="","",Interna!$F$21)</f>
        <v>#REF!</v>
      </c>
      <c r="AS139" s="282" t="e">
        <f>IF(#REF!="","",Interna!$F$22)</f>
        <v>#REF!</v>
      </c>
      <c r="AT139" s="283" t="e">
        <f>IF(#REF!="","",Interna!$F$23)</f>
        <v>#REF!</v>
      </c>
      <c r="AU139" s="281" t="e">
        <f>IF(#REF!=0,0,IF(AO139&gt;AR139,AO139,AR139))</f>
        <v>#REF!</v>
      </c>
      <c r="AV139" s="281" t="e">
        <f>IF(#REF!=0,0,IF(AP139&gt;AS139,AP139,AS139))</f>
        <v>#REF!</v>
      </c>
      <c r="AW139" s="281" t="e">
        <f>IF(#REF!=0,0,IF(AQ139&gt;AT139,AQ139,AT139))</f>
        <v>#REF!</v>
      </c>
      <c r="AX139" s="39" t="e">
        <f>IF(#REF!="","",IF(ROUND(AL139-AU139,4)&lt;0,0,ROUND(AL139-AU139,4)))</f>
        <v>#REF!</v>
      </c>
      <c r="AY139" s="39" t="e">
        <f>IF(#REF!="","",IF(ROUND(AM139-AV139,4)&lt;0,0,ROUND(AM139-AV139,4)))</f>
        <v>#REF!</v>
      </c>
      <c r="AZ139" s="39" t="e">
        <f>IF(#REF!="","",IF(ROUND(AN139-AW139,4)&lt;0,0,ROUND(AN139-AW139,4)))</f>
        <v>#REF!</v>
      </c>
      <c r="BA139" s="40" t="e">
        <f>IF(#REF!="","",AX139*Z139)</f>
        <v>#REF!</v>
      </c>
      <c r="BB139" s="41" t="e">
        <f>IF(#REF!="","",AY139*AA139)</f>
        <v>#REF!</v>
      </c>
      <c r="BC139" s="42" t="e">
        <f>IF(#REF!="","",AZ139*AB139)</f>
        <v>#REF!</v>
      </c>
      <c r="BD139" s="41" t="e">
        <f t="shared" si="39"/>
        <v>#REF!</v>
      </c>
      <c r="BE139" s="40" t="e">
        <f>IF(#REF!="","",Interna!$J$27+Interna!$J$28+Interna!$J$29+Interna!$J$33)</f>
        <v>#REF!</v>
      </c>
      <c r="BF139" s="41" t="e">
        <f>IF(#REF!="","",AX139*Interna!$H$30)</f>
        <v>#REF!</v>
      </c>
      <c r="BG139" s="41" t="e">
        <f>IF(#REF!="","",AY139*Interna!$H$31)</f>
        <v>#REF!</v>
      </c>
      <c r="BH139" s="41" t="e">
        <f>IF(#REF!="","",AZ139*Interna!$H$32)</f>
        <v>#REF!</v>
      </c>
      <c r="BI139" s="41" t="e">
        <f>IF(#REF!="","",SUM(BE139:BH139))</f>
        <v>#REF!</v>
      </c>
      <c r="BJ139" s="41" t="e">
        <f>IF(#REF!="","",BD139-BI139)</f>
        <v>#REF!</v>
      </c>
      <c r="BK139" s="42" t="e">
        <f>IF(#REF!="","",BJ139*Interna!$H$37)</f>
        <v>#REF!</v>
      </c>
      <c r="BL139" s="41" t="e">
        <f>IF(#REF!="","",BJ139-BK139)</f>
        <v>#REF!</v>
      </c>
      <c r="BM139" s="41" t="e">
        <f>IF(#REF!="","",BL139*Interna!$H$39)</f>
        <v>#REF!</v>
      </c>
      <c r="BN139" s="41" t="e">
        <f>IF(#REF!="","",BL139+BM139)</f>
        <v>#REF!</v>
      </c>
      <c r="BO139" s="41" t="e">
        <f>IF(#REF!="","",BN139*Interna!$K$5)</f>
        <v>#REF!</v>
      </c>
      <c r="BP139" s="41" t="e">
        <f>IF(#REF!="","",BO139/Interna!$E$4)</f>
        <v>#REF!</v>
      </c>
      <c r="BQ139" s="41" t="e">
        <f>IF(#REF!="","",BP139*Interna!$H$46)</f>
        <v>#REF!</v>
      </c>
      <c r="BR139" s="41" t="e">
        <f>IF(#REF!="","",BP139+BQ139)</f>
        <v>#REF!</v>
      </c>
      <c r="BS139" s="41" t="e">
        <f>IF(#REF!="","",BR139*Interna!$H$48)</f>
        <v>#REF!</v>
      </c>
      <c r="BT139" s="41" t="e">
        <f>IF(#REF!="","",BR139-BS139)</f>
        <v>#REF!</v>
      </c>
      <c r="BU139" s="41" t="e">
        <f>IF(#REF!="","",BT139*Interna!$H$51)</f>
        <v>#REF!</v>
      </c>
      <c r="BV139" s="41" t="e">
        <f>IF(#REF!="","",BT139-BU139)</f>
        <v>#REF!</v>
      </c>
      <c r="BW139" s="41" t="e">
        <f>IF(#REF!="","",BV139*Interna!$H$52)</f>
        <v>#REF!</v>
      </c>
      <c r="BX139" s="41" t="e">
        <f>IF(#REF!="","",BV139-BW139)</f>
        <v>#REF!</v>
      </c>
      <c r="BY139" s="41" t="e">
        <f>IF(#REF!="","",BX139*Interna!$H$53)</f>
        <v>#REF!</v>
      </c>
    </row>
    <row r="140" spans="25:77" ht="16.5" customHeight="1" thickTop="1" thickBot="1" x14ac:dyDescent="0.35">
      <c r="Y140" s="167"/>
      <c r="Z140" s="40" t="e">
        <f>IF(#REF!="","",Interna!$H$15)</f>
        <v>#REF!</v>
      </c>
      <c r="AA140" s="41" t="e">
        <f>IF(#REF!="","",Interna!$H$16)</f>
        <v>#REF!</v>
      </c>
      <c r="AB140" s="42" t="e">
        <f>IF(#REF!="","",Interna!$H$17)</f>
        <v>#REF!</v>
      </c>
      <c r="AC14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0" s="373" t="e">
        <f>IF(#REF!="","",AC140+Interna!$D$15)</f>
        <v>#REF!</v>
      </c>
      <c r="AG140" s="373" t="e">
        <f>IF(#REF!="","",AD140+Interna!$D$16)</f>
        <v>#REF!</v>
      </c>
      <c r="AH140" s="373" t="e">
        <f>IF(#REF!="","",AE140+Interna!$D$17)</f>
        <v>#REF!</v>
      </c>
      <c r="AI140" s="281" t="e">
        <f>IF(#REF!="","",#REF!-(#REF!*AF140))</f>
        <v>#REF!</v>
      </c>
      <c r="AJ140" s="281" t="e">
        <f>IF(#REF!="","",#REF!-(#REF!*AG140))</f>
        <v>#REF!</v>
      </c>
      <c r="AK140" s="281" t="e">
        <f>IF(#REF!="","",#REF!-(#REF!*AH140))</f>
        <v>#REF!</v>
      </c>
      <c r="AL140" s="281" t="e">
        <f>IF(#REF!="","",ROUND(AI140*Interna!$E$4/1000,4))</f>
        <v>#REF!</v>
      </c>
      <c r="AM140" s="281" t="e">
        <f>IF(#REF!="","",ROUND(AJ140*Interna!$E$4/1000,4))</f>
        <v>#REF!</v>
      </c>
      <c r="AN140" s="281" t="e">
        <f>IF(#REF!="","",ROUND(AK140*Interna!$E$4/1000,4))</f>
        <v>#REF!</v>
      </c>
      <c r="AO140" s="281" t="e">
        <f>IF(#REF!="","",ROUND(AL140-(AL140*Interna!$C$21),4))</f>
        <v>#REF!</v>
      </c>
      <c r="AP140" s="281" t="e">
        <f>IF(#REF!="","",ROUND(AM140-(AM140*Interna!$C$22),4))</f>
        <v>#REF!</v>
      </c>
      <c r="AQ140" s="281" t="e">
        <f>IF(#REF!="","",ROUND(AN140-(AN140*Interna!$C$23),4))</f>
        <v>#REF!</v>
      </c>
      <c r="AR140" s="281" t="e">
        <f>IF(#REF!="","",Interna!$F$21)</f>
        <v>#REF!</v>
      </c>
      <c r="AS140" s="282" t="e">
        <f>IF(#REF!="","",Interna!$F$22)</f>
        <v>#REF!</v>
      </c>
      <c r="AT140" s="283" t="e">
        <f>IF(#REF!="","",Interna!$F$23)</f>
        <v>#REF!</v>
      </c>
      <c r="AU140" s="281" t="e">
        <f>IF(#REF!=0,0,IF(AO140&gt;AR140,AO140,AR140))</f>
        <v>#REF!</v>
      </c>
      <c r="AV140" s="281" t="e">
        <f>IF(#REF!=0,0,IF(AP140&gt;AS140,AP140,AS140))</f>
        <v>#REF!</v>
      </c>
      <c r="AW140" s="281" t="e">
        <f>IF(#REF!=0,0,IF(AQ140&gt;AT140,AQ140,AT140))</f>
        <v>#REF!</v>
      </c>
      <c r="AX140" s="39" t="e">
        <f>IF(#REF!="","",IF(ROUND(AL140-AU140,4)&lt;0,0,ROUND(AL140-AU140,4)))</f>
        <v>#REF!</v>
      </c>
      <c r="AY140" s="39" t="e">
        <f>IF(#REF!="","",IF(ROUND(AM140-AV140,4)&lt;0,0,ROUND(AM140-AV140,4)))</f>
        <v>#REF!</v>
      </c>
      <c r="AZ140" s="39" t="e">
        <f>IF(#REF!="","",IF(ROUND(AN140-AW140,4)&lt;0,0,ROUND(AN140-AW140,4)))</f>
        <v>#REF!</v>
      </c>
      <c r="BA140" s="40" t="e">
        <f>IF(#REF!="","",AX140*Z140)</f>
        <v>#REF!</v>
      </c>
      <c r="BB140" s="41" t="e">
        <f>IF(#REF!="","",AY140*AA140)</f>
        <v>#REF!</v>
      </c>
      <c r="BC140" s="42" t="e">
        <f>IF(#REF!="","",AZ140*AB140)</f>
        <v>#REF!</v>
      </c>
      <c r="BD140" s="41" t="e">
        <f t="shared" si="39"/>
        <v>#REF!</v>
      </c>
      <c r="BE140" s="40" t="e">
        <f>IF(#REF!="","",Interna!$J$27+Interna!$J$28+Interna!$J$29+Interna!$J$33)</f>
        <v>#REF!</v>
      </c>
      <c r="BF140" s="41" t="e">
        <f>IF(#REF!="","",AX140*Interna!$H$30)</f>
        <v>#REF!</v>
      </c>
      <c r="BG140" s="41" t="e">
        <f>IF(#REF!="","",AY140*Interna!$H$31)</f>
        <v>#REF!</v>
      </c>
      <c r="BH140" s="41" t="e">
        <f>IF(#REF!="","",AZ140*Interna!$H$32)</f>
        <v>#REF!</v>
      </c>
      <c r="BI140" s="41" t="e">
        <f>IF(#REF!="","",SUM(BE140:BH140))</f>
        <v>#REF!</v>
      </c>
      <c r="BJ140" s="41" t="e">
        <f>IF(#REF!="","",BD140-BI140)</f>
        <v>#REF!</v>
      </c>
      <c r="BK140" s="42" t="e">
        <f>IF(#REF!="","",BJ140*Interna!$H$37)</f>
        <v>#REF!</v>
      </c>
      <c r="BL140" s="41" t="e">
        <f>IF(#REF!="","",BJ140-BK140)</f>
        <v>#REF!</v>
      </c>
      <c r="BM140" s="41" t="e">
        <f>IF(#REF!="","",BL140*Interna!$H$39)</f>
        <v>#REF!</v>
      </c>
      <c r="BN140" s="41" t="e">
        <f>IF(#REF!="","",BL140+BM140)</f>
        <v>#REF!</v>
      </c>
      <c r="BO140" s="41" t="e">
        <f>IF(#REF!="","",BN140*Interna!$K$5)</f>
        <v>#REF!</v>
      </c>
      <c r="BP140" s="41" t="e">
        <f>IF(#REF!="","",BO140/Interna!$E$4)</f>
        <v>#REF!</v>
      </c>
      <c r="BQ140" s="41" t="e">
        <f>IF(#REF!="","",BP140*Interna!$H$46)</f>
        <v>#REF!</v>
      </c>
      <c r="BR140" s="41" t="e">
        <f>IF(#REF!="","",BP140+BQ140)</f>
        <v>#REF!</v>
      </c>
      <c r="BS140" s="41" t="e">
        <f>IF(#REF!="","",BR140*Interna!$H$48)</f>
        <v>#REF!</v>
      </c>
      <c r="BT140" s="41" t="e">
        <f>IF(#REF!="","",BR140-BS140)</f>
        <v>#REF!</v>
      </c>
      <c r="BU140" s="41" t="e">
        <f>IF(#REF!="","",BT140*Interna!$H$51)</f>
        <v>#REF!</v>
      </c>
      <c r="BV140" s="41" t="e">
        <f>IF(#REF!="","",BT140-BU140)</f>
        <v>#REF!</v>
      </c>
      <c r="BW140" s="41" t="e">
        <f>IF(#REF!="","",BV140*Interna!$H$52)</f>
        <v>#REF!</v>
      </c>
      <c r="BX140" s="41" t="e">
        <f>IF(#REF!="","",BV140-BW140)</f>
        <v>#REF!</v>
      </c>
      <c r="BY140" s="41" t="e">
        <f>IF(#REF!="","",BX140*Interna!$H$53)</f>
        <v>#REF!</v>
      </c>
    </row>
    <row r="141" spans="25:77" ht="16.5" customHeight="1" thickTop="1" thickBot="1" x14ac:dyDescent="0.35">
      <c r="Y141" s="167"/>
      <c r="Z141" s="40" t="e">
        <f>IF(#REF!="","",Interna!$H$15)</f>
        <v>#REF!</v>
      </c>
      <c r="AA141" s="41" t="e">
        <f>IF(#REF!="","",Interna!$H$16)</f>
        <v>#REF!</v>
      </c>
      <c r="AB141" s="42" t="e">
        <f>IF(#REF!="","",Interna!$H$17)</f>
        <v>#REF!</v>
      </c>
      <c r="AC14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1" s="373" t="e">
        <f>IF(#REF!="","",AC141+Interna!$D$15)</f>
        <v>#REF!</v>
      </c>
      <c r="AG141" s="373" t="e">
        <f>IF(#REF!="","",AD141+Interna!$D$16)</f>
        <v>#REF!</v>
      </c>
      <c r="AH141" s="373" t="e">
        <f>IF(#REF!="","",AE141+Interna!$D$17)</f>
        <v>#REF!</v>
      </c>
      <c r="AI141" s="281" t="e">
        <f>IF(#REF!="","",#REF!-(#REF!*AF141))</f>
        <v>#REF!</v>
      </c>
      <c r="AJ141" s="281" t="e">
        <f>IF(#REF!="","",#REF!-(#REF!*AG141))</f>
        <v>#REF!</v>
      </c>
      <c r="AK141" s="281" t="e">
        <f>IF(#REF!="","",#REF!-(#REF!*AH141))</f>
        <v>#REF!</v>
      </c>
      <c r="AL141" s="281" t="e">
        <f>IF(#REF!="","",ROUND(AI141*Interna!$E$4/1000,4))</f>
        <v>#REF!</v>
      </c>
      <c r="AM141" s="281" t="e">
        <f>IF(#REF!="","",ROUND(AJ141*Interna!$E$4/1000,4))</f>
        <v>#REF!</v>
      </c>
      <c r="AN141" s="281" t="e">
        <f>IF(#REF!="","",ROUND(AK141*Interna!$E$4/1000,4))</f>
        <v>#REF!</v>
      </c>
      <c r="AO141" s="281" t="e">
        <f>IF(#REF!="","",ROUND(AL141-(AL141*Interna!$C$21),4))</f>
        <v>#REF!</v>
      </c>
      <c r="AP141" s="281" t="e">
        <f>IF(#REF!="","",ROUND(AM141-(AM141*Interna!$C$22),4))</f>
        <v>#REF!</v>
      </c>
      <c r="AQ141" s="281" t="e">
        <f>IF(#REF!="","",ROUND(AN141-(AN141*Interna!$C$23),4))</f>
        <v>#REF!</v>
      </c>
      <c r="AR141" s="281" t="e">
        <f>IF(#REF!="","",Interna!$F$21)</f>
        <v>#REF!</v>
      </c>
      <c r="AS141" s="282" t="e">
        <f>IF(#REF!="","",Interna!$F$22)</f>
        <v>#REF!</v>
      </c>
      <c r="AT141" s="283" t="e">
        <f>IF(#REF!="","",Interna!$F$23)</f>
        <v>#REF!</v>
      </c>
      <c r="AU141" s="281" t="e">
        <f>IF(#REF!=0,0,IF(AO141&gt;AR141,AO141,AR141))</f>
        <v>#REF!</v>
      </c>
      <c r="AV141" s="281" t="e">
        <f>IF(#REF!=0,0,IF(AP141&gt;AS141,AP141,AS141))</f>
        <v>#REF!</v>
      </c>
      <c r="AW141" s="281" t="e">
        <f>IF(#REF!=0,0,IF(AQ141&gt;AT141,AQ141,AT141))</f>
        <v>#REF!</v>
      </c>
      <c r="AX141" s="39" t="e">
        <f>IF(#REF!="","",IF(ROUND(AL141-AU141,4)&lt;0,0,ROUND(AL141-AU141,4)))</f>
        <v>#REF!</v>
      </c>
      <c r="AY141" s="39" t="e">
        <f>IF(#REF!="","",IF(ROUND(AM141-AV141,4)&lt;0,0,ROUND(AM141-AV141,4)))</f>
        <v>#REF!</v>
      </c>
      <c r="AZ141" s="39" t="e">
        <f>IF(#REF!="","",IF(ROUND(AN141-AW141,4)&lt;0,0,ROUND(AN141-AW141,4)))</f>
        <v>#REF!</v>
      </c>
      <c r="BA141" s="40" t="e">
        <f>IF(#REF!="","",AX141*Z141)</f>
        <v>#REF!</v>
      </c>
      <c r="BB141" s="41" t="e">
        <f>IF(#REF!="","",AY141*AA141)</f>
        <v>#REF!</v>
      </c>
      <c r="BC141" s="42" t="e">
        <f>IF(#REF!="","",AZ141*AB141)</f>
        <v>#REF!</v>
      </c>
      <c r="BD141" s="41" t="e">
        <f t="shared" si="39"/>
        <v>#REF!</v>
      </c>
      <c r="BE141" s="40" t="e">
        <f>IF(#REF!="","",Interna!$J$27+Interna!$J$28+Interna!$J$29+Interna!$J$33)</f>
        <v>#REF!</v>
      </c>
      <c r="BF141" s="41" t="e">
        <f>IF(#REF!="","",AX141*Interna!$H$30)</f>
        <v>#REF!</v>
      </c>
      <c r="BG141" s="41" t="e">
        <f>IF(#REF!="","",AY141*Interna!$H$31)</f>
        <v>#REF!</v>
      </c>
      <c r="BH141" s="41" t="e">
        <f>IF(#REF!="","",AZ141*Interna!$H$32)</f>
        <v>#REF!</v>
      </c>
      <c r="BI141" s="41" t="e">
        <f>IF(#REF!="","",SUM(BE141:BH141))</f>
        <v>#REF!</v>
      </c>
      <c r="BJ141" s="41" t="e">
        <f>IF(#REF!="","",BD141-BI141)</f>
        <v>#REF!</v>
      </c>
      <c r="BK141" s="42" t="e">
        <f>IF(#REF!="","",BJ141*Interna!$H$37)</f>
        <v>#REF!</v>
      </c>
      <c r="BL141" s="41" t="e">
        <f>IF(#REF!="","",BJ141-BK141)</f>
        <v>#REF!</v>
      </c>
      <c r="BM141" s="41" t="e">
        <f>IF(#REF!="","",BL141*Interna!$H$39)</f>
        <v>#REF!</v>
      </c>
      <c r="BN141" s="41" t="e">
        <f>IF(#REF!="","",BL141+BM141)</f>
        <v>#REF!</v>
      </c>
      <c r="BO141" s="41" t="e">
        <f>IF(#REF!="","",BN141*Interna!$K$5)</f>
        <v>#REF!</v>
      </c>
      <c r="BP141" s="41" t="e">
        <f>IF(#REF!="","",BO141/Interna!$E$4)</f>
        <v>#REF!</v>
      </c>
      <c r="BQ141" s="41" t="e">
        <f>IF(#REF!="","",BP141*Interna!$H$46)</f>
        <v>#REF!</v>
      </c>
      <c r="BR141" s="41" t="e">
        <f>IF(#REF!="","",BP141+BQ141)</f>
        <v>#REF!</v>
      </c>
      <c r="BS141" s="41" t="e">
        <f>IF(#REF!="","",BR141*Interna!$H$48)</f>
        <v>#REF!</v>
      </c>
      <c r="BT141" s="41" t="e">
        <f>IF(#REF!="","",BR141-BS141)</f>
        <v>#REF!</v>
      </c>
      <c r="BU141" s="41" t="e">
        <f>IF(#REF!="","",BT141*Interna!$H$51)</f>
        <v>#REF!</v>
      </c>
      <c r="BV141" s="41" t="e">
        <f>IF(#REF!="","",BT141-BU141)</f>
        <v>#REF!</v>
      </c>
      <c r="BW141" s="41" t="e">
        <f>IF(#REF!="","",BV141*Interna!$H$52)</f>
        <v>#REF!</v>
      </c>
      <c r="BX141" s="41" t="e">
        <f>IF(#REF!="","",BV141-BW141)</f>
        <v>#REF!</v>
      </c>
      <c r="BY141" s="41" t="e">
        <f>IF(#REF!="","",BX141*Interna!$H$53)</f>
        <v>#REF!</v>
      </c>
    </row>
    <row r="142" spans="25:77" ht="16.5" customHeight="1" thickTop="1" thickBot="1" x14ac:dyDescent="0.35">
      <c r="Y142" s="167"/>
      <c r="Z142" s="40" t="e">
        <f>IF(#REF!="","",Interna!$H$15)</f>
        <v>#REF!</v>
      </c>
      <c r="AA142" s="41" t="e">
        <f>IF(#REF!="","",Interna!$H$16)</f>
        <v>#REF!</v>
      </c>
      <c r="AB142" s="42" t="e">
        <f>IF(#REF!="","",Interna!$H$17)</f>
        <v>#REF!</v>
      </c>
      <c r="AC14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2" s="373" t="e">
        <f>IF(#REF!="","",AC142+Interna!$D$15)</f>
        <v>#REF!</v>
      </c>
      <c r="AG142" s="373" t="e">
        <f>IF(#REF!="","",AD142+Interna!$D$16)</f>
        <v>#REF!</v>
      </c>
      <c r="AH142" s="373" t="e">
        <f>IF(#REF!="","",AE142+Interna!$D$17)</f>
        <v>#REF!</v>
      </c>
      <c r="AI142" s="281" t="e">
        <f>IF(#REF!="","",#REF!-(#REF!*AF142))</f>
        <v>#REF!</v>
      </c>
      <c r="AJ142" s="281" t="e">
        <f>IF(#REF!="","",#REF!-(#REF!*AG142))</f>
        <v>#REF!</v>
      </c>
      <c r="AK142" s="281" t="e">
        <f>IF(#REF!="","",#REF!-(#REF!*AH142))</f>
        <v>#REF!</v>
      </c>
      <c r="AL142" s="281" t="e">
        <f>IF(#REF!="","",ROUND(AI142*Interna!$E$4/1000,4))</f>
        <v>#REF!</v>
      </c>
      <c r="AM142" s="281" t="e">
        <f>IF(#REF!="","",ROUND(AJ142*Interna!$E$4/1000,4))</f>
        <v>#REF!</v>
      </c>
      <c r="AN142" s="281" t="e">
        <f>IF(#REF!="","",ROUND(AK142*Interna!$E$4/1000,4))</f>
        <v>#REF!</v>
      </c>
      <c r="AO142" s="281" t="e">
        <f>IF(#REF!="","",ROUND(AL142-(AL142*Interna!$C$21),4))</f>
        <v>#REF!</v>
      </c>
      <c r="AP142" s="281" t="e">
        <f>IF(#REF!="","",ROUND(AM142-(AM142*Interna!$C$22),4))</f>
        <v>#REF!</v>
      </c>
      <c r="AQ142" s="281" t="e">
        <f>IF(#REF!="","",ROUND(AN142-(AN142*Interna!$C$23),4))</f>
        <v>#REF!</v>
      </c>
      <c r="AR142" s="281" t="e">
        <f>IF(#REF!="","",Interna!$F$21)</f>
        <v>#REF!</v>
      </c>
      <c r="AS142" s="282" t="e">
        <f>IF(#REF!="","",Interna!$F$22)</f>
        <v>#REF!</v>
      </c>
      <c r="AT142" s="283" t="e">
        <f>IF(#REF!="","",Interna!$F$23)</f>
        <v>#REF!</v>
      </c>
      <c r="AU142" s="281" t="e">
        <f>IF(#REF!=0,0,IF(AO142&gt;AR142,AO142,AR142))</f>
        <v>#REF!</v>
      </c>
      <c r="AV142" s="281" t="e">
        <f>IF(#REF!=0,0,IF(AP142&gt;AS142,AP142,AS142))</f>
        <v>#REF!</v>
      </c>
      <c r="AW142" s="281" t="e">
        <f>IF(#REF!=0,0,IF(AQ142&gt;AT142,AQ142,AT142))</f>
        <v>#REF!</v>
      </c>
      <c r="AX142" s="39" t="e">
        <f>IF(#REF!="","",IF(ROUND(AL142-AU142,4)&lt;0,0,ROUND(AL142-AU142,4)))</f>
        <v>#REF!</v>
      </c>
      <c r="AY142" s="39" t="e">
        <f>IF(#REF!="","",IF(ROUND(AM142-AV142,4)&lt;0,0,ROUND(AM142-AV142,4)))</f>
        <v>#REF!</v>
      </c>
      <c r="AZ142" s="39" t="e">
        <f>IF(#REF!="","",IF(ROUND(AN142-AW142,4)&lt;0,0,ROUND(AN142-AW142,4)))</f>
        <v>#REF!</v>
      </c>
      <c r="BA142" s="40" t="e">
        <f>IF(#REF!="","",AX142*Z142)</f>
        <v>#REF!</v>
      </c>
      <c r="BB142" s="41" t="e">
        <f>IF(#REF!="","",AY142*AA142)</f>
        <v>#REF!</v>
      </c>
      <c r="BC142" s="42" t="e">
        <f>IF(#REF!="","",AZ142*AB142)</f>
        <v>#REF!</v>
      </c>
      <c r="BD142" s="41" t="e">
        <f t="shared" si="39"/>
        <v>#REF!</v>
      </c>
      <c r="BE142" s="40" t="e">
        <f>IF(#REF!="","",Interna!$J$27+Interna!$J$28+Interna!$J$29+Interna!$J$33)</f>
        <v>#REF!</v>
      </c>
      <c r="BF142" s="41" t="e">
        <f>IF(#REF!="","",AX142*Interna!$H$30)</f>
        <v>#REF!</v>
      </c>
      <c r="BG142" s="41" t="e">
        <f>IF(#REF!="","",AY142*Interna!$H$31)</f>
        <v>#REF!</v>
      </c>
      <c r="BH142" s="41" t="e">
        <f>IF(#REF!="","",AZ142*Interna!$H$32)</f>
        <v>#REF!</v>
      </c>
      <c r="BI142" s="41" t="e">
        <f>IF(#REF!="","",SUM(BE142:BH142))</f>
        <v>#REF!</v>
      </c>
      <c r="BJ142" s="41" t="e">
        <f>IF(#REF!="","",BD142-BI142)</f>
        <v>#REF!</v>
      </c>
      <c r="BK142" s="42" t="e">
        <f>IF(#REF!="","",BJ142*Interna!$H$37)</f>
        <v>#REF!</v>
      </c>
      <c r="BL142" s="41" t="e">
        <f>IF(#REF!="","",BJ142-BK142)</f>
        <v>#REF!</v>
      </c>
      <c r="BM142" s="41" t="e">
        <f>IF(#REF!="","",BL142*Interna!$H$39)</f>
        <v>#REF!</v>
      </c>
      <c r="BN142" s="41" t="e">
        <f>IF(#REF!="","",BL142+BM142)</f>
        <v>#REF!</v>
      </c>
      <c r="BO142" s="41" t="e">
        <f>IF(#REF!="","",BN142*Interna!$K$5)</f>
        <v>#REF!</v>
      </c>
      <c r="BP142" s="41" t="e">
        <f>IF(#REF!="","",BO142/Interna!$E$4)</f>
        <v>#REF!</v>
      </c>
      <c r="BQ142" s="41" t="e">
        <f>IF(#REF!="","",BP142*Interna!$H$46)</f>
        <v>#REF!</v>
      </c>
      <c r="BR142" s="41" t="e">
        <f>IF(#REF!="","",BP142+BQ142)</f>
        <v>#REF!</v>
      </c>
      <c r="BS142" s="41" t="e">
        <f>IF(#REF!="","",BR142*Interna!$H$48)</f>
        <v>#REF!</v>
      </c>
      <c r="BT142" s="41" t="e">
        <f>IF(#REF!="","",BR142-BS142)</f>
        <v>#REF!</v>
      </c>
      <c r="BU142" s="41" t="e">
        <f>IF(#REF!="","",BT142*Interna!$H$51)</f>
        <v>#REF!</v>
      </c>
      <c r="BV142" s="41" t="e">
        <f>IF(#REF!="","",BT142-BU142)</f>
        <v>#REF!</v>
      </c>
      <c r="BW142" s="41" t="e">
        <f>IF(#REF!="","",BV142*Interna!$H$52)</f>
        <v>#REF!</v>
      </c>
      <c r="BX142" s="41" t="e">
        <f>IF(#REF!="","",BV142-BW142)</f>
        <v>#REF!</v>
      </c>
      <c r="BY142" s="41" t="e">
        <f>IF(#REF!="","",BX142*Interna!$H$53)</f>
        <v>#REF!</v>
      </c>
    </row>
    <row r="143" spans="25:77" ht="16.5" customHeight="1" thickTop="1" thickBot="1" x14ac:dyDescent="0.35">
      <c r="Y143" s="167"/>
      <c r="Z143" s="40" t="e">
        <f>IF(#REF!="","",Interna!$H$15)</f>
        <v>#REF!</v>
      </c>
      <c r="AA143" s="41" t="e">
        <f>IF(#REF!="","",Interna!$H$16)</f>
        <v>#REF!</v>
      </c>
      <c r="AB143" s="42" t="e">
        <f>IF(#REF!="","",Interna!$H$17)</f>
        <v>#REF!</v>
      </c>
      <c r="AC14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3" s="373" t="e">
        <f>IF(#REF!="","",AC143+Interna!$D$15)</f>
        <v>#REF!</v>
      </c>
      <c r="AG143" s="373" t="e">
        <f>IF(#REF!="","",AD143+Interna!$D$16)</f>
        <v>#REF!</v>
      </c>
      <c r="AH143" s="373" t="e">
        <f>IF(#REF!="","",AE143+Interna!$D$17)</f>
        <v>#REF!</v>
      </c>
      <c r="AI143" s="281" t="e">
        <f>IF(#REF!="","",#REF!-(#REF!*AF143))</f>
        <v>#REF!</v>
      </c>
      <c r="AJ143" s="281" t="e">
        <f>IF(#REF!="","",#REF!-(#REF!*AG143))</f>
        <v>#REF!</v>
      </c>
      <c r="AK143" s="281" t="e">
        <f>IF(#REF!="","",#REF!-(#REF!*AH143))</f>
        <v>#REF!</v>
      </c>
      <c r="AL143" s="281" t="e">
        <f>IF(#REF!="","",ROUND(AI143*Interna!$E$4/1000,4))</f>
        <v>#REF!</v>
      </c>
      <c r="AM143" s="281" t="e">
        <f>IF(#REF!="","",ROUND(AJ143*Interna!$E$4/1000,4))</f>
        <v>#REF!</v>
      </c>
      <c r="AN143" s="281" t="e">
        <f>IF(#REF!="","",ROUND(AK143*Interna!$E$4/1000,4))</f>
        <v>#REF!</v>
      </c>
      <c r="AO143" s="281" t="e">
        <f>IF(#REF!="","",ROUND(AL143-(AL143*Interna!$C$21),4))</f>
        <v>#REF!</v>
      </c>
      <c r="AP143" s="281" t="e">
        <f>IF(#REF!="","",ROUND(AM143-(AM143*Interna!$C$22),4))</f>
        <v>#REF!</v>
      </c>
      <c r="AQ143" s="281" t="e">
        <f>IF(#REF!="","",ROUND(AN143-(AN143*Interna!$C$23),4))</f>
        <v>#REF!</v>
      </c>
      <c r="AR143" s="281" t="e">
        <f>IF(#REF!="","",Interna!$F$21)</f>
        <v>#REF!</v>
      </c>
      <c r="AS143" s="282" t="e">
        <f>IF(#REF!="","",Interna!$F$22)</f>
        <v>#REF!</v>
      </c>
      <c r="AT143" s="283" t="e">
        <f>IF(#REF!="","",Interna!$F$23)</f>
        <v>#REF!</v>
      </c>
      <c r="AU143" s="281" t="e">
        <f>IF(#REF!=0,0,IF(AO143&gt;AR143,AO143,AR143))</f>
        <v>#REF!</v>
      </c>
      <c r="AV143" s="281" t="e">
        <f>IF(#REF!=0,0,IF(AP143&gt;AS143,AP143,AS143))</f>
        <v>#REF!</v>
      </c>
      <c r="AW143" s="281" t="e">
        <f>IF(#REF!=0,0,IF(AQ143&gt;AT143,AQ143,AT143))</f>
        <v>#REF!</v>
      </c>
      <c r="AX143" s="39" t="e">
        <f>IF(#REF!="","",IF(ROUND(AL143-AU143,4)&lt;0,0,ROUND(AL143-AU143,4)))</f>
        <v>#REF!</v>
      </c>
      <c r="AY143" s="39" t="e">
        <f>IF(#REF!="","",IF(ROUND(AM143-AV143,4)&lt;0,0,ROUND(AM143-AV143,4)))</f>
        <v>#REF!</v>
      </c>
      <c r="AZ143" s="39" t="e">
        <f>IF(#REF!="","",IF(ROUND(AN143-AW143,4)&lt;0,0,ROUND(AN143-AW143,4)))</f>
        <v>#REF!</v>
      </c>
      <c r="BA143" s="40" t="e">
        <f>IF(#REF!="","",AX143*Z143)</f>
        <v>#REF!</v>
      </c>
      <c r="BB143" s="41" t="e">
        <f>IF(#REF!="","",AY143*AA143)</f>
        <v>#REF!</v>
      </c>
      <c r="BC143" s="42" t="e">
        <f>IF(#REF!="","",AZ143*AB143)</f>
        <v>#REF!</v>
      </c>
      <c r="BD143" s="41" t="e">
        <f t="shared" si="39"/>
        <v>#REF!</v>
      </c>
      <c r="BE143" s="40" t="e">
        <f>IF(#REF!="","",Interna!$J$27+Interna!$J$28+Interna!$J$29+Interna!$J$33)</f>
        <v>#REF!</v>
      </c>
      <c r="BF143" s="41" t="e">
        <f>IF(#REF!="","",AX143*Interna!$H$30)</f>
        <v>#REF!</v>
      </c>
      <c r="BG143" s="41" t="e">
        <f>IF(#REF!="","",AY143*Interna!$H$31)</f>
        <v>#REF!</v>
      </c>
      <c r="BH143" s="41" t="e">
        <f>IF(#REF!="","",AZ143*Interna!$H$32)</f>
        <v>#REF!</v>
      </c>
      <c r="BI143" s="41" t="e">
        <f>IF(#REF!="","",SUM(BE143:BH143))</f>
        <v>#REF!</v>
      </c>
      <c r="BJ143" s="41" t="e">
        <f>IF(#REF!="","",BD143-BI143)</f>
        <v>#REF!</v>
      </c>
      <c r="BK143" s="42" t="e">
        <f>IF(#REF!="","",BJ143*Interna!$H$37)</f>
        <v>#REF!</v>
      </c>
      <c r="BL143" s="41" t="e">
        <f>IF(#REF!="","",BJ143-BK143)</f>
        <v>#REF!</v>
      </c>
      <c r="BM143" s="41" t="e">
        <f>IF(#REF!="","",BL143*Interna!$H$39)</f>
        <v>#REF!</v>
      </c>
      <c r="BN143" s="41" t="e">
        <f>IF(#REF!="","",BL143+BM143)</f>
        <v>#REF!</v>
      </c>
      <c r="BO143" s="41" t="e">
        <f>IF(#REF!="","",BN143*Interna!$K$5)</f>
        <v>#REF!</v>
      </c>
      <c r="BP143" s="41" t="e">
        <f>IF(#REF!="","",BO143/Interna!$E$4)</f>
        <v>#REF!</v>
      </c>
      <c r="BQ143" s="41" t="e">
        <f>IF(#REF!="","",BP143*Interna!$H$46)</f>
        <v>#REF!</v>
      </c>
      <c r="BR143" s="41" t="e">
        <f>IF(#REF!="","",BP143+BQ143)</f>
        <v>#REF!</v>
      </c>
      <c r="BS143" s="41" t="e">
        <f>IF(#REF!="","",BR143*Interna!$H$48)</f>
        <v>#REF!</v>
      </c>
      <c r="BT143" s="41" t="e">
        <f>IF(#REF!="","",BR143-BS143)</f>
        <v>#REF!</v>
      </c>
      <c r="BU143" s="41" t="e">
        <f>IF(#REF!="","",BT143*Interna!$H$51)</f>
        <v>#REF!</v>
      </c>
      <c r="BV143" s="41" t="e">
        <f>IF(#REF!="","",BT143-BU143)</f>
        <v>#REF!</v>
      </c>
      <c r="BW143" s="41" t="e">
        <f>IF(#REF!="","",BV143*Interna!$H$52)</f>
        <v>#REF!</v>
      </c>
      <c r="BX143" s="41" t="e">
        <f>IF(#REF!="","",BV143-BW143)</f>
        <v>#REF!</v>
      </c>
      <c r="BY143" s="41" t="e">
        <f>IF(#REF!="","",BX143*Interna!$H$53)</f>
        <v>#REF!</v>
      </c>
    </row>
    <row r="144" spans="25:77" ht="16.5" customHeight="1" thickTop="1" thickBot="1" x14ac:dyDescent="0.35">
      <c r="Y144" s="167"/>
      <c r="Z144" s="40" t="e">
        <f>IF(#REF!="","",Interna!$H$15)</f>
        <v>#REF!</v>
      </c>
      <c r="AA144" s="41" t="e">
        <f>IF(#REF!="","",Interna!$H$16)</f>
        <v>#REF!</v>
      </c>
      <c r="AB144" s="42" t="e">
        <f>IF(#REF!="","",Interna!$H$17)</f>
        <v>#REF!</v>
      </c>
      <c r="AC14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4" s="373" t="e">
        <f>IF(#REF!="","",AC144+Interna!$D$15)</f>
        <v>#REF!</v>
      </c>
      <c r="AG144" s="373" t="e">
        <f>IF(#REF!="","",AD144+Interna!$D$16)</f>
        <v>#REF!</v>
      </c>
      <c r="AH144" s="373" t="e">
        <f>IF(#REF!="","",AE144+Interna!$D$17)</f>
        <v>#REF!</v>
      </c>
      <c r="AI144" s="281" t="e">
        <f>IF(#REF!="","",#REF!-(#REF!*AF144))</f>
        <v>#REF!</v>
      </c>
      <c r="AJ144" s="281" t="e">
        <f>IF(#REF!="","",#REF!-(#REF!*AG144))</f>
        <v>#REF!</v>
      </c>
      <c r="AK144" s="281" t="e">
        <f>IF(#REF!="","",#REF!-(#REF!*AH144))</f>
        <v>#REF!</v>
      </c>
      <c r="AL144" s="281" t="e">
        <f>IF(#REF!="","",ROUND(AI144*Interna!$E$4/1000,4))</f>
        <v>#REF!</v>
      </c>
      <c r="AM144" s="281" t="e">
        <f>IF(#REF!="","",ROUND(AJ144*Interna!$E$4/1000,4))</f>
        <v>#REF!</v>
      </c>
      <c r="AN144" s="281" t="e">
        <f>IF(#REF!="","",ROUND(AK144*Interna!$E$4/1000,4))</f>
        <v>#REF!</v>
      </c>
      <c r="AO144" s="281" t="e">
        <f>IF(#REF!="","",ROUND(AL144-(AL144*Interna!$C$21),4))</f>
        <v>#REF!</v>
      </c>
      <c r="AP144" s="281" t="e">
        <f>IF(#REF!="","",ROUND(AM144-(AM144*Interna!$C$22),4))</f>
        <v>#REF!</v>
      </c>
      <c r="AQ144" s="281" t="e">
        <f>IF(#REF!="","",ROUND(AN144-(AN144*Interna!$C$23),4))</f>
        <v>#REF!</v>
      </c>
      <c r="AR144" s="281" t="e">
        <f>IF(#REF!="","",Interna!$F$21)</f>
        <v>#REF!</v>
      </c>
      <c r="AS144" s="282" t="e">
        <f>IF(#REF!="","",Interna!$F$22)</f>
        <v>#REF!</v>
      </c>
      <c r="AT144" s="283" t="e">
        <f>IF(#REF!="","",Interna!$F$23)</f>
        <v>#REF!</v>
      </c>
      <c r="AU144" s="281" t="e">
        <f>IF(#REF!=0,0,IF(AO144&gt;AR144,AO144,AR144))</f>
        <v>#REF!</v>
      </c>
      <c r="AV144" s="281" t="e">
        <f>IF(#REF!=0,0,IF(AP144&gt;AS144,AP144,AS144))</f>
        <v>#REF!</v>
      </c>
      <c r="AW144" s="281" t="e">
        <f>IF(#REF!=0,0,IF(AQ144&gt;AT144,AQ144,AT144))</f>
        <v>#REF!</v>
      </c>
      <c r="AX144" s="39" t="e">
        <f>IF(#REF!="","",IF(ROUND(AL144-AU144,4)&lt;0,0,ROUND(AL144-AU144,4)))</f>
        <v>#REF!</v>
      </c>
      <c r="AY144" s="39" t="e">
        <f>IF(#REF!="","",IF(ROUND(AM144-AV144,4)&lt;0,0,ROUND(AM144-AV144,4)))</f>
        <v>#REF!</v>
      </c>
      <c r="AZ144" s="39" t="e">
        <f>IF(#REF!="","",IF(ROUND(AN144-AW144,4)&lt;0,0,ROUND(AN144-AW144,4)))</f>
        <v>#REF!</v>
      </c>
      <c r="BA144" s="40" t="e">
        <f>IF(#REF!="","",AX144*Z144)</f>
        <v>#REF!</v>
      </c>
      <c r="BB144" s="41" t="e">
        <f>IF(#REF!="","",AY144*AA144)</f>
        <v>#REF!</v>
      </c>
      <c r="BC144" s="42" t="e">
        <f>IF(#REF!="","",AZ144*AB144)</f>
        <v>#REF!</v>
      </c>
      <c r="BD144" s="41" t="e">
        <f t="shared" si="39"/>
        <v>#REF!</v>
      </c>
      <c r="BE144" s="40" t="e">
        <f>IF(#REF!="","",Interna!$J$27+Interna!$J$28+Interna!$J$29+Interna!$J$33)</f>
        <v>#REF!</v>
      </c>
      <c r="BF144" s="41" t="e">
        <f>IF(#REF!="","",AX144*Interna!$H$30)</f>
        <v>#REF!</v>
      </c>
      <c r="BG144" s="41" t="e">
        <f>IF(#REF!="","",AY144*Interna!$H$31)</f>
        <v>#REF!</v>
      </c>
      <c r="BH144" s="41" t="e">
        <f>IF(#REF!="","",AZ144*Interna!$H$32)</f>
        <v>#REF!</v>
      </c>
      <c r="BI144" s="41" t="e">
        <f>IF(#REF!="","",SUM(BE144:BH144))</f>
        <v>#REF!</v>
      </c>
      <c r="BJ144" s="41" t="e">
        <f>IF(#REF!="","",BD144-BI144)</f>
        <v>#REF!</v>
      </c>
      <c r="BK144" s="42" t="e">
        <f>IF(#REF!="","",BJ144*Interna!$H$37)</f>
        <v>#REF!</v>
      </c>
      <c r="BL144" s="41" t="e">
        <f>IF(#REF!="","",BJ144-BK144)</f>
        <v>#REF!</v>
      </c>
      <c r="BM144" s="41" t="e">
        <f>IF(#REF!="","",BL144*Interna!$H$39)</f>
        <v>#REF!</v>
      </c>
      <c r="BN144" s="41" t="e">
        <f>IF(#REF!="","",BL144+BM144)</f>
        <v>#REF!</v>
      </c>
      <c r="BO144" s="41" t="e">
        <f>IF(#REF!="","",BN144*Interna!$K$5)</f>
        <v>#REF!</v>
      </c>
      <c r="BP144" s="41" t="e">
        <f>IF(#REF!="","",BO144/Interna!$E$4)</f>
        <v>#REF!</v>
      </c>
      <c r="BQ144" s="41" t="e">
        <f>IF(#REF!="","",BP144*Interna!$H$46)</f>
        <v>#REF!</v>
      </c>
      <c r="BR144" s="41" t="e">
        <f>IF(#REF!="","",BP144+BQ144)</f>
        <v>#REF!</v>
      </c>
      <c r="BS144" s="41" t="e">
        <f>IF(#REF!="","",BR144*Interna!$H$48)</f>
        <v>#REF!</v>
      </c>
      <c r="BT144" s="41" t="e">
        <f>IF(#REF!="","",BR144-BS144)</f>
        <v>#REF!</v>
      </c>
      <c r="BU144" s="41" t="e">
        <f>IF(#REF!="","",BT144*Interna!$H$51)</f>
        <v>#REF!</v>
      </c>
      <c r="BV144" s="41" t="e">
        <f>IF(#REF!="","",BT144-BU144)</f>
        <v>#REF!</v>
      </c>
      <c r="BW144" s="41" t="e">
        <f>IF(#REF!="","",BV144*Interna!$H$52)</f>
        <v>#REF!</v>
      </c>
      <c r="BX144" s="41" t="e">
        <f>IF(#REF!="","",BV144-BW144)</f>
        <v>#REF!</v>
      </c>
      <c r="BY144" s="41" t="e">
        <f>IF(#REF!="","",BX144*Interna!$H$53)</f>
        <v>#REF!</v>
      </c>
    </row>
    <row r="145" spans="25:77" ht="16.5" customHeight="1" thickTop="1" thickBot="1" x14ac:dyDescent="0.35">
      <c r="Y145" s="167"/>
      <c r="Z145" s="40" t="e">
        <f>IF(#REF!="","",Interna!$H$15)</f>
        <v>#REF!</v>
      </c>
      <c r="AA145" s="41" t="e">
        <f>IF(#REF!="","",Interna!$H$16)</f>
        <v>#REF!</v>
      </c>
      <c r="AB145" s="42" t="e">
        <f>IF(#REF!="","",Interna!$H$17)</f>
        <v>#REF!</v>
      </c>
      <c r="AC14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5" s="373" t="e">
        <f>IF(#REF!="","",AC145+Interna!$D$15)</f>
        <v>#REF!</v>
      </c>
      <c r="AG145" s="373" t="e">
        <f>IF(#REF!="","",AD145+Interna!$D$16)</f>
        <v>#REF!</v>
      </c>
      <c r="AH145" s="373" t="e">
        <f>IF(#REF!="","",AE145+Interna!$D$17)</f>
        <v>#REF!</v>
      </c>
      <c r="AI145" s="281" t="e">
        <f>IF(#REF!="","",#REF!-(#REF!*AF145))</f>
        <v>#REF!</v>
      </c>
      <c r="AJ145" s="281" t="e">
        <f>IF(#REF!="","",#REF!-(#REF!*AG145))</f>
        <v>#REF!</v>
      </c>
      <c r="AK145" s="281" t="e">
        <f>IF(#REF!="","",#REF!-(#REF!*AH145))</f>
        <v>#REF!</v>
      </c>
      <c r="AL145" s="281" t="e">
        <f>IF(#REF!="","",ROUND(AI145*Interna!$E$4/1000,4))</f>
        <v>#REF!</v>
      </c>
      <c r="AM145" s="281" t="e">
        <f>IF(#REF!="","",ROUND(AJ145*Interna!$E$4/1000,4))</f>
        <v>#REF!</v>
      </c>
      <c r="AN145" s="281" t="e">
        <f>IF(#REF!="","",ROUND(AK145*Interna!$E$4/1000,4))</f>
        <v>#REF!</v>
      </c>
      <c r="AO145" s="281" t="e">
        <f>IF(#REF!="","",ROUND(AL145-(AL145*Interna!$C$21),4))</f>
        <v>#REF!</v>
      </c>
      <c r="AP145" s="281" t="e">
        <f>IF(#REF!="","",ROUND(AM145-(AM145*Interna!$C$22),4))</f>
        <v>#REF!</v>
      </c>
      <c r="AQ145" s="281" t="e">
        <f>IF(#REF!="","",ROUND(AN145-(AN145*Interna!$C$23),4))</f>
        <v>#REF!</v>
      </c>
      <c r="AR145" s="281" t="e">
        <f>IF(#REF!="","",Interna!$F$21)</f>
        <v>#REF!</v>
      </c>
      <c r="AS145" s="282" t="e">
        <f>IF(#REF!="","",Interna!$F$22)</f>
        <v>#REF!</v>
      </c>
      <c r="AT145" s="283" t="e">
        <f>IF(#REF!="","",Interna!$F$23)</f>
        <v>#REF!</v>
      </c>
      <c r="AU145" s="281" t="e">
        <f>IF(#REF!=0,0,IF(AO145&gt;AR145,AO145,AR145))</f>
        <v>#REF!</v>
      </c>
      <c r="AV145" s="281" t="e">
        <f>IF(#REF!=0,0,IF(AP145&gt;AS145,AP145,AS145))</f>
        <v>#REF!</v>
      </c>
      <c r="AW145" s="281" t="e">
        <f>IF(#REF!=0,0,IF(AQ145&gt;AT145,AQ145,AT145))</f>
        <v>#REF!</v>
      </c>
      <c r="AX145" s="39" t="e">
        <f>IF(#REF!="","",IF(ROUND(AL145-AU145,4)&lt;0,0,ROUND(AL145-AU145,4)))</f>
        <v>#REF!</v>
      </c>
      <c r="AY145" s="39" t="e">
        <f>IF(#REF!="","",IF(ROUND(AM145-AV145,4)&lt;0,0,ROUND(AM145-AV145,4)))</f>
        <v>#REF!</v>
      </c>
      <c r="AZ145" s="39" t="e">
        <f>IF(#REF!="","",IF(ROUND(AN145-AW145,4)&lt;0,0,ROUND(AN145-AW145,4)))</f>
        <v>#REF!</v>
      </c>
      <c r="BA145" s="40" t="e">
        <f>IF(#REF!="","",AX145*Z145)</f>
        <v>#REF!</v>
      </c>
      <c r="BB145" s="41" t="e">
        <f>IF(#REF!="","",AY145*AA145)</f>
        <v>#REF!</v>
      </c>
      <c r="BC145" s="42" t="e">
        <f>IF(#REF!="","",AZ145*AB145)</f>
        <v>#REF!</v>
      </c>
      <c r="BD145" s="41" t="e">
        <f t="shared" si="39"/>
        <v>#REF!</v>
      </c>
      <c r="BE145" s="40" t="e">
        <f>IF(#REF!="","",Interna!$J$27+Interna!$J$28+Interna!$J$29+Interna!$J$33)</f>
        <v>#REF!</v>
      </c>
      <c r="BF145" s="41" t="e">
        <f>IF(#REF!="","",AX145*Interna!$H$30)</f>
        <v>#REF!</v>
      </c>
      <c r="BG145" s="41" t="e">
        <f>IF(#REF!="","",AY145*Interna!$H$31)</f>
        <v>#REF!</v>
      </c>
      <c r="BH145" s="41" t="e">
        <f>IF(#REF!="","",AZ145*Interna!$H$32)</f>
        <v>#REF!</v>
      </c>
      <c r="BI145" s="41" t="e">
        <f>IF(#REF!="","",SUM(BE145:BH145))</f>
        <v>#REF!</v>
      </c>
      <c r="BJ145" s="41" t="e">
        <f>IF(#REF!="","",BD145-BI145)</f>
        <v>#REF!</v>
      </c>
      <c r="BK145" s="42" t="e">
        <f>IF(#REF!="","",BJ145*Interna!$H$37)</f>
        <v>#REF!</v>
      </c>
      <c r="BL145" s="41" t="e">
        <f>IF(#REF!="","",BJ145-BK145)</f>
        <v>#REF!</v>
      </c>
      <c r="BM145" s="41" t="e">
        <f>IF(#REF!="","",BL145*Interna!$H$39)</f>
        <v>#REF!</v>
      </c>
      <c r="BN145" s="41" t="e">
        <f>IF(#REF!="","",BL145+BM145)</f>
        <v>#REF!</v>
      </c>
      <c r="BO145" s="41" t="e">
        <f>IF(#REF!="","",BN145*Interna!$K$5)</f>
        <v>#REF!</v>
      </c>
      <c r="BP145" s="41" t="e">
        <f>IF(#REF!="","",BO145/Interna!$E$4)</f>
        <v>#REF!</v>
      </c>
      <c r="BQ145" s="41" t="e">
        <f>IF(#REF!="","",BP145*Interna!$H$46)</f>
        <v>#REF!</v>
      </c>
      <c r="BR145" s="41" t="e">
        <f>IF(#REF!="","",BP145+BQ145)</f>
        <v>#REF!</v>
      </c>
      <c r="BS145" s="41" t="e">
        <f>IF(#REF!="","",BR145*Interna!$H$48)</f>
        <v>#REF!</v>
      </c>
      <c r="BT145" s="41" t="e">
        <f>IF(#REF!="","",BR145-BS145)</f>
        <v>#REF!</v>
      </c>
      <c r="BU145" s="41" t="e">
        <f>IF(#REF!="","",BT145*Interna!$H$51)</f>
        <v>#REF!</v>
      </c>
      <c r="BV145" s="41" t="e">
        <f>IF(#REF!="","",BT145-BU145)</f>
        <v>#REF!</v>
      </c>
      <c r="BW145" s="41" t="e">
        <f>IF(#REF!="","",BV145*Interna!$H$52)</f>
        <v>#REF!</v>
      </c>
      <c r="BX145" s="41" t="e">
        <f>IF(#REF!="","",BV145-BW145)</f>
        <v>#REF!</v>
      </c>
      <c r="BY145" s="41" t="e">
        <f>IF(#REF!="","",BX145*Interna!$H$53)</f>
        <v>#REF!</v>
      </c>
    </row>
    <row r="146" spans="25:77" ht="16.5" customHeight="1" thickTop="1" thickBot="1" x14ac:dyDescent="0.35">
      <c r="Y146" s="167"/>
      <c r="Z146" s="40" t="e">
        <f>IF(#REF!="","",Interna!$H$15)</f>
        <v>#REF!</v>
      </c>
      <c r="AA146" s="41" t="e">
        <f>IF(#REF!="","",Interna!$H$16)</f>
        <v>#REF!</v>
      </c>
      <c r="AB146" s="42" t="e">
        <f>IF(#REF!="","",Interna!$H$17)</f>
        <v>#REF!</v>
      </c>
      <c r="AC14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6" s="373" t="e">
        <f>IF(#REF!="","",AC146+Interna!$D$15)</f>
        <v>#REF!</v>
      </c>
      <c r="AG146" s="373" t="e">
        <f>IF(#REF!="","",AD146+Interna!$D$16)</f>
        <v>#REF!</v>
      </c>
      <c r="AH146" s="373" t="e">
        <f>IF(#REF!="","",AE146+Interna!$D$17)</f>
        <v>#REF!</v>
      </c>
      <c r="AI146" s="281" t="e">
        <f>IF(#REF!="","",#REF!-(#REF!*AF146))</f>
        <v>#REF!</v>
      </c>
      <c r="AJ146" s="281" t="e">
        <f>IF(#REF!="","",#REF!-(#REF!*AG146))</f>
        <v>#REF!</v>
      </c>
      <c r="AK146" s="281" t="e">
        <f>IF(#REF!="","",#REF!-(#REF!*AH146))</f>
        <v>#REF!</v>
      </c>
      <c r="AL146" s="281" t="e">
        <f>IF(#REF!="","",ROUND(AI146*Interna!$E$4/1000,4))</f>
        <v>#REF!</v>
      </c>
      <c r="AM146" s="281" t="e">
        <f>IF(#REF!="","",ROUND(AJ146*Interna!$E$4/1000,4))</f>
        <v>#REF!</v>
      </c>
      <c r="AN146" s="281" t="e">
        <f>IF(#REF!="","",ROUND(AK146*Interna!$E$4/1000,4))</f>
        <v>#REF!</v>
      </c>
      <c r="AO146" s="281" t="e">
        <f>IF(#REF!="","",ROUND(AL146-(AL146*Interna!$C$21),4))</f>
        <v>#REF!</v>
      </c>
      <c r="AP146" s="281" t="e">
        <f>IF(#REF!="","",ROUND(AM146-(AM146*Interna!$C$22),4))</f>
        <v>#REF!</v>
      </c>
      <c r="AQ146" s="281" t="e">
        <f>IF(#REF!="","",ROUND(AN146-(AN146*Interna!$C$23),4))</f>
        <v>#REF!</v>
      </c>
      <c r="AR146" s="281" t="e">
        <f>IF(#REF!="","",Interna!$F$21)</f>
        <v>#REF!</v>
      </c>
      <c r="AS146" s="282" t="e">
        <f>IF(#REF!="","",Interna!$F$22)</f>
        <v>#REF!</v>
      </c>
      <c r="AT146" s="283" t="e">
        <f>IF(#REF!="","",Interna!$F$23)</f>
        <v>#REF!</v>
      </c>
      <c r="AU146" s="281" t="e">
        <f>IF(#REF!=0,0,IF(AO146&gt;AR146,AO146,AR146))</f>
        <v>#REF!</v>
      </c>
      <c r="AV146" s="281" t="e">
        <f>IF(#REF!=0,0,IF(AP146&gt;AS146,AP146,AS146))</f>
        <v>#REF!</v>
      </c>
      <c r="AW146" s="281" t="e">
        <f>IF(#REF!=0,0,IF(AQ146&gt;AT146,AQ146,AT146))</f>
        <v>#REF!</v>
      </c>
      <c r="AX146" s="39" t="e">
        <f>IF(#REF!="","",IF(ROUND(AL146-AU146,4)&lt;0,0,ROUND(AL146-AU146,4)))</f>
        <v>#REF!</v>
      </c>
      <c r="AY146" s="39" t="e">
        <f>IF(#REF!="","",IF(ROUND(AM146-AV146,4)&lt;0,0,ROUND(AM146-AV146,4)))</f>
        <v>#REF!</v>
      </c>
      <c r="AZ146" s="39" t="e">
        <f>IF(#REF!="","",IF(ROUND(AN146-AW146,4)&lt;0,0,ROUND(AN146-AW146,4)))</f>
        <v>#REF!</v>
      </c>
      <c r="BA146" s="40" t="e">
        <f>IF(#REF!="","",AX146*Z146)</f>
        <v>#REF!</v>
      </c>
      <c r="BB146" s="41" t="e">
        <f>IF(#REF!="","",AY146*AA146)</f>
        <v>#REF!</v>
      </c>
      <c r="BC146" s="42" t="e">
        <f>IF(#REF!="","",AZ146*AB146)</f>
        <v>#REF!</v>
      </c>
      <c r="BD146" s="41" t="e">
        <f t="shared" si="39"/>
        <v>#REF!</v>
      </c>
      <c r="BE146" s="40" t="e">
        <f>IF(#REF!="","",Interna!$J$27+Interna!$J$28+Interna!$J$29+Interna!$J$33)</f>
        <v>#REF!</v>
      </c>
      <c r="BF146" s="41" t="e">
        <f>IF(#REF!="","",AX146*Interna!$H$30)</f>
        <v>#REF!</v>
      </c>
      <c r="BG146" s="41" t="e">
        <f>IF(#REF!="","",AY146*Interna!$H$31)</f>
        <v>#REF!</v>
      </c>
      <c r="BH146" s="41" t="e">
        <f>IF(#REF!="","",AZ146*Interna!$H$32)</f>
        <v>#REF!</v>
      </c>
      <c r="BI146" s="41" t="e">
        <f>IF(#REF!="","",SUM(BE146:BH146))</f>
        <v>#REF!</v>
      </c>
      <c r="BJ146" s="41" t="e">
        <f>IF(#REF!="","",BD146-BI146)</f>
        <v>#REF!</v>
      </c>
      <c r="BK146" s="42" t="e">
        <f>IF(#REF!="","",BJ146*Interna!$H$37)</f>
        <v>#REF!</v>
      </c>
      <c r="BL146" s="41" t="e">
        <f>IF(#REF!="","",BJ146-BK146)</f>
        <v>#REF!</v>
      </c>
      <c r="BM146" s="41" t="e">
        <f>IF(#REF!="","",BL146*Interna!$H$39)</f>
        <v>#REF!</v>
      </c>
      <c r="BN146" s="41" t="e">
        <f>IF(#REF!="","",BL146+BM146)</f>
        <v>#REF!</v>
      </c>
      <c r="BO146" s="41" t="e">
        <f>IF(#REF!="","",BN146*Interna!$K$5)</f>
        <v>#REF!</v>
      </c>
      <c r="BP146" s="41" t="e">
        <f>IF(#REF!="","",BO146/Interna!$E$4)</f>
        <v>#REF!</v>
      </c>
      <c r="BQ146" s="41" t="e">
        <f>IF(#REF!="","",BP146*Interna!$H$46)</f>
        <v>#REF!</v>
      </c>
      <c r="BR146" s="41" t="e">
        <f>IF(#REF!="","",BP146+BQ146)</f>
        <v>#REF!</v>
      </c>
      <c r="BS146" s="41" t="e">
        <f>IF(#REF!="","",BR146*Interna!$H$48)</f>
        <v>#REF!</v>
      </c>
      <c r="BT146" s="41" t="e">
        <f>IF(#REF!="","",BR146-BS146)</f>
        <v>#REF!</v>
      </c>
      <c r="BU146" s="41" t="e">
        <f>IF(#REF!="","",BT146*Interna!$H$51)</f>
        <v>#REF!</v>
      </c>
      <c r="BV146" s="41" t="e">
        <f>IF(#REF!="","",BT146-BU146)</f>
        <v>#REF!</v>
      </c>
      <c r="BW146" s="41" t="e">
        <f>IF(#REF!="","",BV146*Interna!$H$52)</f>
        <v>#REF!</v>
      </c>
      <c r="BX146" s="41" t="e">
        <f>IF(#REF!="","",BV146-BW146)</f>
        <v>#REF!</v>
      </c>
      <c r="BY146" s="41" t="e">
        <f>IF(#REF!="","",BX146*Interna!$H$53)</f>
        <v>#REF!</v>
      </c>
    </row>
    <row r="147" spans="25:77" ht="16.5" customHeight="1" thickTop="1" thickBot="1" x14ac:dyDescent="0.35">
      <c r="Y147" s="167"/>
      <c r="Z147" s="40" t="e">
        <f>IF(#REF!="","",Interna!$H$15)</f>
        <v>#REF!</v>
      </c>
      <c r="AA147" s="41" t="e">
        <f>IF(#REF!="","",Interna!$H$16)</f>
        <v>#REF!</v>
      </c>
      <c r="AB147" s="42" t="e">
        <f>IF(#REF!="","",Interna!$H$17)</f>
        <v>#REF!</v>
      </c>
      <c r="AC14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7" s="373" t="e">
        <f>IF(#REF!="","",AC147+Interna!$D$15)</f>
        <v>#REF!</v>
      </c>
      <c r="AG147" s="373" t="e">
        <f>IF(#REF!="","",AD147+Interna!$D$16)</f>
        <v>#REF!</v>
      </c>
      <c r="AH147" s="373" t="e">
        <f>IF(#REF!="","",AE147+Interna!$D$17)</f>
        <v>#REF!</v>
      </c>
      <c r="AI147" s="281" t="e">
        <f>IF(#REF!="","",#REF!-(#REF!*AF147))</f>
        <v>#REF!</v>
      </c>
      <c r="AJ147" s="281" t="e">
        <f>IF(#REF!="","",#REF!-(#REF!*AG147))</f>
        <v>#REF!</v>
      </c>
      <c r="AK147" s="281" t="e">
        <f>IF(#REF!="","",#REF!-(#REF!*AH147))</f>
        <v>#REF!</v>
      </c>
      <c r="AL147" s="281" t="e">
        <f>IF(#REF!="","",ROUND(AI147*Interna!$E$4/1000,4))</f>
        <v>#REF!</v>
      </c>
      <c r="AM147" s="281" t="e">
        <f>IF(#REF!="","",ROUND(AJ147*Interna!$E$4/1000,4))</f>
        <v>#REF!</v>
      </c>
      <c r="AN147" s="281" t="e">
        <f>IF(#REF!="","",ROUND(AK147*Interna!$E$4/1000,4))</f>
        <v>#REF!</v>
      </c>
      <c r="AO147" s="281" t="e">
        <f>IF(#REF!="","",ROUND(AL147-(AL147*Interna!$C$21),4))</f>
        <v>#REF!</v>
      </c>
      <c r="AP147" s="281" t="e">
        <f>IF(#REF!="","",ROUND(AM147-(AM147*Interna!$C$22),4))</f>
        <v>#REF!</v>
      </c>
      <c r="AQ147" s="281" t="e">
        <f>IF(#REF!="","",ROUND(AN147-(AN147*Interna!$C$23),4))</f>
        <v>#REF!</v>
      </c>
      <c r="AR147" s="281" t="e">
        <f>IF(#REF!="","",Interna!$F$21)</f>
        <v>#REF!</v>
      </c>
      <c r="AS147" s="282" t="e">
        <f>IF(#REF!="","",Interna!$F$22)</f>
        <v>#REF!</v>
      </c>
      <c r="AT147" s="283" t="e">
        <f>IF(#REF!="","",Interna!$F$23)</f>
        <v>#REF!</v>
      </c>
      <c r="AU147" s="281" t="e">
        <f>IF(#REF!=0,0,IF(AO147&gt;AR147,AO147,AR147))</f>
        <v>#REF!</v>
      </c>
      <c r="AV147" s="281" t="e">
        <f>IF(#REF!=0,0,IF(AP147&gt;AS147,AP147,AS147))</f>
        <v>#REF!</v>
      </c>
      <c r="AW147" s="281" t="e">
        <f>IF(#REF!=0,0,IF(AQ147&gt;AT147,AQ147,AT147))</f>
        <v>#REF!</v>
      </c>
      <c r="AX147" s="39" t="e">
        <f>IF(#REF!="","",IF(ROUND(AL147-AU147,4)&lt;0,0,ROUND(AL147-AU147,4)))</f>
        <v>#REF!</v>
      </c>
      <c r="AY147" s="39" t="e">
        <f>IF(#REF!="","",IF(ROUND(AM147-AV147,4)&lt;0,0,ROUND(AM147-AV147,4)))</f>
        <v>#REF!</v>
      </c>
      <c r="AZ147" s="39" t="e">
        <f>IF(#REF!="","",IF(ROUND(AN147-AW147,4)&lt;0,0,ROUND(AN147-AW147,4)))</f>
        <v>#REF!</v>
      </c>
      <c r="BA147" s="40" t="e">
        <f>IF(#REF!="","",AX147*Z147)</f>
        <v>#REF!</v>
      </c>
      <c r="BB147" s="41" t="e">
        <f>IF(#REF!="","",AY147*AA147)</f>
        <v>#REF!</v>
      </c>
      <c r="BC147" s="42" t="e">
        <f>IF(#REF!="","",AZ147*AB147)</f>
        <v>#REF!</v>
      </c>
      <c r="BD147" s="41" t="e">
        <f t="shared" si="39"/>
        <v>#REF!</v>
      </c>
      <c r="BE147" s="40" t="e">
        <f>IF(#REF!="","",Interna!$J$27+Interna!$J$28+Interna!$J$29+Interna!$J$33)</f>
        <v>#REF!</v>
      </c>
      <c r="BF147" s="41" t="e">
        <f>IF(#REF!="","",AX147*Interna!$H$30)</f>
        <v>#REF!</v>
      </c>
      <c r="BG147" s="41" t="e">
        <f>IF(#REF!="","",AY147*Interna!$H$31)</f>
        <v>#REF!</v>
      </c>
      <c r="BH147" s="41" t="e">
        <f>IF(#REF!="","",AZ147*Interna!$H$32)</f>
        <v>#REF!</v>
      </c>
      <c r="BI147" s="41" t="e">
        <f>IF(#REF!="","",SUM(BE147:BH147))</f>
        <v>#REF!</v>
      </c>
      <c r="BJ147" s="41" t="e">
        <f>IF(#REF!="","",BD147-BI147)</f>
        <v>#REF!</v>
      </c>
      <c r="BK147" s="42" t="e">
        <f>IF(#REF!="","",BJ147*Interna!$H$37)</f>
        <v>#REF!</v>
      </c>
      <c r="BL147" s="41" t="e">
        <f>IF(#REF!="","",BJ147-BK147)</f>
        <v>#REF!</v>
      </c>
      <c r="BM147" s="41" t="e">
        <f>IF(#REF!="","",BL147*Interna!$H$39)</f>
        <v>#REF!</v>
      </c>
      <c r="BN147" s="41" t="e">
        <f>IF(#REF!="","",BL147+BM147)</f>
        <v>#REF!</v>
      </c>
      <c r="BO147" s="41" t="e">
        <f>IF(#REF!="","",BN147*Interna!$K$5)</f>
        <v>#REF!</v>
      </c>
      <c r="BP147" s="41" t="e">
        <f>IF(#REF!="","",BO147/Interna!$E$4)</f>
        <v>#REF!</v>
      </c>
      <c r="BQ147" s="41" t="e">
        <f>IF(#REF!="","",BP147*Interna!$H$46)</f>
        <v>#REF!</v>
      </c>
      <c r="BR147" s="41" t="e">
        <f>IF(#REF!="","",BP147+BQ147)</f>
        <v>#REF!</v>
      </c>
      <c r="BS147" s="41" t="e">
        <f>IF(#REF!="","",BR147*Interna!$H$48)</f>
        <v>#REF!</v>
      </c>
      <c r="BT147" s="41" t="e">
        <f>IF(#REF!="","",BR147-BS147)</f>
        <v>#REF!</v>
      </c>
      <c r="BU147" s="41" t="e">
        <f>IF(#REF!="","",BT147*Interna!$H$51)</f>
        <v>#REF!</v>
      </c>
      <c r="BV147" s="41" t="e">
        <f>IF(#REF!="","",BT147-BU147)</f>
        <v>#REF!</v>
      </c>
      <c r="BW147" s="41" t="e">
        <f>IF(#REF!="","",BV147*Interna!$H$52)</f>
        <v>#REF!</v>
      </c>
      <c r="BX147" s="41" t="e">
        <f>IF(#REF!="","",BV147-BW147)</f>
        <v>#REF!</v>
      </c>
      <c r="BY147" s="41" t="e">
        <f>IF(#REF!="","",BX147*Interna!$H$53)</f>
        <v>#REF!</v>
      </c>
    </row>
    <row r="148" spans="25:77" ht="16.5" customHeight="1" thickTop="1" thickBot="1" x14ac:dyDescent="0.35">
      <c r="Y148" s="167"/>
      <c r="Z148" s="40" t="e">
        <f>IF(#REF!="","",Interna!$H$15)</f>
        <v>#REF!</v>
      </c>
      <c r="AA148" s="41" t="e">
        <f>IF(#REF!="","",Interna!$H$16)</f>
        <v>#REF!</v>
      </c>
      <c r="AB148" s="42" t="e">
        <f>IF(#REF!="","",Interna!$H$17)</f>
        <v>#REF!</v>
      </c>
      <c r="AC14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8" s="373" t="e">
        <f>IF(#REF!="","",AC148+Interna!$D$15)</f>
        <v>#REF!</v>
      </c>
      <c r="AG148" s="373" t="e">
        <f>IF(#REF!="","",AD148+Interna!$D$16)</f>
        <v>#REF!</v>
      </c>
      <c r="AH148" s="373" t="e">
        <f>IF(#REF!="","",AE148+Interna!$D$17)</f>
        <v>#REF!</v>
      </c>
      <c r="AI148" s="281" t="e">
        <f>IF(#REF!="","",#REF!-(#REF!*AF148))</f>
        <v>#REF!</v>
      </c>
      <c r="AJ148" s="281" t="e">
        <f>IF(#REF!="","",#REF!-(#REF!*AG148))</f>
        <v>#REF!</v>
      </c>
      <c r="AK148" s="281" t="e">
        <f>IF(#REF!="","",#REF!-(#REF!*AH148))</f>
        <v>#REF!</v>
      </c>
      <c r="AL148" s="281" t="e">
        <f>IF(#REF!="","",ROUND(AI148*Interna!$E$4/1000,4))</f>
        <v>#REF!</v>
      </c>
      <c r="AM148" s="281" t="e">
        <f>IF(#REF!="","",ROUND(AJ148*Interna!$E$4/1000,4))</f>
        <v>#REF!</v>
      </c>
      <c r="AN148" s="281" t="e">
        <f>IF(#REF!="","",ROUND(AK148*Interna!$E$4/1000,4))</f>
        <v>#REF!</v>
      </c>
      <c r="AO148" s="281" t="e">
        <f>IF(#REF!="","",ROUND(AL148-(AL148*Interna!$C$21),4))</f>
        <v>#REF!</v>
      </c>
      <c r="AP148" s="281" t="e">
        <f>IF(#REF!="","",ROUND(AM148-(AM148*Interna!$C$22),4))</f>
        <v>#REF!</v>
      </c>
      <c r="AQ148" s="281" t="e">
        <f>IF(#REF!="","",ROUND(AN148-(AN148*Interna!$C$23),4))</f>
        <v>#REF!</v>
      </c>
      <c r="AR148" s="281" t="e">
        <f>IF(#REF!="","",Interna!$F$21)</f>
        <v>#REF!</v>
      </c>
      <c r="AS148" s="282" t="e">
        <f>IF(#REF!="","",Interna!$F$22)</f>
        <v>#REF!</v>
      </c>
      <c r="AT148" s="283" t="e">
        <f>IF(#REF!="","",Interna!$F$23)</f>
        <v>#REF!</v>
      </c>
      <c r="AU148" s="281" t="e">
        <f>IF(#REF!=0,0,IF(AO148&gt;AR148,AO148,AR148))</f>
        <v>#REF!</v>
      </c>
      <c r="AV148" s="281" t="e">
        <f>IF(#REF!=0,0,IF(AP148&gt;AS148,AP148,AS148))</f>
        <v>#REF!</v>
      </c>
      <c r="AW148" s="281" t="e">
        <f>IF(#REF!=0,0,IF(AQ148&gt;AT148,AQ148,AT148))</f>
        <v>#REF!</v>
      </c>
      <c r="AX148" s="39" t="e">
        <f>IF(#REF!="","",IF(ROUND(AL148-AU148,4)&lt;0,0,ROUND(AL148-AU148,4)))</f>
        <v>#REF!</v>
      </c>
      <c r="AY148" s="39" t="e">
        <f>IF(#REF!="","",IF(ROUND(AM148-AV148,4)&lt;0,0,ROUND(AM148-AV148,4)))</f>
        <v>#REF!</v>
      </c>
      <c r="AZ148" s="39" t="e">
        <f>IF(#REF!="","",IF(ROUND(AN148-AW148,4)&lt;0,0,ROUND(AN148-AW148,4)))</f>
        <v>#REF!</v>
      </c>
      <c r="BA148" s="40" t="e">
        <f>IF(#REF!="","",AX148*Z148)</f>
        <v>#REF!</v>
      </c>
      <c r="BB148" s="41" t="e">
        <f>IF(#REF!="","",AY148*AA148)</f>
        <v>#REF!</v>
      </c>
      <c r="BC148" s="42" t="e">
        <f>IF(#REF!="","",AZ148*AB148)</f>
        <v>#REF!</v>
      </c>
      <c r="BD148" s="41" t="e">
        <f t="shared" si="39"/>
        <v>#REF!</v>
      </c>
      <c r="BE148" s="40" t="e">
        <f>IF(#REF!="","",Interna!$J$27+Interna!$J$28+Interna!$J$29+Interna!$J$33)</f>
        <v>#REF!</v>
      </c>
      <c r="BF148" s="41" t="e">
        <f>IF(#REF!="","",AX148*Interna!$H$30)</f>
        <v>#REF!</v>
      </c>
      <c r="BG148" s="41" t="e">
        <f>IF(#REF!="","",AY148*Interna!$H$31)</f>
        <v>#REF!</v>
      </c>
      <c r="BH148" s="41" t="e">
        <f>IF(#REF!="","",AZ148*Interna!$H$32)</f>
        <v>#REF!</v>
      </c>
      <c r="BI148" s="41" t="e">
        <f>IF(#REF!="","",SUM(BE148:BH148))</f>
        <v>#REF!</v>
      </c>
      <c r="BJ148" s="41" t="e">
        <f>IF(#REF!="","",BD148-BI148)</f>
        <v>#REF!</v>
      </c>
      <c r="BK148" s="42" t="e">
        <f>IF(#REF!="","",BJ148*Interna!$H$37)</f>
        <v>#REF!</v>
      </c>
      <c r="BL148" s="41" t="e">
        <f>IF(#REF!="","",BJ148-BK148)</f>
        <v>#REF!</v>
      </c>
      <c r="BM148" s="41" t="e">
        <f>IF(#REF!="","",BL148*Interna!$H$39)</f>
        <v>#REF!</v>
      </c>
      <c r="BN148" s="41" t="e">
        <f>IF(#REF!="","",BL148+BM148)</f>
        <v>#REF!</v>
      </c>
      <c r="BO148" s="41" t="e">
        <f>IF(#REF!="","",BN148*Interna!$K$5)</f>
        <v>#REF!</v>
      </c>
      <c r="BP148" s="41" t="e">
        <f>IF(#REF!="","",BO148/Interna!$E$4)</f>
        <v>#REF!</v>
      </c>
      <c r="BQ148" s="41" t="e">
        <f>IF(#REF!="","",BP148*Interna!$H$46)</f>
        <v>#REF!</v>
      </c>
      <c r="BR148" s="41" t="e">
        <f>IF(#REF!="","",BP148+BQ148)</f>
        <v>#REF!</v>
      </c>
      <c r="BS148" s="41" t="e">
        <f>IF(#REF!="","",BR148*Interna!$H$48)</f>
        <v>#REF!</v>
      </c>
      <c r="BT148" s="41" t="e">
        <f>IF(#REF!="","",BR148-BS148)</f>
        <v>#REF!</v>
      </c>
      <c r="BU148" s="41" t="e">
        <f>IF(#REF!="","",BT148*Interna!$H$51)</f>
        <v>#REF!</v>
      </c>
      <c r="BV148" s="41" t="e">
        <f>IF(#REF!="","",BT148-BU148)</f>
        <v>#REF!</v>
      </c>
      <c r="BW148" s="41" t="e">
        <f>IF(#REF!="","",BV148*Interna!$H$52)</f>
        <v>#REF!</v>
      </c>
      <c r="BX148" s="41" t="e">
        <f>IF(#REF!="","",BV148-BW148)</f>
        <v>#REF!</v>
      </c>
      <c r="BY148" s="41" t="e">
        <f>IF(#REF!="","",BX148*Interna!$H$53)</f>
        <v>#REF!</v>
      </c>
    </row>
    <row r="149" spans="25:77" ht="16.5" customHeight="1" thickTop="1" thickBot="1" x14ac:dyDescent="0.35">
      <c r="Y149" s="167"/>
      <c r="Z149" s="40" t="e">
        <f>IF(#REF!="","",Interna!$H$15)</f>
        <v>#REF!</v>
      </c>
      <c r="AA149" s="41" t="e">
        <f>IF(#REF!="","",Interna!$H$16)</f>
        <v>#REF!</v>
      </c>
      <c r="AB149" s="42" t="e">
        <f>IF(#REF!="","",Interna!$H$17)</f>
        <v>#REF!</v>
      </c>
      <c r="AC14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4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4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49" s="373" t="e">
        <f>IF(#REF!="","",AC149+Interna!$D$15)</f>
        <v>#REF!</v>
      </c>
      <c r="AG149" s="373" t="e">
        <f>IF(#REF!="","",AD149+Interna!$D$16)</f>
        <v>#REF!</v>
      </c>
      <c r="AH149" s="373" t="e">
        <f>IF(#REF!="","",AE149+Interna!$D$17)</f>
        <v>#REF!</v>
      </c>
      <c r="AI149" s="281" t="e">
        <f>IF(#REF!="","",#REF!-(#REF!*AF149))</f>
        <v>#REF!</v>
      </c>
      <c r="AJ149" s="281" t="e">
        <f>IF(#REF!="","",#REF!-(#REF!*AG149))</f>
        <v>#REF!</v>
      </c>
      <c r="AK149" s="281" t="e">
        <f>IF(#REF!="","",#REF!-(#REF!*AH149))</f>
        <v>#REF!</v>
      </c>
      <c r="AL149" s="281" t="e">
        <f>IF(#REF!="","",ROUND(AI149*Interna!$E$4/1000,4))</f>
        <v>#REF!</v>
      </c>
      <c r="AM149" s="281" t="e">
        <f>IF(#REF!="","",ROUND(AJ149*Interna!$E$4/1000,4))</f>
        <v>#REF!</v>
      </c>
      <c r="AN149" s="281" t="e">
        <f>IF(#REF!="","",ROUND(AK149*Interna!$E$4/1000,4))</f>
        <v>#REF!</v>
      </c>
      <c r="AO149" s="281" t="e">
        <f>IF(#REF!="","",ROUND(AL149-(AL149*Interna!$C$21),4))</f>
        <v>#REF!</v>
      </c>
      <c r="AP149" s="281" t="e">
        <f>IF(#REF!="","",ROUND(AM149-(AM149*Interna!$C$22),4))</f>
        <v>#REF!</v>
      </c>
      <c r="AQ149" s="281" t="e">
        <f>IF(#REF!="","",ROUND(AN149-(AN149*Interna!$C$23),4))</f>
        <v>#REF!</v>
      </c>
      <c r="AR149" s="281" t="e">
        <f>IF(#REF!="","",Interna!$F$21)</f>
        <v>#REF!</v>
      </c>
      <c r="AS149" s="282" t="e">
        <f>IF(#REF!="","",Interna!$F$22)</f>
        <v>#REF!</v>
      </c>
      <c r="AT149" s="283" t="e">
        <f>IF(#REF!="","",Interna!$F$23)</f>
        <v>#REF!</v>
      </c>
      <c r="AU149" s="281" t="e">
        <f>IF(#REF!=0,0,IF(AO149&gt;AR149,AO149,AR149))</f>
        <v>#REF!</v>
      </c>
      <c r="AV149" s="281" t="e">
        <f>IF(#REF!=0,0,IF(AP149&gt;AS149,AP149,AS149))</f>
        <v>#REF!</v>
      </c>
      <c r="AW149" s="281" t="e">
        <f>IF(#REF!=0,0,IF(AQ149&gt;AT149,AQ149,AT149))</f>
        <v>#REF!</v>
      </c>
      <c r="AX149" s="39" t="e">
        <f>IF(#REF!="","",IF(ROUND(AL149-AU149,4)&lt;0,0,ROUND(AL149-AU149,4)))</f>
        <v>#REF!</v>
      </c>
      <c r="AY149" s="39" t="e">
        <f>IF(#REF!="","",IF(ROUND(AM149-AV149,4)&lt;0,0,ROUND(AM149-AV149,4)))</f>
        <v>#REF!</v>
      </c>
      <c r="AZ149" s="39" t="e">
        <f>IF(#REF!="","",IF(ROUND(AN149-AW149,4)&lt;0,0,ROUND(AN149-AW149,4)))</f>
        <v>#REF!</v>
      </c>
      <c r="BA149" s="40" t="e">
        <f>IF(#REF!="","",AX149*Z149)</f>
        <v>#REF!</v>
      </c>
      <c r="BB149" s="41" t="e">
        <f>IF(#REF!="","",AY149*AA149)</f>
        <v>#REF!</v>
      </c>
      <c r="BC149" s="42" t="e">
        <f>IF(#REF!="","",AZ149*AB149)</f>
        <v>#REF!</v>
      </c>
      <c r="BD149" s="41" t="e">
        <f t="shared" ref="BD149:BD212" si="40">SUM(BA149:BC149)</f>
        <v>#REF!</v>
      </c>
      <c r="BE149" s="40" t="e">
        <f>IF(#REF!="","",Interna!$J$27+Interna!$J$28+Interna!$J$29+Interna!$J$33)</f>
        <v>#REF!</v>
      </c>
      <c r="BF149" s="41" t="e">
        <f>IF(#REF!="","",AX149*Interna!$H$30)</f>
        <v>#REF!</v>
      </c>
      <c r="BG149" s="41" t="e">
        <f>IF(#REF!="","",AY149*Interna!$H$31)</f>
        <v>#REF!</v>
      </c>
      <c r="BH149" s="41" t="e">
        <f>IF(#REF!="","",AZ149*Interna!$H$32)</f>
        <v>#REF!</v>
      </c>
      <c r="BI149" s="41" t="e">
        <f>IF(#REF!="","",SUM(BE149:BH149))</f>
        <v>#REF!</v>
      </c>
      <c r="BJ149" s="41" t="e">
        <f>IF(#REF!="","",BD149-BI149)</f>
        <v>#REF!</v>
      </c>
      <c r="BK149" s="42" t="e">
        <f>IF(#REF!="","",BJ149*Interna!$H$37)</f>
        <v>#REF!</v>
      </c>
      <c r="BL149" s="41" t="e">
        <f>IF(#REF!="","",BJ149-BK149)</f>
        <v>#REF!</v>
      </c>
      <c r="BM149" s="41" t="e">
        <f>IF(#REF!="","",BL149*Interna!$H$39)</f>
        <v>#REF!</v>
      </c>
      <c r="BN149" s="41" t="e">
        <f>IF(#REF!="","",BL149+BM149)</f>
        <v>#REF!</v>
      </c>
      <c r="BO149" s="41" t="e">
        <f>IF(#REF!="","",BN149*Interna!$K$5)</f>
        <v>#REF!</v>
      </c>
      <c r="BP149" s="41" t="e">
        <f>IF(#REF!="","",BO149/Interna!$E$4)</f>
        <v>#REF!</v>
      </c>
      <c r="BQ149" s="41" t="e">
        <f>IF(#REF!="","",BP149*Interna!$H$46)</f>
        <v>#REF!</v>
      </c>
      <c r="BR149" s="41" t="e">
        <f>IF(#REF!="","",BP149+BQ149)</f>
        <v>#REF!</v>
      </c>
      <c r="BS149" s="41" t="e">
        <f>IF(#REF!="","",BR149*Interna!$H$48)</f>
        <v>#REF!</v>
      </c>
      <c r="BT149" s="41" t="e">
        <f>IF(#REF!="","",BR149-BS149)</f>
        <v>#REF!</v>
      </c>
      <c r="BU149" s="41" t="e">
        <f>IF(#REF!="","",BT149*Interna!$H$51)</f>
        <v>#REF!</v>
      </c>
      <c r="BV149" s="41" t="e">
        <f>IF(#REF!="","",BT149-BU149)</f>
        <v>#REF!</v>
      </c>
      <c r="BW149" s="41" t="e">
        <f>IF(#REF!="","",BV149*Interna!$H$52)</f>
        <v>#REF!</v>
      </c>
      <c r="BX149" s="41" t="e">
        <f>IF(#REF!="","",BV149-BW149)</f>
        <v>#REF!</v>
      </c>
      <c r="BY149" s="41" t="e">
        <f>IF(#REF!="","",BX149*Interna!$H$53)</f>
        <v>#REF!</v>
      </c>
    </row>
    <row r="150" spans="25:77" ht="16.5" customHeight="1" thickTop="1" thickBot="1" x14ac:dyDescent="0.35">
      <c r="Y150" s="167"/>
      <c r="Z150" s="40" t="e">
        <f>IF(#REF!="","",Interna!$H$15)</f>
        <v>#REF!</v>
      </c>
      <c r="AA150" s="41" t="e">
        <f>IF(#REF!="","",Interna!$H$16)</f>
        <v>#REF!</v>
      </c>
      <c r="AB150" s="42" t="e">
        <f>IF(#REF!="","",Interna!$H$17)</f>
        <v>#REF!</v>
      </c>
      <c r="AC15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0" s="373" t="e">
        <f>IF(#REF!="","",AC150+Interna!$D$15)</f>
        <v>#REF!</v>
      </c>
      <c r="AG150" s="373" t="e">
        <f>IF(#REF!="","",AD150+Interna!$D$16)</f>
        <v>#REF!</v>
      </c>
      <c r="AH150" s="373" t="e">
        <f>IF(#REF!="","",AE150+Interna!$D$17)</f>
        <v>#REF!</v>
      </c>
      <c r="AI150" s="281" t="e">
        <f>IF(#REF!="","",#REF!-(#REF!*AF150))</f>
        <v>#REF!</v>
      </c>
      <c r="AJ150" s="281" t="e">
        <f>IF(#REF!="","",#REF!-(#REF!*AG150))</f>
        <v>#REF!</v>
      </c>
      <c r="AK150" s="281" t="e">
        <f>IF(#REF!="","",#REF!-(#REF!*AH150))</f>
        <v>#REF!</v>
      </c>
      <c r="AL150" s="281" t="e">
        <f>IF(#REF!="","",ROUND(AI150*Interna!$E$4/1000,4))</f>
        <v>#REF!</v>
      </c>
      <c r="AM150" s="281" t="e">
        <f>IF(#REF!="","",ROUND(AJ150*Interna!$E$4/1000,4))</f>
        <v>#REF!</v>
      </c>
      <c r="AN150" s="281" t="e">
        <f>IF(#REF!="","",ROUND(AK150*Interna!$E$4/1000,4))</f>
        <v>#REF!</v>
      </c>
      <c r="AO150" s="281" t="e">
        <f>IF(#REF!="","",ROUND(AL150-(AL150*Interna!$C$21),4))</f>
        <v>#REF!</v>
      </c>
      <c r="AP150" s="281" t="e">
        <f>IF(#REF!="","",ROUND(AM150-(AM150*Interna!$C$22),4))</f>
        <v>#REF!</v>
      </c>
      <c r="AQ150" s="281" t="e">
        <f>IF(#REF!="","",ROUND(AN150-(AN150*Interna!$C$23),4))</f>
        <v>#REF!</v>
      </c>
      <c r="AR150" s="281" t="e">
        <f>IF(#REF!="","",Interna!$F$21)</f>
        <v>#REF!</v>
      </c>
      <c r="AS150" s="282" t="e">
        <f>IF(#REF!="","",Interna!$F$22)</f>
        <v>#REF!</v>
      </c>
      <c r="AT150" s="283" t="e">
        <f>IF(#REF!="","",Interna!$F$23)</f>
        <v>#REF!</v>
      </c>
      <c r="AU150" s="281" t="e">
        <f>IF(#REF!=0,0,IF(AO150&gt;AR150,AO150,AR150))</f>
        <v>#REF!</v>
      </c>
      <c r="AV150" s="281" t="e">
        <f>IF(#REF!=0,0,IF(AP150&gt;AS150,AP150,AS150))</f>
        <v>#REF!</v>
      </c>
      <c r="AW150" s="281" t="e">
        <f>IF(#REF!=0,0,IF(AQ150&gt;AT150,AQ150,AT150))</f>
        <v>#REF!</v>
      </c>
      <c r="AX150" s="39" t="e">
        <f>IF(#REF!="","",IF(ROUND(AL150-AU150,4)&lt;0,0,ROUND(AL150-AU150,4)))</f>
        <v>#REF!</v>
      </c>
      <c r="AY150" s="39" t="e">
        <f>IF(#REF!="","",IF(ROUND(AM150-AV150,4)&lt;0,0,ROUND(AM150-AV150,4)))</f>
        <v>#REF!</v>
      </c>
      <c r="AZ150" s="39" t="e">
        <f>IF(#REF!="","",IF(ROUND(AN150-AW150,4)&lt;0,0,ROUND(AN150-AW150,4)))</f>
        <v>#REF!</v>
      </c>
      <c r="BA150" s="40" t="e">
        <f>IF(#REF!="","",AX150*Z150)</f>
        <v>#REF!</v>
      </c>
      <c r="BB150" s="41" t="e">
        <f>IF(#REF!="","",AY150*AA150)</f>
        <v>#REF!</v>
      </c>
      <c r="BC150" s="42" t="e">
        <f>IF(#REF!="","",AZ150*AB150)</f>
        <v>#REF!</v>
      </c>
      <c r="BD150" s="41" t="e">
        <f t="shared" si="40"/>
        <v>#REF!</v>
      </c>
      <c r="BE150" s="40" t="e">
        <f>IF(#REF!="","",Interna!$J$27+Interna!$J$28+Interna!$J$29+Interna!$J$33)</f>
        <v>#REF!</v>
      </c>
      <c r="BF150" s="41" t="e">
        <f>IF(#REF!="","",AX150*Interna!$H$30)</f>
        <v>#REF!</v>
      </c>
      <c r="BG150" s="41" t="e">
        <f>IF(#REF!="","",AY150*Interna!$H$31)</f>
        <v>#REF!</v>
      </c>
      <c r="BH150" s="41" t="e">
        <f>IF(#REF!="","",AZ150*Interna!$H$32)</f>
        <v>#REF!</v>
      </c>
      <c r="BI150" s="41" t="e">
        <f>IF(#REF!="","",SUM(BE150:BH150))</f>
        <v>#REF!</v>
      </c>
      <c r="BJ150" s="41" t="e">
        <f>IF(#REF!="","",BD150-BI150)</f>
        <v>#REF!</v>
      </c>
      <c r="BK150" s="42" t="e">
        <f>IF(#REF!="","",BJ150*Interna!$H$37)</f>
        <v>#REF!</v>
      </c>
      <c r="BL150" s="41" t="e">
        <f>IF(#REF!="","",BJ150-BK150)</f>
        <v>#REF!</v>
      </c>
      <c r="BM150" s="41" t="e">
        <f>IF(#REF!="","",BL150*Interna!$H$39)</f>
        <v>#REF!</v>
      </c>
      <c r="BN150" s="41" t="e">
        <f>IF(#REF!="","",BL150+BM150)</f>
        <v>#REF!</v>
      </c>
      <c r="BO150" s="41" t="e">
        <f>IF(#REF!="","",BN150*Interna!$K$5)</f>
        <v>#REF!</v>
      </c>
      <c r="BP150" s="41" t="e">
        <f>IF(#REF!="","",BO150/Interna!$E$4)</f>
        <v>#REF!</v>
      </c>
      <c r="BQ150" s="41" t="e">
        <f>IF(#REF!="","",BP150*Interna!$H$46)</f>
        <v>#REF!</v>
      </c>
      <c r="BR150" s="41" t="e">
        <f>IF(#REF!="","",BP150+BQ150)</f>
        <v>#REF!</v>
      </c>
      <c r="BS150" s="41" t="e">
        <f>IF(#REF!="","",BR150*Interna!$H$48)</f>
        <v>#REF!</v>
      </c>
      <c r="BT150" s="41" t="e">
        <f>IF(#REF!="","",BR150-BS150)</f>
        <v>#REF!</v>
      </c>
      <c r="BU150" s="41" t="e">
        <f>IF(#REF!="","",BT150*Interna!$H$51)</f>
        <v>#REF!</v>
      </c>
      <c r="BV150" s="41" t="e">
        <f>IF(#REF!="","",BT150-BU150)</f>
        <v>#REF!</v>
      </c>
      <c r="BW150" s="41" t="e">
        <f>IF(#REF!="","",BV150*Interna!$H$52)</f>
        <v>#REF!</v>
      </c>
      <c r="BX150" s="41" t="e">
        <f>IF(#REF!="","",BV150-BW150)</f>
        <v>#REF!</v>
      </c>
      <c r="BY150" s="41" t="e">
        <f>IF(#REF!="","",BX150*Interna!$H$53)</f>
        <v>#REF!</v>
      </c>
    </row>
    <row r="151" spans="25:77" ht="16.5" customHeight="1" thickTop="1" thickBot="1" x14ac:dyDescent="0.35">
      <c r="Y151" s="167"/>
      <c r="Z151" s="40" t="e">
        <f>IF(#REF!="","",Interna!$H$15)</f>
        <v>#REF!</v>
      </c>
      <c r="AA151" s="41" t="e">
        <f>IF(#REF!="","",Interna!$H$16)</f>
        <v>#REF!</v>
      </c>
      <c r="AB151" s="42" t="e">
        <f>IF(#REF!="","",Interna!$H$17)</f>
        <v>#REF!</v>
      </c>
      <c r="AC15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1" s="373" t="e">
        <f>IF(#REF!="","",AC151+Interna!$D$15)</f>
        <v>#REF!</v>
      </c>
      <c r="AG151" s="373" t="e">
        <f>IF(#REF!="","",AD151+Interna!$D$16)</f>
        <v>#REF!</v>
      </c>
      <c r="AH151" s="373" t="e">
        <f>IF(#REF!="","",AE151+Interna!$D$17)</f>
        <v>#REF!</v>
      </c>
      <c r="AI151" s="281" t="e">
        <f>IF(#REF!="","",#REF!-(#REF!*AF151))</f>
        <v>#REF!</v>
      </c>
      <c r="AJ151" s="281" t="e">
        <f>IF(#REF!="","",#REF!-(#REF!*AG151))</f>
        <v>#REF!</v>
      </c>
      <c r="AK151" s="281" t="e">
        <f>IF(#REF!="","",#REF!-(#REF!*AH151))</f>
        <v>#REF!</v>
      </c>
      <c r="AL151" s="281" t="e">
        <f>IF(#REF!="","",ROUND(AI151*Interna!$E$4/1000,4))</f>
        <v>#REF!</v>
      </c>
      <c r="AM151" s="281" t="e">
        <f>IF(#REF!="","",ROUND(AJ151*Interna!$E$4/1000,4))</f>
        <v>#REF!</v>
      </c>
      <c r="AN151" s="281" t="e">
        <f>IF(#REF!="","",ROUND(AK151*Interna!$E$4/1000,4))</f>
        <v>#REF!</v>
      </c>
      <c r="AO151" s="281" t="e">
        <f>IF(#REF!="","",ROUND(AL151-(AL151*Interna!$C$21),4))</f>
        <v>#REF!</v>
      </c>
      <c r="AP151" s="281" t="e">
        <f>IF(#REF!="","",ROUND(AM151-(AM151*Interna!$C$22),4))</f>
        <v>#REF!</v>
      </c>
      <c r="AQ151" s="281" t="e">
        <f>IF(#REF!="","",ROUND(AN151-(AN151*Interna!$C$23),4))</f>
        <v>#REF!</v>
      </c>
      <c r="AR151" s="281" t="e">
        <f>IF(#REF!="","",Interna!$F$21)</f>
        <v>#REF!</v>
      </c>
      <c r="AS151" s="282" t="e">
        <f>IF(#REF!="","",Interna!$F$22)</f>
        <v>#REF!</v>
      </c>
      <c r="AT151" s="283" t="e">
        <f>IF(#REF!="","",Interna!$F$23)</f>
        <v>#REF!</v>
      </c>
      <c r="AU151" s="281" t="e">
        <f>IF(#REF!=0,0,IF(AO151&gt;AR151,AO151,AR151))</f>
        <v>#REF!</v>
      </c>
      <c r="AV151" s="281" t="e">
        <f>IF(#REF!=0,0,IF(AP151&gt;AS151,AP151,AS151))</f>
        <v>#REF!</v>
      </c>
      <c r="AW151" s="281" t="e">
        <f>IF(#REF!=0,0,IF(AQ151&gt;AT151,AQ151,AT151))</f>
        <v>#REF!</v>
      </c>
      <c r="AX151" s="39" t="e">
        <f>IF(#REF!="","",IF(ROUND(AL151-AU151,4)&lt;0,0,ROUND(AL151-AU151,4)))</f>
        <v>#REF!</v>
      </c>
      <c r="AY151" s="39" t="e">
        <f>IF(#REF!="","",IF(ROUND(AM151-AV151,4)&lt;0,0,ROUND(AM151-AV151,4)))</f>
        <v>#REF!</v>
      </c>
      <c r="AZ151" s="39" t="e">
        <f>IF(#REF!="","",IF(ROUND(AN151-AW151,4)&lt;0,0,ROUND(AN151-AW151,4)))</f>
        <v>#REF!</v>
      </c>
      <c r="BA151" s="40" t="e">
        <f>IF(#REF!="","",AX151*Z151)</f>
        <v>#REF!</v>
      </c>
      <c r="BB151" s="41" t="e">
        <f>IF(#REF!="","",AY151*AA151)</f>
        <v>#REF!</v>
      </c>
      <c r="BC151" s="42" t="e">
        <f>IF(#REF!="","",AZ151*AB151)</f>
        <v>#REF!</v>
      </c>
      <c r="BD151" s="41" t="e">
        <f t="shared" si="40"/>
        <v>#REF!</v>
      </c>
      <c r="BE151" s="40" t="e">
        <f>IF(#REF!="","",Interna!$J$27+Interna!$J$28+Interna!$J$29+Interna!$J$33)</f>
        <v>#REF!</v>
      </c>
      <c r="BF151" s="41" t="e">
        <f>IF(#REF!="","",AX151*Interna!$H$30)</f>
        <v>#REF!</v>
      </c>
      <c r="BG151" s="41" t="e">
        <f>IF(#REF!="","",AY151*Interna!$H$31)</f>
        <v>#REF!</v>
      </c>
      <c r="BH151" s="41" t="e">
        <f>IF(#REF!="","",AZ151*Interna!$H$32)</f>
        <v>#REF!</v>
      </c>
      <c r="BI151" s="41" t="e">
        <f>IF(#REF!="","",SUM(BE151:BH151))</f>
        <v>#REF!</v>
      </c>
      <c r="BJ151" s="41" t="e">
        <f>IF(#REF!="","",BD151-BI151)</f>
        <v>#REF!</v>
      </c>
      <c r="BK151" s="42" t="e">
        <f>IF(#REF!="","",BJ151*Interna!$H$37)</f>
        <v>#REF!</v>
      </c>
      <c r="BL151" s="41" t="e">
        <f>IF(#REF!="","",BJ151-BK151)</f>
        <v>#REF!</v>
      </c>
      <c r="BM151" s="41" t="e">
        <f>IF(#REF!="","",BL151*Interna!$H$39)</f>
        <v>#REF!</v>
      </c>
      <c r="BN151" s="41" t="e">
        <f>IF(#REF!="","",BL151+BM151)</f>
        <v>#REF!</v>
      </c>
      <c r="BO151" s="41" t="e">
        <f>IF(#REF!="","",BN151*Interna!$K$5)</f>
        <v>#REF!</v>
      </c>
      <c r="BP151" s="41" t="e">
        <f>IF(#REF!="","",BO151/Interna!$E$4)</f>
        <v>#REF!</v>
      </c>
      <c r="BQ151" s="41" t="e">
        <f>IF(#REF!="","",BP151*Interna!$H$46)</f>
        <v>#REF!</v>
      </c>
      <c r="BR151" s="41" t="e">
        <f>IF(#REF!="","",BP151+BQ151)</f>
        <v>#REF!</v>
      </c>
      <c r="BS151" s="41" t="e">
        <f>IF(#REF!="","",BR151*Interna!$H$48)</f>
        <v>#REF!</v>
      </c>
      <c r="BT151" s="41" t="e">
        <f>IF(#REF!="","",BR151-BS151)</f>
        <v>#REF!</v>
      </c>
      <c r="BU151" s="41" t="e">
        <f>IF(#REF!="","",BT151*Interna!$H$51)</f>
        <v>#REF!</v>
      </c>
      <c r="BV151" s="41" t="e">
        <f>IF(#REF!="","",BT151-BU151)</f>
        <v>#REF!</v>
      </c>
      <c r="BW151" s="41" t="e">
        <f>IF(#REF!="","",BV151*Interna!$H$52)</f>
        <v>#REF!</v>
      </c>
      <c r="BX151" s="41" t="e">
        <f>IF(#REF!="","",BV151-BW151)</f>
        <v>#REF!</v>
      </c>
      <c r="BY151" s="41" t="e">
        <f>IF(#REF!="","",BX151*Interna!$H$53)</f>
        <v>#REF!</v>
      </c>
    </row>
    <row r="152" spans="25:77" ht="16.5" customHeight="1" thickTop="1" thickBot="1" x14ac:dyDescent="0.35">
      <c r="Y152" s="167"/>
      <c r="Z152" s="40" t="e">
        <f>IF(#REF!="","",Interna!$H$15)</f>
        <v>#REF!</v>
      </c>
      <c r="AA152" s="41" t="e">
        <f>IF(#REF!="","",Interna!$H$16)</f>
        <v>#REF!</v>
      </c>
      <c r="AB152" s="42" t="e">
        <f>IF(#REF!="","",Interna!$H$17)</f>
        <v>#REF!</v>
      </c>
      <c r="AC15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2" s="373" t="e">
        <f>IF(#REF!="","",AC152+Interna!$D$15)</f>
        <v>#REF!</v>
      </c>
      <c r="AG152" s="373" t="e">
        <f>IF(#REF!="","",AD152+Interna!$D$16)</f>
        <v>#REF!</v>
      </c>
      <c r="AH152" s="373" t="e">
        <f>IF(#REF!="","",AE152+Interna!$D$17)</f>
        <v>#REF!</v>
      </c>
      <c r="AI152" s="281" t="e">
        <f>IF(#REF!="","",#REF!-(#REF!*AF152))</f>
        <v>#REF!</v>
      </c>
      <c r="AJ152" s="281" t="e">
        <f>IF(#REF!="","",#REF!-(#REF!*AG152))</f>
        <v>#REF!</v>
      </c>
      <c r="AK152" s="281" t="e">
        <f>IF(#REF!="","",#REF!-(#REF!*AH152))</f>
        <v>#REF!</v>
      </c>
      <c r="AL152" s="281" t="e">
        <f>IF(#REF!="","",ROUND(AI152*Interna!$E$4/1000,4))</f>
        <v>#REF!</v>
      </c>
      <c r="AM152" s="281" t="e">
        <f>IF(#REF!="","",ROUND(AJ152*Interna!$E$4/1000,4))</f>
        <v>#REF!</v>
      </c>
      <c r="AN152" s="281" t="e">
        <f>IF(#REF!="","",ROUND(AK152*Interna!$E$4/1000,4))</f>
        <v>#REF!</v>
      </c>
      <c r="AO152" s="281" t="e">
        <f>IF(#REF!="","",ROUND(AL152-(AL152*Interna!$C$21),4))</f>
        <v>#REF!</v>
      </c>
      <c r="AP152" s="281" t="e">
        <f>IF(#REF!="","",ROUND(AM152-(AM152*Interna!$C$22),4))</f>
        <v>#REF!</v>
      </c>
      <c r="AQ152" s="281" t="e">
        <f>IF(#REF!="","",ROUND(AN152-(AN152*Interna!$C$23),4))</f>
        <v>#REF!</v>
      </c>
      <c r="AR152" s="281" t="e">
        <f>IF(#REF!="","",Interna!$F$21)</f>
        <v>#REF!</v>
      </c>
      <c r="AS152" s="282" t="e">
        <f>IF(#REF!="","",Interna!$F$22)</f>
        <v>#REF!</v>
      </c>
      <c r="AT152" s="283" t="e">
        <f>IF(#REF!="","",Interna!$F$23)</f>
        <v>#REF!</v>
      </c>
      <c r="AU152" s="281" t="e">
        <f>IF(#REF!=0,0,IF(AO152&gt;AR152,AO152,AR152))</f>
        <v>#REF!</v>
      </c>
      <c r="AV152" s="281" t="e">
        <f>IF(#REF!=0,0,IF(AP152&gt;AS152,AP152,AS152))</f>
        <v>#REF!</v>
      </c>
      <c r="AW152" s="281" t="e">
        <f>IF(#REF!=0,0,IF(AQ152&gt;AT152,AQ152,AT152))</f>
        <v>#REF!</v>
      </c>
      <c r="AX152" s="39" t="e">
        <f>IF(#REF!="","",IF(ROUND(AL152-AU152,4)&lt;0,0,ROUND(AL152-AU152,4)))</f>
        <v>#REF!</v>
      </c>
      <c r="AY152" s="39" t="e">
        <f>IF(#REF!="","",IF(ROUND(AM152-AV152,4)&lt;0,0,ROUND(AM152-AV152,4)))</f>
        <v>#REF!</v>
      </c>
      <c r="AZ152" s="39" t="e">
        <f>IF(#REF!="","",IF(ROUND(AN152-AW152,4)&lt;0,0,ROUND(AN152-AW152,4)))</f>
        <v>#REF!</v>
      </c>
      <c r="BA152" s="40" t="e">
        <f>IF(#REF!="","",AX152*Z152)</f>
        <v>#REF!</v>
      </c>
      <c r="BB152" s="41" t="e">
        <f>IF(#REF!="","",AY152*AA152)</f>
        <v>#REF!</v>
      </c>
      <c r="BC152" s="42" t="e">
        <f>IF(#REF!="","",AZ152*AB152)</f>
        <v>#REF!</v>
      </c>
      <c r="BD152" s="41" t="e">
        <f t="shared" si="40"/>
        <v>#REF!</v>
      </c>
      <c r="BE152" s="40" t="e">
        <f>IF(#REF!="","",Interna!$J$27+Interna!$J$28+Interna!$J$29+Interna!$J$33)</f>
        <v>#REF!</v>
      </c>
      <c r="BF152" s="41" t="e">
        <f>IF(#REF!="","",AX152*Interna!$H$30)</f>
        <v>#REF!</v>
      </c>
      <c r="BG152" s="41" t="e">
        <f>IF(#REF!="","",AY152*Interna!$H$31)</f>
        <v>#REF!</v>
      </c>
      <c r="BH152" s="41" t="e">
        <f>IF(#REF!="","",AZ152*Interna!$H$32)</f>
        <v>#REF!</v>
      </c>
      <c r="BI152" s="41" t="e">
        <f>IF(#REF!="","",SUM(BE152:BH152))</f>
        <v>#REF!</v>
      </c>
      <c r="BJ152" s="41" t="e">
        <f>IF(#REF!="","",BD152-BI152)</f>
        <v>#REF!</v>
      </c>
      <c r="BK152" s="42" t="e">
        <f>IF(#REF!="","",BJ152*Interna!$H$37)</f>
        <v>#REF!</v>
      </c>
      <c r="BL152" s="41" t="e">
        <f>IF(#REF!="","",BJ152-BK152)</f>
        <v>#REF!</v>
      </c>
      <c r="BM152" s="41" t="e">
        <f>IF(#REF!="","",BL152*Interna!$H$39)</f>
        <v>#REF!</v>
      </c>
      <c r="BN152" s="41" t="e">
        <f>IF(#REF!="","",BL152+BM152)</f>
        <v>#REF!</v>
      </c>
      <c r="BO152" s="41" t="e">
        <f>IF(#REF!="","",BN152*Interna!$K$5)</f>
        <v>#REF!</v>
      </c>
      <c r="BP152" s="41" t="e">
        <f>IF(#REF!="","",BO152/Interna!$E$4)</f>
        <v>#REF!</v>
      </c>
      <c r="BQ152" s="41" t="e">
        <f>IF(#REF!="","",BP152*Interna!$H$46)</f>
        <v>#REF!</v>
      </c>
      <c r="BR152" s="41" t="e">
        <f>IF(#REF!="","",BP152+BQ152)</f>
        <v>#REF!</v>
      </c>
      <c r="BS152" s="41" t="e">
        <f>IF(#REF!="","",BR152*Interna!$H$48)</f>
        <v>#REF!</v>
      </c>
      <c r="BT152" s="41" t="e">
        <f>IF(#REF!="","",BR152-BS152)</f>
        <v>#REF!</v>
      </c>
      <c r="BU152" s="41" t="e">
        <f>IF(#REF!="","",BT152*Interna!$H$51)</f>
        <v>#REF!</v>
      </c>
      <c r="BV152" s="41" t="e">
        <f>IF(#REF!="","",BT152-BU152)</f>
        <v>#REF!</v>
      </c>
      <c r="BW152" s="41" t="e">
        <f>IF(#REF!="","",BV152*Interna!$H$52)</f>
        <v>#REF!</v>
      </c>
      <c r="BX152" s="41" t="e">
        <f>IF(#REF!="","",BV152-BW152)</f>
        <v>#REF!</v>
      </c>
      <c r="BY152" s="41" t="e">
        <f>IF(#REF!="","",BX152*Interna!$H$53)</f>
        <v>#REF!</v>
      </c>
    </row>
    <row r="153" spans="25:77" ht="16.5" customHeight="1" thickTop="1" thickBot="1" x14ac:dyDescent="0.35">
      <c r="Y153" s="167"/>
      <c r="Z153" s="40" t="e">
        <f>IF(#REF!="","",Interna!$H$15)</f>
        <v>#REF!</v>
      </c>
      <c r="AA153" s="41" t="e">
        <f>IF(#REF!="","",Interna!$H$16)</f>
        <v>#REF!</v>
      </c>
      <c r="AB153" s="42" t="e">
        <f>IF(#REF!="","",Interna!$H$17)</f>
        <v>#REF!</v>
      </c>
      <c r="AC15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3" s="373" t="e">
        <f>IF(#REF!="","",AC153+Interna!$D$15)</f>
        <v>#REF!</v>
      </c>
      <c r="AG153" s="373" t="e">
        <f>IF(#REF!="","",AD153+Interna!$D$16)</f>
        <v>#REF!</v>
      </c>
      <c r="AH153" s="373" t="e">
        <f>IF(#REF!="","",AE153+Interna!$D$17)</f>
        <v>#REF!</v>
      </c>
      <c r="AI153" s="281" t="e">
        <f>IF(#REF!="","",#REF!-(#REF!*AF153))</f>
        <v>#REF!</v>
      </c>
      <c r="AJ153" s="281" t="e">
        <f>IF(#REF!="","",#REF!-(#REF!*AG153))</f>
        <v>#REF!</v>
      </c>
      <c r="AK153" s="281" t="e">
        <f>IF(#REF!="","",#REF!-(#REF!*AH153))</f>
        <v>#REF!</v>
      </c>
      <c r="AL153" s="281" t="e">
        <f>IF(#REF!="","",ROUND(AI153*Interna!$E$4/1000,4))</f>
        <v>#REF!</v>
      </c>
      <c r="AM153" s="281" t="e">
        <f>IF(#REF!="","",ROUND(AJ153*Interna!$E$4/1000,4))</f>
        <v>#REF!</v>
      </c>
      <c r="AN153" s="281" t="e">
        <f>IF(#REF!="","",ROUND(AK153*Interna!$E$4/1000,4))</f>
        <v>#REF!</v>
      </c>
      <c r="AO153" s="281" t="e">
        <f>IF(#REF!="","",ROUND(AL153-(AL153*Interna!$C$21),4))</f>
        <v>#REF!</v>
      </c>
      <c r="AP153" s="281" t="e">
        <f>IF(#REF!="","",ROUND(AM153-(AM153*Interna!$C$22),4))</f>
        <v>#REF!</v>
      </c>
      <c r="AQ153" s="281" t="e">
        <f>IF(#REF!="","",ROUND(AN153-(AN153*Interna!$C$23),4))</f>
        <v>#REF!</v>
      </c>
      <c r="AR153" s="281" t="e">
        <f>IF(#REF!="","",Interna!$F$21)</f>
        <v>#REF!</v>
      </c>
      <c r="AS153" s="282" t="e">
        <f>IF(#REF!="","",Interna!$F$22)</f>
        <v>#REF!</v>
      </c>
      <c r="AT153" s="283" t="e">
        <f>IF(#REF!="","",Interna!$F$23)</f>
        <v>#REF!</v>
      </c>
      <c r="AU153" s="281" t="e">
        <f>IF(#REF!=0,0,IF(AO153&gt;AR153,AO153,AR153))</f>
        <v>#REF!</v>
      </c>
      <c r="AV153" s="281" t="e">
        <f>IF(#REF!=0,0,IF(AP153&gt;AS153,AP153,AS153))</f>
        <v>#REF!</v>
      </c>
      <c r="AW153" s="281" t="e">
        <f>IF(#REF!=0,0,IF(AQ153&gt;AT153,AQ153,AT153))</f>
        <v>#REF!</v>
      </c>
      <c r="AX153" s="39" t="e">
        <f>IF(#REF!="","",IF(ROUND(AL153-AU153,4)&lt;0,0,ROUND(AL153-AU153,4)))</f>
        <v>#REF!</v>
      </c>
      <c r="AY153" s="39" t="e">
        <f>IF(#REF!="","",IF(ROUND(AM153-AV153,4)&lt;0,0,ROUND(AM153-AV153,4)))</f>
        <v>#REF!</v>
      </c>
      <c r="AZ153" s="39" t="e">
        <f>IF(#REF!="","",IF(ROUND(AN153-AW153,4)&lt;0,0,ROUND(AN153-AW153,4)))</f>
        <v>#REF!</v>
      </c>
      <c r="BA153" s="40" t="e">
        <f>IF(#REF!="","",AX153*Z153)</f>
        <v>#REF!</v>
      </c>
      <c r="BB153" s="41" t="e">
        <f>IF(#REF!="","",AY153*AA153)</f>
        <v>#REF!</v>
      </c>
      <c r="BC153" s="42" t="e">
        <f>IF(#REF!="","",AZ153*AB153)</f>
        <v>#REF!</v>
      </c>
      <c r="BD153" s="41" t="e">
        <f t="shared" si="40"/>
        <v>#REF!</v>
      </c>
      <c r="BE153" s="40" t="e">
        <f>IF(#REF!="","",Interna!$J$27+Interna!$J$28+Interna!$J$29+Interna!$J$33)</f>
        <v>#REF!</v>
      </c>
      <c r="BF153" s="41" t="e">
        <f>IF(#REF!="","",AX153*Interna!$H$30)</f>
        <v>#REF!</v>
      </c>
      <c r="BG153" s="41" t="e">
        <f>IF(#REF!="","",AY153*Interna!$H$31)</f>
        <v>#REF!</v>
      </c>
      <c r="BH153" s="41" t="e">
        <f>IF(#REF!="","",AZ153*Interna!$H$32)</f>
        <v>#REF!</v>
      </c>
      <c r="BI153" s="41" t="e">
        <f>IF(#REF!="","",SUM(BE153:BH153))</f>
        <v>#REF!</v>
      </c>
      <c r="BJ153" s="41" t="e">
        <f>IF(#REF!="","",BD153-BI153)</f>
        <v>#REF!</v>
      </c>
      <c r="BK153" s="42" t="e">
        <f>IF(#REF!="","",BJ153*Interna!$H$37)</f>
        <v>#REF!</v>
      </c>
      <c r="BL153" s="41" t="e">
        <f>IF(#REF!="","",BJ153-BK153)</f>
        <v>#REF!</v>
      </c>
      <c r="BM153" s="41" t="e">
        <f>IF(#REF!="","",BL153*Interna!$H$39)</f>
        <v>#REF!</v>
      </c>
      <c r="BN153" s="41" t="e">
        <f>IF(#REF!="","",BL153+BM153)</f>
        <v>#REF!</v>
      </c>
      <c r="BO153" s="41" t="e">
        <f>IF(#REF!="","",BN153*Interna!$K$5)</f>
        <v>#REF!</v>
      </c>
      <c r="BP153" s="41" t="e">
        <f>IF(#REF!="","",BO153/Interna!$E$4)</f>
        <v>#REF!</v>
      </c>
      <c r="BQ153" s="41" t="e">
        <f>IF(#REF!="","",BP153*Interna!$H$46)</f>
        <v>#REF!</v>
      </c>
      <c r="BR153" s="41" t="e">
        <f>IF(#REF!="","",BP153+BQ153)</f>
        <v>#REF!</v>
      </c>
      <c r="BS153" s="41" t="e">
        <f>IF(#REF!="","",BR153*Interna!$H$48)</f>
        <v>#REF!</v>
      </c>
      <c r="BT153" s="41" t="e">
        <f>IF(#REF!="","",BR153-BS153)</f>
        <v>#REF!</v>
      </c>
      <c r="BU153" s="41" t="e">
        <f>IF(#REF!="","",BT153*Interna!$H$51)</f>
        <v>#REF!</v>
      </c>
      <c r="BV153" s="41" t="e">
        <f>IF(#REF!="","",BT153-BU153)</f>
        <v>#REF!</v>
      </c>
      <c r="BW153" s="41" t="e">
        <f>IF(#REF!="","",BV153*Interna!$H$52)</f>
        <v>#REF!</v>
      </c>
      <c r="BX153" s="41" t="e">
        <f>IF(#REF!="","",BV153-BW153)</f>
        <v>#REF!</v>
      </c>
      <c r="BY153" s="41" t="e">
        <f>IF(#REF!="","",BX153*Interna!$H$53)</f>
        <v>#REF!</v>
      </c>
    </row>
    <row r="154" spans="25:77" ht="16.5" customHeight="1" thickTop="1" thickBot="1" x14ac:dyDescent="0.35">
      <c r="Y154" s="167"/>
      <c r="Z154" s="40" t="e">
        <f>IF(#REF!="","",Interna!$H$15)</f>
        <v>#REF!</v>
      </c>
      <c r="AA154" s="41" t="e">
        <f>IF(#REF!="","",Interna!$H$16)</f>
        <v>#REF!</v>
      </c>
      <c r="AB154" s="42" t="e">
        <f>IF(#REF!="","",Interna!$H$17)</f>
        <v>#REF!</v>
      </c>
      <c r="AC15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4" s="373" t="e">
        <f>IF(#REF!="","",AC154+Interna!$D$15)</f>
        <v>#REF!</v>
      </c>
      <c r="AG154" s="373" t="e">
        <f>IF(#REF!="","",AD154+Interna!$D$16)</f>
        <v>#REF!</v>
      </c>
      <c r="AH154" s="373" t="e">
        <f>IF(#REF!="","",AE154+Interna!$D$17)</f>
        <v>#REF!</v>
      </c>
      <c r="AI154" s="281" t="e">
        <f>IF(#REF!="","",#REF!-(#REF!*AF154))</f>
        <v>#REF!</v>
      </c>
      <c r="AJ154" s="281" t="e">
        <f>IF(#REF!="","",#REF!-(#REF!*AG154))</f>
        <v>#REF!</v>
      </c>
      <c r="AK154" s="281" t="e">
        <f>IF(#REF!="","",#REF!-(#REF!*AH154))</f>
        <v>#REF!</v>
      </c>
      <c r="AL154" s="281" t="e">
        <f>IF(#REF!="","",ROUND(AI154*Interna!$E$4/1000,4))</f>
        <v>#REF!</v>
      </c>
      <c r="AM154" s="281" t="e">
        <f>IF(#REF!="","",ROUND(AJ154*Interna!$E$4/1000,4))</f>
        <v>#REF!</v>
      </c>
      <c r="AN154" s="281" t="e">
        <f>IF(#REF!="","",ROUND(AK154*Interna!$E$4/1000,4))</f>
        <v>#REF!</v>
      </c>
      <c r="AO154" s="281" t="e">
        <f>IF(#REF!="","",ROUND(AL154-(AL154*Interna!$C$21),4))</f>
        <v>#REF!</v>
      </c>
      <c r="AP154" s="281" t="e">
        <f>IF(#REF!="","",ROUND(AM154-(AM154*Interna!$C$22),4))</f>
        <v>#REF!</v>
      </c>
      <c r="AQ154" s="281" t="e">
        <f>IF(#REF!="","",ROUND(AN154-(AN154*Interna!$C$23),4))</f>
        <v>#REF!</v>
      </c>
      <c r="AR154" s="281" t="e">
        <f>IF(#REF!="","",Interna!$F$21)</f>
        <v>#REF!</v>
      </c>
      <c r="AS154" s="282" t="e">
        <f>IF(#REF!="","",Interna!$F$22)</f>
        <v>#REF!</v>
      </c>
      <c r="AT154" s="283" t="e">
        <f>IF(#REF!="","",Interna!$F$23)</f>
        <v>#REF!</v>
      </c>
      <c r="AU154" s="281" t="e">
        <f>IF(#REF!=0,0,IF(AO154&gt;AR154,AO154,AR154))</f>
        <v>#REF!</v>
      </c>
      <c r="AV154" s="281" t="e">
        <f>IF(#REF!=0,0,IF(AP154&gt;AS154,AP154,AS154))</f>
        <v>#REF!</v>
      </c>
      <c r="AW154" s="281" t="e">
        <f>IF(#REF!=0,0,IF(AQ154&gt;AT154,AQ154,AT154))</f>
        <v>#REF!</v>
      </c>
      <c r="AX154" s="39" t="e">
        <f>IF(#REF!="","",IF(ROUND(AL154-AU154,4)&lt;0,0,ROUND(AL154-AU154,4)))</f>
        <v>#REF!</v>
      </c>
      <c r="AY154" s="39" t="e">
        <f>IF(#REF!="","",IF(ROUND(AM154-AV154,4)&lt;0,0,ROUND(AM154-AV154,4)))</f>
        <v>#REF!</v>
      </c>
      <c r="AZ154" s="39" t="e">
        <f>IF(#REF!="","",IF(ROUND(AN154-AW154,4)&lt;0,0,ROUND(AN154-AW154,4)))</f>
        <v>#REF!</v>
      </c>
      <c r="BA154" s="40" t="e">
        <f>IF(#REF!="","",AX154*Z154)</f>
        <v>#REF!</v>
      </c>
      <c r="BB154" s="41" t="e">
        <f>IF(#REF!="","",AY154*AA154)</f>
        <v>#REF!</v>
      </c>
      <c r="BC154" s="42" t="e">
        <f>IF(#REF!="","",AZ154*AB154)</f>
        <v>#REF!</v>
      </c>
      <c r="BD154" s="41" t="e">
        <f t="shared" si="40"/>
        <v>#REF!</v>
      </c>
      <c r="BE154" s="40" t="e">
        <f>IF(#REF!="","",Interna!$J$27+Interna!$J$28+Interna!$J$29+Interna!$J$33)</f>
        <v>#REF!</v>
      </c>
      <c r="BF154" s="41" t="e">
        <f>IF(#REF!="","",AX154*Interna!$H$30)</f>
        <v>#REF!</v>
      </c>
      <c r="BG154" s="41" t="e">
        <f>IF(#REF!="","",AY154*Interna!$H$31)</f>
        <v>#REF!</v>
      </c>
      <c r="BH154" s="41" t="e">
        <f>IF(#REF!="","",AZ154*Interna!$H$32)</f>
        <v>#REF!</v>
      </c>
      <c r="BI154" s="41" t="e">
        <f>IF(#REF!="","",SUM(BE154:BH154))</f>
        <v>#REF!</v>
      </c>
      <c r="BJ154" s="41" t="e">
        <f>IF(#REF!="","",BD154-BI154)</f>
        <v>#REF!</v>
      </c>
      <c r="BK154" s="42" t="e">
        <f>IF(#REF!="","",BJ154*Interna!$H$37)</f>
        <v>#REF!</v>
      </c>
      <c r="BL154" s="41" t="e">
        <f>IF(#REF!="","",BJ154-BK154)</f>
        <v>#REF!</v>
      </c>
      <c r="BM154" s="41" t="e">
        <f>IF(#REF!="","",BL154*Interna!$H$39)</f>
        <v>#REF!</v>
      </c>
      <c r="BN154" s="41" t="e">
        <f>IF(#REF!="","",BL154+BM154)</f>
        <v>#REF!</v>
      </c>
      <c r="BO154" s="41" t="e">
        <f>IF(#REF!="","",BN154*Interna!$K$5)</f>
        <v>#REF!</v>
      </c>
      <c r="BP154" s="41" t="e">
        <f>IF(#REF!="","",BO154/Interna!$E$4)</f>
        <v>#REF!</v>
      </c>
      <c r="BQ154" s="41" t="e">
        <f>IF(#REF!="","",BP154*Interna!$H$46)</f>
        <v>#REF!</v>
      </c>
      <c r="BR154" s="41" t="e">
        <f>IF(#REF!="","",BP154+BQ154)</f>
        <v>#REF!</v>
      </c>
      <c r="BS154" s="41" t="e">
        <f>IF(#REF!="","",BR154*Interna!$H$48)</f>
        <v>#REF!</v>
      </c>
      <c r="BT154" s="41" t="e">
        <f>IF(#REF!="","",BR154-BS154)</f>
        <v>#REF!</v>
      </c>
      <c r="BU154" s="41" t="e">
        <f>IF(#REF!="","",BT154*Interna!$H$51)</f>
        <v>#REF!</v>
      </c>
      <c r="BV154" s="41" t="e">
        <f>IF(#REF!="","",BT154-BU154)</f>
        <v>#REF!</v>
      </c>
      <c r="BW154" s="41" t="e">
        <f>IF(#REF!="","",BV154*Interna!$H$52)</f>
        <v>#REF!</v>
      </c>
      <c r="BX154" s="41" t="e">
        <f>IF(#REF!="","",BV154-BW154)</f>
        <v>#REF!</v>
      </c>
      <c r="BY154" s="41" t="e">
        <f>IF(#REF!="","",BX154*Interna!$H$53)</f>
        <v>#REF!</v>
      </c>
    </row>
    <row r="155" spans="25:77" ht="16.5" customHeight="1" thickTop="1" thickBot="1" x14ac:dyDescent="0.35">
      <c r="Y155" s="167"/>
      <c r="Z155" s="40" t="e">
        <f>IF(#REF!="","",Interna!$H$15)</f>
        <v>#REF!</v>
      </c>
      <c r="AA155" s="41" t="e">
        <f>IF(#REF!="","",Interna!$H$16)</f>
        <v>#REF!</v>
      </c>
      <c r="AB155" s="42" t="e">
        <f>IF(#REF!="","",Interna!$H$17)</f>
        <v>#REF!</v>
      </c>
      <c r="AC15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5" s="373" t="e">
        <f>IF(#REF!="","",AC155+Interna!$D$15)</f>
        <v>#REF!</v>
      </c>
      <c r="AG155" s="373" t="e">
        <f>IF(#REF!="","",AD155+Interna!$D$16)</f>
        <v>#REF!</v>
      </c>
      <c r="AH155" s="373" t="e">
        <f>IF(#REF!="","",AE155+Interna!$D$17)</f>
        <v>#REF!</v>
      </c>
      <c r="AI155" s="281" t="e">
        <f>IF(#REF!="","",#REF!-(#REF!*AF155))</f>
        <v>#REF!</v>
      </c>
      <c r="AJ155" s="281" t="e">
        <f>IF(#REF!="","",#REF!-(#REF!*AG155))</f>
        <v>#REF!</v>
      </c>
      <c r="AK155" s="281" t="e">
        <f>IF(#REF!="","",#REF!-(#REF!*AH155))</f>
        <v>#REF!</v>
      </c>
      <c r="AL155" s="281" t="e">
        <f>IF(#REF!="","",ROUND(AI155*Interna!$E$4/1000,4))</f>
        <v>#REF!</v>
      </c>
      <c r="AM155" s="281" t="e">
        <f>IF(#REF!="","",ROUND(AJ155*Interna!$E$4/1000,4))</f>
        <v>#REF!</v>
      </c>
      <c r="AN155" s="281" t="e">
        <f>IF(#REF!="","",ROUND(AK155*Interna!$E$4/1000,4))</f>
        <v>#REF!</v>
      </c>
      <c r="AO155" s="281" t="e">
        <f>IF(#REF!="","",ROUND(AL155-(AL155*Interna!$C$21),4))</f>
        <v>#REF!</v>
      </c>
      <c r="AP155" s="281" t="e">
        <f>IF(#REF!="","",ROUND(AM155-(AM155*Interna!$C$22),4))</f>
        <v>#REF!</v>
      </c>
      <c r="AQ155" s="281" t="e">
        <f>IF(#REF!="","",ROUND(AN155-(AN155*Interna!$C$23),4))</f>
        <v>#REF!</v>
      </c>
      <c r="AR155" s="281" t="e">
        <f>IF(#REF!="","",Interna!$F$21)</f>
        <v>#REF!</v>
      </c>
      <c r="AS155" s="282" t="e">
        <f>IF(#REF!="","",Interna!$F$22)</f>
        <v>#REF!</v>
      </c>
      <c r="AT155" s="283" t="e">
        <f>IF(#REF!="","",Interna!$F$23)</f>
        <v>#REF!</v>
      </c>
      <c r="AU155" s="281" t="e">
        <f>IF(#REF!=0,0,IF(AO155&gt;AR155,AO155,AR155))</f>
        <v>#REF!</v>
      </c>
      <c r="AV155" s="281" t="e">
        <f>IF(#REF!=0,0,IF(AP155&gt;AS155,AP155,AS155))</f>
        <v>#REF!</v>
      </c>
      <c r="AW155" s="281" t="e">
        <f>IF(#REF!=0,0,IF(AQ155&gt;AT155,AQ155,AT155))</f>
        <v>#REF!</v>
      </c>
      <c r="AX155" s="39" t="e">
        <f>IF(#REF!="","",IF(ROUND(AL155-AU155,4)&lt;0,0,ROUND(AL155-AU155,4)))</f>
        <v>#REF!</v>
      </c>
      <c r="AY155" s="39" t="e">
        <f>IF(#REF!="","",IF(ROUND(AM155-AV155,4)&lt;0,0,ROUND(AM155-AV155,4)))</f>
        <v>#REF!</v>
      </c>
      <c r="AZ155" s="39" t="e">
        <f>IF(#REF!="","",IF(ROUND(AN155-AW155,4)&lt;0,0,ROUND(AN155-AW155,4)))</f>
        <v>#REF!</v>
      </c>
      <c r="BA155" s="40" t="e">
        <f>IF(#REF!="","",AX155*Z155)</f>
        <v>#REF!</v>
      </c>
      <c r="BB155" s="41" t="e">
        <f>IF(#REF!="","",AY155*AA155)</f>
        <v>#REF!</v>
      </c>
      <c r="BC155" s="42" t="e">
        <f>IF(#REF!="","",AZ155*AB155)</f>
        <v>#REF!</v>
      </c>
      <c r="BD155" s="41" t="e">
        <f t="shared" si="40"/>
        <v>#REF!</v>
      </c>
      <c r="BE155" s="40" t="e">
        <f>IF(#REF!="","",Interna!$J$27+Interna!$J$28+Interna!$J$29+Interna!$J$33)</f>
        <v>#REF!</v>
      </c>
      <c r="BF155" s="41" t="e">
        <f>IF(#REF!="","",AX155*Interna!$H$30)</f>
        <v>#REF!</v>
      </c>
      <c r="BG155" s="41" t="e">
        <f>IF(#REF!="","",AY155*Interna!$H$31)</f>
        <v>#REF!</v>
      </c>
      <c r="BH155" s="41" t="e">
        <f>IF(#REF!="","",AZ155*Interna!$H$32)</f>
        <v>#REF!</v>
      </c>
      <c r="BI155" s="41" t="e">
        <f>IF(#REF!="","",SUM(BE155:BH155))</f>
        <v>#REF!</v>
      </c>
      <c r="BJ155" s="41" t="e">
        <f>IF(#REF!="","",BD155-BI155)</f>
        <v>#REF!</v>
      </c>
      <c r="BK155" s="42" t="e">
        <f>IF(#REF!="","",BJ155*Interna!$H$37)</f>
        <v>#REF!</v>
      </c>
      <c r="BL155" s="41" t="e">
        <f>IF(#REF!="","",BJ155-BK155)</f>
        <v>#REF!</v>
      </c>
      <c r="BM155" s="41" t="e">
        <f>IF(#REF!="","",BL155*Interna!$H$39)</f>
        <v>#REF!</v>
      </c>
      <c r="BN155" s="41" t="e">
        <f>IF(#REF!="","",BL155+BM155)</f>
        <v>#REF!</v>
      </c>
      <c r="BO155" s="41" t="e">
        <f>IF(#REF!="","",BN155*Interna!$K$5)</f>
        <v>#REF!</v>
      </c>
      <c r="BP155" s="41" t="e">
        <f>IF(#REF!="","",BO155/Interna!$E$4)</f>
        <v>#REF!</v>
      </c>
      <c r="BQ155" s="41" t="e">
        <f>IF(#REF!="","",BP155*Interna!$H$46)</f>
        <v>#REF!</v>
      </c>
      <c r="BR155" s="41" t="e">
        <f>IF(#REF!="","",BP155+BQ155)</f>
        <v>#REF!</v>
      </c>
      <c r="BS155" s="41" t="e">
        <f>IF(#REF!="","",BR155*Interna!$H$48)</f>
        <v>#REF!</v>
      </c>
      <c r="BT155" s="41" t="e">
        <f>IF(#REF!="","",BR155-BS155)</f>
        <v>#REF!</v>
      </c>
      <c r="BU155" s="41" t="e">
        <f>IF(#REF!="","",BT155*Interna!$H$51)</f>
        <v>#REF!</v>
      </c>
      <c r="BV155" s="41" t="e">
        <f>IF(#REF!="","",BT155-BU155)</f>
        <v>#REF!</v>
      </c>
      <c r="BW155" s="41" t="e">
        <f>IF(#REF!="","",BV155*Interna!$H$52)</f>
        <v>#REF!</v>
      </c>
      <c r="BX155" s="41" t="e">
        <f>IF(#REF!="","",BV155-BW155)</f>
        <v>#REF!</v>
      </c>
      <c r="BY155" s="41" t="e">
        <f>IF(#REF!="","",BX155*Interna!$H$53)</f>
        <v>#REF!</v>
      </c>
    </row>
    <row r="156" spans="25:77" ht="16.5" customHeight="1" thickTop="1" thickBot="1" x14ac:dyDescent="0.35">
      <c r="Y156" s="167"/>
      <c r="Z156" s="40" t="e">
        <f>IF(#REF!="","",Interna!$H$15)</f>
        <v>#REF!</v>
      </c>
      <c r="AA156" s="41" t="e">
        <f>IF(#REF!="","",Interna!$H$16)</f>
        <v>#REF!</v>
      </c>
      <c r="AB156" s="42" t="e">
        <f>IF(#REF!="","",Interna!$H$17)</f>
        <v>#REF!</v>
      </c>
      <c r="AC15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6" s="373" t="e">
        <f>IF(#REF!="","",AC156+Interna!$D$15)</f>
        <v>#REF!</v>
      </c>
      <c r="AG156" s="373" t="e">
        <f>IF(#REF!="","",AD156+Interna!$D$16)</f>
        <v>#REF!</v>
      </c>
      <c r="AH156" s="373" t="e">
        <f>IF(#REF!="","",AE156+Interna!$D$17)</f>
        <v>#REF!</v>
      </c>
      <c r="AI156" s="281" t="e">
        <f>IF(#REF!="","",#REF!-(#REF!*AF156))</f>
        <v>#REF!</v>
      </c>
      <c r="AJ156" s="281" t="e">
        <f>IF(#REF!="","",#REF!-(#REF!*AG156))</f>
        <v>#REF!</v>
      </c>
      <c r="AK156" s="281" t="e">
        <f>IF(#REF!="","",#REF!-(#REF!*AH156))</f>
        <v>#REF!</v>
      </c>
      <c r="AL156" s="281" t="e">
        <f>IF(#REF!="","",ROUND(AI156*Interna!$E$4/1000,4))</f>
        <v>#REF!</v>
      </c>
      <c r="AM156" s="281" t="e">
        <f>IF(#REF!="","",ROUND(AJ156*Interna!$E$4/1000,4))</f>
        <v>#REF!</v>
      </c>
      <c r="AN156" s="281" t="e">
        <f>IF(#REF!="","",ROUND(AK156*Interna!$E$4/1000,4))</f>
        <v>#REF!</v>
      </c>
      <c r="AO156" s="281" t="e">
        <f>IF(#REF!="","",ROUND(AL156-(AL156*Interna!$C$21),4))</f>
        <v>#REF!</v>
      </c>
      <c r="AP156" s="281" t="e">
        <f>IF(#REF!="","",ROUND(AM156-(AM156*Interna!$C$22),4))</f>
        <v>#REF!</v>
      </c>
      <c r="AQ156" s="281" t="e">
        <f>IF(#REF!="","",ROUND(AN156-(AN156*Interna!$C$23),4))</f>
        <v>#REF!</v>
      </c>
      <c r="AR156" s="281" t="e">
        <f>IF(#REF!="","",Interna!$F$21)</f>
        <v>#REF!</v>
      </c>
      <c r="AS156" s="282" t="e">
        <f>IF(#REF!="","",Interna!$F$22)</f>
        <v>#REF!</v>
      </c>
      <c r="AT156" s="283" t="e">
        <f>IF(#REF!="","",Interna!$F$23)</f>
        <v>#REF!</v>
      </c>
      <c r="AU156" s="281" t="e">
        <f>IF(#REF!=0,0,IF(AO156&gt;AR156,AO156,AR156))</f>
        <v>#REF!</v>
      </c>
      <c r="AV156" s="281" t="e">
        <f>IF(#REF!=0,0,IF(AP156&gt;AS156,AP156,AS156))</f>
        <v>#REF!</v>
      </c>
      <c r="AW156" s="281" t="e">
        <f>IF(#REF!=0,0,IF(AQ156&gt;AT156,AQ156,AT156))</f>
        <v>#REF!</v>
      </c>
      <c r="AX156" s="39" t="e">
        <f>IF(#REF!="","",IF(ROUND(AL156-AU156,4)&lt;0,0,ROUND(AL156-AU156,4)))</f>
        <v>#REF!</v>
      </c>
      <c r="AY156" s="39" t="e">
        <f>IF(#REF!="","",IF(ROUND(AM156-AV156,4)&lt;0,0,ROUND(AM156-AV156,4)))</f>
        <v>#REF!</v>
      </c>
      <c r="AZ156" s="39" t="e">
        <f>IF(#REF!="","",IF(ROUND(AN156-AW156,4)&lt;0,0,ROUND(AN156-AW156,4)))</f>
        <v>#REF!</v>
      </c>
      <c r="BA156" s="40" t="e">
        <f>IF(#REF!="","",AX156*Z156)</f>
        <v>#REF!</v>
      </c>
      <c r="BB156" s="41" t="e">
        <f>IF(#REF!="","",AY156*AA156)</f>
        <v>#REF!</v>
      </c>
      <c r="BC156" s="42" t="e">
        <f>IF(#REF!="","",AZ156*AB156)</f>
        <v>#REF!</v>
      </c>
      <c r="BD156" s="41" t="e">
        <f t="shared" si="40"/>
        <v>#REF!</v>
      </c>
      <c r="BE156" s="40" t="e">
        <f>IF(#REF!="","",Interna!$J$27+Interna!$J$28+Interna!$J$29+Interna!$J$33)</f>
        <v>#REF!</v>
      </c>
      <c r="BF156" s="41" t="e">
        <f>IF(#REF!="","",AX156*Interna!$H$30)</f>
        <v>#REF!</v>
      </c>
      <c r="BG156" s="41" t="e">
        <f>IF(#REF!="","",AY156*Interna!$H$31)</f>
        <v>#REF!</v>
      </c>
      <c r="BH156" s="41" t="e">
        <f>IF(#REF!="","",AZ156*Interna!$H$32)</f>
        <v>#REF!</v>
      </c>
      <c r="BI156" s="41" t="e">
        <f>IF(#REF!="","",SUM(BE156:BH156))</f>
        <v>#REF!</v>
      </c>
      <c r="BJ156" s="41" t="e">
        <f>IF(#REF!="","",BD156-BI156)</f>
        <v>#REF!</v>
      </c>
      <c r="BK156" s="42" t="e">
        <f>IF(#REF!="","",BJ156*Interna!$H$37)</f>
        <v>#REF!</v>
      </c>
      <c r="BL156" s="41" t="e">
        <f>IF(#REF!="","",BJ156-BK156)</f>
        <v>#REF!</v>
      </c>
      <c r="BM156" s="41" t="e">
        <f>IF(#REF!="","",BL156*Interna!$H$39)</f>
        <v>#REF!</v>
      </c>
      <c r="BN156" s="41" t="e">
        <f>IF(#REF!="","",BL156+BM156)</f>
        <v>#REF!</v>
      </c>
      <c r="BO156" s="41" t="e">
        <f>IF(#REF!="","",BN156*Interna!$K$5)</f>
        <v>#REF!</v>
      </c>
      <c r="BP156" s="41" t="e">
        <f>IF(#REF!="","",BO156/Interna!$E$4)</f>
        <v>#REF!</v>
      </c>
      <c r="BQ156" s="41" t="e">
        <f>IF(#REF!="","",BP156*Interna!$H$46)</f>
        <v>#REF!</v>
      </c>
      <c r="BR156" s="41" t="e">
        <f>IF(#REF!="","",BP156+BQ156)</f>
        <v>#REF!</v>
      </c>
      <c r="BS156" s="41" t="e">
        <f>IF(#REF!="","",BR156*Interna!$H$48)</f>
        <v>#REF!</v>
      </c>
      <c r="BT156" s="41" t="e">
        <f>IF(#REF!="","",BR156-BS156)</f>
        <v>#REF!</v>
      </c>
      <c r="BU156" s="41" t="e">
        <f>IF(#REF!="","",BT156*Interna!$H$51)</f>
        <v>#REF!</v>
      </c>
      <c r="BV156" s="41" t="e">
        <f>IF(#REF!="","",BT156-BU156)</f>
        <v>#REF!</v>
      </c>
      <c r="BW156" s="41" t="e">
        <f>IF(#REF!="","",BV156*Interna!$H$52)</f>
        <v>#REF!</v>
      </c>
      <c r="BX156" s="41" t="e">
        <f>IF(#REF!="","",BV156-BW156)</f>
        <v>#REF!</v>
      </c>
      <c r="BY156" s="41" t="e">
        <f>IF(#REF!="","",BX156*Interna!$H$53)</f>
        <v>#REF!</v>
      </c>
    </row>
    <row r="157" spans="25:77" ht="16.5" customHeight="1" thickTop="1" thickBot="1" x14ac:dyDescent="0.35">
      <c r="Y157" s="167"/>
      <c r="Z157" s="40" t="e">
        <f>IF(#REF!="","",Interna!$H$15)</f>
        <v>#REF!</v>
      </c>
      <c r="AA157" s="41" t="e">
        <f>IF(#REF!="","",Interna!$H$16)</f>
        <v>#REF!</v>
      </c>
      <c r="AB157" s="42" t="e">
        <f>IF(#REF!="","",Interna!$H$17)</f>
        <v>#REF!</v>
      </c>
      <c r="AC15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7" s="373" t="e">
        <f>IF(#REF!="","",AC157+Interna!$D$15)</f>
        <v>#REF!</v>
      </c>
      <c r="AG157" s="373" t="e">
        <f>IF(#REF!="","",AD157+Interna!$D$16)</f>
        <v>#REF!</v>
      </c>
      <c r="AH157" s="373" t="e">
        <f>IF(#REF!="","",AE157+Interna!$D$17)</f>
        <v>#REF!</v>
      </c>
      <c r="AI157" s="281" t="e">
        <f>IF(#REF!="","",#REF!-(#REF!*AF157))</f>
        <v>#REF!</v>
      </c>
      <c r="AJ157" s="281" t="e">
        <f>IF(#REF!="","",#REF!-(#REF!*AG157))</f>
        <v>#REF!</v>
      </c>
      <c r="AK157" s="281" t="e">
        <f>IF(#REF!="","",#REF!-(#REF!*AH157))</f>
        <v>#REF!</v>
      </c>
      <c r="AL157" s="281" t="e">
        <f>IF(#REF!="","",ROUND(AI157*Interna!$E$4/1000,4))</f>
        <v>#REF!</v>
      </c>
      <c r="AM157" s="281" t="e">
        <f>IF(#REF!="","",ROUND(AJ157*Interna!$E$4/1000,4))</f>
        <v>#REF!</v>
      </c>
      <c r="AN157" s="281" t="e">
        <f>IF(#REF!="","",ROUND(AK157*Interna!$E$4/1000,4))</f>
        <v>#REF!</v>
      </c>
      <c r="AO157" s="281" t="e">
        <f>IF(#REF!="","",ROUND(AL157-(AL157*Interna!$C$21),4))</f>
        <v>#REF!</v>
      </c>
      <c r="AP157" s="281" t="e">
        <f>IF(#REF!="","",ROUND(AM157-(AM157*Interna!$C$22),4))</f>
        <v>#REF!</v>
      </c>
      <c r="AQ157" s="281" t="e">
        <f>IF(#REF!="","",ROUND(AN157-(AN157*Interna!$C$23),4))</f>
        <v>#REF!</v>
      </c>
      <c r="AR157" s="281" t="e">
        <f>IF(#REF!="","",Interna!$F$21)</f>
        <v>#REF!</v>
      </c>
      <c r="AS157" s="282" t="e">
        <f>IF(#REF!="","",Interna!$F$22)</f>
        <v>#REF!</v>
      </c>
      <c r="AT157" s="283" t="e">
        <f>IF(#REF!="","",Interna!$F$23)</f>
        <v>#REF!</v>
      </c>
      <c r="AU157" s="281" t="e">
        <f>IF(#REF!=0,0,IF(AO157&gt;AR157,AO157,AR157))</f>
        <v>#REF!</v>
      </c>
      <c r="AV157" s="281" t="e">
        <f>IF(#REF!=0,0,IF(AP157&gt;AS157,AP157,AS157))</f>
        <v>#REF!</v>
      </c>
      <c r="AW157" s="281" t="e">
        <f>IF(#REF!=0,0,IF(AQ157&gt;AT157,AQ157,AT157))</f>
        <v>#REF!</v>
      </c>
      <c r="AX157" s="39" t="e">
        <f>IF(#REF!="","",IF(ROUND(AL157-AU157,4)&lt;0,0,ROUND(AL157-AU157,4)))</f>
        <v>#REF!</v>
      </c>
      <c r="AY157" s="39" t="e">
        <f>IF(#REF!="","",IF(ROUND(AM157-AV157,4)&lt;0,0,ROUND(AM157-AV157,4)))</f>
        <v>#REF!</v>
      </c>
      <c r="AZ157" s="39" t="e">
        <f>IF(#REF!="","",IF(ROUND(AN157-AW157,4)&lt;0,0,ROUND(AN157-AW157,4)))</f>
        <v>#REF!</v>
      </c>
      <c r="BA157" s="40" t="e">
        <f>IF(#REF!="","",AX157*Z157)</f>
        <v>#REF!</v>
      </c>
      <c r="BB157" s="41" t="e">
        <f>IF(#REF!="","",AY157*AA157)</f>
        <v>#REF!</v>
      </c>
      <c r="BC157" s="42" t="e">
        <f>IF(#REF!="","",AZ157*AB157)</f>
        <v>#REF!</v>
      </c>
      <c r="BD157" s="41" t="e">
        <f t="shared" si="40"/>
        <v>#REF!</v>
      </c>
      <c r="BE157" s="40" t="e">
        <f>IF(#REF!="","",Interna!$J$27+Interna!$J$28+Interna!$J$29+Interna!$J$33)</f>
        <v>#REF!</v>
      </c>
      <c r="BF157" s="41" t="e">
        <f>IF(#REF!="","",AX157*Interna!$H$30)</f>
        <v>#REF!</v>
      </c>
      <c r="BG157" s="41" t="e">
        <f>IF(#REF!="","",AY157*Interna!$H$31)</f>
        <v>#REF!</v>
      </c>
      <c r="BH157" s="41" t="e">
        <f>IF(#REF!="","",AZ157*Interna!$H$32)</f>
        <v>#REF!</v>
      </c>
      <c r="BI157" s="41" t="e">
        <f>IF(#REF!="","",SUM(BE157:BH157))</f>
        <v>#REF!</v>
      </c>
      <c r="BJ157" s="41" t="e">
        <f>IF(#REF!="","",BD157-BI157)</f>
        <v>#REF!</v>
      </c>
      <c r="BK157" s="42" t="e">
        <f>IF(#REF!="","",BJ157*Interna!$H$37)</f>
        <v>#REF!</v>
      </c>
      <c r="BL157" s="41" t="e">
        <f>IF(#REF!="","",BJ157-BK157)</f>
        <v>#REF!</v>
      </c>
      <c r="BM157" s="41" t="e">
        <f>IF(#REF!="","",BL157*Interna!$H$39)</f>
        <v>#REF!</v>
      </c>
      <c r="BN157" s="41" t="e">
        <f>IF(#REF!="","",BL157+BM157)</f>
        <v>#REF!</v>
      </c>
      <c r="BO157" s="41" t="e">
        <f>IF(#REF!="","",BN157*Interna!$K$5)</f>
        <v>#REF!</v>
      </c>
      <c r="BP157" s="41" t="e">
        <f>IF(#REF!="","",BO157/Interna!$E$4)</f>
        <v>#REF!</v>
      </c>
      <c r="BQ157" s="41" t="e">
        <f>IF(#REF!="","",BP157*Interna!$H$46)</f>
        <v>#REF!</v>
      </c>
      <c r="BR157" s="41" t="e">
        <f>IF(#REF!="","",BP157+BQ157)</f>
        <v>#REF!</v>
      </c>
      <c r="BS157" s="41" t="e">
        <f>IF(#REF!="","",BR157*Interna!$H$48)</f>
        <v>#REF!</v>
      </c>
      <c r="BT157" s="41" t="e">
        <f>IF(#REF!="","",BR157-BS157)</f>
        <v>#REF!</v>
      </c>
      <c r="BU157" s="41" t="e">
        <f>IF(#REF!="","",BT157*Interna!$H$51)</f>
        <v>#REF!</v>
      </c>
      <c r="BV157" s="41" t="e">
        <f>IF(#REF!="","",BT157-BU157)</f>
        <v>#REF!</v>
      </c>
      <c r="BW157" s="41" t="e">
        <f>IF(#REF!="","",BV157*Interna!$H$52)</f>
        <v>#REF!</v>
      </c>
      <c r="BX157" s="41" t="e">
        <f>IF(#REF!="","",BV157-BW157)</f>
        <v>#REF!</v>
      </c>
      <c r="BY157" s="41" t="e">
        <f>IF(#REF!="","",BX157*Interna!$H$53)</f>
        <v>#REF!</v>
      </c>
    </row>
    <row r="158" spans="25:77" ht="16.5" customHeight="1" thickTop="1" thickBot="1" x14ac:dyDescent="0.35">
      <c r="Y158" s="167"/>
      <c r="Z158" s="40" t="e">
        <f>IF(#REF!="","",Interna!$H$15)</f>
        <v>#REF!</v>
      </c>
      <c r="AA158" s="41" t="e">
        <f>IF(#REF!="","",Interna!$H$16)</f>
        <v>#REF!</v>
      </c>
      <c r="AB158" s="42" t="e">
        <f>IF(#REF!="","",Interna!$H$17)</f>
        <v>#REF!</v>
      </c>
      <c r="AC15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8" s="373" t="e">
        <f>IF(#REF!="","",AC158+Interna!$D$15)</f>
        <v>#REF!</v>
      </c>
      <c r="AG158" s="373" t="e">
        <f>IF(#REF!="","",AD158+Interna!$D$16)</f>
        <v>#REF!</v>
      </c>
      <c r="AH158" s="373" t="e">
        <f>IF(#REF!="","",AE158+Interna!$D$17)</f>
        <v>#REF!</v>
      </c>
      <c r="AI158" s="281" t="e">
        <f>IF(#REF!="","",#REF!-(#REF!*AF158))</f>
        <v>#REF!</v>
      </c>
      <c r="AJ158" s="281" t="e">
        <f>IF(#REF!="","",#REF!-(#REF!*AG158))</f>
        <v>#REF!</v>
      </c>
      <c r="AK158" s="281" t="e">
        <f>IF(#REF!="","",#REF!-(#REF!*AH158))</f>
        <v>#REF!</v>
      </c>
      <c r="AL158" s="281" t="e">
        <f>IF(#REF!="","",ROUND(AI158*Interna!$E$4/1000,4))</f>
        <v>#REF!</v>
      </c>
      <c r="AM158" s="281" t="e">
        <f>IF(#REF!="","",ROUND(AJ158*Interna!$E$4/1000,4))</f>
        <v>#REF!</v>
      </c>
      <c r="AN158" s="281" t="e">
        <f>IF(#REF!="","",ROUND(AK158*Interna!$E$4/1000,4))</f>
        <v>#REF!</v>
      </c>
      <c r="AO158" s="281" t="e">
        <f>IF(#REF!="","",ROUND(AL158-(AL158*Interna!$C$21),4))</f>
        <v>#REF!</v>
      </c>
      <c r="AP158" s="281" t="e">
        <f>IF(#REF!="","",ROUND(AM158-(AM158*Interna!$C$22),4))</f>
        <v>#REF!</v>
      </c>
      <c r="AQ158" s="281" t="e">
        <f>IF(#REF!="","",ROUND(AN158-(AN158*Interna!$C$23),4))</f>
        <v>#REF!</v>
      </c>
      <c r="AR158" s="281" t="e">
        <f>IF(#REF!="","",Interna!$F$21)</f>
        <v>#REF!</v>
      </c>
      <c r="AS158" s="282" t="e">
        <f>IF(#REF!="","",Interna!$F$22)</f>
        <v>#REF!</v>
      </c>
      <c r="AT158" s="283" t="e">
        <f>IF(#REF!="","",Interna!$F$23)</f>
        <v>#REF!</v>
      </c>
      <c r="AU158" s="281" t="e">
        <f>IF(#REF!=0,0,IF(AO158&gt;AR158,AO158,AR158))</f>
        <v>#REF!</v>
      </c>
      <c r="AV158" s="281" t="e">
        <f>IF(#REF!=0,0,IF(AP158&gt;AS158,AP158,AS158))</f>
        <v>#REF!</v>
      </c>
      <c r="AW158" s="281" t="e">
        <f>IF(#REF!=0,0,IF(AQ158&gt;AT158,AQ158,AT158))</f>
        <v>#REF!</v>
      </c>
      <c r="AX158" s="39" t="e">
        <f>IF(#REF!="","",IF(ROUND(AL158-AU158,4)&lt;0,0,ROUND(AL158-AU158,4)))</f>
        <v>#REF!</v>
      </c>
      <c r="AY158" s="39" t="e">
        <f>IF(#REF!="","",IF(ROUND(AM158-AV158,4)&lt;0,0,ROUND(AM158-AV158,4)))</f>
        <v>#REF!</v>
      </c>
      <c r="AZ158" s="39" t="e">
        <f>IF(#REF!="","",IF(ROUND(AN158-AW158,4)&lt;0,0,ROUND(AN158-AW158,4)))</f>
        <v>#REF!</v>
      </c>
      <c r="BA158" s="40" t="e">
        <f>IF(#REF!="","",AX158*Z158)</f>
        <v>#REF!</v>
      </c>
      <c r="BB158" s="41" t="e">
        <f>IF(#REF!="","",AY158*AA158)</f>
        <v>#REF!</v>
      </c>
      <c r="BC158" s="42" t="e">
        <f>IF(#REF!="","",AZ158*AB158)</f>
        <v>#REF!</v>
      </c>
      <c r="BD158" s="41" t="e">
        <f t="shared" si="40"/>
        <v>#REF!</v>
      </c>
      <c r="BE158" s="40" t="e">
        <f>IF(#REF!="","",Interna!$J$27+Interna!$J$28+Interna!$J$29+Interna!$J$33)</f>
        <v>#REF!</v>
      </c>
      <c r="BF158" s="41" t="e">
        <f>IF(#REF!="","",AX158*Interna!$H$30)</f>
        <v>#REF!</v>
      </c>
      <c r="BG158" s="41" t="e">
        <f>IF(#REF!="","",AY158*Interna!$H$31)</f>
        <v>#REF!</v>
      </c>
      <c r="BH158" s="41" t="e">
        <f>IF(#REF!="","",AZ158*Interna!$H$32)</f>
        <v>#REF!</v>
      </c>
      <c r="BI158" s="41" t="e">
        <f>IF(#REF!="","",SUM(BE158:BH158))</f>
        <v>#REF!</v>
      </c>
      <c r="BJ158" s="41" t="e">
        <f>IF(#REF!="","",BD158-BI158)</f>
        <v>#REF!</v>
      </c>
      <c r="BK158" s="42" t="e">
        <f>IF(#REF!="","",BJ158*Interna!$H$37)</f>
        <v>#REF!</v>
      </c>
      <c r="BL158" s="41" t="e">
        <f>IF(#REF!="","",BJ158-BK158)</f>
        <v>#REF!</v>
      </c>
      <c r="BM158" s="41" t="e">
        <f>IF(#REF!="","",BL158*Interna!$H$39)</f>
        <v>#REF!</v>
      </c>
      <c r="BN158" s="41" t="e">
        <f>IF(#REF!="","",BL158+BM158)</f>
        <v>#REF!</v>
      </c>
      <c r="BO158" s="41" t="e">
        <f>IF(#REF!="","",BN158*Interna!$K$5)</f>
        <v>#REF!</v>
      </c>
      <c r="BP158" s="41" t="e">
        <f>IF(#REF!="","",BO158/Interna!$E$4)</f>
        <v>#REF!</v>
      </c>
      <c r="BQ158" s="41" t="e">
        <f>IF(#REF!="","",BP158*Interna!$H$46)</f>
        <v>#REF!</v>
      </c>
      <c r="BR158" s="41" t="e">
        <f>IF(#REF!="","",BP158+BQ158)</f>
        <v>#REF!</v>
      </c>
      <c r="BS158" s="41" t="e">
        <f>IF(#REF!="","",BR158*Interna!$H$48)</f>
        <v>#REF!</v>
      </c>
      <c r="BT158" s="41" t="e">
        <f>IF(#REF!="","",BR158-BS158)</f>
        <v>#REF!</v>
      </c>
      <c r="BU158" s="41" t="e">
        <f>IF(#REF!="","",BT158*Interna!$H$51)</f>
        <v>#REF!</v>
      </c>
      <c r="BV158" s="41" t="e">
        <f>IF(#REF!="","",BT158-BU158)</f>
        <v>#REF!</v>
      </c>
      <c r="BW158" s="41" t="e">
        <f>IF(#REF!="","",BV158*Interna!$H$52)</f>
        <v>#REF!</v>
      </c>
      <c r="BX158" s="41" t="e">
        <f>IF(#REF!="","",BV158-BW158)</f>
        <v>#REF!</v>
      </c>
      <c r="BY158" s="41" t="e">
        <f>IF(#REF!="","",BX158*Interna!$H$53)</f>
        <v>#REF!</v>
      </c>
    </row>
    <row r="159" spans="25:77" ht="16.5" customHeight="1" thickTop="1" thickBot="1" x14ac:dyDescent="0.35">
      <c r="Y159" s="167"/>
      <c r="Z159" s="40" t="e">
        <f>IF(#REF!="","",Interna!$H$15)</f>
        <v>#REF!</v>
      </c>
      <c r="AA159" s="41" t="e">
        <f>IF(#REF!="","",Interna!$H$16)</f>
        <v>#REF!</v>
      </c>
      <c r="AB159" s="42" t="e">
        <f>IF(#REF!="","",Interna!$H$17)</f>
        <v>#REF!</v>
      </c>
      <c r="AC15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5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5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59" s="373" t="e">
        <f>IF(#REF!="","",AC159+Interna!$D$15)</f>
        <v>#REF!</v>
      </c>
      <c r="AG159" s="373" t="e">
        <f>IF(#REF!="","",AD159+Interna!$D$16)</f>
        <v>#REF!</v>
      </c>
      <c r="AH159" s="373" t="e">
        <f>IF(#REF!="","",AE159+Interna!$D$17)</f>
        <v>#REF!</v>
      </c>
      <c r="AI159" s="281" t="e">
        <f>IF(#REF!="","",#REF!-(#REF!*AF159))</f>
        <v>#REF!</v>
      </c>
      <c r="AJ159" s="281" t="e">
        <f>IF(#REF!="","",#REF!-(#REF!*AG159))</f>
        <v>#REF!</v>
      </c>
      <c r="AK159" s="281" t="e">
        <f>IF(#REF!="","",#REF!-(#REF!*AH159))</f>
        <v>#REF!</v>
      </c>
      <c r="AL159" s="281" t="e">
        <f>IF(#REF!="","",ROUND(AI159*Interna!$E$4/1000,4))</f>
        <v>#REF!</v>
      </c>
      <c r="AM159" s="281" t="e">
        <f>IF(#REF!="","",ROUND(AJ159*Interna!$E$4/1000,4))</f>
        <v>#REF!</v>
      </c>
      <c r="AN159" s="281" t="e">
        <f>IF(#REF!="","",ROUND(AK159*Interna!$E$4/1000,4))</f>
        <v>#REF!</v>
      </c>
      <c r="AO159" s="281" t="e">
        <f>IF(#REF!="","",ROUND(AL159-(AL159*Interna!$C$21),4))</f>
        <v>#REF!</v>
      </c>
      <c r="AP159" s="281" t="e">
        <f>IF(#REF!="","",ROUND(AM159-(AM159*Interna!$C$22),4))</f>
        <v>#REF!</v>
      </c>
      <c r="AQ159" s="281" t="e">
        <f>IF(#REF!="","",ROUND(AN159-(AN159*Interna!$C$23),4))</f>
        <v>#REF!</v>
      </c>
      <c r="AR159" s="281" t="e">
        <f>IF(#REF!="","",Interna!$F$21)</f>
        <v>#REF!</v>
      </c>
      <c r="AS159" s="282" t="e">
        <f>IF(#REF!="","",Interna!$F$22)</f>
        <v>#REF!</v>
      </c>
      <c r="AT159" s="283" t="e">
        <f>IF(#REF!="","",Interna!$F$23)</f>
        <v>#REF!</v>
      </c>
      <c r="AU159" s="281" t="e">
        <f>IF(#REF!=0,0,IF(AO159&gt;AR159,AO159,AR159))</f>
        <v>#REF!</v>
      </c>
      <c r="AV159" s="281" t="e">
        <f>IF(#REF!=0,0,IF(AP159&gt;AS159,AP159,AS159))</f>
        <v>#REF!</v>
      </c>
      <c r="AW159" s="281" t="e">
        <f>IF(#REF!=0,0,IF(AQ159&gt;AT159,AQ159,AT159))</f>
        <v>#REF!</v>
      </c>
      <c r="AX159" s="39" t="e">
        <f>IF(#REF!="","",IF(ROUND(AL159-AU159,4)&lt;0,0,ROUND(AL159-AU159,4)))</f>
        <v>#REF!</v>
      </c>
      <c r="AY159" s="39" t="e">
        <f>IF(#REF!="","",IF(ROUND(AM159-AV159,4)&lt;0,0,ROUND(AM159-AV159,4)))</f>
        <v>#REF!</v>
      </c>
      <c r="AZ159" s="39" t="e">
        <f>IF(#REF!="","",IF(ROUND(AN159-AW159,4)&lt;0,0,ROUND(AN159-AW159,4)))</f>
        <v>#REF!</v>
      </c>
      <c r="BA159" s="40" t="e">
        <f>IF(#REF!="","",AX159*Z159)</f>
        <v>#REF!</v>
      </c>
      <c r="BB159" s="41" t="e">
        <f>IF(#REF!="","",AY159*AA159)</f>
        <v>#REF!</v>
      </c>
      <c r="BC159" s="42" t="e">
        <f>IF(#REF!="","",AZ159*AB159)</f>
        <v>#REF!</v>
      </c>
      <c r="BD159" s="41" t="e">
        <f t="shared" si="40"/>
        <v>#REF!</v>
      </c>
      <c r="BE159" s="40" t="e">
        <f>IF(#REF!="","",Interna!$J$27+Interna!$J$28+Interna!$J$29+Interna!$J$33)</f>
        <v>#REF!</v>
      </c>
      <c r="BF159" s="41" t="e">
        <f>IF(#REF!="","",AX159*Interna!$H$30)</f>
        <v>#REF!</v>
      </c>
      <c r="BG159" s="41" t="e">
        <f>IF(#REF!="","",AY159*Interna!$H$31)</f>
        <v>#REF!</v>
      </c>
      <c r="BH159" s="41" t="e">
        <f>IF(#REF!="","",AZ159*Interna!$H$32)</f>
        <v>#REF!</v>
      </c>
      <c r="BI159" s="41" t="e">
        <f>IF(#REF!="","",SUM(BE159:BH159))</f>
        <v>#REF!</v>
      </c>
      <c r="BJ159" s="41" t="e">
        <f>IF(#REF!="","",BD159-BI159)</f>
        <v>#REF!</v>
      </c>
      <c r="BK159" s="42" t="e">
        <f>IF(#REF!="","",BJ159*Interna!$H$37)</f>
        <v>#REF!</v>
      </c>
      <c r="BL159" s="41" t="e">
        <f>IF(#REF!="","",BJ159-BK159)</f>
        <v>#REF!</v>
      </c>
      <c r="BM159" s="41" t="e">
        <f>IF(#REF!="","",BL159*Interna!$H$39)</f>
        <v>#REF!</v>
      </c>
      <c r="BN159" s="41" t="e">
        <f>IF(#REF!="","",BL159+BM159)</f>
        <v>#REF!</v>
      </c>
      <c r="BO159" s="41" t="e">
        <f>IF(#REF!="","",BN159*Interna!$K$5)</f>
        <v>#REF!</v>
      </c>
      <c r="BP159" s="41" t="e">
        <f>IF(#REF!="","",BO159/Interna!$E$4)</f>
        <v>#REF!</v>
      </c>
      <c r="BQ159" s="41" t="e">
        <f>IF(#REF!="","",BP159*Interna!$H$46)</f>
        <v>#REF!</v>
      </c>
      <c r="BR159" s="41" t="e">
        <f>IF(#REF!="","",BP159+BQ159)</f>
        <v>#REF!</v>
      </c>
      <c r="BS159" s="41" t="e">
        <f>IF(#REF!="","",BR159*Interna!$H$48)</f>
        <v>#REF!</v>
      </c>
      <c r="BT159" s="41" t="e">
        <f>IF(#REF!="","",BR159-BS159)</f>
        <v>#REF!</v>
      </c>
      <c r="BU159" s="41" t="e">
        <f>IF(#REF!="","",BT159*Interna!$H$51)</f>
        <v>#REF!</v>
      </c>
      <c r="BV159" s="41" t="e">
        <f>IF(#REF!="","",BT159-BU159)</f>
        <v>#REF!</v>
      </c>
      <c r="BW159" s="41" t="e">
        <f>IF(#REF!="","",BV159*Interna!$H$52)</f>
        <v>#REF!</v>
      </c>
      <c r="BX159" s="41" t="e">
        <f>IF(#REF!="","",BV159-BW159)</f>
        <v>#REF!</v>
      </c>
      <c r="BY159" s="41" t="e">
        <f>IF(#REF!="","",BX159*Interna!$H$53)</f>
        <v>#REF!</v>
      </c>
    </row>
    <row r="160" spans="25:77" ht="16.5" customHeight="1" thickTop="1" thickBot="1" x14ac:dyDescent="0.35">
      <c r="Y160" s="167"/>
      <c r="Z160" s="40" t="e">
        <f>IF(#REF!="","",Interna!$H$15)</f>
        <v>#REF!</v>
      </c>
      <c r="AA160" s="41" t="e">
        <f>IF(#REF!="","",Interna!$H$16)</f>
        <v>#REF!</v>
      </c>
      <c r="AB160" s="42" t="e">
        <f>IF(#REF!="","",Interna!$H$17)</f>
        <v>#REF!</v>
      </c>
      <c r="AC16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0" s="373" t="e">
        <f>IF(#REF!="","",AC160+Interna!$D$15)</f>
        <v>#REF!</v>
      </c>
      <c r="AG160" s="373" t="e">
        <f>IF(#REF!="","",AD160+Interna!$D$16)</f>
        <v>#REF!</v>
      </c>
      <c r="AH160" s="373" t="e">
        <f>IF(#REF!="","",AE160+Interna!$D$17)</f>
        <v>#REF!</v>
      </c>
      <c r="AI160" s="281" t="e">
        <f>IF(#REF!="","",#REF!-(#REF!*AF160))</f>
        <v>#REF!</v>
      </c>
      <c r="AJ160" s="281" t="e">
        <f>IF(#REF!="","",#REF!-(#REF!*AG160))</f>
        <v>#REF!</v>
      </c>
      <c r="AK160" s="281" t="e">
        <f>IF(#REF!="","",#REF!-(#REF!*AH160))</f>
        <v>#REF!</v>
      </c>
      <c r="AL160" s="281" t="e">
        <f>IF(#REF!="","",ROUND(AI160*Interna!$E$4/1000,4))</f>
        <v>#REF!</v>
      </c>
      <c r="AM160" s="281" t="e">
        <f>IF(#REF!="","",ROUND(AJ160*Interna!$E$4/1000,4))</f>
        <v>#REF!</v>
      </c>
      <c r="AN160" s="281" t="e">
        <f>IF(#REF!="","",ROUND(AK160*Interna!$E$4/1000,4))</f>
        <v>#REF!</v>
      </c>
      <c r="AO160" s="281" t="e">
        <f>IF(#REF!="","",ROUND(AL160-(AL160*Interna!$C$21),4))</f>
        <v>#REF!</v>
      </c>
      <c r="AP160" s="281" t="e">
        <f>IF(#REF!="","",ROUND(AM160-(AM160*Interna!$C$22),4))</f>
        <v>#REF!</v>
      </c>
      <c r="AQ160" s="281" t="e">
        <f>IF(#REF!="","",ROUND(AN160-(AN160*Interna!$C$23),4))</f>
        <v>#REF!</v>
      </c>
      <c r="AR160" s="281" t="e">
        <f>IF(#REF!="","",Interna!$F$21)</f>
        <v>#REF!</v>
      </c>
      <c r="AS160" s="282" t="e">
        <f>IF(#REF!="","",Interna!$F$22)</f>
        <v>#REF!</v>
      </c>
      <c r="AT160" s="283" t="e">
        <f>IF(#REF!="","",Interna!$F$23)</f>
        <v>#REF!</v>
      </c>
      <c r="AU160" s="281" t="e">
        <f>IF(#REF!=0,0,IF(AO160&gt;AR160,AO160,AR160))</f>
        <v>#REF!</v>
      </c>
      <c r="AV160" s="281" t="e">
        <f>IF(#REF!=0,0,IF(AP160&gt;AS160,AP160,AS160))</f>
        <v>#REF!</v>
      </c>
      <c r="AW160" s="281" t="e">
        <f>IF(#REF!=0,0,IF(AQ160&gt;AT160,AQ160,AT160))</f>
        <v>#REF!</v>
      </c>
      <c r="AX160" s="39" t="e">
        <f>IF(#REF!="","",IF(ROUND(AL160-AU160,4)&lt;0,0,ROUND(AL160-AU160,4)))</f>
        <v>#REF!</v>
      </c>
      <c r="AY160" s="39" t="e">
        <f>IF(#REF!="","",IF(ROUND(AM160-AV160,4)&lt;0,0,ROUND(AM160-AV160,4)))</f>
        <v>#REF!</v>
      </c>
      <c r="AZ160" s="39" t="e">
        <f>IF(#REF!="","",IF(ROUND(AN160-AW160,4)&lt;0,0,ROUND(AN160-AW160,4)))</f>
        <v>#REF!</v>
      </c>
      <c r="BA160" s="40" t="e">
        <f>IF(#REF!="","",AX160*Z160)</f>
        <v>#REF!</v>
      </c>
      <c r="BB160" s="41" t="e">
        <f>IF(#REF!="","",AY160*AA160)</f>
        <v>#REF!</v>
      </c>
      <c r="BC160" s="42" t="e">
        <f>IF(#REF!="","",AZ160*AB160)</f>
        <v>#REF!</v>
      </c>
      <c r="BD160" s="41" t="e">
        <f t="shared" si="40"/>
        <v>#REF!</v>
      </c>
      <c r="BE160" s="40" t="e">
        <f>IF(#REF!="","",Interna!$J$27+Interna!$J$28+Interna!$J$29+Interna!$J$33)</f>
        <v>#REF!</v>
      </c>
      <c r="BF160" s="41" t="e">
        <f>IF(#REF!="","",AX160*Interna!$H$30)</f>
        <v>#REF!</v>
      </c>
      <c r="BG160" s="41" t="e">
        <f>IF(#REF!="","",AY160*Interna!$H$31)</f>
        <v>#REF!</v>
      </c>
      <c r="BH160" s="41" t="e">
        <f>IF(#REF!="","",AZ160*Interna!$H$32)</f>
        <v>#REF!</v>
      </c>
      <c r="BI160" s="41" t="e">
        <f>IF(#REF!="","",SUM(BE160:BH160))</f>
        <v>#REF!</v>
      </c>
      <c r="BJ160" s="41" t="e">
        <f>IF(#REF!="","",BD160-BI160)</f>
        <v>#REF!</v>
      </c>
      <c r="BK160" s="42" t="e">
        <f>IF(#REF!="","",BJ160*Interna!$H$37)</f>
        <v>#REF!</v>
      </c>
      <c r="BL160" s="41" t="e">
        <f>IF(#REF!="","",BJ160-BK160)</f>
        <v>#REF!</v>
      </c>
      <c r="BM160" s="41" t="e">
        <f>IF(#REF!="","",BL160*Interna!$H$39)</f>
        <v>#REF!</v>
      </c>
      <c r="BN160" s="41" t="e">
        <f>IF(#REF!="","",BL160+BM160)</f>
        <v>#REF!</v>
      </c>
      <c r="BO160" s="41" t="e">
        <f>IF(#REF!="","",BN160*Interna!$K$5)</f>
        <v>#REF!</v>
      </c>
      <c r="BP160" s="41" t="e">
        <f>IF(#REF!="","",BO160/Interna!$E$4)</f>
        <v>#REF!</v>
      </c>
      <c r="BQ160" s="41" t="e">
        <f>IF(#REF!="","",BP160*Interna!$H$46)</f>
        <v>#REF!</v>
      </c>
      <c r="BR160" s="41" t="e">
        <f>IF(#REF!="","",BP160+BQ160)</f>
        <v>#REF!</v>
      </c>
      <c r="BS160" s="41" t="e">
        <f>IF(#REF!="","",BR160*Interna!$H$48)</f>
        <v>#REF!</v>
      </c>
      <c r="BT160" s="41" t="e">
        <f>IF(#REF!="","",BR160-BS160)</f>
        <v>#REF!</v>
      </c>
      <c r="BU160" s="41" t="e">
        <f>IF(#REF!="","",BT160*Interna!$H$51)</f>
        <v>#REF!</v>
      </c>
      <c r="BV160" s="41" t="e">
        <f>IF(#REF!="","",BT160-BU160)</f>
        <v>#REF!</v>
      </c>
      <c r="BW160" s="41" t="e">
        <f>IF(#REF!="","",BV160*Interna!$H$52)</f>
        <v>#REF!</v>
      </c>
      <c r="BX160" s="41" t="e">
        <f>IF(#REF!="","",BV160-BW160)</f>
        <v>#REF!</v>
      </c>
      <c r="BY160" s="41" t="e">
        <f>IF(#REF!="","",BX160*Interna!$H$53)</f>
        <v>#REF!</v>
      </c>
    </row>
    <row r="161" spans="25:77" ht="16.5" customHeight="1" thickTop="1" thickBot="1" x14ac:dyDescent="0.35">
      <c r="Y161" s="167"/>
      <c r="Z161" s="40" t="e">
        <f>IF(#REF!="","",Interna!$H$15)</f>
        <v>#REF!</v>
      </c>
      <c r="AA161" s="41" t="e">
        <f>IF(#REF!="","",Interna!$H$16)</f>
        <v>#REF!</v>
      </c>
      <c r="AB161" s="42" t="e">
        <f>IF(#REF!="","",Interna!$H$17)</f>
        <v>#REF!</v>
      </c>
      <c r="AC16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1" s="373" t="e">
        <f>IF(#REF!="","",AC161+Interna!$D$15)</f>
        <v>#REF!</v>
      </c>
      <c r="AG161" s="373" t="e">
        <f>IF(#REF!="","",AD161+Interna!$D$16)</f>
        <v>#REF!</v>
      </c>
      <c r="AH161" s="373" t="e">
        <f>IF(#REF!="","",AE161+Interna!$D$17)</f>
        <v>#REF!</v>
      </c>
      <c r="AI161" s="281" t="e">
        <f>IF(#REF!="","",#REF!-(#REF!*AF161))</f>
        <v>#REF!</v>
      </c>
      <c r="AJ161" s="281" t="e">
        <f>IF(#REF!="","",#REF!-(#REF!*AG161))</f>
        <v>#REF!</v>
      </c>
      <c r="AK161" s="281" t="e">
        <f>IF(#REF!="","",#REF!-(#REF!*AH161))</f>
        <v>#REF!</v>
      </c>
      <c r="AL161" s="281" t="e">
        <f>IF(#REF!="","",ROUND(AI161*Interna!$E$4/1000,4))</f>
        <v>#REF!</v>
      </c>
      <c r="AM161" s="281" t="e">
        <f>IF(#REF!="","",ROUND(AJ161*Interna!$E$4/1000,4))</f>
        <v>#REF!</v>
      </c>
      <c r="AN161" s="281" t="e">
        <f>IF(#REF!="","",ROUND(AK161*Interna!$E$4/1000,4))</f>
        <v>#REF!</v>
      </c>
      <c r="AO161" s="281" t="e">
        <f>IF(#REF!="","",ROUND(AL161-(AL161*Interna!$C$21),4))</f>
        <v>#REF!</v>
      </c>
      <c r="AP161" s="281" t="e">
        <f>IF(#REF!="","",ROUND(AM161-(AM161*Interna!$C$22),4))</f>
        <v>#REF!</v>
      </c>
      <c r="AQ161" s="281" t="e">
        <f>IF(#REF!="","",ROUND(AN161-(AN161*Interna!$C$23),4))</f>
        <v>#REF!</v>
      </c>
      <c r="AR161" s="281" t="e">
        <f>IF(#REF!="","",Interna!$F$21)</f>
        <v>#REF!</v>
      </c>
      <c r="AS161" s="282" t="e">
        <f>IF(#REF!="","",Interna!$F$22)</f>
        <v>#REF!</v>
      </c>
      <c r="AT161" s="283" t="e">
        <f>IF(#REF!="","",Interna!$F$23)</f>
        <v>#REF!</v>
      </c>
      <c r="AU161" s="281" t="e">
        <f>IF(#REF!=0,0,IF(AO161&gt;AR161,AO161,AR161))</f>
        <v>#REF!</v>
      </c>
      <c r="AV161" s="281" t="e">
        <f>IF(#REF!=0,0,IF(AP161&gt;AS161,AP161,AS161))</f>
        <v>#REF!</v>
      </c>
      <c r="AW161" s="281" t="e">
        <f>IF(#REF!=0,0,IF(AQ161&gt;AT161,AQ161,AT161))</f>
        <v>#REF!</v>
      </c>
      <c r="AX161" s="39" t="e">
        <f>IF(#REF!="","",IF(ROUND(AL161-AU161,4)&lt;0,0,ROUND(AL161-AU161,4)))</f>
        <v>#REF!</v>
      </c>
      <c r="AY161" s="39" t="e">
        <f>IF(#REF!="","",IF(ROUND(AM161-AV161,4)&lt;0,0,ROUND(AM161-AV161,4)))</f>
        <v>#REF!</v>
      </c>
      <c r="AZ161" s="39" t="e">
        <f>IF(#REF!="","",IF(ROUND(AN161-AW161,4)&lt;0,0,ROUND(AN161-AW161,4)))</f>
        <v>#REF!</v>
      </c>
      <c r="BA161" s="40" t="e">
        <f>IF(#REF!="","",AX161*Z161)</f>
        <v>#REF!</v>
      </c>
      <c r="BB161" s="41" t="e">
        <f>IF(#REF!="","",AY161*AA161)</f>
        <v>#REF!</v>
      </c>
      <c r="BC161" s="42" t="e">
        <f>IF(#REF!="","",AZ161*AB161)</f>
        <v>#REF!</v>
      </c>
      <c r="BD161" s="41" t="e">
        <f t="shared" si="40"/>
        <v>#REF!</v>
      </c>
      <c r="BE161" s="40" t="e">
        <f>IF(#REF!="","",Interna!$J$27+Interna!$J$28+Interna!$J$29+Interna!$J$33)</f>
        <v>#REF!</v>
      </c>
      <c r="BF161" s="41" t="e">
        <f>IF(#REF!="","",AX161*Interna!$H$30)</f>
        <v>#REF!</v>
      </c>
      <c r="BG161" s="41" t="e">
        <f>IF(#REF!="","",AY161*Interna!$H$31)</f>
        <v>#REF!</v>
      </c>
      <c r="BH161" s="41" t="e">
        <f>IF(#REF!="","",AZ161*Interna!$H$32)</f>
        <v>#REF!</v>
      </c>
      <c r="BI161" s="41" t="e">
        <f>IF(#REF!="","",SUM(BE161:BH161))</f>
        <v>#REF!</v>
      </c>
      <c r="BJ161" s="41" t="e">
        <f>IF(#REF!="","",BD161-BI161)</f>
        <v>#REF!</v>
      </c>
      <c r="BK161" s="42" t="e">
        <f>IF(#REF!="","",BJ161*Interna!$H$37)</f>
        <v>#REF!</v>
      </c>
      <c r="BL161" s="41" t="e">
        <f>IF(#REF!="","",BJ161-BK161)</f>
        <v>#REF!</v>
      </c>
      <c r="BM161" s="41" t="e">
        <f>IF(#REF!="","",BL161*Interna!$H$39)</f>
        <v>#REF!</v>
      </c>
      <c r="BN161" s="41" t="e">
        <f>IF(#REF!="","",BL161+BM161)</f>
        <v>#REF!</v>
      </c>
      <c r="BO161" s="41" t="e">
        <f>IF(#REF!="","",BN161*Interna!$K$5)</f>
        <v>#REF!</v>
      </c>
      <c r="BP161" s="41" t="e">
        <f>IF(#REF!="","",BO161/Interna!$E$4)</f>
        <v>#REF!</v>
      </c>
      <c r="BQ161" s="41" t="e">
        <f>IF(#REF!="","",BP161*Interna!$H$46)</f>
        <v>#REF!</v>
      </c>
      <c r="BR161" s="41" t="e">
        <f>IF(#REF!="","",BP161+BQ161)</f>
        <v>#REF!</v>
      </c>
      <c r="BS161" s="41" t="e">
        <f>IF(#REF!="","",BR161*Interna!$H$48)</f>
        <v>#REF!</v>
      </c>
      <c r="BT161" s="41" t="e">
        <f>IF(#REF!="","",BR161-BS161)</f>
        <v>#REF!</v>
      </c>
      <c r="BU161" s="41" t="e">
        <f>IF(#REF!="","",BT161*Interna!$H$51)</f>
        <v>#REF!</v>
      </c>
      <c r="BV161" s="41" t="e">
        <f>IF(#REF!="","",BT161-BU161)</f>
        <v>#REF!</v>
      </c>
      <c r="BW161" s="41" t="e">
        <f>IF(#REF!="","",BV161*Interna!$H$52)</f>
        <v>#REF!</v>
      </c>
      <c r="BX161" s="41" t="e">
        <f>IF(#REF!="","",BV161-BW161)</f>
        <v>#REF!</v>
      </c>
      <c r="BY161" s="41" t="e">
        <f>IF(#REF!="","",BX161*Interna!$H$53)</f>
        <v>#REF!</v>
      </c>
    </row>
    <row r="162" spans="25:77" ht="16.5" customHeight="1" thickTop="1" thickBot="1" x14ac:dyDescent="0.35">
      <c r="Y162" s="167"/>
      <c r="Z162" s="40" t="e">
        <f>IF(#REF!="","",Interna!$H$15)</f>
        <v>#REF!</v>
      </c>
      <c r="AA162" s="41" t="e">
        <f>IF(#REF!="","",Interna!$H$16)</f>
        <v>#REF!</v>
      </c>
      <c r="AB162" s="42" t="e">
        <f>IF(#REF!="","",Interna!$H$17)</f>
        <v>#REF!</v>
      </c>
      <c r="AC16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2" s="373" t="e">
        <f>IF(#REF!="","",AC162+Interna!$D$15)</f>
        <v>#REF!</v>
      </c>
      <c r="AG162" s="373" t="e">
        <f>IF(#REF!="","",AD162+Interna!$D$16)</f>
        <v>#REF!</v>
      </c>
      <c r="AH162" s="373" t="e">
        <f>IF(#REF!="","",AE162+Interna!$D$17)</f>
        <v>#REF!</v>
      </c>
      <c r="AI162" s="281" t="e">
        <f>IF(#REF!="","",#REF!-(#REF!*AF162))</f>
        <v>#REF!</v>
      </c>
      <c r="AJ162" s="281" t="e">
        <f>IF(#REF!="","",#REF!-(#REF!*AG162))</f>
        <v>#REF!</v>
      </c>
      <c r="AK162" s="281" t="e">
        <f>IF(#REF!="","",#REF!-(#REF!*AH162))</f>
        <v>#REF!</v>
      </c>
      <c r="AL162" s="281" t="e">
        <f>IF(#REF!="","",ROUND(AI162*Interna!$E$4/1000,4))</f>
        <v>#REF!</v>
      </c>
      <c r="AM162" s="281" t="e">
        <f>IF(#REF!="","",ROUND(AJ162*Interna!$E$4/1000,4))</f>
        <v>#REF!</v>
      </c>
      <c r="AN162" s="281" t="e">
        <f>IF(#REF!="","",ROUND(AK162*Interna!$E$4/1000,4))</f>
        <v>#REF!</v>
      </c>
      <c r="AO162" s="281" t="e">
        <f>IF(#REF!="","",ROUND(AL162-(AL162*Interna!$C$21),4))</f>
        <v>#REF!</v>
      </c>
      <c r="AP162" s="281" t="e">
        <f>IF(#REF!="","",ROUND(AM162-(AM162*Interna!$C$22),4))</f>
        <v>#REF!</v>
      </c>
      <c r="AQ162" s="281" t="e">
        <f>IF(#REF!="","",ROUND(AN162-(AN162*Interna!$C$23),4))</f>
        <v>#REF!</v>
      </c>
      <c r="AR162" s="281" t="e">
        <f>IF(#REF!="","",Interna!$F$21)</f>
        <v>#REF!</v>
      </c>
      <c r="AS162" s="282" t="e">
        <f>IF(#REF!="","",Interna!$F$22)</f>
        <v>#REF!</v>
      </c>
      <c r="AT162" s="283" t="e">
        <f>IF(#REF!="","",Interna!$F$23)</f>
        <v>#REF!</v>
      </c>
      <c r="AU162" s="281" t="e">
        <f>IF(#REF!=0,0,IF(AO162&gt;AR162,AO162,AR162))</f>
        <v>#REF!</v>
      </c>
      <c r="AV162" s="281" t="e">
        <f>IF(#REF!=0,0,IF(AP162&gt;AS162,AP162,AS162))</f>
        <v>#REF!</v>
      </c>
      <c r="AW162" s="281" t="e">
        <f>IF(#REF!=0,0,IF(AQ162&gt;AT162,AQ162,AT162))</f>
        <v>#REF!</v>
      </c>
      <c r="AX162" s="39" t="e">
        <f>IF(#REF!="","",IF(ROUND(AL162-AU162,4)&lt;0,0,ROUND(AL162-AU162,4)))</f>
        <v>#REF!</v>
      </c>
      <c r="AY162" s="39" t="e">
        <f>IF(#REF!="","",IF(ROUND(AM162-AV162,4)&lt;0,0,ROUND(AM162-AV162,4)))</f>
        <v>#REF!</v>
      </c>
      <c r="AZ162" s="39" t="e">
        <f>IF(#REF!="","",IF(ROUND(AN162-AW162,4)&lt;0,0,ROUND(AN162-AW162,4)))</f>
        <v>#REF!</v>
      </c>
      <c r="BA162" s="40" t="e">
        <f>IF(#REF!="","",AX162*Z162)</f>
        <v>#REF!</v>
      </c>
      <c r="BB162" s="41" t="e">
        <f>IF(#REF!="","",AY162*AA162)</f>
        <v>#REF!</v>
      </c>
      <c r="BC162" s="42" t="e">
        <f>IF(#REF!="","",AZ162*AB162)</f>
        <v>#REF!</v>
      </c>
      <c r="BD162" s="41" t="e">
        <f t="shared" si="40"/>
        <v>#REF!</v>
      </c>
      <c r="BE162" s="40" t="e">
        <f>IF(#REF!="","",Interna!$J$27+Interna!$J$28+Interna!$J$29+Interna!$J$33)</f>
        <v>#REF!</v>
      </c>
      <c r="BF162" s="41" t="e">
        <f>IF(#REF!="","",AX162*Interna!$H$30)</f>
        <v>#REF!</v>
      </c>
      <c r="BG162" s="41" t="e">
        <f>IF(#REF!="","",AY162*Interna!$H$31)</f>
        <v>#REF!</v>
      </c>
      <c r="BH162" s="41" t="e">
        <f>IF(#REF!="","",AZ162*Interna!$H$32)</f>
        <v>#REF!</v>
      </c>
      <c r="BI162" s="41" t="e">
        <f>IF(#REF!="","",SUM(BE162:BH162))</f>
        <v>#REF!</v>
      </c>
      <c r="BJ162" s="41" t="e">
        <f>IF(#REF!="","",BD162-BI162)</f>
        <v>#REF!</v>
      </c>
      <c r="BK162" s="42" t="e">
        <f>IF(#REF!="","",BJ162*Interna!$H$37)</f>
        <v>#REF!</v>
      </c>
      <c r="BL162" s="41" t="e">
        <f>IF(#REF!="","",BJ162-BK162)</f>
        <v>#REF!</v>
      </c>
      <c r="BM162" s="41" t="e">
        <f>IF(#REF!="","",BL162*Interna!$H$39)</f>
        <v>#REF!</v>
      </c>
      <c r="BN162" s="41" t="e">
        <f>IF(#REF!="","",BL162+BM162)</f>
        <v>#REF!</v>
      </c>
      <c r="BO162" s="41" t="e">
        <f>IF(#REF!="","",BN162*Interna!$K$5)</f>
        <v>#REF!</v>
      </c>
      <c r="BP162" s="41" t="e">
        <f>IF(#REF!="","",BO162/Interna!$E$4)</f>
        <v>#REF!</v>
      </c>
      <c r="BQ162" s="41" t="e">
        <f>IF(#REF!="","",BP162*Interna!$H$46)</f>
        <v>#REF!</v>
      </c>
      <c r="BR162" s="41" t="e">
        <f>IF(#REF!="","",BP162+BQ162)</f>
        <v>#REF!</v>
      </c>
      <c r="BS162" s="41" t="e">
        <f>IF(#REF!="","",BR162*Interna!$H$48)</f>
        <v>#REF!</v>
      </c>
      <c r="BT162" s="41" t="e">
        <f>IF(#REF!="","",BR162-BS162)</f>
        <v>#REF!</v>
      </c>
      <c r="BU162" s="41" t="e">
        <f>IF(#REF!="","",BT162*Interna!$H$51)</f>
        <v>#REF!</v>
      </c>
      <c r="BV162" s="41" t="e">
        <f>IF(#REF!="","",BT162-BU162)</f>
        <v>#REF!</v>
      </c>
      <c r="BW162" s="41" t="e">
        <f>IF(#REF!="","",BV162*Interna!$H$52)</f>
        <v>#REF!</v>
      </c>
      <c r="BX162" s="41" t="e">
        <f>IF(#REF!="","",BV162-BW162)</f>
        <v>#REF!</v>
      </c>
      <c r="BY162" s="41" t="e">
        <f>IF(#REF!="","",BX162*Interna!$H$53)</f>
        <v>#REF!</v>
      </c>
    </row>
    <row r="163" spans="25:77" ht="16.5" customHeight="1" thickTop="1" thickBot="1" x14ac:dyDescent="0.35">
      <c r="Y163" s="167"/>
      <c r="Z163" s="40" t="e">
        <f>IF(#REF!="","",Interna!$H$15)</f>
        <v>#REF!</v>
      </c>
      <c r="AA163" s="41" t="e">
        <f>IF(#REF!="","",Interna!$H$16)</f>
        <v>#REF!</v>
      </c>
      <c r="AB163" s="42" t="e">
        <f>IF(#REF!="","",Interna!$H$17)</f>
        <v>#REF!</v>
      </c>
      <c r="AC16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3" s="373" t="e">
        <f>IF(#REF!="","",AC163+Interna!$D$15)</f>
        <v>#REF!</v>
      </c>
      <c r="AG163" s="373" t="e">
        <f>IF(#REF!="","",AD163+Interna!$D$16)</f>
        <v>#REF!</v>
      </c>
      <c r="AH163" s="373" t="e">
        <f>IF(#REF!="","",AE163+Interna!$D$17)</f>
        <v>#REF!</v>
      </c>
      <c r="AI163" s="281" t="e">
        <f>IF(#REF!="","",#REF!-(#REF!*AF163))</f>
        <v>#REF!</v>
      </c>
      <c r="AJ163" s="281" t="e">
        <f>IF(#REF!="","",#REF!-(#REF!*AG163))</f>
        <v>#REF!</v>
      </c>
      <c r="AK163" s="281" t="e">
        <f>IF(#REF!="","",#REF!-(#REF!*AH163))</f>
        <v>#REF!</v>
      </c>
      <c r="AL163" s="281" t="e">
        <f>IF(#REF!="","",ROUND(AI163*Interna!$E$4/1000,4))</f>
        <v>#REF!</v>
      </c>
      <c r="AM163" s="281" t="e">
        <f>IF(#REF!="","",ROUND(AJ163*Interna!$E$4/1000,4))</f>
        <v>#REF!</v>
      </c>
      <c r="AN163" s="281" t="e">
        <f>IF(#REF!="","",ROUND(AK163*Interna!$E$4/1000,4))</f>
        <v>#REF!</v>
      </c>
      <c r="AO163" s="281" t="e">
        <f>IF(#REF!="","",ROUND(AL163-(AL163*Interna!$C$21),4))</f>
        <v>#REF!</v>
      </c>
      <c r="AP163" s="281" t="e">
        <f>IF(#REF!="","",ROUND(AM163-(AM163*Interna!$C$22),4))</f>
        <v>#REF!</v>
      </c>
      <c r="AQ163" s="281" t="e">
        <f>IF(#REF!="","",ROUND(AN163-(AN163*Interna!$C$23),4))</f>
        <v>#REF!</v>
      </c>
      <c r="AR163" s="281" t="e">
        <f>IF(#REF!="","",Interna!$F$21)</f>
        <v>#REF!</v>
      </c>
      <c r="AS163" s="282" t="e">
        <f>IF(#REF!="","",Interna!$F$22)</f>
        <v>#REF!</v>
      </c>
      <c r="AT163" s="283" t="e">
        <f>IF(#REF!="","",Interna!$F$23)</f>
        <v>#REF!</v>
      </c>
      <c r="AU163" s="281" t="e">
        <f>IF(#REF!=0,0,IF(AO163&gt;AR163,AO163,AR163))</f>
        <v>#REF!</v>
      </c>
      <c r="AV163" s="281" t="e">
        <f>IF(#REF!=0,0,IF(AP163&gt;AS163,AP163,AS163))</f>
        <v>#REF!</v>
      </c>
      <c r="AW163" s="281" t="e">
        <f>IF(#REF!=0,0,IF(AQ163&gt;AT163,AQ163,AT163))</f>
        <v>#REF!</v>
      </c>
      <c r="AX163" s="39" t="e">
        <f>IF(#REF!="","",IF(ROUND(AL163-AU163,4)&lt;0,0,ROUND(AL163-AU163,4)))</f>
        <v>#REF!</v>
      </c>
      <c r="AY163" s="39" t="e">
        <f>IF(#REF!="","",IF(ROUND(AM163-AV163,4)&lt;0,0,ROUND(AM163-AV163,4)))</f>
        <v>#REF!</v>
      </c>
      <c r="AZ163" s="39" t="e">
        <f>IF(#REF!="","",IF(ROUND(AN163-AW163,4)&lt;0,0,ROUND(AN163-AW163,4)))</f>
        <v>#REF!</v>
      </c>
      <c r="BA163" s="40" t="e">
        <f>IF(#REF!="","",AX163*Z163)</f>
        <v>#REF!</v>
      </c>
      <c r="BB163" s="41" t="e">
        <f>IF(#REF!="","",AY163*AA163)</f>
        <v>#REF!</v>
      </c>
      <c r="BC163" s="42" t="e">
        <f>IF(#REF!="","",AZ163*AB163)</f>
        <v>#REF!</v>
      </c>
      <c r="BD163" s="41" t="e">
        <f t="shared" si="40"/>
        <v>#REF!</v>
      </c>
      <c r="BE163" s="40" t="e">
        <f>IF(#REF!="","",Interna!$J$27+Interna!$J$28+Interna!$J$29+Interna!$J$33)</f>
        <v>#REF!</v>
      </c>
      <c r="BF163" s="41" t="e">
        <f>IF(#REF!="","",AX163*Interna!$H$30)</f>
        <v>#REF!</v>
      </c>
      <c r="BG163" s="41" t="e">
        <f>IF(#REF!="","",AY163*Interna!$H$31)</f>
        <v>#REF!</v>
      </c>
      <c r="BH163" s="41" t="e">
        <f>IF(#REF!="","",AZ163*Interna!$H$32)</f>
        <v>#REF!</v>
      </c>
      <c r="BI163" s="41" t="e">
        <f>IF(#REF!="","",SUM(BE163:BH163))</f>
        <v>#REF!</v>
      </c>
      <c r="BJ163" s="41" t="e">
        <f>IF(#REF!="","",BD163-BI163)</f>
        <v>#REF!</v>
      </c>
      <c r="BK163" s="42" t="e">
        <f>IF(#REF!="","",BJ163*Interna!$H$37)</f>
        <v>#REF!</v>
      </c>
      <c r="BL163" s="41" t="e">
        <f>IF(#REF!="","",BJ163-BK163)</f>
        <v>#REF!</v>
      </c>
      <c r="BM163" s="41" t="e">
        <f>IF(#REF!="","",BL163*Interna!$H$39)</f>
        <v>#REF!</v>
      </c>
      <c r="BN163" s="41" t="e">
        <f>IF(#REF!="","",BL163+BM163)</f>
        <v>#REF!</v>
      </c>
      <c r="BO163" s="41" t="e">
        <f>IF(#REF!="","",BN163*Interna!$K$5)</f>
        <v>#REF!</v>
      </c>
      <c r="BP163" s="41" t="e">
        <f>IF(#REF!="","",BO163/Interna!$E$4)</f>
        <v>#REF!</v>
      </c>
      <c r="BQ163" s="41" t="e">
        <f>IF(#REF!="","",BP163*Interna!$H$46)</f>
        <v>#REF!</v>
      </c>
      <c r="BR163" s="41" t="e">
        <f>IF(#REF!="","",BP163+BQ163)</f>
        <v>#REF!</v>
      </c>
      <c r="BS163" s="41" t="e">
        <f>IF(#REF!="","",BR163*Interna!$H$48)</f>
        <v>#REF!</v>
      </c>
      <c r="BT163" s="41" t="e">
        <f>IF(#REF!="","",BR163-BS163)</f>
        <v>#REF!</v>
      </c>
      <c r="BU163" s="41" t="e">
        <f>IF(#REF!="","",BT163*Interna!$H$51)</f>
        <v>#REF!</v>
      </c>
      <c r="BV163" s="41" t="e">
        <f>IF(#REF!="","",BT163-BU163)</f>
        <v>#REF!</v>
      </c>
      <c r="BW163" s="41" t="e">
        <f>IF(#REF!="","",BV163*Interna!$H$52)</f>
        <v>#REF!</v>
      </c>
      <c r="BX163" s="41" t="e">
        <f>IF(#REF!="","",BV163-BW163)</f>
        <v>#REF!</v>
      </c>
      <c r="BY163" s="41" t="e">
        <f>IF(#REF!="","",BX163*Interna!$H$53)</f>
        <v>#REF!</v>
      </c>
    </row>
    <row r="164" spans="25:77" ht="16.5" customHeight="1" thickTop="1" thickBot="1" x14ac:dyDescent="0.35">
      <c r="Y164" s="167"/>
      <c r="Z164" s="40" t="e">
        <f>IF(#REF!="","",Interna!$H$15)</f>
        <v>#REF!</v>
      </c>
      <c r="AA164" s="41" t="e">
        <f>IF(#REF!="","",Interna!$H$16)</f>
        <v>#REF!</v>
      </c>
      <c r="AB164" s="42" t="e">
        <f>IF(#REF!="","",Interna!$H$17)</f>
        <v>#REF!</v>
      </c>
      <c r="AC16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4" s="373" t="e">
        <f>IF(#REF!="","",AC164+Interna!$D$15)</f>
        <v>#REF!</v>
      </c>
      <c r="AG164" s="373" t="e">
        <f>IF(#REF!="","",AD164+Interna!$D$16)</f>
        <v>#REF!</v>
      </c>
      <c r="AH164" s="373" t="e">
        <f>IF(#REF!="","",AE164+Interna!$D$17)</f>
        <v>#REF!</v>
      </c>
      <c r="AI164" s="281" t="e">
        <f>IF(#REF!="","",#REF!-(#REF!*AF164))</f>
        <v>#REF!</v>
      </c>
      <c r="AJ164" s="281" t="e">
        <f>IF(#REF!="","",#REF!-(#REF!*AG164))</f>
        <v>#REF!</v>
      </c>
      <c r="AK164" s="281" t="e">
        <f>IF(#REF!="","",#REF!-(#REF!*AH164))</f>
        <v>#REF!</v>
      </c>
      <c r="AL164" s="281" t="e">
        <f>IF(#REF!="","",ROUND(AI164*Interna!$E$4/1000,4))</f>
        <v>#REF!</v>
      </c>
      <c r="AM164" s="281" t="e">
        <f>IF(#REF!="","",ROUND(AJ164*Interna!$E$4/1000,4))</f>
        <v>#REF!</v>
      </c>
      <c r="AN164" s="281" t="e">
        <f>IF(#REF!="","",ROUND(AK164*Interna!$E$4/1000,4))</f>
        <v>#REF!</v>
      </c>
      <c r="AO164" s="281" t="e">
        <f>IF(#REF!="","",ROUND(AL164-(AL164*Interna!$C$21),4))</f>
        <v>#REF!</v>
      </c>
      <c r="AP164" s="281" t="e">
        <f>IF(#REF!="","",ROUND(AM164-(AM164*Interna!$C$22),4))</f>
        <v>#REF!</v>
      </c>
      <c r="AQ164" s="281" t="e">
        <f>IF(#REF!="","",ROUND(AN164-(AN164*Interna!$C$23),4))</f>
        <v>#REF!</v>
      </c>
      <c r="AR164" s="281" t="e">
        <f>IF(#REF!="","",Interna!$F$21)</f>
        <v>#REF!</v>
      </c>
      <c r="AS164" s="282" t="e">
        <f>IF(#REF!="","",Interna!$F$22)</f>
        <v>#REF!</v>
      </c>
      <c r="AT164" s="283" t="e">
        <f>IF(#REF!="","",Interna!$F$23)</f>
        <v>#REF!</v>
      </c>
      <c r="AU164" s="281" t="e">
        <f>IF(#REF!=0,0,IF(AO164&gt;AR164,AO164,AR164))</f>
        <v>#REF!</v>
      </c>
      <c r="AV164" s="281" t="e">
        <f>IF(#REF!=0,0,IF(AP164&gt;AS164,AP164,AS164))</f>
        <v>#REF!</v>
      </c>
      <c r="AW164" s="281" t="e">
        <f>IF(#REF!=0,0,IF(AQ164&gt;AT164,AQ164,AT164))</f>
        <v>#REF!</v>
      </c>
      <c r="AX164" s="39" t="e">
        <f>IF(#REF!="","",IF(ROUND(AL164-AU164,4)&lt;0,0,ROUND(AL164-AU164,4)))</f>
        <v>#REF!</v>
      </c>
      <c r="AY164" s="39" t="e">
        <f>IF(#REF!="","",IF(ROUND(AM164-AV164,4)&lt;0,0,ROUND(AM164-AV164,4)))</f>
        <v>#REF!</v>
      </c>
      <c r="AZ164" s="39" t="e">
        <f>IF(#REF!="","",IF(ROUND(AN164-AW164,4)&lt;0,0,ROUND(AN164-AW164,4)))</f>
        <v>#REF!</v>
      </c>
      <c r="BA164" s="40" t="e">
        <f>IF(#REF!="","",AX164*Z164)</f>
        <v>#REF!</v>
      </c>
      <c r="BB164" s="41" t="e">
        <f>IF(#REF!="","",AY164*AA164)</f>
        <v>#REF!</v>
      </c>
      <c r="BC164" s="42" t="e">
        <f>IF(#REF!="","",AZ164*AB164)</f>
        <v>#REF!</v>
      </c>
      <c r="BD164" s="41" t="e">
        <f t="shared" si="40"/>
        <v>#REF!</v>
      </c>
      <c r="BE164" s="40" t="e">
        <f>IF(#REF!="","",Interna!$J$27+Interna!$J$28+Interna!$J$29+Interna!$J$33)</f>
        <v>#REF!</v>
      </c>
      <c r="BF164" s="41" t="e">
        <f>IF(#REF!="","",AX164*Interna!$H$30)</f>
        <v>#REF!</v>
      </c>
      <c r="BG164" s="41" t="e">
        <f>IF(#REF!="","",AY164*Interna!$H$31)</f>
        <v>#REF!</v>
      </c>
      <c r="BH164" s="41" t="e">
        <f>IF(#REF!="","",AZ164*Interna!$H$32)</f>
        <v>#REF!</v>
      </c>
      <c r="BI164" s="41" t="e">
        <f>IF(#REF!="","",SUM(BE164:BH164))</f>
        <v>#REF!</v>
      </c>
      <c r="BJ164" s="41" t="e">
        <f>IF(#REF!="","",BD164-BI164)</f>
        <v>#REF!</v>
      </c>
      <c r="BK164" s="42" t="e">
        <f>IF(#REF!="","",BJ164*Interna!$H$37)</f>
        <v>#REF!</v>
      </c>
      <c r="BL164" s="41" t="e">
        <f>IF(#REF!="","",BJ164-BK164)</f>
        <v>#REF!</v>
      </c>
      <c r="BM164" s="41" t="e">
        <f>IF(#REF!="","",BL164*Interna!$H$39)</f>
        <v>#REF!</v>
      </c>
      <c r="BN164" s="41" t="e">
        <f>IF(#REF!="","",BL164+BM164)</f>
        <v>#REF!</v>
      </c>
      <c r="BO164" s="41" t="e">
        <f>IF(#REF!="","",BN164*Interna!$K$5)</f>
        <v>#REF!</v>
      </c>
      <c r="BP164" s="41" t="e">
        <f>IF(#REF!="","",BO164/Interna!$E$4)</f>
        <v>#REF!</v>
      </c>
      <c r="BQ164" s="41" t="e">
        <f>IF(#REF!="","",BP164*Interna!$H$46)</f>
        <v>#REF!</v>
      </c>
      <c r="BR164" s="41" t="e">
        <f>IF(#REF!="","",BP164+BQ164)</f>
        <v>#REF!</v>
      </c>
      <c r="BS164" s="41" t="e">
        <f>IF(#REF!="","",BR164*Interna!$H$48)</f>
        <v>#REF!</v>
      </c>
      <c r="BT164" s="41" t="e">
        <f>IF(#REF!="","",BR164-BS164)</f>
        <v>#REF!</v>
      </c>
      <c r="BU164" s="41" t="e">
        <f>IF(#REF!="","",BT164*Interna!$H$51)</f>
        <v>#REF!</v>
      </c>
      <c r="BV164" s="41" t="e">
        <f>IF(#REF!="","",BT164-BU164)</f>
        <v>#REF!</v>
      </c>
      <c r="BW164" s="41" t="e">
        <f>IF(#REF!="","",BV164*Interna!$H$52)</f>
        <v>#REF!</v>
      </c>
      <c r="BX164" s="41" t="e">
        <f>IF(#REF!="","",BV164-BW164)</f>
        <v>#REF!</v>
      </c>
      <c r="BY164" s="41" t="e">
        <f>IF(#REF!="","",BX164*Interna!$H$53)</f>
        <v>#REF!</v>
      </c>
    </row>
    <row r="165" spans="25:77" ht="16.5" customHeight="1" thickTop="1" thickBot="1" x14ac:dyDescent="0.35">
      <c r="Y165" s="167"/>
      <c r="Z165" s="40" t="e">
        <f>IF(#REF!="","",Interna!$H$15)</f>
        <v>#REF!</v>
      </c>
      <c r="AA165" s="41" t="e">
        <f>IF(#REF!="","",Interna!$H$16)</f>
        <v>#REF!</v>
      </c>
      <c r="AB165" s="42" t="e">
        <f>IF(#REF!="","",Interna!$H$17)</f>
        <v>#REF!</v>
      </c>
      <c r="AC16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5" s="373" t="e">
        <f>IF(#REF!="","",AC165+Interna!$D$15)</f>
        <v>#REF!</v>
      </c>
      <c r="AG165" s="373" t="e">
        <f>IF(#REF!="","",AD165+Interna!$D$16)</f>
        <v>#REF!</v>
      </c>
      <c r="AH165" s="373" t="e">
        <f>IF(#REF!="","",AE165+Interna!$D$17)</f>
        <v>#REF!</v>
      </c>
      <c r="AI165" s="281" t="e">
        <f>IF(#REF!="","",#REF!-(#REF!*AF165))</f>
        <v>#REF!</v>
      </c>
      <c r="AJ165" s="281" t="e">
        <f>IF(#REF!="","",#REF!-(#REF!*AG165))</f>
        <v>#REF!</v>
      </c>
      <c r="AK165" s="281" t="e">
        <f>IF(#REF!="","",#REF!-(#REF!*AH165))</f>
        <v>#REF!</v>
      </c>
      <c r="AL165" s="281" t="e">
        <f>IF(#REF!="","",ROUND(AI165*Interna!$E$4/1000,4))</f>
        <v>#REF!</v>
      </c>
      <c r="AM165" s="281" t="e">
        <f>IF(#REF!="","",ROUND(AJ165*Interna!$E$4/1000,4))</f>
        <v>#REF!</v>
      </c>
      <c r="AN165" s="281" t="e">
        <f>IF(#REF!="","",ROUND(AK165*Interna!$E$4/1000,4))</f>
        <v>#REF!</v>
      </c>
      <c r="AO165" s="281" t="e">
        <f>IF(#REF!="","",ROUND(AL165-(AL165*Interna!$C$21),4))</f>
        <v>#REF!</v>
      </c>
      <c r="AP165" s="281" t="e">
        <f>IF(#REF!="","",ROUND(AM165-(AM165*Interna!$C$22),4))</f>
        <v>#REF!</v>
      </c>
      <c r="AQ165" s="281" t="e">
        <f>IF(#REF!="","",ROUND(AN165-(AN165*Interna!$C$23),4))</f>
        <v>#REF!</v>
      </c>
      <c r="AR165" s="281" t="e">
        <f>IF(#REF!="","",Interna!$F$21)</f>
        <v>#REF!</v>
      </c>
      <c r="AS165" s="282" t="e">
        <f>IF(#REF!="","",Interna!$F$22)</f>
        <v>#REF!</v>
      </c>
      <c r="AT165" s="283" t="e">
        <f>IF(#REF!="","",Interna!$F$23)</f>
        <v>#REF!</v>
      </c>
      <c r="AU165" s="281" t="e">
        <f>IF(#REF!=0,0,IF(AO165&gt;AR165,AO165,AR165))</f>
        <v>#REF!</v>
      </c>
      <c r="AV165" s="281" t="e">
        <f>IF(#REF!=0,0,IF(AP165&gt;AS165,AP165,AS165))</f>
        <v>#REF!</v>
      </c>
      <c r="AW165" s="281" t="e">
        <f>IF(#REF!=0,0,IF(AQ165&gt;AT165,AQ165,AT165))</f>
        <v>#REF!</v>
      </c>
      <c r="AX165" s="39" t="e">
        <f>IF(#REF!="","",IF(ROUND(AL165-AU165,4)&lt;0,0,ROUND(AL165-AU165,4)))</f>
        <v>#REF!</v>
      </c>
      <c r="AY165" s="39" t="e">
        <f>IF(#REF!="","",IF(ROUND(AM165-AV165,4)&lt;0,0,ROUND(AM165-AV165,4)))</f>
        <v>#REF!</v>
      </c>
      <c r="AZ165" s="39" t="e">
        <f>IF(#REF!="","",IF(ROUND(AN165-AW165,4)&lt;0,0,ROUND(AN165-AW165,4)))</f>
        <v>#REF!</v>
      </c>
      <c r="BA165" s="40" t="e">
        <f>IF(#REF!="","",AX165*Z165)</f>
        <v>#REF!</v>
      </c>
      <c r="BB165" s="41" t="e">
        <f>IF(#REF!="","",AY165*AA165)</f>
        <v>#REF!</v>
      </c>
      <c r="BC165" s="42" t="e">
        <f>IF(#REF!="","",AZ165*AB165)</f>
        <v>#REF!</v>
      </c>
      <c r="BD165" s="41" t="e">
        <f t="shared" si="40"/>
        <v>#REF!</v>
      </c>
      <c r="BE165" s="40" t="e">
        <f>IF(#REF!="","",Interna!$J$27+Interna!$J$28+Interna!$J$29+Interna!$J$33)</f>
        <v>#REF!</v>
      </c>
      <c r="BF165" s="41" t="e">
        <f>IF(#REF!="","",AX165*Interna!$H$30)</f>
        <v>#REF!</v>
      </c>
      <c r="BG165" s="41" t="e">
        <f>IF(#REF!="","",AY165*Interna!$H$31)</f>
        <v>#REF!</v>
      </c>
      <c r="BH165" s="41" t="e">
        <f>IF(#REF!="","",AZ165*Interna!$H$32)</f>
        <v>#REF!</v>
      </c>
      <c r="BI165" s="41" t="e">
        <f>IF(#REF!="","",SUM(BE165:BH165))</f>
        <v>#REF!</v>
      </c>
      <c r="BJ165" s="41" t="e">
        <f>IF(#REF!="","",BD165-BI165)</f>
        <v>#REF!</v>
      </c>
      <c r="BK165" s="42" t="e">
        <f>IF(#REF!="","",BJ165*Interna!$H$37)</f>
        <v>#REF!</v>
      </c>
      <c r="BL165" s="41" t="e">
        <f>IF(#REF!="","",BJ165-BK165)</f>
        <v>#REF!</v>
      </c>
      <c r="BM165" s="41" t="e">
        <f>IF(#REF!="","",BL165*Interna!$H$39)</f>
        <v>#REF!</v>
      </c>
      <c r="BN165" s="41" t="e">
        <f>IF(#REF!="","",BL165+BM165)</f>
        <v>#REF!</v>
      </c>
      <c r="BO165" s="41" t="e">
        <f>IF(#REF!="","",BN165*Interna!$K$5)</f>
        <v>#REF!</v>
      </c>
      <c r="BP165" s="41" t="e">
        <f>IF(#REF!="","",BO165/Interna!$E$4)</f>
        <v>#REF!</v>
      </c>
      <c r="BQ165" s="41" t="e">
        <f>IF(#REF!="","",BP165*Interna!$H$46)</f>
        <v>#REF!</v>
      </c>
      <c r="BR165" s="41" t="e">
        <f>IF(#REF!="","",BP165+BQ165)</f>
        <v>#REF!</v>
      </c>
      <c r="BS165" s="41" t="e">
        <f>IF(#REF!="","",BR165*Interna!$H$48)</f>
        <v>#REF!</v>
      </c>
      <c r="BT165" s="41" t="e">
        <f>IF(#REF!="","",BR165-BS165)</f>
        <v>#REF!</v>
      </c>
      <c r="BU165" s="41" t="e">
        <f>IF(#REF!="","",BT165*Interna!$H$51)</f>
        <v>#REF!</v>
      </c>
      <c r="BV165" s="41" t="e">
        <f>IF(#REF!="","",BT165-BU165)</f>
        <v>#REF!</v>
      </c>
      <c r="BW165" s="41" t="e">
        <f>IF(#REF!="","",BV165*Interna!$H$52)</f>
        <v>#REF!</v>
      </c>
      <c r="BX165" s="41" t="e">
        <f>IF(#REF!="","",BV165-BW165)</f>
        <v>#REF!</v>
      </c>
      <c r="BY165" s="41" t="e">
        <f>IF(#REF!="","",BX165*Interna!$H$53)</f>
        <v>#REF!</v>
      </c>
    </row>
    <row r="166" spans="25:77" ht="16.5" customHeight="1" thickTop="1" thickBot="1" x14ac:dyDescent="0.35">
      <c r="Y166" s="167"/>
      <c r="Z166" s="40" t="e">
        <f>IF(#REF!="","",Interna!$H$15)</f>
        <v>#REF!</v>
      </c>
      <c r="AA166" s="41" t="e">
        <f>IF(#REF!="","",Interna!$H$16)</f>
        <v>#REF!</v>
      </c>
      <c r="AB166" s="42" t="e">
        <f>IF(#REF!="","",Interna!$H$17)</f>
        <v>#REF!</v>
      </c>
      <c r="AC16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6" s="373" t="e">
        <f>IF(#REF!="","",AC166+Interna!$D$15)</f>
        <v>#REF!</v>
      </c>
      <c r="AG166" s="373" t="e">
        <f>IF(#REF!="","",AD166+Interna!$D$16)</f>
        <v>#REF!</v>
      </c>
      <c r="AH166" s="373" t="e">
        <f>IF(#REF!="","",AE166+Interna!$D$17)</f>
        <v>#REF!</v>
      </c>
      <c r="AI166" s="281" t="e">
        <f>IF(#REF!="","",#REF!-(#REF!*AF166))</f>
        <v>#REF!</v>
      </c>
      <c r="AJ166" s="281" t="e">
        <f>IF(#REF!="","",#REF!-(#REF!*AG166))</f>
        <v>#REF!</v>
      </c>
      <c r="AK166" s="281" t="e">
        <f>IF(#REF!="","",#REF!-(#REF!*AH166))</f>
        <v>#REF!</v>
      </c>
      <c r="AL166" s="281" t="e">
        <f>IF(#REF!="","",ROUND(AI166*Interna!$E$4/1000,4))</f>
        <v>#REF!</v>
      </c>
      <c r="AM166" s="281" t="e">
        <f>IF(#REF!="","",ROUND(AJ166*Interna!$E$4/1000,4))</f>
        <v>#REF!</v>
      </c>
      <c r="AN166" s="281" t="e">
        <f>IF(#REF!="","",ROUND(AK166*Interna!$E$4/1000,4))</f>
        <v>#REF!</v>
      </c>
      <c r="AO166" s="281" t="e">
        <f>IF(#REF!="","",ROUND(AL166-(AL166*Interna!$C$21),4))</f>
        <v>#REF!</v>
      </c>
      <c r="AP166" s="281" t="e">
        <f>IF(#REF!="","",ROUND(AM166-(AM166*Interna!$C$22),4))</f>
        <v>#REF!</v>
      </c>
      <c r="AQ166" s="281" t="e">
        <f>IF(#REF!="","",ROUND(AN166-(AN166*Interna!$C$23),4))</f>
        <v>#REF!</v>
      </c>
      <c r="AR166" s="281" t="e">
        <f>IF(#REF!="","",Interna!$F$21)</f>
        <v>#REF!</v>
      </c>
      <c r="AS166" s="282" t="e">
        <f>IF(#REF!="","",Interna!$F$22)</f>
        <v>#REF!</v>
      </c>
      <c r="AT166" s="283" t="e">
        <f>IF(#REF!="","",Interna!$F$23)</f>
        <v>#REF!</v>
      </c>
      <c r="AU166" s="281" t="e">
        <f>IF(#REF!=0,0,IF(AO166&gt;AR166,AO166,AR166))</f>
        <v>#REF!</v>
      </c>
      <c r="AV166" s="281" t="e">
        <f>IF(#REF!=0,0,IF(AP166&gt;AS166,AP166,AS166))</f>
        <v>#REF!</v>
      </c>
      <c r="AW166" s="281" t="e">
        <f>IF(#REF!=0,0,IF(AQ166&gt;AT166,AQ166,AT166))</f>
        <v>#REF!</v>
      </c>
      <c r="AX166" s="39" t="e">
        <f>IF(#REF!="","",IF(ROUND(AL166-AU166,4)&lt;0,0,ROUND(AL166-AU166,4)))</f>
        <v>#REF!</v>
      </c>
      <c r="AY166" s="39" t="e">
        <f>IF(#REF!="","",IF(ROUND(AM166-AV166,4)&lt;0,0,ROUND(AM166-AV166,4)))</f>
        <v>#REF!</v>
      </c>
      <c r="AZ166" s="39" t="e">
        <f>IF(#REF!="","",IF(ROUND(AN166-AW166,4)&lt;0,0,ROUND(AN166-AW166,4)))</f>
        <v>#REF!</v>
      </c>
      <c r="BA166" s="40" t="e">
        <f>IF(#REF!="","",AX166*Z166)</f>
        <v>#REF!</v>
      </c>
      <c r="BB166" s="41" t="e">
        <f>IF(#REF!="","",AY166*AA166)</f>
        <v>#REF!</v>
      </c>
      <c r="BC166" s="42" t="e">
        <f>IF(#REF!="","",AZ166*AB166)</f>
        <v>#REF!</v>
      </c>
      <c r="BD166" s="41" t="e">
        <f t="shared" si="40"/>
        <v>#REF!</v>
      </c>
      <c r="BE166" s="40" t="e">
        <f>IF(#REF!="","",Interna!$J$27+Interna!$J$28+Interna!$J$29+Interna!$J$33)</f>
        <v>#REF!</v>
      </c>
      <c r="BF166" s="41" t="e">
        <f>IF(#REF!="","",AX166*Interna!$H$30)</f>
        <v>#REF!</v>
      </c>
      <c r="BG166" s="41" t="e">
        <f>IF(#REF!="","",AY166*Interna!$H$31)</f>
        <v>#REF!</v>
      </c>
      <c r="BH166" s="41" t="e">
        <f>IF(#REF!="","",AZ166*Interna!$H$32)</f>
        <v>#REF!</v>
      </c>
      <c r="BI166" s="41" t="e">
        <f>IF(#REF!="","",SUM(BE166:BH166))</f>
        <v>#REF!</v>
      </c>
      <c r="BJ166" s="41" t="e">
        <f>IF(#REF!="","",BD166-BI166)</f>
        <v>#REF!</v>
      </c>
      <c r="BK166" s="42" t="e">
        <f>IF(#REF!="","",BJ166*Interna!$H$37)</f>
        <v>#REF!</v>
      </c>
      <c r="BL166" s="41" t="e">
        <f>IF(#REF!="","",BJ166-BK166)</f>
        <v>#REF!</v>
      </c>
      <c r="BM166" s="41" t="e">
        <f>IF(#REF!="","",BL166*Interna!$H$39)</f>
        <v>#REF!</v>
      </c>
      <c r="BN166" s="41" t="e">
        <f>IF(#REF!="","",BL166+BM166)</f>
        <v>#REF!</v>
      </c>
      <c r="BO166" s="41" t="e">
        <f>IF(#REF!="","",BN166*Interna!$K$5)</f>
        <v>#REF!</v>
      </c>
      <c r="BP166" s="41" t="e">
        <f>IF(#REF!="","",BO166/Interna!$E$4)</f>
        <v>#REF!</v>
      </c>
      <c r="BQ166" s="41" t="e">
        <f>IF(#REF!="","",BP166*Interna!$H$46)</f>
        <v>#REF!</v>
      </c>
      <c r="BR166" s="41" t="e">
        <f>IF(#REF!="","",BP166+BQ166)</f>
        <v>#REF!</v>
      </c>
      <c r="BS166" s="41" t="e">
        <f>IF(#REF!="","",BR166*Interna!$H$48)</f>
        <v>#REF!</v>
      </c>
      <c r="BT166" s="41" t="e">
        <f>IF(#REF!="","",BR166-BS166)</f>
        <v>#REF!</v>
      </c>
      <c r="BU166" s="41" t="e">
        <f>IF(#REF!="","",BT166*Interna!$H$51)</f>
        <v>#REF!</v>
      </c>
      <c r="BV166" s="41" t="e">
        <f>IF(#REF!="","",BT166-BU166)</f>
        <v>#REF!</v>
      </c>
      <c r="BW166" s="41" t="e">
        <f>IF(#REF!="","",BV166*Interna!$H$52)</f>
        <v>#REF!</v>
      </c>
      <c r="BX166" s="41" t="e">
        <f>IF(#REF!="","",BV166-BW166)</f>
        <v>#REF!</v>
      </c>
      <c r="BY166" s="41" t="e">
        <f>IF(#REF!="","",BX166*Interna!$H$53)</f>
        <v>#REF!</v>
      </c>
    </row>
    <row r="167" spans="25:77" ht="16.5" customHeight="1" thickTop="1" thickBot="1" x14ac:dyDescent="0.35">
      <c r="Y167" s="167"/>
      <c r="Z167" s="40" t="e">
        <f>IF(#REF!="","",Interna!$H$15)</f>
        <v>#REF!</v>
      </c>
      <c r="AA167" s="41" t="e">
        <f>IF(#REF!="","",Interna!$H$16)</f>
        <v>#REF!</v>
      </c>
      <c r="AB167" s="42" t="e">
        <f>IF(#REF!="","",Interna!$H$17)</f>
        <v>#REF!</v>
      </c>
      <c r="AC16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7" s="373" t="e">
        <f>IF(#REF!="","",AC167+Interna!$D$15)</f>
        <v>#REF!</v>
      </c>
      <c r="AG167" s="373" t="e">
        <f>IF(#REF!="","",AD167+Interna!$D$16)</f>
        <v>#REF!</v>
      </c>
      <c r="AH167" s="373" t="e">
        <f>IF(#REF!="","",AE167+Interna!$D$17)</f>
        <v>#REF!</v>
      </c>
      <c r="AI167" s="281" t="e">
        <f>IF(#REF!="","",#REF!-(#REF!*AF167))</f>
        <v>#REF!</v>
      </c>
      <c r="AJ167" s="281" t="e">
        <f>IF(#REF!="","",#REF!-(#REF!*AG167))</f>
        <v>#REF!</v>
      </c>
      <c r="AK167" s="281" t="e">
        <f>IF(#REF!="","",#REF!-(#REF!*AH167))</f>
        <v>#REF!</v>
      </c>
      <c r="AL167" s="281" t="e">
        <f>IF(#REF!="","",ROUND(AI167*Interna!$E$4/1000,4))</f>
        <v>#REF!</v>
      </c>
      <c r="AM167" s="281" t="e">
        <f>IF(#REF!="","",ROUND(AJ167*Interna!$E$4/1000,4))</f>
        <v>#REF!</v>
      </c>
      <c r="AN167" s="281" t="e">
        <f>IF(#REF!="","",ROUND(AK167*Interna!$E$4/1000,4))</f>
        <v>#REF!</v>
      </c>
      <c r="AO167" s="281" t="e">
        <f>IF(#REF!="","",ROUND(AL167-(AL167*Interna!$C$21),4))</f>
        <v>#REF!</v>
      </c>
      <c r="AP167" s="281" t="e">
        <f>IF(#REF!="","",ROUND(AM167-(AM167*Interna!$C$22),4))</f>
        <v>#REF!</v>
      </c>
      <c r="AQ167" s="281" t="e">
        <f>IF(#REF!="","",ROUND(AN167-(AN167*Interna!$C$23),4))</f>
        <v>#REF!</v>
      </c>
      <c r="AR167" s="281" t="e">
        <f>IF(#REF!="","",Interna!$F$21)</f>
        <v>#REF!</v>
      </c>
      <c r="AS167" s="282" t="e">
        <f>IF(#REF!="","",Interna!$F$22)</f>
        <v>#REF!</v>
      </c>
      <c r="AT167" s="283" t="e">
        <f>IF(#REF!="","",Interna!$F$23)</f>
        <v>#REF!</v>
      </c>
      <c r="AU167" s="281" t="e">
        <f>IF(#REF!=0,0,IF(AO167&gt;AR167,AO167,AR167))</f>
        <v>#REF!</v>
      </c>
      <c r="AV167" s="281" t="e">
        <f>IF(#REF!=0,0,IF(AP167&gt;AS167,AP167,AS167))</f>
        <v>#REF!</v>
      </c>
      <c r="AW167" s="281" t="e">
        <f>IF(#REF!=0,0,IF(AQ167&gt;AT167,AQ167,AT167))</f>
        <v>#REF!</v>
      </c>
      <c r="AX167" s="39" t="e">
        <f>IF(#REF!="","",IF(ROUND(AL167-AU167,4)&lt;0,0,ROUND(AL167-AU167,4)))</f>
        <v>#REF!</v>
      </c>
      <c r="AY167" s="39" t="e">
        <f>IF(#REF!="","",IF(ROUND(AM167-AV167,4)&lt;0,0,ROUND(AM167-AV167,4)))</f>
        <v>#REF!</v>
      </c>
      <c r="AZ167" s="39" t="e">
        <f>IF(#REF!="","",IF(ROUND(AN167-AW167,4)&lt;0,0,ROUND(AN167-AW167,4)))</f>
        <v>#REF!</v>
      </c>
      <c r="BA167" s="40" t="e">
        <f>IF(#REF!="","",AX167*Z167)</f>
        <v>#REF!</v>
      </c>
      <c r="BB167" s="41" t="e">
        <f>IF(#REF!="","",AY167*AA167)</f>
        <v>#REF!</v>
      </c>
      <c r="BC167" s="42" t="e">
        <f>IF(#REF!="","",AZ167*AB167)</f>
        <v>#REF!</v>
      </c>
      <c r="BD167" s="41" t="e">
        <f t="shared" si="40"/>
        <v>#REF!</v>
      </c>
      <c r="BE167" s="40" t="e">
        <f>IF(#REF!="","",Interna!$J$27+Interna!$J$28+Interna!$J$29+Interna!$J$33)</f>
        <v>#REF!</v>
      </c>
      <c r="BF167" s="41" t="e">
        <f>IF(#REF!="","",AX167*Interna!$H$30)</f>
        <v>#REF!</v>
      </c>
      <c r="BG167" s="41" t="e">
        <f>IF(#REF!="","",AY167*Interna!$H$31)</f>
        <v>#REF!</v>
      </c>
      <c r="BH167" s="41" t="e">
        <f>IF(#REF!="","",AZ167*Interna!$H$32)</f>
        <v>#REF!</v>
      </c>
      <c r="BI167" s="41" t="e">
        <f>IF(#REF!="","",SUM(BE167:BH167))</f>
        <v>#REF!</v>
      </c>
      <c r="BJ167" s="41" t="e">
        <f>IF(#REF!="","",BD167-BI167)</f>
        <v>#REF!</v>
      </c>
      <c r="BK167" s="42" t="e">
        <f>IF(#REF!="","",BJ167*Interna!$H$37)</f>
        <v>#REF!</v>
      </c>
      <c r="BL167" s="41" t="e">
        <f>IF(#REF!="","",BJ167-BK167)</f>
        <v>#REF!</v>
      </c>
      <c r="BM167" s="41" t="e">
        <f>IF(#REF!="","",BL167*Interna!$H$39)</f>
        <v>#REF!</v>
      </c>
      <c r="BN167" s="41" t="e">
        <f>IF(#REF!="","",BL167+BM167)</f>
        <v>#REF!</v>
      </c>
      <c r="BO167" s="41" t="e">
        <f>IF(#REF!="","",BN167*Interna!$K$5)</f>
        <v>#REF!</v>
      </c>
      <c r="BP167" s="41" t="e">
        <f>IF(#REF!="","",BO167/Interna!$E$4)</f>
        <v>#REF!</v>
      </c>
      <c r="BQ167" s="41" t="e">
        <f>IF(#REF!="","",BP167*Interna!$H$46)</f>
        <v>#REF!</v>
      </c>
      <c r="BR167" s="41" t="e">
        <f>IF(#REF!="","",BP167+BQ167)</f>
        <v>#REF!</v>
      </c>
      <c r="BS167" s="41" t="e">
        <f>IF(#REF!="","",BR167*Interna!$H$48)</f>
        <v>#REF!</v>
      </c>
      <c r="BT167" s="41" t="e">
        <f>IF(#REF!="","",BR167-BS167)</f>
        <v>#REF!</v>
      </c>
      <c r="BU167" s="41" t="e">
        <f>IF(#REF!="","",BT167*Interna!$H$51)</f>
        <v>#REF!</v>
      </c>
      <c r="BV167" s="41" t="e">
        <f>IF(#REF!="","",BT167-BU167)</f>
        <v>#REF!</v>
      </c>
      <c r="BW167" s="41" t="e">
        <f>IF(#REF!="","",BV167*Interna!$H$52)</f>
        <v>#REF!</v>
      </c>
      <c r="BX167" s="41" t="e">
        <f>IF(#REF!="","",BV167-BW167)</f>
        <v>#REF!</v>
      </c>
      <c r="BY167" s="41" t="e">
        <f>IF(#REF!="","",BX167*Interna!$H$53)</f>
        <v>#REF!</v>
      </c>
    </row>
    <row r="168" spans="25:77" ht="16.5" customHeight="1" thickTop="1" thickBot="1" x14ac:dyDescent="0.35">
      <c r="Y168" s="167"/>
      <c r="Z168" s="40" t="e">
        <f>IF(#REF!="","",Interna!$H$15)</f>
        <v>#REF!</v>
      </c>
      <c r="AA168" s="41" t="e">
        <f>IF(#REF!="","",Interna!$H$16)</f>
        <v>#REF!</v>
      </c>
      <c r="AB168" s="42" t="e">
        <f>IF(#REF!="","",Interna!$H$17)</f>
        <v>#REF!</v>
      </c>
      <c r="AC16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8" s="373" t="e">
        <f>IF(#REF!="","",AC168+Interna!$D$15)</f>
        <v>#REF!</v>
      </c>
      <c r="AG168" s="373" t="e">
        <f>IF(#REF!="","",AD168+Interna!$D$16)</f>
        <v>#REF!</v>
      </c>
      <c r="AH168" s="373" t="e">
        <f>IF(#REF!="","",AE168+Interna!$D$17)</f>
        <v>#REF!</v>
      </c>
      <c r="AI168" s="281" t="e">
        <f>IF(#REF!="","",#REF!-(#REF!*AF168))</f>
        <v>#REF!</v>
      </c>
      <c r="AJ168" s="281" t="e">
        <f>IF(#REF!="","",#REF!-(#REF!*AG168))</f>
        <v>#REF!</v>
      </c>
      <c r="AK168" s="281" t="e">
        <f>IF(#REF!="","",#REF!-(#REF!*AH168))</f>
        <v>#REF!</v>
      </c>
      <c r="AL168" s="281" t="e">
        <f>IF(#REF!="","",ROUND(AI168*Interna!$E$4/1000,4))</f>
        <v>#REF!</v>
      </c>
      <c r="AM168" s="281" t="e">
        <f>IF(#REF!="","",ROUND(AJ168*Interna!$E$4/1000,4))</f>
        <v>#REF!</v>
      </c>
      <c r="AN168" s="281" t="e">
        <f>IF(#REF!="","",ROUND(AK168*Interna!$E$4/1000,4))</f>
        <v>#REF!</v>
      </c>
      <c r="AO168" s="281" t="e">
        <f>IF(#REF!="","",ROUND(AL168-(AL168*Interna!$C$21),4))</f>
        <v>#REF!</v>
      </c>
      <c r="AP168" s="281" t="e">
        <f>IF(#REF!="","",ROUND(AM168-(AM168*Interna!$C$22),4))</f>
        <v>#REF!</v>
      </c>
      <c r="AQ168" s="281" t="e">
        <f>IF(#REF!="","",ROUND(AN168-(AN168*Interna!$C$23),4))</f>
        <v>#REF!</v>
      </c>
      <c r="AR168" s="281" t="e">
        <f>IF(#REF!="","",Interna!$F$21)</f>
        <v>#REF!</v>
      </c>
      <c r="AS168" s="282" t="e">
        <f>IF(#REF!="","",Interna!$F$22)</f>
        <v>#REF!</v>
      </c>
      <c r="AT168" s="283" t="e">
        <f>IF(#REF!="","",Interna!$F$23)</f>
        <v>#REF!</v>
      </c>
      <c r="AU168" s="281" t="e">
        <f>IF(#REF!=0,0,IF(AO168&gt;AR168,AO168,AR168))</f>
        <v>#REF!</v>
      </c>
      <c r="AV168" s="281" t="e">
        <f>IF(#REF!=0,0,IF(AP168&gt;AS168,AP168,AS168))</f>
        <v>#REF!</v>
      </c>
      <c r="AW168" s="281" t="e">
        <f>IF(#REF!=0,0,IF(AQ168&gt;AT168,AQ168,AT168))</f>
        <v>#REF!</v>
      </c>
      <c r="AX168" s="39" t="e">
        <f>IF(#REF!="","",IF(ROUND(AL168-AU168,4)&lt;0,0,ROUND(AL168-AU168,4)))</f>
        <v>#REF!</v>
      </c>
      <c r="AY168" s="39" t="e">
        <f>IF(#REF!="","",IF(ROUND(AM168-AV168,4)&lt;0,0,ROUND(AM168-AV168,4)))</f>
        <v>#REF!</v>
      </c>
      <c r="AZ168" s="39" t="e">
        <f>IF(#REF!="","",IF(ROUND(AN168-AW168,4)&lt;0,0,ROUND(AN168-AW168,4)))</f>
        <v>#REF!</v>
      </c>
      <c r="BA168" s="40" t="e">
        <f>IF(#REF!="","",AX168*Z168)</f>
        <v>#REF!</v>
      </c>
      <c r="BB168" s="41" t="e">
        <f>IF(#REF!="","",AY168*AA168)</f>
        <v>#REF!</v>
      </c>
      <c r="BC168" s="42" t="e">
        <f>IF(#REF!="","",AZ168*AB168)</f>
        <v>#REF!</v>
      </c>
      <c r="BD168" s="41" t="e">
        <f t="shared" si="40"/>
        <v>#REF!</v>
      </c>
      <c r="BE168" s="40" t="e">
        <f>IF(#REF!="","",Interna!$J$27+Interna!$J$28+Interna!$J$29+Interna!$J$33)</f>
        <v>#REF!</v>
      </c>
      <c r="BF168" s="41" t="e">
        <f>IF(#REF!="","",AX168*Interna!$H$30)</f>
        <v>#REF!</v>
      </c>
      <c r="BG168" s="41" t="e">
        <f>IF(#REF!="","",AY168*Interna!$H$31)</f>
        <v>#REF!</v>
      </c>
      <c r="BH168" s="41" t="e">
        <f>IF(#REF!="","",AZ168*Interna!$H$32)</f>
        <v>#REF!</v>
      </c>
      <c r="BI168" s="41" t="e">
        <f>IF(#REF!="","",SUM(BE168:BH168))</f>
        <v>#REF!</v>
      </c>
      <c r="BJ168" s="41" t="e">
        <f>IF(#REF!="","",BD168-BI168)</f>
        <v>#REF!</v>
      </c>
      <c r="BK168" s="42" t="e">
        <f>IF(#REF!="","",BJ168*Interna!$H$37)</f>
        <v>#REF!</v>
      </c>
      <c r="BL168" s="41" t="e">
        <f>IF(#REF!="","",BJ168-BK168)</f>
        <v>#REF!</v>
      </c>
      <c r="BM168" s="41" t="e">
        <f>IF(#REF!="","",BL168*Interna!$H$39)</f>
        <v>#REF!</v>
      </c>
      <c r="BN168" s="41" t="e">
        <f>IF(#REF!="","",BL168+BM168)</f>
        <v>#REF!</v>
      </c>
      <c r="BO168" s="41" t="e">
        <f>IF(#REF!="","",BN168*Interna!$K$5)</f>
        <v>#REF!</v>
      </c>
      <c r="BP168" s="41" t="e">
        <f>IF(#REF!="","",BO168/Interna!$E$4)</f>
        <v>#REF!</v>
      </c>
      <c r="BQ168" s="41" t="e">
        <f>IF(#REF!="","",BP168*Interna!$H$46)</f>
        <v>#REF!</v>
      </c>
      <c r="BR168" s="41" t="e">
        <f>IF(#REF!="","",BP168+BQ168)</f>
        <v>#REF!</v>
      </c>
      <c r="BS168" s="41" t="e">
        <f>IF(#REF!="","",BR168*Interna!$H$48)</f>
        <v>#REF!</v>
      </c>
      <c r="BT168" s="41" t="e">
        <f>IF(#REF!="","",BR168-BS168)</f>
        <v>#REF!</v>
      </c>
      <c r="BU168" s="41" t="e">
        <f>IF(#REF!="","",BT168*Interna!$H$51)</f>
        <v>#REF!</v>
      </c>
      <c r="BV168" s="41" t="e">
        <f>IF(#REF!="","",BT168-BU168)</f>
        <v>#REF!</v>
      </c>
      <c r="BW168" s="41" t="e">
        <f>IF(#REF!="","",BV168*Interna!$H$52)</f>
        <v>#REF!</v>
      </c>
      <c r="BX168" s="41" t="e">
        <f>IF(#REF!="","",BV168-BW168)</f>
        <v>#REF!</v>
      </c>
      <c r="BY168" s="41" t="e">
        <f>IF(#REF!="","",BX168*Interna!$H$53)</f>
        <v>#REF!</v>
      </c>
    </row>
    <row r="169" spans="25:77" ht="16.5" customHeight="1" thickTop="1" thickBot="1" x14ac:dyDescent="0.35">
      <c r="Y169" s="167"/>
      <c r="Z169" s="40" t="e">
        <f>IF(#REF!="","",Interna!$H$15)</f>
        <v>#REF!</v>
      </c>
      <c r="AA169" s="41" t="e">
        <f>IF(#REF!="","",Interna!$H$16)</f>
        <v>#REF!</v>
      </c>
      <c r="AB169" s="42" t="e">
        <f>IF(#REF!="","",Interna!$H$17)</f>
        <v>#REF!</v>
      </c>
      <c r="AC16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6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6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69" s="373" t="e">
        <f>IF(#REF!="","",AC169+Interna!$D$15)</f>
        <v>#REF!</v>
      </c>
      <c r="AG169" s="373" t="e">
        <f>IF(#REF!="","",AD169+Interna!$D$16)</f>
        <v>#REF!</v>
      </c>
      <c r="AH169" s="373" t="e">
        <f>IF(#REF!="","",AE169+Interna!$D$17)</f>
        <v>#REF!</v>
      </c>
      <c r="AI169" s="281" t="e">
        <f>IF(#REF!="","",#REF!-(#REF!*AF169))</f>
        <v>#REF!</v>
      </c>
      <c r="AJ169" s="281" t="e">
        <f>IF(#REF!="","",#REF!-(#REF!*AG169))</f>
        <v>#REF!</v>
      </c>
      <c r="AK169" s="281" t="e">
        <f>IF(#REF!="","",#REF!-(#REF!*AH169))</f>
        <v>#REF!</v>
      </c>
      <c r="AL169" s="281" t="e">
        <f>IF(#REF!="","",ROUND(AI169*Interna!$E$4/1000,4))</f>
        <v>#REF!</v>
      </c>
      <c r="AM169" s="281" t="e">
        <f>IF(#REF!="","",ROUND(AJ169*Interna!$E$4/1000,4))</f>
        <v>#REF!</v>
      </c>
      <c r="AN169" s="281" t="e">
        <f>IF(#REF!="","",ROUND(AK169*Interna!$E$4/1000,4))</f>
        <v>#REF!</v>
      </c>
      <c r="AO169" s="281" t="e">
        <f>IF(#REF!="","",ROUND(AL169-(AL169*Interna!$C$21),4))</f>
        <v>#REF!</v>
      </c>
      <c r="AP169" s="281" t="e">
        <f>IF(#REF!="","",ROUND(AM169-(AM169*Interna!$C$22),4))</f>
        <v>#REF!</v>
      </c>
      <c r="AQ169" s="281" t="e">
        <f>IF(#REF!="","",ROUND(AN169-(AN169*Interna!$C$23),4))</f>
        <v>#REF!</v>
      </c>
      <c r="AR169" s="281" t="e">
        <f>IF(#REF!="","",Interna!$F$21)</f>
        <v>#REF!</v>
      </c>
      <c r="AS169" s="282" t="e">
        <f>IF(#REF!="","",Interna!$F$22)</f>
        <v>#REF!</v>
      </c>
      <c r="AT169" s="283" t="e">
        <f>IF(#REF!="","",Interna!$F$23)</f>
        <v>#REF!</v>
      </c>
      <c r="AU169" s="281" t="e">
        <f>IF(#REF!=0,0,IF(AO169&gt;AR169,AO169,AR169))</f>
        <v>#REF!</v>
      </c>
      <c r="AV169" s="281" t="e">
        <f>IF(#REF!=0,0,IF(AP169&gt;AS169,AP169,AS169))</f>
        <v>#REF!</v>
      </c>
      <c r="AW169" s="281" t="e">
        <f>IF(#REF!=0,0,IF(AQ169&gt;AT169,AQ169,AT169))</f>
        <v>#REF!</v>
      </c>
      <c r="AX169" s="39" t="e">
        <f>IF(#REF!="","",IF(ROUND(AL169-AU169,4)&lt;0,0,ROUND(AL169-AU169,4)))</f>
        <v>#REF!</v>
      </c>
      <c r="AY169" s="39" t="e">
        <f>IF(#REF!="","",IF(ROUND(AM169-AV169,4)&lt;0,0,ROUND(AM169-AV169,4)))</f>
        <v>#REF!</v>
      </c>
      <c r="AZ169" s="39" t="e">
        <f>IF(#REF!="","",IF(ROUND(AN169-AW169,4)&lt;0,0,ROUND(AN169-AW169,4)))</f>
        <v>#REF!</v>
      </c>
      <c r="BA169" s="40" t="e">
        <f>IF(#REF!="","",AX169*Z169)</f>
        <v>#REF!</v>
      </c>
      <c r="BB169" s="41" t="e">
        <f>IF(#REF!="","",AY169*AA169)</f>
        <v>#REF!</v>
      </c>
      <c r="BC169" s="42" t="e">
        <f>IF(#REF!="","",AZ169*AB169)</f>
        <v>#REF!</v>
      </c>
      <c r="BD169" s="41" t="e">
        <f t="shared" si="40"/>
        <v>#REF!</v>
      </c>
      <c r="BE169" s="40" t="e">
        <f>IF(#REF!="","",Interna!$J$27+Interna!$J$28+Interna!$J$29+Interna!$J$33)</f>
        <v>#REF!</v>
      </c>
      <c r="BF169" s="41" t="e">
        <f>IF(#REF!="","",AX169*Interna!$H$30)</f>
        <v>#REF!</v>
      </c>
      <c r="BG169" s="41" t="e">
        <f>IF(#REF!="","",AY169*Interna!$H$31)</f>
        <v>#REF!</v>
      </c>
      <c r="BH169" s="41" t="e">
        <f>IF(#REF!="","",AZ169*Interna!$H$32)</f>
        <v>#REF!</v>
      </c>
      <c r="BI169" s="41" t="e">
        <f>IF(#REF!="","",SUM(BE169:BH169))</f>
        <v>#REF!</v>
      </c>
      <c r="BJ169" s="41" t="e">
        <f>IF(#REF!="","",BD169-BI169)</f>
        <v>#REF!</v>
      </c>
      <c r="BK169" s="42" t="e">
        <f>IF(#REF!="","",BJ169*Interna!$H$37)</f>
        <v>#REF!</v>
      </c>
      <c r="BL169" s="41" t="e">
        <f>IF(#REF!="","",BJ169-BK169)</f>
        <v>#REF!</v>
      </c>
      <c r="BM169" s="41" t="e">
        <f>IF(#REF!="","",BL169*Interna!$H$39)</f>
        <v>#REF!</v>
      </c>
      <c r="BN169" s="41" t="e">
        <f>IF(#REF!="","",BL169+BM169)</f>
        <v>#REF!</v>
      </c>
      <c r="BO169" s="41" t="e">
        <f>IF(#REF!="","",BN169*Interna!$K$5)</f>
        <v>#REF!</v>
      </c>
      <c r="BP169" s="41" t="e">
        <f>IF(#REF!="","",BO169/Interna!$E$4)</f>
        <v>#REF!</v>
      </c>
      <c r="BQ169" s="41" t="e">
        <f>IF(#REF!="","",BP169*Interna!$H$46)</f>
        <v>#REF!</v>
      </c>
      <c r="BR169" s="41" t="e">
        <f>IF(#REF!="","",BP169+BQ169)</f>
        <v>#REF!</v>
      </c>
      <c r="BS169" s="41" t="e">
        <f>IF(#REF!="","",BR169*Interna!$H$48)</f>
        <v>#REF!</v>
      </c>
      <c r="BT169" s="41" t="e">
        <f>IF(#REF!="","",BR169-BS169)</f>
        <v>#REF!</v>
      </c>
      <c r="BU169" s="41" t="e">
        <f>IF(#REF!="","",BT169*Interna!$H$51)</f>
        <v>#REF!</v>
      </c>
      <c r="BV169" s="41" t="e">
        <f>IF(#REF!="","",BT169-BU169)</f>
        <v>#REF!</v>
      </c>
      <c r="BW169" s="41" t="e">
        <f>IF(#REF!="","",BV169*Interna!$H$52)</f>
        <v>#REF!</v>
      </c>
      <c r="BX169" s="41" t="e">
        <f>IF(#REF!="","",BV169-BW169)</f>
        <v>#REF!</v>
      </c>
      <c r="BY169" s="41" t="e">
        <f>IF(#REF!="","",BX169*Interna!$H$53)</f>
        <v>#REF!</v>
      </c>
    </row>
    <row r="170" spans="25:77" ht="16.5" customHeight="1" thickTop="1" thickBot="1" x14ac:dyDescent="0.35">
      <c r="Y170" s="167"/>
      <c r="Z170" s="40" t="e">
        <f>IF(#REF!="","",Interna!$H$15)</f>
        <v>#REF!</v>
      </c>
      <c r="AA170" s="41" t="e">
        <f>IF(#REF!="","",Interna!$H$16)</f>
        <v>#REF!</v>
      </c>
      <c r="AB170" s="42" t="e">
        <f>IF(#REF!="","",Interna!$H$17)</f>
        <v>#REF!</v>
      </c>
      <c r="AC17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0" s="373" t="e">
        <f>IF(#REF!="","",AC170+Interna!$D$15)</f>
        <v>#REF!</v>
      </c>
      <c r="AG170" s="373" t="e">
        <f>IF(#REF!="","",AD170+Interna!$D$16)</f>
        <v>#REF!</v>
      </c>
      <c r="AH170" s="373" t="e">
        <f>IF(#REF!="","",AE170+Interna!$D$17)</f>
        <v>#REF!</v>
      </c>
      <c r="AI170" s="281" t="e">
        <f>IF(#REF!="","",#REF!-(#REF!*AF170))</f>
        <v>#REF!</v>
      </c>
      <c r="AJ170" s="281" t="e">
        <f>IF(#REF!="","",#REF!-(#REF!*AG170))</f>
        <v>#REF!</v>
      </c>
      <c r="AK170" s="281" t="e">
        <f>IF(#REF!="","",#REF!-(#REF!*AH170))</f>
        <v>#REF!</v>
      </c>
      <c r="AL170" s="281" t="e">
        <f>IF(#REF!="","",ROUND(AI170*Interna!$E$4/1000,4))</f>
        <v>#REF!</v>
      </c>
      <c r="AM170" s="281" t="e">
        <f>IF(#REF!="","",ROUND(AJ170*Interna!$E$4/1000,4))</f>
        <v>#REF!</v>
      </c>
      <c r="AN170" s="281" t="e">
        <f>IF(#REF!="","",ROUND(AK170*Interna!$E$4/1000,4))</f>
        <v>#REF!</v>
      </c>
      <c r="AO170" s="281" t="e">
        <f>IF(#REF!="","",ROUND(AL170-(AL170*Interna!$C$21),4))</f>
        <v>#REF!</v>
      </c>
      <c r="AP170" s="281" t="e">
        <f>IF(#REF!="","",ROUND(AM170-(AM170*Interna!$C$22),4))</f>
        <v>#REF!</v>
      </c>
      <c r="AQ170" s="281" t="e">
        <f>IF(#REF!="","",ROUND(AN170-(AN170*Interna!$C$23),4))</f>
        <v>#REF!</v>
      </c>
      <c r="AR170" s="281" t="e">
        <f>IF(#REF!="","",Interna!$F$21)</f>
        <v>#REF!</v>
      </c>
      <c r="AS170" s="282" t="e">
        <f>IF(#REF!="","",Interna!$F$22)</f>
        <v>#REF!</v>
      </c>
      <c r="AT170" s="283" t="e">
        <f>IF(#REF!="","",Interna!$F$23)</f>
        <v>#REF!</v>
      </c>
      <c r="AU170" s="281" t="e">
        <f>IF(#REF!=0,0,IF(AO170&gt;AR170,AO170,AR170))</f>
        <v>#REF!</v>
      </c>
      <c r="AV170" s="281" t="e">
        <f>IF(#REF!=0,0,IF(AP170&gt;AS170,AP170,AS170))</f>
        <v>#REF!</v>
      </c>
      <c r="AW170" s="281" t="e">
        <f>IF(#REF!=0,0,IF(AQ170&gt;AT170,AQ170,AT170))</f>
        <v>#REF!</v>
      </c>
      <c r="AX170" s="39" t="e">
        <f>IF(#REF!="","",IF(ROUND(AL170-AU170,4)&lt;0,0,ROUND(AL170-AU170,4)))</f>
        <v>#REF!</v>
      </c>
      <c r="AY170" s="39" t="e">
        <f>IF(#REF!="","",IF(ROUND(AM170-AV170,4)&lt;0,0,ROUND(AM170-AV170,4)))</f>
        <v>#REF!</v>
      </c>
      <c r="AZ170" s="39" t="e">
        <f>IF(#REF!="","",IF(ROUND(AN170-AW170,4)&lt;0,0,ROUND(AN170-AW170,4)))</f>
        <v>#REF!</v>
      </c>
      <c r="BA170" s="40" t="e">
        <f>IF(#REF!="","",AX170*Z170)</f>
        <v>#REF!</v>
      </c>
      <c r="BB170" s="41" t="e">
        <f>IF(#REF!="","",AY170*AA170)</f>
        <v>#REF!</v>
      </c>
      <c r="BC170" s="42" t="e">
        <f>IF(#REF!="","",AZ170*AB170)</f>
        <v>#REF!</v>
      </c>
      <c r="BD170" s="41" t="e">
        <f t="shared" si="40"/>
        <v>#REF!</v>
      </c>
      <c r="BE170" s="40" t="e">
        <f>IF(#REF!="","",Interna!$J$27+Interna!$J$28+Interna!$J$29+Interna!$J$33)</f>
        <v>#REF!</v>
      </c>
      <c r="BF170" s="41" t="e">
        <f>IF(#REF!="","",AX170*Interna!$H$30)</f>
        <v>#REF!</v>
      </c>
      <c r="BG170" s="41" t="e">
        <f>IF(#REF!="","",AY170*Interna!$H$31)</f>
        <v>#REF!</v>
      </c>
      <c r="BH170" s="41" t="e">
        <f>IF(#REF!="","",AZ170*Interna!$H$32)</f>
        <v>#REF!</v>
      </c>
      <c r="BI170" s="41" t="e">
        <f>IF(#REF!="","",SUM(BE170:BH170))</f>
        <v>#REF!</v>
      </c>
      <c r="BJ170" s="41" t="e">
        <f>IF(#REF!="","",BD170-BI170)</f>
        <v>#REF!</v>
      </c>
      <c r="BK170" s="42" t="e">
        <f>IF(#REF!="","",BJ170*Interna!$H$37)</f>
        <v>#REF!</v>
      </c>
      <c r="BL170" s="41" t="e">
        <f>IF(#REF!="","",BJ170-BK170)</f>
        <v>#REF!</v>
      </c>
      <c r="BM170" s="41" t="e">
        <f>IF(#REF!="","",BL170*Interna!$H$39)</f>
        <v>#REF!</v>
      </c>
      <c r="BN170" s="41" t="e">
        <f>IF(#REF!="","",BL170+BM170)</f>
        <v>#REF!</v>
      </c>
      <c r="BO170" s="41" t="e">
        <f>IF(#REF!="","",BN170*Interna!$K$5)</f>
        <v>#REF!</v>
      </c>
      <c r="BP170" s="41" t="e">
        <f>IF(#REF!="","",BO170/Interna!$E$4)</f>
        <v>#REF!</v>
      </c>
      <c r="BQ170" s="41" t="e">
        <f>IF(#REF!="","",BP170*Interna!$H$46)</f>
        <v>#REF!</v>
      </c>
      <c r="BR170" s="41" t="e">
        <f>IF(#REF!="","",BP170+BQ170)</f>
        <v>#REF!</v>
      </c>
      <c r="BS170" s="41" t="e">
        <f>IF(#REF!="","",BR170*Interna!$H$48)</f>
        <v>#REF!</v>
      </c>
      <c r="BT170" s="41" t="e">
        <f>IF(#REF!="","",BR170-BS170)</f>
        <v>#REF!</v>
      </c>
      <c r="BU170" s="41" t="e">
        <f>IF(#REF!="","",BT170*Interna!$H$51)</f>
        <v>#REF!</v>
      </c>
      <c r="BV170" s="41" t="e">
        <f>IF(#REF!="","",BT170-BU170)</f>
        <v>#REF!</v>
      </c>
      <c r="BW170" s="41" t="e">
        <f>IF(#REF!="","",BV170*Interna!$H$52)</f>
        <v>#REF!</v>
      </c>
      <c r="BX170" s="41" t="e">
        <f>IF(#REF!="","",BV170-BW170)</f>
        <v>#REF!</v>
      </c>
      <c r="BY170" s="41" t="e">
        <f>IF(#REF!="","",BX170*Interna!$H$53)</f>
        <v>#REF!</v>
      </c>
    </row>
    <row r="171" spans="25:77" ht="16.5" customHeight="1" thickTop="1" thickBot="1" x14ac:dyDescent="0.35">
      <c r="Y171" s="167"/>
      <c r="Z171" s="40" t="e">
        <f>IF(#REF!="","",Interna!$H$15)</f>
        <v>#REF!</v>
      </c>
      <c r="AA171" s="41" t="e">
        <f>IF(#REF!="","",Interna!$H$16)</f>
        <v>#REF!</v>
      </c>
      <c r="AB171" s="42" t="e">
        <f>IF(#REF!="","",Interna!$H$17)</f>
        <v>#REF!</v>
      </c>
      <c r="AC17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1" s="373" t="e">
        <f>IF(#REF!="","",AC171+Interna!$D$15)</f>
        <v>#REF!</v>
      </c>
      <c r="AG171" s="373" t="e">
        <f>IF(#REF!="","",AD171+Interna!$D$16)</f>
        <v>#REF!</v>
      </c>
      <c r="AH171" s="373" t="e">
        <f>IF(#REF!="","",AE171+Interna!$D$17)</f>
        <v>#REF!</v>
      </c>
      <c r="AI171" s="281" t="e">
        <f>IF(#REF!="","",#REF!-(#REF!*AF171))</f>
        <v>#REF!</v>
      </c>
      <c r="AJ171" s="281" t="e">
        <f>IF(#REF!="","",#REF!-(#REF!*AG171))</f>
        <v>#REF!</v>
      </c>
      <c r="AK171" s="281" t="e">
        <f>IF(#REF!="","",#REF!-(#REF!*AH171))</f>
        <v>#REF!</v>
      </c>
      <c r="AL171" s="281" t="e">
        <f>IF(#REF!="","",ROUND(AI171*Interna!$E$4/1000,4))</f>
        <v>#REF!</v>
      </c>
      <c r="AM171" s="281" t="e">
        <f>IF(#REF!="","",ROUND(AJ171*Interna!$E$4/1000,4))</f>
        <v>#REF!</v>
      </c>
      <c r="AN171" s="281" t="e">
        <f>IF(#REF!="","",ROUND(AK171*Interna!$E$4/1000,4))</f>
        <v>#REF!</v>
      </c>
      <c r="AO171" s="281" t="e">
        <f>IF(#REF!="","",ROUND(AL171-(AL171*Interna!$C$21),4))</f>
        <v>#REF!</v>
      </c>
      <c r="AP171" s="281" t="e">
        <f>IF(#REF!="","",ROUND(AM171-(AM171*Interna!$C$22),4))</f>
        <v>#REF!</v>
      </c>
      <c r="AQ171" s="281" t="e">
        <f>IF(#REF!="","",ROUND(AN171-(AN171*Interna!$C$23),4))</f>
        <v>#REF!</v>
      </c>
      <c r="AR171" s="281" t="e">
        <f>IF(#REF!="","",Interna!$F$21)</f>
        <v>#REF!</v>
      </c>
      <c r="AS171" s="282" t="e">
        <f>IF(#REF!="","",Interna!$F$22)</f>
        <v>#REF!</v>
      </c>
      <c r="AT171" s="283" t="e">
        <f>IF(#REF!="","",Interna!$F$23)</f>
        <v>#REF!</v>
      </c>
      <c r="AU171" s="281" t="e">
        <f>IF(#REF!=0,0,IF(AO171&gt;AR171,AO171,AR171))</f>
        <v>#REF!</v>
      </c>
      <c r="AV171" s="281" t="e">
        <f>IF(#REF!=0,0,IF(AP171&gt;AS171,AP171,AS171))</f>
        <v>#REF!</v>
      </c>
      <c r="AW171" s="281" t="e">
        <f>IF(#REF!=0,0,IF(AQ171&gt;AT171,AQ171,AT171))</f>
        <v>#REF!</v>
      </c>
      <c r="AX171" s="39" t="e">
        <f>IF(#REF!="","",IF(ROUND(AL171-AU171,4)&lt;0,0,ROUND(AL171-AU171,4)))</f>
        <v>#REF!</v>
      </c>
      <c r="AY171" s="39" t="e">
        <f>IF(#REF!="","",IF(ROUND(AM171-AV171,4)&lt;0,0,ROUND(AM171-AV171,4)))</f>
        <v>#REF!</v>
      </c>
      <c r="AZ171" s="39" t="e">
        <f>IF(#REF!="","",IF(ROUND(AN171-AW171,4)&lt;0,0,ROUND(AN171-AW171,4)))</f>
        <v>#REF!</v>
      </c>
      <c r="BA171" s="40" t="e">
        <f>IF(#REF!="","",AX171*Z171)</f>
        <v>#REF!</v>
      </c>
      <c r="BB171" s="41" t="e">
        <f>IF(#REF!="","",AY171*AA171)</f>
        <v>#REF!</v>
      </c>
      <c r="BC171" s="42" t="e">
        <f>IF(#REF!="","",AZ171*AB171)</f>
        <v>#REF!</v>
      </c>
      <c r="BD171" s="41" t="e">
        <f t="shared" si="40"/>
        <v>#REF!</v>
      </c>
      <c r="BE171" s="40" t="e">
        <f>IF(#REF!="","",Interna!$J$27+Interna!$J$28+Interna!$J$29+Interna!$J$33)</f>
        <v>#REF!</v>
      </c>
      <c r="BF171" s="41" t="e">
        <f>IF(#REF!="","",AX171*Interna!$H$30)</f>
        <v>#REF!</v>
      </c>
      <c r="BG171" s="41" t="e">
        <f>IF(#REF!="","",AY171*Interna!$H$31)</f>
        <v>#REF!</v>
      </c>
      <c r="BH171" s="41" t="e">
        <f>IF(#REF!="","",AZ171*Interna!$H$32)</f>
        <v>#REF!</v>
      </c>
      <c r="BI171" s="41" t="e">
        <f>IF(#REF!="","",SUM(BE171:BH171))</f>
        <v>#REF!</v>
      </c>
      <c r="BJ171" s="41" t="e">
        <f>IF(#REF!="","",BD171-BI171)</f>
        <v>#REF!</v>
      </c>
      <c r="BK171" s="42" t="e">
        <f>IF(#REF!="","",BJ171*Interna!$H$37)</f>
        <v>#REF!</v>
      </c>
      <c r="BL171" s="41" t="e">
        <f>IF(#REF!="","",BJ171-BK171)</f>
        <v>#REF!</v>
      </c>
      <c r="BM171" s="41" t="e">
        <f>IF(#REF!="","",BL171*Interna!$H$39)</f>
        <v>#REF!</v>
      </c>
      <c r="BN171" s="41" t="e">
        <f>IF(#REF!="","",BL171+BM171)</f>
        <v>#REF!</v>
      </c>
      <c r="BO171" s="41" t="e">
        <f>IF(#REF!="","",BN171*Interna!$K$5)</f>
        <v>#REF!</v>
      </c>
      <c r="BP171" s="41" t="e">
        <f>IF(#REF!="","",BO171/Interna!$E$4)</f>
        <v>#REF!</v>
      </c>
      <c r="BQ171" s="41" t="e">
        <f>IF(#REF!="","",BP171*Interna!$H$46)</f>
        <v>#REF!</v>
      </c>
      <c r="BR171" s="41" t="e">
        <f>IF(#REF!="","",BP171+BQ171)</f>
        <v>#REF!</v>
      </c>
      <c r="BS171" s="41" t="e">
        <f>IF(#REF!="","",BR171*Interna!$H$48)</f>
        <v>#REF!</v>
      </c>
      <c r="BT171" s="41" t="e">
        <f>IF(#REF!="","",BR171-BS171)</f>
        <v>#REF!</v>
      </c>
      <c r="BU171" s="41" t="e">
        <f>IF(#REF!="","",BT171*Interna!$H$51)</f>
        <v>#REF!</v>
      </c>
      <c r="BV171" s="41" t="e">
        <f>IF(#REF!="","",BT171-BU171)</f>
        <v>#REF!</v>
      </c>
      <c r="BW171" s="41" t="e">
        <f>IF(#REF!="","",BV171*Interna!$H$52)</f>
        <v>#REF!</v>
      </c>
      <c r="BX171" s="41" t="e">
        <f>IF(#REF!="","",BV171-BW171)</f>
        <v>#REF!</v>
      </c>
      <c r="BY171" s="41" t="e">
        <f>IF(#REF!="","",BX171*Interna!$H$53)</f>
        <v>#REF!</v>
      </c>
    </row>
    <row r="172" spans="25:77" ht="16.5" customHeight="1" thickTop="1" thickBot="1" x14ac:dyDescent="0.35">
      <c r="Y172" s="167"/>
      <c r="Z172" s="40" t="e">
        <f>IF(#REF!="","",Interna!$H$15)</f>
        <v>#REF!</v>
      </c>
      <c r="AA172" s="41" t="e">
        <f>IF(#REF!="","",Interna!$H$16)</f>
        <v>#REF!</v>
      </c>
      <c r="AB172" s="42" t="e">
        <f>IF(#REF!="","",Interna!$H$17)</f>
        <v>#REF!</v>
      </c>
      <c r="AC17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2" s="373" t="e">
        <f>IF(#REF!="","",AC172+Interna!$D$15)</f>
        <v>#REF!</v>
      </c>
      <c r="AG172" s="373" t="e">
        <f>IF(#REF!="","",AD172+Interna!$D$16)</f>
        <v>#REF!</v>
      </c>
      <c r="AH172" s="373" t="e">
        <f>IF(#REF!="","",AE172+Interna!$D$17)</f>
        <v>#REF!</v>
      </c>
      <c r="AI172" s="281" t="e">
        <f>IF(#REF!="","",#REF!-(#REF!*AF172))</f>
        <v>#REF!</v>
      </c>
      <c r="AJ172" s="281" t="e">
        <f>IF(#REF!="","",#REF!-(#REF!*AG172))</f>
        <v>#REF!</v>
      </c>
      <c r="AK172" s="281" t="e">
        <f>IF(#REF!="","",#REF!-(#REF!*AH172))</f>
        <v>#REF!</v>
      </c>
      <c r="AL172" s="281" t="e">
        <f>IF(#REF!="","",ROUND(AI172*Interna!$E$4/1000,4))</f>
        <v>#REF!</v>
      </c>
      <c r="AM172" s="281" t="e">
        <f>IF(#REF!="","",ROUND(AJ172*Interna!$E$4/1000,4))</f>
        <v>#REF!</v>
      </c>
      <c r="AN172" s="281" t="e">
        <f>IF(#REF!="","",ROUND(AK172*Interna!$E$4/1000,4))</f>
        <v>#REF!</v>
      </c>
      <c r="AO172" s="281" t="e">
        <f>IF(#REF!="","",ROUND(AL172-(AL172*Interna!$C$21),4))</f>
        <v>#REF!</v>
      </c>
      <c r="AP172" s="281" t="e">
        <f>IF(#REF!="","",ROUND(AM172-(AM172*Interna!$C$22),4))</f>
        <v>#REF!</v>
      </c>
      <c r="AQ172" s="281" t="e">
        <f>IF(#REF!="","",ROUND(AN172-(AN172*Interna!$C$23),4))</f>
        <v>#REF!</v>
      </c>
      <c r="AR172" s="281" t="e">
        <f>IF(#REF!="","",Interna!$F$21)</f>
        <v>#REF!</v>
      </c>
      <c r="AS172" s="282" t="e">
        <f>IF(#REF!="","",Interna!$F$22)</f>
        <v>#REF!</v>
      </c>
      <c r="AT172" s="283" t="e">
        <f>IF(#REF!="","",Interna!$F$23)</f>
        <v>#REF!</v>
      </c>
      <c r="AU172" s="281" t="e">
        <f>IF(#REF!=0,0,IF(AO172&gt;AR172,AO172,AR172))</f>
        <v>#REF!</v>
      </c>
      <c r="AV172" s="281" t="e">
        <f>IF(#REF!=0,0,IF(AP172&gt;AS172,AP172,AS172))</f>
        <v>#REF!</v>
      </c>
      <c r="AW172" s="281" t="e">
        <f>IF(#REF!=0,0,IF(AQ172&gt;AT172,AQ172,AT172))</f>
        <v>#REF!</v>
      </c>
      <c r="AX172" s="39" t="e">
        <f>IF(#REF!="","",IF(ROUND(AL172-AU172,4)&lt;0,0,ROUND(AL172-AU172,4)))</f>
        <v>#REF!</v>
      </c>
      <c r="AY172" s="39" t="e">
        <f>IF(#REF!="","",IF(ROUND(AM172-AV172,4)&lt;0,0,ROUND(AM172-AV172,4)))</f>
        <v>#REF!</v>
      </c>
      <c r="AZ172" s="39" t="e">
        <f>IF(#REF!="","",IF(ROUND(AN172-AW172,4)&lt;0,0,ROUND(AN172-AW172,4)))</f>
        <v>#REF!</v>
      </c>
      <c r="BA172" s="40" t="e">
        <f>IF(#REF!="","",AX172*Z172)</f>
        <v>#REF!</v>
      </c>
      <c r="BB172" s="41" t="e">
        <f>IF(#REF!="","",AY172*AA172)</f>
        <v>#REF!</v>
      </c>
      <c r="BC172" s="42" t="e">
        <f>IF(#REF!="","",AZ172*AB172)</f>
        <v>#REF!</v>
      </c>
      <c r="BD172" s="41" t="e">
        <f t="shared" si="40"/>
        <v>#REF!</v>
      </c>
      <c r="BE172" s="40" t="e">
        <f>IF(#REF!="","",Interna!$J$27+Interna!$J$28+Interna!$J$29+Interna!$J$33)</f>
        <v>#REF!</v>
      </c>
      <c r="BF172" s="41" t="e">
        <f>IF(#REF!="","",AX172*Interna!$H$30)</f>
        <v>#REF!</v>
      </c>
      <c r="BG172" s="41" t="e">
        <f>IF(#REF!="","",AY172*Interna!$H$31)</f>
        <v>#REF!</v>
      </c>
      <c r="BH172" s="41" t="e">
        <f>IF(#REF!="","",AZ172*Interna!$H$32)</f>
        <v>#REF!</v>
      </c>
      <c r="BI172" s="41" t="e">
        <f>IF(#REF!="","",SUM(BE172:BH172))</f>
        <v>#REF!</v>
      </c>
      <c r="BJ172" s="41" t="e">
        <f>IF(#REF!="","",BD172-BI172)</f>
        <v>#REF!</v>
      </c>
      <c r="BK172" s="42" t="e">
        <f>IF(#REF!="","",BJ172*Interna!$H$37)</f>
        <v>#REF!</v>
      </c>
      <c r="BL172" s="41" t="e">
        <f>IF(#REF!="","",BJ172-BK172)</f>
        <v>#REF!</v>
      </c>
      <c r="BM172" s="41" t="e">
        <f>IF(#REF!="","",BL172*Interna!$H$39)</f>
        <v>#REF!</v>
      </c>
      <c r="BN172" s="41" t="e">
        <f>IF(#REF!="","",BL172+BM172)</f>
        <v>#REF!</v>
      </c>
      <c r="BO172" s="41" t="e">
        <f>IF(#REF!="","",BN172*Interna!$K$5)</f>
        <v>#REF!</v>
      </c>
      <c r="BP172" s="41" t="e">
        <f>IF(#REF!="","",BO172/Interna!$E$4)</f>
        <v>#REF!</v>
      </c>
      <c r="BQ172" s="41" t="e">
        <f>IF(#REF!="","",BP172*Interna!$H$46)</f>
        <v>#REF!</v>
      </c>
      <c r="BR172" s="41" t="e">
        <f>IF(#REF!="","",BP172+BQ172)</f>
        <v>#REF!</v>
      </c>
      <c r="BS172" s="41" t="e">
        <f>IF(#REF!="","",BR172*Interna!$H$48)</f>
        <v>#REF!</v>
      </c>
      <c r="BT172" s="41" t="e">
        <f>IF(#REF!="","",BR172-BS172)</f>
        <v>#REF!</v>
      </c>
      <c r="BU172" s="41" t="e">
        <f>IF(#REF!="","",BT172*Interna!$H$51)</f>
        <v>#REF!</v>
      </c>
      <c r="BV172" s="41" t="e">
        <f>IF(#REF!="","",BT172-BU172)</f>
        <v>#REF!</v>
      </c>
      <c r="BW172" s="41" t="e">
        <f>IF(#REF!="","",BV172*Interna!$H$52)</f>
        <v>#REF!</v>
      </c>
      <c r="BX172" s="41" t="e">
        <f>IF(#REF!="","",BV172-BW172)</f>
        <v>#REF!</v>
      </c>
      <c r="BY172" s="41" t="e">
        <f>IF(#REF!="","",BX172*Interna!$H$53)</f>
        <v>#REF!</v>
      </c>
    </row>
    <row r="173" spans="25:77" ht="16.5" customHeight="1" thickTop="1" thickBot="1" x14ac:dyDescent="0.35">
      <c r="Y173" s="167"/>
      <c r="Z173" s="40" t="e">
        <f>IF(#REF!="","",Interna!$H$15)</f>
        <v>#REF!</v>
      </c>
      <c r="AA173" s="41" t="e">
        <f>IF(#REF!="","",Interna!$H$16)</f>
        <v>#REF!</v>
      </c>
      <c r="AB173" s="42" t="e">
        <f>IF(#REF!="","",Interna!$H$17)</f>
        <v>#REF!</v>
      </c>
      <c r="AC17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3" s="373" t="e">
        <f>IF(#REF!="","",AC173+Interna!$D$15)</f>
        <v>#REF!</v>
      </c>
      <c r="AG173" s="373" t="e">
        <f>IF(#REF!="","",AD173+Interna!$D$16)</f>
        <v>#REF!</v>
      </c>
      <c r="AH173" s="373" t="e">
        <f>IF(#REF!="","",AE173+Interna!$D$17)</f>
        <v>#REF!</v>
      </c>
      <c r="AI173" s="281" t="e">
        <f>IF(#REF!="","",#REF!-(#REF!*AF173))</f>
        <v>#REF!</v>
      </c>
      <c r="AJ173" s="281" t="e">
        <f>IF(#REF!="","",#REF!-(#REF!*AG173))</f>
        <v>#REF!</v>
      </c>
      <c r="AK173" s="281" t="e">
        <f>IF(#REF!="","",#REF!-(#REF!*AH173))</f>
        <v>#REF!</v>
      </c>
      <c r="AL173" s="281" t="e">
        <f>IF(#REF!="","",ROUND(AI173*Interna!$E$4/1000,4))</f>
        <v>#REF!</v>
      </c>
      <c r="AM173" s="281" t="e">
        <f>IF(#REF!="","",ROUND(AJ173*Interna!$E$4/1000,4))</f>
        <v>#REF!</v>
      </c>
      <c r="AN173" s="281" t="e">
        <f>IF(#REF!="","",ROUND(AK173*Interna!$E$4/1000,4))</f>
        <v>#REF!</v>
      </c>
      <c r="AO173" s="281" t="e">
        <f>IF(#REF!="","",ROUND(AL173-(AL173*Interna!$C$21),4))</f>
        <v>#REF!</v>
      </c>
      <c r="AP173" s="281" t="e">
        <f>IF(#REF!="","",ROUND(AM173-(AM173*Interna!$C$22),4))</f>
        <v>#REF!</v>
      </c>
      <c r="AQ173" s="281" t="e">
        <f>IF(#REF!="","",ROUND(AN173-(AN173*Interna!$C$23),4))</f>
        <v>#REF!</v>
      </c>
      <c r="AR173" s="281" t="e">
        <f>IF(#REF!="","",Interna!$F$21)</f>
        <v>#REF!</v>
      </c>
      <c r="AS173" s="282" t="e">
        <f>IF(#REF!="","",Interna!$F$22)</f>
        <v>#REF!</v>
      </c>
      <c r="AT173" s="283" t="e">
        <f>IF(#REF!="","",Interna!$F$23)</f>
        <v>#REF!</v>
      </c>
      <c r="AU173" s="281" t="e">
        <f>IF(#REF!=0,0,IF(AO173&gt;AR173,AO173,AR173))</f>
        <v>#REF!</v>
      </c>
      <c r="AV173" s="281" t="e">
        <f>IF(#REF!=0,0,IF(AP173&gt;AS173,AP173,AS173))</f>
        <v>#REF!</v>
      </c>
      <c r="AW173" s="281" t="e">
        <f>IF(#REF!=0,0,IF(AQ173&gt;AT173,AQ173,AT173))</f>
        <v>#REF!</v>
      </c>
      <c r="AX173" s="39" t="e">
        <f>IF(#REF!="","",IF(ROUND(AL173-AU173,4)&lt;0,0,ROUND(AL173-AU173,4)))</f>
        <v>#REF!</v>
      </c>
      <c r="AY173" s="39" t="e">
        <f>IF(#REF!="","",IF(ROUND(AM173-AV173,4)&lt;0,0,ROUND(AM173-AV173,4)))</f>
        <v>#REF!</v>
      </c>
      <c r="AZ173" s="39" t="e">
        <f>IF(#REF!="","",IF(ROUND(AN173-AW173,4)&lt;0,0,ROUND(AN173-AW173,4)))</f>
        <v>#REF!</v>
      </c>
      <c r="BA173" s="40" t="e">
        <f>IF(#REF!="","",AX173*Z173)</f>
        <v>#REF!</v>
      </c>
      <c r="BB173" s="41" t="e">
        <f>IF(#REF!="","",AY173*AA173)</f>
        <v>#REF!</v>
      </c>
      <c r="BC173" s="42" t="e">
        <f>IF(#REF!="","",AZ173*AB173)</f>
        <v>#REF!</v>
      </c>
      <c r="BD173" s="41" t="e">
        <f t="shared" si="40"/>
        <v>#REF!</v>
      </c>
      <c r="BE173" s="40" t="e">
        <f>IF(#REF!="","",Interna!$J$27+Interna!$J$28+Interna!$J$29+Interna!$J$33)</f>
        <v>#REF!</v>
      </c>
      <c r="BF173" s="41" t="e">
        <f>IF(#REF!="","",AX173*Interna!$H$30)</f>
        <v>#REF!</v>
      </c>
      <c r="BG173" s="41" t="e">
        <f>IF(#REF!="","",AY173*Interna!$H$31)</f>
        <v>#REF!</v>
      </c>
      <c r="BH173" s="41" t="e">
        <f>IF(#REF!="","",AZ173*Interna!$H$32)</f>
        <v>#REF!</v>
      </c>
      <c r="BI173" s="41" t="e">
        <f>IF(#REF!="","",SUM(BE173:BH173))</f>
        <v>#REF!</v>
      </c>
      <c r="BJ173" s="41" t="e">
        <f>IF(#REF!="","",BD173-BI173)</f>
        <v>#REF!</v>
      </c>
      <c r="BK173" s="42" t="e">
        <f>IF(#REF!="","",BJ173*Interna!$H$37)</f>
        <v>#REF!</v>
      </c>
      <c r="BL173" s="41" t="e">
        <f>IF(#REF!="","",BJ173-BK173)</f>
        <v>#REF!</v>
      </c>
      <c r="BM173" s="41" t="e">
        <f>IF(#REF!="","",BL173*Interna!$H$39)</f>
        <v>#REF!</v>
      </c>
      <c r="BN173" s="41" t="e">
        <f>IF(#REF!="","",BL173+BM173)</f>
        <v>#REF!</v>
      </c>
      <c r="BO173" s="41" t="e">
        <f>IF(#REF!="","",BN173*Interna!$K$5)</f>
        <v>#REF!</v>
      </c>
      <c r="BP173" s="41" t="e">
        <f>IF(#REF!="","",BO173/Interna!$E$4)</f>
        <v>#REF!</v>
      </c>
      <c r="BQ173" s="41" t="e">
        <f>IF(#REF!="","",BP173*Interna!$H$46)</f>
        <v>#REF!</v>
      </c>
      <c r="BR173" s="41" t="e">
        <f>IF(#REF!="","",BP173+BQ173)</f>
        <v>#REF!</v>
      </c>
      <c r="BS173" s="41" t="e">
        <f>IF(#REF!="","",BR173*Interna!$H$48)</f>
        <v>#REF!</v>
      </c>
      <c r="BT173" s="41" t="e">
        <f>IF(#REF!="","",BR173-BS173)</f>
        <v>#REF!</v>
      </c>
      <c r="BU173" s="41" t="e">
        <f>IF(#REF!="","",BT173*Interna!$H$51)</f>
        <v>#REF!</v>
      </c>
      <c r="BV173" s="41" t="e">
        <f>IF(#REF!="","",BT173-BU173)</f>
        <v>#REF!</v>
      </c>
      <c r="BW173" s="41" t="e">
        <f>IF(#REF!="","",BV173*Interna!$H$52)</f>
        <v>#REF!</v>
      </c>
      <c r="BX173" s="41" t="e">
        <f>IF(#REF!="","",BV173-BW173)</f>
        <v>#REF!</v>
      </c>
      <c r="BY173" s="41" t="e">
        <f>IF(#REF!="","",BX173*Interna!$H$53)</f>
        <v>#REF!</v>
      </c>
    </row>
    <row r="174" spans="25:77" ht="16.5" customHeight="1" thickTop="1" thickBot="1" x14ac:dyDescent="0.35">
      <c r="Y174" s="167"/>
      <c r="Z174" s="40" t="e">
        <f>IF(#REF!="","",Interna!$H$15)</f>
        <v>#REF!</v>
      </c>
      <c r="AA174" s="41" t="e">
        <f>IF(#REF!="","",Interna!$H$16)</f>
        <v>#REF!</v>
      </c>
      <c r="AB174" s="42" t="e">
        <f>IF(#REF!="","",Interna!$H$17)</f>
        <v>#REF!</v>
      </c>
      <c r="AC17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4" s="373" t="e">
        <f>IF(#REF!="","",AC174+Interna!$D$15)</f>
        <v>#REF!</v>
      </c>
      <c r="AG174" s="373" t="e">
        <f>IF(#REF!="","",AD174+Interna!$D$16)</f>
        <v>#REF!</v>
      </c>
      <c r="AH174" s="373" t="e">
        <f>IF(#REF!="","",AE174+Interna!$D$17)</f>
        <v>#REF!</v>
      </c>
      <c r="AI174" s="281" t="e">
        <f>IF(#REF!="","",#REF!-(#REF!*AF174))</f>
        <v>#REF!</v>
      </c>
      <c r="AJ174" s="281" t="e">
        <f>IF(#REF!="","",#REF!-(#REF!*AG174))</f>
        <v>#REF!</v>
      </c>
      <c r="AK174" s="281" t="e">
        <f>IF(#REF!="","",#REF!-(#REF!*AH174))</f>
        <v>#REF!</v>
      </c>
      <c r="AL174" s="281" t="e">
        <f>IF(#REF!="","",ROUND(AI174*Interna!$E$4/1000,4))</f>
        <v>#REF!</v>
      </c>
      <c r="AM174" s="281" t="e">
        <f>IF(#REF!="","",ROUND(AJ174*Interna!$E$4/1000,4))</f>
        <v>#REF!</v>
      </c>
      <c r="AN174" s="281" t="e">
        <f>IF(#REF!="","",ROUND(AK174*Interna!$E$4/1000,4))</f>
        <v>#REF!</v>
      </c>
      <c r="AO174" s="281" t="e">
        <f>IF(#REF!="","",ROUND(AL174-(AL174*Interna!$C$21),4))</f>
        <v>#REF!</v>
      </c>
      <c r="AP174" s="281" t="e">
        <f>IF(#REF!="","",ROUND(AM174-(AM174*Interna!$C$22),4))</f>
        <v>#REF!</v>
      </c>
      <c r="AQ174" s="281" t="e">
        <f>IF(#REF!="","",ROUND(AN174-(AN174*Interna!$C$23),4))</f>
        <v>#REF!</v>
      </c>
      <c r="AR174" s="281" t="e">
        <f>IF(#REF!="","",Interna!$F$21)</f>
        <v>#REF!</v>
      </c>
      <c r="AS174" s="282" t="e">
        <f>IF(#REF!="","",Interna!$F$22)</f>
        <v>#REF!</v>
      </c>
      <c r="AT174" s="283" t="e">
        <f>IF(#REF!="","",Interna!$F$23)</f>
        <v>#REF!</v>
      </c>
      <c r="AU174" s="281" t="e">
        <f>IF(#REF!=0,0,IF(AO174&gt;AR174,AO174,AR174))</f>
        <v>#REF!</v>
      </c>
      <c r="AV174" s="281" t="e">
        <f>IF(#REF!=0,0,IF(AP174&gt;AS174,AP174,AS174))</f>
        <v>#REF!</v>
      </c>
      <c r="AW174" s="281" t="e">
        <f>IF(#REF!=0,0,IF(AQ174&gt;AT174,AQ174,AT174))</f>
        <v>#REF!</v>
      </c>
      <c r="AX174" s="39" t="e">
        <f>IF(#REF!="","",IF(ROUND(AL174-AU174,4)&lt;0,0,ROUND(AL174-AU174,4)))</f>
        <v>#REF!</v>
      </c>
      <c r="AY174" s="39" t="e">
        <f>IF(#REF!="","",IF(ROUND(AM174-AV174,4)&lt;0,0,ROUND(AM174-AV174,4)))</f>
        <v>#REF!</v>
      </c>
      <c r="AZ174" s="39" t="e">
        <f>IF(#REF!="","",IF(ROUND(AN174-AW174,4)&lt;0,0,ROUND(AN174-AW174,4)))</f>
        <v>#REF!</v>
      </c>
      <c r="BA174" s="40" t="e">
        <f>IF(#REF!="","",AX174*Z174)</f>
        <v>#REF!</v>
      </c>
      <c r="BB174" s="41" t="e">
        <f>IF(#REF!="","",AY174*AA174)</f>
        <v>#REF!</v>
      </c>
      <c r="BC174" s="42" t="e">
        <f>IF(#REF!="","",AZ174*AB174)</f>
        <v>#REF!</v>
      </c>
      <c r="BD174" s="41" t="e">
        <f t="shared" si="40"/>
        <v>#REF!</v>
      </c>
      <c r="BE174" s="40" t="e">
        <f>IF(#REF!="","",Interna!$J$27+Interna!$J$28+Interna!$J$29+Interna!$J$33)</f>
        <v>#REF!</v>
      </c>
      <c r="BF174" s="41" t="e">
        <f>IF(#REF!="","",AX174*Interna!$H$30)</f>
        <v>#REF!</v>
      </c>
      <c r="BG174" s="41" t="e">
        <f>IF(#REF!="","",AY174*Interna!$H$31)</f>
        <v>#REF!</v>
      </c>
      <c r="BH174" s="41" t="e">
        <f>IF(#REF!="","",AZ174*Interna!$H$32)</f>
        <v>#REF!</v>
      </c>
      <c r="BI174" s="41" t="e">
        <f>IF(#REF!="","",SUM(BE174:BH174))</f>
        <v>#REF!</v>
      </c>
      <c r="BJ174" s="41" t="e">
        <f>IF(#REF!="","",BD174-BI174)</f>
        <v>#REF!</v>
      </c>
      <c r="BK174" s="42" t="e">
        <f>IF(#REF!="","",BJ174*Interna!$H$37)</f>
        <v>#REF!</v>
      </c>
      <c r="BL174" s="41" t="e">
        <f>IF(#REF!="","",BJ174-BK174)</f>
        <v>#REF!</v>
      </c>
      <c r="BM174" s="41" t="e">
        <f>IF(#REF!="","",BL174*Interna!$H$39)</f>
        <v>#REF!</v>
      </c>
      <c r="BN174" s="41" t="e">
        <f>IF(#REF!="","",BL174+BM174)</f>
        <v>#REF!</v>
      </c>
      <c r="BO174" s="41" t="e">
        <f>IF(#REF!="","",BN174*Interna!$K$5)</f>
        <v>#REF!</v>
      </c>
      <c r="BP174" s="41" t="e">
        <f>IF(#REF!="","",BO174/Interna!$E$4)</f>
        <v>#REF!</v>
      </c>
      <c r="BQ174" s="41" t="e">
        <f>IF(#REF!="","",BP174*Interna!$H$46)</f>
        <v>#REF!</v>
      </c>
      <c r="BR174" s="41" t="e">
        <f>IF(#REF!="","",BP174+BQ174)</f>
        <v>#REF!</v>
      </c>
      <c r="BS174" s="41" t="e">
        <f>IF(#REF!="","",BR174*Interna!$H$48)</f>
        <v>#REF!</v>
      </c>
      <c r="BT174" s="41" t="e">
        <f>IF(#REF!="","",BR174-BS174)</f>
        <v>#REF!</v>
      </c>
      <c r="BU174" s="41" t="e">
        <f>IF(#REF!="","",BT174*Interna!$H$51)</f>
        <v>#REF!</v>
      </c>
      <c r="BV174" s="41" t="e">
        <f>IF(#REF!="","",BT174-BU174)</f>
        <v>#REF!</v>
      </c>
      <c r="BW174" s="41" t="e">
        <f>IF(#REF!="","",BV174*Interna!$H$52)</f>
        <v>#REF!</v>
      </c>
      <c r="BX174" s="41" t="e">
        <f>IF(#REF!="","",BV174-BW174)</f>
        <v>#REF!</v>
      </c>
      <c r="BY174" s="41" t="e">
        <f>IF(#REF!="","",BX174*Interna!$H$53)</f>
        <v>#REF!</v>
      </c>
    </row>
    <row r="175" spans="25:77" ht="16.5" customHeight="1" thickTop="1" thickBot="1" x14ac:dyDescent="0.35">
      <c r="Y175" s="167"/>
      <c r="Z175" s="40" t="e">
        <f>IF(#REF!="","",Interna!$H$15)</f>
        <v>#REF!</v>
      </c>
      <c r="AA175" s="41" t="e">
        <f>IF(#REF!="","",Interna!$H$16)</f>
        <v>#REF!</v>
      </c>
      <c r="AB175" s="42" t="e">
        <f>IF(#REF!="","",Interna!$H$17)</f>
        <v>#REF!</v>
      </c>
      <c r="AC17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5" s="373" t="e">
        <f>IF(#REF!="","",AC175+Interna!$D$15)</f>
        <v>#REF!</v>
      </c>
      <c r="AG175" s="373" t="e">
        <f>IF(#REF!="","",AD175+Interna!$D$16)</f>
        <v>#REF!</v>
      </c>
      <c r="AH175" s="373" t="e">
        <f>IF(#REF!="","",AE175+Interna!$D$17)</f>
        <v>#REF!</v>
      </c>
      <c r="AI175" s="281" t="e">
        <f>IF(#REF!="","",#REF!-(#REF!*AF175))</f>
        <v>#REF!</v>
      </c>
      <c r="AJ175" s="281" t="e">
        <f>IF(#REF!="","",#REF!-(#REF!*AG175))</f>
        <v>#REF!</v>
      </c>
      <c r="AK175" s="281" t="e">
        <f>IF(#REF!="","",#REF!-(#REF!*AH175))</f>
        <v>#REF!</v>
      </c>
      <c r="AL175" s="281" t="e">
        <f>IF(#REF!="","",ROUND(AI175*Interna!$E$4/1000,4))</f>
        <v>#REF!</v>
      </c>
      <c r="AM175" s="281" t="e">
        <f>IF(#REF!="","",ROUND(AJ175*Interna!$E$4/1000,4))</f>
        <v>#REF!</v>
      </c>
      <c r="AN175" s="281" t="e">
        <f>IF(#REF!="","",ROUND(AK175*Interna!$E$4/1000,4))</f>
        <v>#REF!</v>
      </c>
      <c r="AO175" s="281" t="e">
        <f>IF(#REF!="","",ROUND(AL175-(AL175*Interna!$C$21),4))</f>
        <v>#REF!</v>
      </c>
      <c r="AP175" s="281" t="e">
        <f>IF(#REF!="","",ROUND(AM175-(AM175*Interna!$C$22),4))</f>
        <v>#REF!</v>
      </c>
      <c r="AQ175" s="281" t="e">
        <f>IF(#REF!="","",ROUND(AN175-(AN175*Interna!$C$23),4))</f>
        <v>#REF!</v>
      </c>
      <c r="AR175" s="281" t="e">
        <f>IF(#REF!="","",Interna!$F$21)</f>
        <v>#REF!</v>
      </c>
      <c r="AS175" s="282" t="e">
        <f>IF(#REF!="","",Interna!$F$22)</f>
        <v>#REF!</v>
      </c>
      <c r="AT175" s="283" t="e">
        <f>IF(#REF!="","",Interna!$F$23)</f>
        <v>#REF!</v>
      </c>
      <c r="AU175" s="281" t="e">
        <f>IF(#REF!=0,0,IF(AO175&gt;AR175,AO175,AR175))</f>
        <v>#REF!</v>
      </c>
      <c r="AV175" s="281" t="e">
        <f>IF(#REF!=0,0,IF(AP175&gt;AS175,AP175,AS175))</f>
        <v>#REF!</v>
      </c>
      <c r="AW175" s="281" t="e">
        <f>IF(#REF!=0,0,IF(AQ175&gt;AT175,AQ175,AT175))</f>
        <v>#REF!</v>
      </c>
      <c r="AX175" s="39" t="e">
        <f>IF(#REF!="","",IF(ROUND(AL175-AU175,4)&lt;0,0,ROUND(AL175-AU175,4)))</f>
        <v>#REF!</v>
      </c>
      <c r="AY175" s="39" t="e">
        <f>IF(#REF!="","",IF(ROUND(AM175-AV175,4)&lt;0,0,ROUND(AM175-AV175,4)))</f>
        <v>#REF!</v>
      </c>
      <c r="AZ175" s="39" t="e">
        <f>IF(#REF!="","",IF(ROUND(AN175-AW175,4)&lt;0,0,ROUND(AN175-AW175,4)))</f>
        <v>#REF!</v>
      </c>
      <c r="BA175" s="40" t="e">
        <f>IF(#REF!="","",AX175*Z175)</f>
        <v>#REF!</v>
      </c>
      <c r="BB175" s="41" t="e">
        <f>IF(#REF!="","",AY175*AA175)</f>
        <v>#REF!</v>
      </c>
      <c r="BC175" s="42" t="e">
        <f>IF(#REF!="","",AZ175*AB175)</f>
        <v>#REF!</v>
      </c>
      <c r="BD175" s="41" t="e">
        <f t="shared" si="40"/>
        <v>#REF!</v>
      </c>
      <c r="BE175" s="40" t="e">
        <f>IF(#REF!="","",Interna!$J$27+Interna!$J$28+Interna!$J$29+Interna!$J$33)</f>
        <v>#REF!</v>
      </c>
      <c r="BF175" s="41" t="e">
        <f>IF(#REF!="","",AX175*Interna!$H$30)</f>
        <v>#REF!</v>
      </c>
      <c r="BG175" s="41" t="e">
        <f>IF(#REF!="","",AY175*Interna!$H$31)</f>
        <v>#REF!</v>
      </c>
      <c r="BH175" s="41" t="e">
        <f>IF(#REF!="","",AZ175*Interna!$H$32)</f>
        <v>#REF!</v>
      </c>
      <c r="BI175" s="41" t="e">
        <f>IF(#REF!="","",SUM(BE175:BH175))</f>
        <v>#REF!</v>
      </c>
      <c r="BJ175" s="41" t="e">
        <f>IF(#REF!="","",BD175-BI175)</f>
        <v>#REF!</v>
      </c>
      <c r="BK175" s="42" t="e">
        <f>IF(#REF!="","",BJ175*Interna!$H$37)</f>
        <v>#REF!</v>
      </c>
      <c r="BL175" s="41" t="e">
        <f>IF(#REF!="","",BJ175-BK175)</f>
        <v>#REF!</v>
      </c>
      <c r="BM175" s="41" t="e">
        <f>IF(#REF!="","",BL175*Interna!$H$39)</f>
        <v>#REF!</v>
      </c>
      <c r="BN175" s="41" t="e">
        <f>IF(#REF!="","",BL175+BM175)</f>
        <v>#REF!</v>
      </c>
      <c r="BO175" s="41" t="e">
        <f>IF(#REF!="","",BN175*Interna!$K$5)</f>
        <v>#REF!</v>
      </c>
      <c r="BP175" s="41" t="e">
        <f>IF(#REF!="","",BO175/Interna!$E$4)</f>
        <v>#REF!</v>
      </c>
      <c r="BQ175" s="41" t="e">
        <f>IF(#REF!="","",BP175*Interna!$H$46)</f>
        <v>#REF!</v>
      </c>
      <c r="BR175" s="41" t="e">
        <f>IF(#REF!="","",BP175+BQ175)</f>
        <v>#REF!</v>
      </c>
      <c r="BS175" s="41" t="e">
        <f>IF(#REF!="","",BR175*Interna!$H$48)</f>
        <v>#REF!</v>
      </c>
      <c r="BT175" s="41" t="e">
        <f>IF(#REF!="","",BR175-BS175)</f>
        <v>#REF!</v>
      </c>
      <c r="BU175" s="41" t="e">
        <f>IF(#REF!="","",BT175*Interna!$H$51)</f>
        <v>#REF!</v>
      </c>
      <c r="BV175" s="41" t="e">
        <f>IF(#REF!="","",BT175-BU175)</f>
        <v>#REF!</v>
      </c>
      <c r="BW175" s="41" t="e">
        <f>IF(#REF!="","",BV175*Interna!$H$52)</f>
        <v>#REF!</v>
      </c>
      <c r="BX175" s="41" t="e">
        <f>IF(#REF!="","",BV175-BW175)</f>
        <v>#REF!</v>
      </c>
      <c r="BY175" s="41" t="e">
        <f>IF(#REF!="","",BX175*Interna!$H$53)</f>
        <v>#REF!</v>
      </c>
    </row>
    <row r="176" spans="25:77" ht="16.5" customHeight="1" thickTop="1" thickBot="1" x14ac:dyDescent="0.35">
      <c r="Y176" s="167"/>
      <c r="Z176" s="40" t="e">
        <f>IF(#REF!="","",Interna!$H$15)</f>
        <v>#REF!</v>
      </c>
      <c r="AA176" s="41" t="e">
        <f>IF(#REF!="","",Interna!$H$16)</f>
        <v>#REF!</v>
      </c>
      <c r="AB176" s="42" t="e">
        <f>IF(#REF!="","",Interna!$H$17)</f>
        <v>#REF!</v>
      </c>
      <c r="AC17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6" s="373" t="e">
        <f>IF(#REF!="","",AC176+Interna!$D$15)</f>
        <v>#REF!</v>
      </c>
      <c r="AG176" s="373" t="e">
        <f>IF(#REF!="","",AD176+Interna!$D$16)</f>
        <v>#REF!</v>
      </c>
      <c r="AH176" s="373" t="e">
        <f>IF(#REF!="","",AE176+Interna!$D$17)</f>
        <v>#REF!</v>
      </c>
      <c r="AI176" s="281" t="e">
        <f>IF(#REF!="","",#REF!-(#REF!*AF176))</f>
        <v>#REF!</v>
      </c>
      <c r="AJ176" s="281" t="e">
        <f>IF(#REF!="","",#REF!-(#REF!*AG176))</f>
        <v>#REF!</v>
      </c>
      <c r="AK176" s="281" t="e">
        <f>IF(#REF!="","",#REF!-(#REF!*AH176))</f>
        <v>#REF!</v>
      </c>
      <c r="AL176" s="281" t="e">
        <f>IF(#REF!="","",ROUND(AI176*Interna!$E$4/1000,4))</f>
        <v>#REF!</v>
      </c>
      <c r="AM176" s="281" t="e">
        <f>IF(#REF!="","",ROUND(AJ176*Interna!$E$4/1000,4))</f>
        <v>#REF!</v>
      </c>
      <c r="AN176" s="281" t="e">
        <f>IF(#REF!="","",ROUND(AK176*Interna!$E$4/1000,4))</f>
        <v>#REF!</v>
      </c>
      <c r="AO176" s="281" t="e">
        <f>IF(#REF!="","",ROUND(AL176-(AL176*Interna!$C$21),4))</f>
        <v>#REF!</v>
      </c>
      <c r="AP176" s="281" t="e">
        <f>IF(#REF!="","",ROUND(AM176-(AM176*Interna!$C$22),4))</f>
        <v>#REF!</v>
      </c>
      <c r="AQ176" s="281" t="e">
        <f>IF(#REF!="","",ROUND(AN176-(AN176*Interna!$C$23),4))</f>
        <v>#REF!</v>
      </c>
      <c r="AR176" s="281" t="e">
        <f>IF(#REF!="","",Interna!$F$21)</f>
        <v>#REF!</v>
      </c>
      <c r="AS176" s="282" t="e">
        <f>IF(#REF!="","",Interna!$F$22)</f>
        <v>#REF!</v>
      </c>
      <c r="AT176" s="283" t="e">
        <f>IF(#REF!="","",Interna!$F$23)</f>
        <v>#REF!</v>
      </c>
      <c r="AU176" s="281" t="e">
        <f>IF(#REF!=0,0,IF(AO176&gt;AR176,AO176,AR176))</f>
        <v>#REF!</v>
      </c>
      <c r="AV176" s="281" t="e">
        <f>IF(#REF!=0,0,IF(AP176&gt;AS176,AP176,AS176))</f>
        <v>#REF!</v>
      </c>
      <c r="AW176" s="281" t="e">
        <f>IF(#REF!=0,0,IF(AQ176&gt;AT176,AQ176,AT176))</f>
        <v>#REF!</v>
      </c>
      <c r="AX176" s="39" t="e">
        <f>IF(#REF!="","",IF(ROUND(AL176-AU176,4)&lt;0,0,ROUND(AL176-AU176,4)))</f>
        <v>#REF!</v>
      </c>
      <c r="AY176" s="39" t="e">
        <f>IF(#REF!="","",IF(ROUND(AM176-AV176,4)&lt;0,0,ROUND(AM176-AV176,4)))</f>
        <v>#REF!</v>
      </c>
      <c r="AZ176" s="39" t="e">
        <f>IF(#REF!="","",IF(ROUND(AN176-AW176,4)&lt;0,0,ROUND(AN176-AW176,4)))</f>
        <v>#REF!</v>
      </c>
      <c r="BA176" s="40" t="e">
        <f>IF(#REF!="","",AX176*Z176)</f>
        <v>#REF!</v>
      </c>
      <c r="BB176" s="41" t="e">
        <f>IF(#REF!="","",AY176*AA176)</f>
        <v>#REF!</v>
      </c>
      <c r="BC176" s="42" t="e">
        <f>IF(#REF!="","",AZ176*AB176)</f>
        <v>#REF!</v>
      </c>
      <c r="BD176" s="41" t="e">
        <f t="shared" si="40"/>
        <v>#REF!</v>
      </c>
      <c r="BE176" s="40" t="e">
        <f>IF(#REF!="","",Interna!$J$27+Interna!$J$28+Interna!$J$29+Interna!$J$33)</f>
        <v>#REF!</v>
      </c>
      <c r="BF176" s="41" t="e">
        <f>IF(#REF!="","",AX176*Interna!$H$30)</f>
        <v>#REF!</v>
      </c>
      <c r="BG176" s="41" t="e">
        <f>IF(#REF!="","",AY176*Interna!$H$31)</f>
        <v>#REF!</v>
      </c>
      <c r="BH176" s="41" t="e">
        <f>IF(#REF!="","",AZ176*Interna!$H$32)</f>
        <v>#REF!</v>
      </c>
      <c r="BI176" s="41" t="e">
        <f>IF(#REF!="","",SUM(BE176:BH176))</f>
        <v>#REF!</v>
      </c>
      <c r="BJ176" s="41" t="e">
        <f>IF(#REF!="","",BD176-BI176)</f>
        <v>#REF!</v>
      </c>
      <c r="BK176" s="42" t="e">
        <f>IF(#REF!="","",BJ176*Interna!$H$37)</f>
        <v>#REF!</v>
      </c>
      <c r="BL176" s="41" t="e">
        <f>IF(#REF!="","",BJ176-BK176)</f>
        <v>#REF!</v>
      </c>
      <c r="BM176" s="41" t="e">
        <f>IF(#REF!="","",BL176*Interna!$H$39)</f>
        <v>#REF!</v>
      </c>
      <c r="BN176" s="41" t="e">
        <f>IF(#REF!="","",BL176+BM176)</f>
        <v>#REF!</v>
      </c>
      <c r="BO176" s="41" t="e">
        <f>IF(#REF!="","",BN176*Interna!$K$5)</f>
        <v>#REF!</v>
      </c>
      <c r="BP176" s="41" t="e">
        <f>IF(#REF!="","",BO176/Interna!$E$4)</f>
        <v>#REF!</v>
      </c>
      <c r="BQ176" s="41" t="e">
        <f>IF(#REF!="","",BP176*Interna!$H$46)</f>
        <v>#REF!</v>
      </c>
      <c r="BR176" s="41" t="e">
        <f>IF(#REF!="","",BP176+BQ176)</f>
        <v>#REF!</v>
      </c>
      <c r="BS176" s="41" t="e">
        <f>IF(#REF!="","",BR176*Interna!$H$48)</f>
        <v>#REF!</v>
      </c>
      <c r="BT176" s="41" t="e">
        <f>IF(#REF!="","",BR176-BS176)</f>
        <v>#REF!</v>
      </c>
      <c r="BU176" s="41" t="e">
        <f>IF(#REF!="","",BT176*Interna!$H$51)</f>
        <v>#REF!</v>
      </c>
      <c r="BV176" s="41" t="e">
        <f>IF(#REF!="","",BT176-BU176)</f>
        <v>#REF!</v>
      </c>
      <c r="BW176" s="41" t="e">
        <f>IF(#REF!="","",BV176*Interna!$H$52)</f>
        <v>#REF!</v>
      </c>
      <c r="BX176" s="41" t="e">
        <f>IF(#REF!="","",BV176-BW176)</f>
        <v>#REF!</v>
      </c>
      <c r="BY176" s="41" t="e">
        <f>IF(#REF!="","",BX176*Interna!$H$53)</f>
        <v>#REF!</v>
      </c>
    </row>
    <row r="177" spans="25:77" ht="16.5" customHeight="1" thickTop="1" thickBot="1" x14ac:dyDescent="0.35">
      <c r="Y177" s="167"/>
      <c r="Z177" s="40" t="e">
        <f>IF(#REF!="","",Interna!$H$15)</f>
        <v>#REF!</v>
      </c>
      <c r="AA177" s="41" t="e">
        <f>IF(#REF!="","",Interna!$H$16)</f>
        <v>#REF!</v>
      </c>
      <c r="AB177" s="42" t="e">
        <f>IF(#REF!="","",Interna!$H$17)</f>
        <v>#REF!</v>
      </c>
      <c r="AC17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7" s="373" t="e">
        <f>IF(#REF!="","",AC177+Interna!$D$15)</f>
        <v>#REF!</v>
      </c>
      <c r="AG177" s="373" t="e">
        <f>IF(#REF!="","",AD177+Interna!$D$16)</f>
        <v>#REF!</v>
      </c>
      <c r="AH177" s="373" t="e">
        <f>IF(#REF!="","",AE177+Interna!$D$17)</f>
        <v>#REF!</v>
      </c>
      <c r="AI177" s="281" t="e">
        <f>IF(#REF!="","",#REF!-(#REF!*AF177))</f>
        <v>#REF!</v>
      </c>
      <c r="AJ177" s="281" t="e">
        <f>IF(#REF!="","",#REF!-(#REF!*AG177))</f>
        <v>#REF!</v>
      </c>
      <c r="AK177" s="281" t="e">
        <f>IF(#REF!="","",#REF!-(#REF!*AH177))</f>
        <v>#REF!</v>
      </c>
      <c r="AL177" s="281" t="e">
        <f>IF(#REF!="","",ROUND(AI177*Interna!$E$4/1000,4))</f>
        <v>#REF!</v>
      </c>
      <c r="AM177" s="281" t="e">
        <f>IF(#REF!="","",ROUND(AJ177*Interna!$E$4/1000,4))</f>
        <v>#REF!</v>
      </c>
      <c r="AN177" s="281" t="e">
        <f>IF(#REF!="","",ROUND(AK177*Interna!$E$4/1000,4))</f>
        <v>#REF!</v>
      </c>
      <c r="AO177" s="281" t="e">
        <f>IF(#REF!="","",ROUND(AL177-(AL177*Interna!$C$21),4))</f>
        <v>#REF!</v>
      </c>
      <c r="AP177" s="281" t="e">
        <f>IF(#REF!="","",ROUND(AM177-(AM177*Interna!$C$22),4))</f>
        <v>#REF!</v>
      </c>
      <c r="AQ177" s="281" t="e">
        <f>IF(#REF!="","",ROUND(AN177-(AN177*Interna!$C$23),4))</f>
        <v>#REF!</v>
      </c>
      <c r="AR177" s="281" t="e">
        <f>IF(#REF!="","",Interna!$F$21)</f>
        <v>#REF!</v>
      </c>
      <c r="AS177" s="282" t="e">
        <f>IF(#REF!="","",Interna!$F$22)</f>
        <v>#REF!</v>
      </c>
      <c r="AT177" s="283" t="e">
        <f>IF(#REF!="","",Interna!$F$23)</f>
        <v>#REF!</v>
      </c>
      <c r="AU177" s="281" t="e">
        <f>IF(#REF!=0,0,IF(AO177&gt;AR177,AO177,AR177))</f>
        <v>#REF!</v>
      </c>
      <c r="AV177" s="281" t="e">
        <f>IF(#REF!=0,0,IF(AP177&gt;AS177,AP177,AS177))</f>
        <v>#REF!</v>
      </c>
      <c r="AW177" s="281" t="e">
        <f>IF(#REF!=0,0,IF(AQ177&gt;AT177,AQ177,AT177))</f>
        <v>#REF!</v>
      </c>
      <c r="AX177" s="39" t="e">
        <f>IF(#REF!="","",IF(ROUND(AL177-AU177,4)&lt;0,0,ROUND(AL177-AU177,4)))</f>
        <v>#REF!</v>
      </c>
      <c r="AY177" s="39" t="e">
        <f>IF(#REF!="","",IF(ROUND(AM177-AV177,4)&lt;0,0,ROUND(AM177-AV177,4)))</f>
        <v>#REF!</v>
      </c>
      <c r="AZ177" s="39" t="e">
        <f>IF(#REF!="","",IF(ROUND(AN177-AW177,4)&lt;0,0,ROUND(AN177-AW177,4)))</f>
        <v>#REF!</v>
      </c>
      <c r="BA177" s="40" t="e">
        <f>IF(#REF!="","",AX177*Z177)</f>
        <v>#REF!</v>
      </c>
      <c r="BB177" s="41" t="e">
        <f>IF(#REF!="","",AY177*AA177)</f>
        <v>#REF!</v>
      </c>
      <c r="BC177" s="42" t="e">
        <f>IF(#REF!="","",AZ177*AB177)</f>
        <v>#REF!</v>
      </c>
      <c r="BD177" s="41" t="e">
        <f t="shared" si="40"/>
        <v>#REF!</v>
      </c>
      <c r="BE177" s="40" t="e">
        <f>IF(#REF!="","",Interna!$J$27+Interna!$J$28+Interna!$J$29+Interna!$J$33)</f>
        <v>#REF!</v>
      </c>
      <c r="BF177" s="41" t="e">
        <f>IF(#REF!="","",AX177*Interna!$H$30)</f>
        <v>#REF!</v>
      </c>
      <c r="BG177" s="41" t="e">
        <f>IF(#REF!="","",AY177*Interna!$H$31)</f>
        <v>#REF!</v>
      </c>
      <c r="BH177" s="41" t="e">
        <f>IF(#REF!="","",AZ177*Interna!$H$32)</f>
        <v>#REF!</v>
      </c>
      <c r="BI177" s="41" t="e">
        <f>IF(#REF!="","",SUM(BE177:BH177))</f>
        <v>#REF!</v>
      </c>
      <c r="BJ177" s="41" t="e">
        <f>IF(#REF!="","",BD177-BI177)</f>
        <v>#REF!</v>
      </c>
      <c r="BK177" s="42" t="e">
        <f>IF(#REF!="","",BJ177*Interna!$H$37)</f>
        <v>#REF!</v>
      </c>
      <c r="BL177" s="41" t="e">
        <f>IF(#REF!="","",BJ177-BK177)</f>
        <v>#REF!</v>
      </c>
      <c r="BM177" s="41" t="e">
        <f>IF(#REF!="","",BL177*Interna!$H$39)</f>
        <v>#REF!</v>
      </c>
      <c r="BN177" s="41" t="e">
        <f>IF(#REF!="","",BL177+BM177)</f>
        <v>#REF!</v>
      </c>
      <c r="BO177" s="41" t="e">
        <f>IF(#REF!="","",BN177*Interna!$K$5)</f>
        <v>#REF!</v>
      </c>
      <c r="BP177" s="41" t="e">
        <f>IF(#REF!="","",BO177/Interna!$E$4)</f>
        <v>#REF!</v>
      </c>
      <c r="BQ177" s="41" t="e">
        <f>IF(#REF!="","",BP177*Interna!$H$46)</f>
        <v>#REF!</v>
      </c>
      <c r="BR177" s="41" t="e">
        <f>IF(#REF!="","",BP177+BQ177)</f>
        <v>#REF!</v>
      </c>
      <c r="BS177" s="41" t="e">
        <f>IF(#REF!="","",BR177*Interna!$H$48)</f>
        <v>#REF!</v>
      </c>
      <c r="BT177" s="41" t="e">
        <f>IF(#REF!="","",BR177-BS177)</f>
        <v>#REF!</v>
      </c>
      <c r="BU177" s="41" t="e">
        <f>IF(#REF!="","",BT177*Interna!$H$51)</f>
        <v>#REF!</v>
      </c>
      <c r="BV177" s="41" t="e">
        <f>IF(#REF!="","",BT177-BU177)</f>
        <v>#REF!</v>
      </c>
      <c r="BW177" s="41" t="e">
        <f>IF(#REF!="","",BV177*Interna!$H$52)</f>
        <v>#REF!</v>
      </c>
      <c r="BX177" s="41" t="e">
        <f>IF(#REF!="","",BV177-BW177)</f>
        <v>#REF!</v>
      </c>
      <c r="BY177" s="41" t="e">
        <f>IF(#REF!="","",BX177*Interna!$H$53)</f>
        <v>#REF!</v>
      </c>
    </row>
    <row r="178" spans="25:77" ht="16.5" customHeight="1" thickTop="1" thickBot="1" x14ac:dyDescent="0.35">
      <c r="Y178" s="167"/>
      <c r="Z178" s="40" t="e">
        <f>IF(#REF!="","",Interna!$H$15)</f>
        <v>#REF!</v>
      </c>
      <c r="AA178" s="41" t="e">
        <f>IF(#REF!="","",Interna!$H$16)</f>
        <v>#REF!</v>
      </c>
      <c r="AB178" s="42" t="e">
        <f>IF(#REF!="","",Interna!$H$17)</f>
        <v>#REF!</v>
      </c>
      <c r="AC17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8" s="373" t="e">
        <f>IF(#REF!="","",AC178+Interna!$D$15)</f>
        <v>#REF!</v>
      </c>
      <c r="AG178" s="373" t="e">
        <f>IF(#REF!="","",AD178+Interna!$D$16)</f>
        <v>#REF!</v>
      </c>
      <c r="AH178" s="373" t="e">
        <f>IF(#REF!="","",AE178+Interna!$D$17)</f>
        <v>#REF!</v>
      </c>
      <c r="AI178" s="281" t="e">
        <f>IF(#REF!="","",#REF!-(#REF!*AF178))</f>
        <v>#REF!</v>
      </c>
      <c r="AJ178" s="281" t="e">
        <f>IF(#REF!="","",#REF!-(#REF!*AG178))</f>
        <v>#REF!</v>
      </c>
      <c r="AK178" s="281" t="e">
        <f>IF(#REF!="","",#REF!-(#REF!*AH178))</f>
        <v>#REF!</v>
      </c>
      <c r="AL178" s="281" t="e">
        <f>IF(#REF!="","",ROUND(AI178*Interna!$E$4/1000,4))</f>
        <v>#REF!</v>
      </c>
      <c r="AM178" s="281" t="e">
        <f>IF(#REF!="","",ROUND(AJ178*Interna!$E$4/1000,4))</f>
        <v>#REF!</v>
      </c>
      <c r="AN178" s="281" t="e">
        <f>IF(#REF!="","",ROUND(AK178*Interna!$E$4/1000,4))</f>
        <v>#REF!</v>
      </c>
      <c r="AO178" s="281" t="e">
        <f>IF(#REF!="","",ROUND(AL178-(AL178*Interna!$C$21),4))</f>
        <v>#REF!</v>
      </c>
      <c r="AP178" s="281" t="e">
        <f>IF(#REF!="","",ROUND(AM178-(AM178*Interna!$C$22),4))</f>
        <v>#REF!</v>
      </c>
      <c r="AQ178" s="281" t="e">
        <f>IF(#REF!="","",ROUND(AN178-(AN178*Interna!$C$23),4))</f>
        <v>#REF!</v>
      </c>
      <c r="AR178" s="281" t="e">
        <f>IF(#REF!="","",Interna!$F$21)</f>
        <v>#REF!</v>
      </c>
      <c r="AS178" s="282" t="e">
        <f>IF(#REF!="","",Interna!$F$22)</f>
        <v>#REF!</v>
      </c>
      <c r="AT178" s="283" t="e">
        <f>IF(#REF!="","",Interna!$F$23)</f>
        <v>#REF!</v>
      </c>
      <c r="AU178" s="281" t="e">
        <f>IF(#REF!=0,0,IF(AO178&gt;AR178,AO178,AR178))</f>
        <v>#REF!</v>
      </c>
      <c r="AV178" s="281" t="e">
        <f>IF(#REF!=0,0,IF(AP178&gt;AS178,AP178,AS178))</f>
        <v>#REF!</v>
      </c>
      <c r="AW178" s="281" t="e">
        <f>IF(#REF!=0,0,IF(AQ178&gt;AT178,AQ178,AT178))</f>
        <v>#REF!</v>
      </c>
      <c r="AX178" s="39" t="e">
        <f>IF(#REF!="","",IF(ROUND(AL178-AU178,4)&lt;0,0,ROUND(AL178-AU178,4)))</f>
        <v>#REF!</v>
      </c>
      <c r="AY178" s="39" t="e">
        <f>IF(#REF!="","",IF(ROUND(AM178-AV178,4)&lt;0,0,ROUND(AM178-AV178,4)))</f>
        <v>#REF!</v>
      </c>
      <c r="AZ178" s="39" t="e">
        <f>IF(#REF!="","",IF(ROUND(AN178-AW178,4)&lt;0,0,ROUND(AN178-AW178,4)))</f>
        <v>#REF!</v>
      </c>
      <c r="BA178" s="40" t="e">
        <f>IF(#REF!="","",AX178*Z178)</f>
        <v>#REF!</v>
      </c>
      <c r="BB178" s="41" t="e">
        <f>IF(#REF!="","",AY178*AA178)</f>
        <v>#REF!</v>
      </c>
      <c r="BC178" s="42" t="e">
        <f>IF(#REF!="","",AZ178*AB178)</f>
        <v>#REF!</v>
      </c>
      <c r="BD178" s="41" t="e">
        <f t="shared" si="40"/>
        <v>#REF!</v>
      </c>
      <c r="BE178" s="40" t="e">
        <f>IF(#REF!="","",Interna!$J$27+Interna!$J$28+Interna!$J$29+Interna!$J$33)</f>
        <v>#REF!</v>
      </c>
      <c r="BF178" s="41" t="e">
        <f>IF(#REF!="","",AX178*Interna!$H$30)</f>
        <v>#REF!</v>
      </c>
      <c r="BG178" s="41" t="e">
        <f>IF(#REF!="","",AY178*Interna!$H$31)</f>
        <v>#REF!</v>
      </c>
      <c r="BH178" s="41" t="e">
        <f>IF(#REF!="","",AZ178*Interna!$H$32)</f>
        <v>#REF!</v>
      </c>
      <c r="BI178" s="41" t="e">
        <f>IF(#REF!="","",SUM(BE178:BH178))</f>
        <v>#REF!</v>
      </c>
      <c r="BJ178" s="41" t="e">
        <f>IF(#REF!="","",BD178-BI178)</f>
        <v>#REF!</v>
      </c>
      <c r="BK178" s="42" t="e">
        <f>IF(#REF!="","",BJ178*Interna!$H$37)</f>
        <v>#REF!</v>
      </c>
      <c r="BL178" s="41" t="e">
        <f>IF(#REF!="","",BJ178-BK178)</f>
        <v>#REF!</v>
      </c>
      <c r="BM178" s="41" t="e">
        <f>IF(#REF!="","",BL178*Interna!$H$39)</f>
        <v>#REF!</v>
      </c>
      <c r="BN178" s="41" t="e">
        <f>IF(#REF!="","",BL178+BM178)</f>
        <v>#REF!</v>
      </c>
      <c r="BO178" s="41" t="e">
        <f>IF(#REF!="","",BN178*Interna!$K$5)</f>
        <v>#REF!</v>
      </c>
      <c r="BP178" s="41" t="e">
        <f>IF(#REF!="","",BO178/Interna!$E$4)</f>
        <v>#REF!</v>
      </c>
      <c r="BQ178" s="41" t="e">
        <f>IF(#REF!="","",BP178*Interna!$H$46)</f>
        <v>#REF!</v>
      </c>
      <c r="BR178" s="41" t="e">
        <f>IF(#REF!="","",BP178+BQ178)</f>
        <v>#REF!</v>
      </c>
      <c r="BS178" s="41" t="e">
        <f>IF(#REF!="","",BR178*Interna!$H$48)</f>
        <v>#REF!</v>
      </c>
      <c r="BT178" s="41" t="e">
        <f>IF(#REF!="","",BR178-BS178)</f>
        <v>#REF!</v>
      </c>
      <c r="BU178" s="41" t="e">
        <f>IF(#REF!="","",BT178*Interna!$H$51)</f>
        <v>#REF!</v>
      </c>
      <c r="BV178" s="41" t="e">
        <f>IF(#REF!="","",BT178-BU178)</f>
        <v>#REF!</v>
      </c>
      <c r="BW178" s="41" t="e">
        <f>IF(#REF!="","",BV178*Interna!$H$52)</f>
        <v>#REF!</v>
      </c>
      <c r="BX178" s="41" t="e">
        <f>IF(#REF!="","",BV178-BW178)</f>
        <v>#REF!</v>
      </c>
      <c r="BY178" s="41" t="e">
        <f>IF(#REF!="","",BX178*Interna!$H$53)</f>
        <v>#REF!</v>
      </c>
    </row>
    <row r="179" spans="25:77" ht="16.5" customHeight="1" thickTop="1" thickBot="1" x14ac:dyDescent="0.35">
      <c r="Y179" s="167"/>
      <c r="Z179" s="40" t="e">
        <f>IF(#REF!="","",Interna!$H$15)</f>
        <v>#REF!</v>
      </c>
      <c r="AA179" s="41" t="e">
        <f>IF(#REF!="","",Interna!$H$16)</f>
        <v>#REF!</v>
      </c>
      <c r="AB179" s="42" t="e">
        <f>IF(#REF!="","",Interna!$H$17)</f>
        <v>#REF!</v>
      </c>
      <c r="AC17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7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7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79" s="373" t="e">
        <f>IF(#REF!="","",AC179+Interna!$D$15)</f>
        <v>#REF!</v>
      </c>
      <c r="AG179" s="373" t="e">
        <f>IF(#REF!="","",AD179+Interna!$D$16)</f>
        <v>#REF!</v>
      </c>
      <c r="AH179" s="373" t="e">
        <f>IF(#REF!="","",AE179+Interna!$D$17)</f>
        <v>#REF!</v>
      </c>
      <c r="AI179" s="281" t="e">
        <f>IF(#REF!="","",#REF!-(#REF!*AF179))</f>
        <v>#REF!</v>
      </c>
      <c r="AJ179" s="281" t="e">
        <f>IF(#REF!="","",#REF!-(#REF!*AG179))</f>
        <v>#REF!</v>
      </c>
      <c r="AK179" s="281" t="e">
        <f>IF(#REF!="","",#REF!-(#REF!*AH179))</f>
        <v>#REF!</v>
      </c>
      <c r="AL179" s="281" t="e">
        <f>IF(#REF!="","",ROUND(AI179*Interna!$E$4/1000,4))</f>
        <v>#REF!</v>
      </c>
      <c r="AM179" s="281" t="e">
        <f>IF(#REF!="","",ROUND(AJ179*Interna!$E$4/1000,4))</f>
        <v>#REF!</v>
      </c>
      <c r="AN179" s="281" t="e">
        <f>IF(#REF!="","",ROUND(AK179*Interna!$E$4/1000,4))</f>
        <v>#REF!</v>
      </c>
      <c r="AO179" s="281" t="e">
        <f>IF(#REF!="","",ROUND(AL179-(AL179*Interna!$C$21),4))</f>
        <v>#REF!</v>
      </c>
      <c r="AP179" s="281" t="e">
        <f>IF(#REF!="","",ROUND(AM179-(AM179*Interna!$C$22),4))</f>
        <v>#REF!</v>
      </c>
      <c r="AQ179" s="281" t="e">
        <f>IF(#REF!="","",ROUND(AN179-(AN179*Interna!$C$23),4))</f>
        <v>#REF!</v>
      </c>
      <c r="AR179" s="281" t="e">
        <f>IF(#REF!="","",Interna!$F$21)</f>
        <v>#REF!</v>
      </c>
      <c r="AS179" s="282" t="e">
        <f>IF(#REF!="","",Interna!$F$22)</f>
        <v>#REF!</v>
      </c>
      <c r="AT179" s="283" t="e">
        <f>IF(#REF!="","",Interna!$F$23)</f>
        <v>#REF!</v>
      </c>
      <c r="AU179" s="281" t="e">
        <f>IF(#REF!=0,0,IF(AO179&gt;AR179,AO179,AR179))</f>
        <v>#REF!</v>
      </c>
      <c r="AV179" s="281" t="e">
        <f>IF(#REF!=0,0,IF(AP179&gt;AS179,AP179,AS179))</f>
        <v>#REF!</v>
      </c>
      <c r="AW179" s="281" t="e">
        <f>IF(#REF!=0,0,IF(AQ179&gt;AT179,AQ179,AT179))</f>
        <v>#REF!</v>
      </c>
      <c r="AX179" s="39" t="e">
        <f>IF(#REF!="","",IF(ROUND(AL179-AU179,4)&lt;0,0,ROUND(AL179-AU179,4)))</f>
        <v>#REF!</v>
      </c>
      <c r="AY179" s="39" t="e">
        <f>IF(#REF!="","",IF(ROUND(AM179-AV179,4)&lt;0,0,ROUND(AM179-AV179,4)))</f>
        <v>#REF!</v>
      </c>
      <c r="AZ179" s="39" t="e">
        <f>IF(#REF!="","",IF(ROUND(AN179-AW179,4)&lt;0,0,ROUND(AN179-AW179,4)))</f>
        <v>#REF!</v>
      </c>
      <c r="BA179" s="40" t="e">
        <f>IF(#REF!="","",AX179*Z179)</f>
        <v>#REF!</v>
      </c>
      <c r="BB179" s="41" t="e">
        <f>IF(#REF!="","",AY179*AA179)</f>
        <v>#REF!</v>
      </c>
      <c r="BC179" s="42" t="e">
        <f>IF(#REF!="","",AZ179*AB179)</f>
        <v>#REF!</v>
      </c>
      <c r="BD179" s="41" t="e">
        <f t="shared" si="40"/>
        <v>#REF!</v>
      </c>
      <c r="BE179" s="40" t="e">
        <f>IF(#REF!="","",Interna!$J$27+Interna!$J$28+Interna!$J$29+Interna!$J$33)</f>
        <v>#REF!</v>
      </c>
      <c r="BF179" s="41" t="e">
        <f>IF(#REF!="","",AX179*Interna!$H$30)</f>
        <v>#REF!</v>
      </c>
      <c r="BG179" s="41" t="e">
        <f>IF(#REF!="","",AY179*Interna!$H$31)</f>
        <v>#REF!</v>
      </c>
      <c r="BH179" s="41" t="e">
        <f>IF(#REF!="","",AZ179*Interna!$H$32)</f>
        <v>#REF!</v>
      </c>
      <c r="BI179" s="41" t="e">
        <f>IF(#REF!="","",SUM(BE179:BH179))</f>
        <v>#REF!</v>
      </c>
      <c r="BJ179" s="41" t="e">
        <f>IF(#REF!="","",BD179-BI179)</f>
        <v>#REF!</v>
      </c>
      <c r="BK179" s="42" t="e">
        <f>IF(#REF!="","",BJ179*Interna!$H$37)</f>
        <v>#REF!</v>
      </c>
      <c r="BL179" s="41" t="e">
        <f>IF(#REF!="","",BJ179-BK179)</f>
        <v>#REF!</v>
      </c>
      <c r="BM179" s="41" t="e">
        <f>IF(#REF!="","",BL179*Interna!$H$39)</f>
        <v>#REF!</v>
      </c>
      <c r="BN179" s="41" t="e">
        <f>IF(#REF!="","",BL179+BM179)</f>
        <v>#REF!</v>
      </c>
      <c r="BO179" s="41" t="e">
        <f>IF(#REF!="","",BN179*Interna!$K$5)</f>
        <v>#REF!</v>
      </c>
      <c r="BP179" s="41" t="e">
        <f>IF(#REF!="","",BO179/Interna!$E$4)</f>
        <v>#REF!</v>
      </c>
      <c r="BQ179" s="41" t="e">
        <f>IF(#REF!="","",BP179*Interna!$H$46)</f>
        <v>#REF!</v>
      </c>
      <c r="BR179" s="41" t="e">
        <f>IF(#REF!="","",BP179+BQ179)</f>
        <v>#REF!</v>
      </c>
      <c r="BS179" s="41" t="e">
        <f>IF(#REF!="","",BR179*Interna!$H$48)</f>
        <v>#REF!</v>
      </c>
      <c r="BT179" s="41" t="e">
        <f>IF(#REF!="","",BR179-BS179)</f>
        <v>#REF!</v>
      </c>
      <c r="BU179" s="41" t="e">
        <f>IF(#REF!="","",BT179*Interna!$H$51)</f>
        <v>#REF!</v>
      </c>
      <c r="BV179" s="41" t="e">
        <f>IF(#REF!="","",BT179-BU179)</f>
        <v>#REF!</v>
      </c>
      <c r="BW179" s="41" t="e">
        <f>IF(#REF!="","",BV179*Interna!$H$52)</f>
        <v>#REF!</v>
      </c>
      <c r="BX179" s="41" t="e">
        <f>IF(#REF!="","",BV179-BW179)</f>
        <v>#REF!</v>
      </c>
      <c r="BY179" s="41" t="e">
        <f>IF(#REF!="","",BX179*Interna!$H$53)</f>
        <v>#REF!</v>
      </c>
    </row>
    <row r="180" spans="25:77" ht="16.5" customHeight="1" thickTop="1" thickBot="1" x14ac:dyDescent="0.35">
      <c r="Y180" s="167"/>
      <c r="Z180" s="40" t="e">
        <f>IF(#REF!="","",Interna!$H$15)</f>
        <v>#REF!</v>
      </c>
      <c r="AA180" s="41" t="e">
        <f>IF(#REF!="","",Interna!$H$16)</f>
        <v>#REF!</v>
      </c>
      <c r="AB180" s="42" t="e">
        <f>IF(#REF!="","",Interna!$H$17)</f>
        <v>#REF!</v>
      </c>
      <c r="AC18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0" s="373" t="e">
        <f>IF(#REF!="","",AC180+Interna!$D$15)</f>
        <v>#REF!</v>
      </c>
      <c r="AG180" s="373" t="e">
        <f>IF(#REF!="","",AD180+Interna!$D$16)</f>
        <v>#REF!</v>
      </c>
      <c r="AH180" s="373" t="e">
        <f>IF(#REF!="","",AE180+Interna!$D$17)</f>
        <v>#REF!</v>
      </c>
      <c r="AI180" s="281" t="e">
        <f>IF(#REF!="","",#REF!-(#REF!*AF180))</f>
        <v>#REF!</v>
      </c>
      <c r="AJ180" s="281" t="e">
        <f>IF(#REF!="","",#REF!-(#REF!*AG180))</f>
        <v>#REF!</v>
      </c>
      <c r="AK180" s="281" t="e">
        <f>IF(#REF!="","",#REF!-(#REF!*AH180))</f>
        <v>#REF!</v>
      </c>
      <c r="AL180" s="281" t="e">
        <f>IF(#REF!="","",ROUND(AI180*Interna!$E$4/1000,4))</f>
        <v>#REF!</v>
      </c>
      <c r="AM180" s="281" t="e">
        <f>IF(#REF!="","",ROUND(AJ180*Interna!$E$4/1000,4))</f>
        <v>#REF!</v>
      </c>
      <c r="AN180" s="281" t="e">
        <f>IF(#REF!="","",ROUND(AK180*Interna!$E$4/1000,4))</f>
        <v>#REF!</v>
      </c>
      <c r="AO180" s="281" t="e">
        <f>IF(#REF!="","",ROUND(AL180-(AL180*Interna!$C$21),4))</f>
        <v>#REF!</v>
      </c>
      <c r="AP180" s="281" t="e">
        <f>IF(#REF!="","",ROUND(AM180-(AM180*Interna!$C$22),4))</f>
        <v>#REF!</v>
      </c>
      <c r="AQ180" s="281" t="e">
        <f>IF(#REF!="","",ROUND(AN180-(AN180*Interna!$C$23),4))</f>
        <v>#REF!</v>
      </c>
      <c r="AR180" s="281" t="e">
        <f>IF(#REF!="","",Interna!$F$21)</f>
        <v>#REF!</v>
      </c>
      <c r="AS180" s="282" t="e">
        <f>IF(#REF!="","",Interna!$F$22)</f>
        <v>#REF!</v>
      </c>
      <c r="AT180" s="283" t="e">
        <f>IF(#REF!="","",Interna!$F$23)</f>
        <v>#REF!</v>
      </c>
      <c r="AU180" s="281" t="e">
        <f>IF(#REF!=0,0,IF(AO180&gt;AR180,AO180,AR180))</f>
        <v>#REF!</v>
      </c>
      <c r="AV180" s="281" t="e">
        <f>IF(#REF!=0,0,IF(AP180&gt;AS180,AP180,AS180))</f>
        <v>#REF!</v>
      </c>
      <c r="AW180" s="281" t="e">
        <f>IF(#REF!=0,0,IF(AQ180&gt;AT180,AQ180,AT180))</f>
        <v>#REF!</v>
      </c>
      <c r="AX180" s="39" t="e">
        <f>IF(#REF!="","",IF(ROUND(AL180-AU180,4)&lt;0,0,ROUND(AL180-AU180,4)))</f>
        <v>#REF!</v>
      </c>
      <c r="AY180" s="39" t="e">
        <f>IF(#REF!="","",IF(ROUND(AM180-AV180,4)&lt;0,0,ROUND(AM180-AV180,4)))</f>
        <v>#REF!</v>
      </c>
      <c r="AZ180" s="39" t="e">
        <f>IF(#REF!="","",IF(ROUND(AN180-AW180,4)&lt;0,0,ROUND(AN180-AW180,4)))</f>
        <v>#REF!</v>
      </c>
      <c r="BA180" s="40" t="e">
        <f>IF(#REF!="","",AX180*Z180)</f>
        <v>#REF!</v>
      </c>
      <c r="BB180" s="41" t="e">
        <f>IF(#REF!="","",AY180*AA180)</f>
        <v>#REF!</v>
      </c>
      <c r="BC180" s="42" t="e">
        <f>IF(#REF!="","",AZ180*AB180)</f>
        <v>#REF!</v>
      </c>
      <c r="BD180" s="41" t="e">
        <f t="shared" si="40"/>
        <v>#REF!</v>
      </c>
      <c r="BE180" s="40" t="e">
        <f>IF(#REF!="","",Interna!$J$27+Interna!$J$28+Interna!$J$29+Interna!$J$33)</f>
        <v>#REF!</v>
      </c>
      <c r="BF180" s="41" t="e">
        <f>IF(#REF!="","",AX180*Interna!$H$30)</f>
        <v>#REF!</v>
      </c>
      <c r="BG180" s="41" t="e">
        <f>IF(#REF!="","",AY180*Interna!$H$31)</f>
        <v>#REF!</v>
      </c>
      <c r="BH180" s="41" t="e">
        <f>IF(#REF!="","",AZ180*Interna!$H$32)</f>
        <v>#REF!</v>
      </c>
      <c r="BI180" s="41" t="e">
        <f>IF(#REF!="","",SUM(BE180:BH180))</f>
        <v>#REF!</v>
      </c>
      <c r="BJ180" s="41" t="e">
        <f>IF(#REF!="","",BD180-BI180)</f>
        <v>#REF!</v>
      </c>
      <c r="BK180" s="42" t="e">
        <f>IF(#REF!="","",BJ180*Interna!$H$37)</f>
        <v>#REF!</v>
      </c>
      <c r="BL180" s="41" t="e">
        <f>IF(#REF!="","",BJ180-BK180)</f>
        <v>#REF!</v>
      </c>
      <c r="BM180" s="41" t="e">
        <f>IF(#REF!="","",BL180*Interna!$H$39)</f>
        <v>#REF!</v>
      </c>
      <c r="BN180" s="41" t="e">
        <f>IF(#REF!="","",BL180+BM180)</f>
        <v>#REF!</v>
      </c>
      <c r="BO180" s="41" t="e">
        <f>IF(#REF!="","",BN180*Interna!$K$5)</f>
        <v>#REF!</v>
      </c>
      <c r="BP180" s="41" t="e">
        <f>IF(#REF!="","",BO180/Interna!$E$4)</f>
        <v>#REF!</v>
      </c>
      <c r="BQ180" s="41" t="e">
        <f>IF(#REF!="","",BP180*Interna!$H$46)</f>
        <v>#REF!</v>
      </c>
      <c r="BR180" s="41" t="e">
        <f>IF(#REF!="","",BP180+BQ180)</f>
        <v>#REF!</v>
      </c>
      <c r="BS180" s="41" t="e">
        <f>IF(#REF!="","",BR180*Interna!$H$48)</f>
        <v>#REF!</v>
      </c>
      <c r="BT180" s="41" t="e">
        <f>IF(#REF!="","",BR180-BS180)</f>
        <v>#REF!</v>
      </c>
      <c r="BU180" s="41" t="e">
        <f>IF(#REF!="","",BT180*Interna!$H$51)</f>
        <v>#REF!</v>
      </c>
      <c r="BV180" s="41" t="e">
        <f>IF(#REF!="","",BT180-BU180)</f>
        <v>#REF!</v>
      </c>
      <c r="BW180" s="41" t="e">
        <f>IF(#REF!="","",BV180*Interna!$H$52)</f>
        <v>#REF!</v>
      </c>
      <c r="BX180" s="41" t="e">
        <f>IF(#REF!="","",BV180-BW180)</f>
        <v>#REF!</v>
      </c>
      <c r="BY180" s="41" t="e">
        <f>IF(#REF!="","",BX180*Interna!$H$53)</f>
        <v>#REF!</v>
      </c>
    </row>
    <row r="181" spans="25:77" ht="16.5" customHeight="1" thickTop="1" thickBot="1" x14ac:dyDescent="0.35">
      <c r="Y181" s="167"/>
      <c r="Z181" s="40" t="e">
        <f>IF(#REF!="","",Interna!$H$15)</f>
        <v>#REF!</v>
      </c>
      <c r="AA181" s="41" t="e">
        <f>IF(#REF!="","",Interna!$H$16)</f>
        <v>#REF!</v>
      </c>
      <c r="AB181" s="42" t="e">
        <f>IF(#REF!="","",Interna!$H$17)</f>
        <v>#REF!</v>
      </c>
      <c r="AC18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1" s="373" t="e">
        <f>IF(#REF!="","",AC181+Interna!$D$15)</f>
        <v>#REF!</v>
      </c>
      <c r="AG181" s="373" t="e">
        <f>IF(#REF!="","",AD181+Interna!$D$16)</f>
        <v>#REF!</v>
      </c>
      <c r="AH181" s="373" t="e">
        <f>IF(#REF!="","",AE181+Interna!$D$17)</f>
        <v>#REF!</v>
      </c>
      <c r="AI181" s="281" t="e">
        <f>IF(#REF!="","",#REF!-(#REF!*AF181))</f>
        <v>#REF!</v>
      </c>
      <c r="AJ181" s="281" t="e">
        <f>IF(#REF!="","",#REF!-(#REF!*AG181))</f>
        <v>#REF!</v>
      </c>
      <c r="AK181" s="281" t="e">
        <f>IF(#REF!="","",#REF!-(#REF!*AH181))</f>
        <v>#REF!</v>
      </c>
      <c r="AL181" s="281" t="e">
        <f>IF(#REF!="","",ROUND(AI181*Interna!$E$4/1000,4))</f>
        <v>#REF!</v>
      </c>
      <c r="AM181" s="281" t="e">
        <f>IF(#REF!="","",ROUND(AJ181*Interna!$E$4/1000,4))</f>
        <v>#REF!</v>
      </c>
      <c r="AN181" s="281" t="e">
        <f>IF(#REF!="","",ROUND(AK181*Interna!$E$4/1000,4))</f>
        <v>#REF!</v>
      </c>
      <c r="AO181" s="281" t="e">
        <f>IF(#REF!="","",ROUND(AL181-(AL181*Interna!$C$21),4))</f>
        <v>#REF!</v>
      </c>
      <c r="AP181" s="281" t="e">
        <f>IF(#REF!="","",ROUND(AM181-(AM181*Interna!$C$22),4))</f>
        <v>#REF!</v>
      </c>
      <c r="AQ181" s="281" t="e">
        <f>IF(#REF!="","",ROUND(AN181-(AN181*Interna!$C$23),4))</f>
        <v>#REF!</v>
      </c>
      <c r="AR181" s="281" t="e">
        <f>IF(#REF!="","",Interna!$F$21)</f>
        <v>#REF!</v>
      </c>
      <c r="AS181" s="282" t="e">
        <f>IF(#REF!="","",Interna!$F$22)</f>
        <v>#REF!</v>
      </c>
      <c r="AT181" s="283" t="e">
        <f>IF(#REF!="","",Interna!$F$23)</f>
        <v>#REF!</v>
      </c>
      <c r="AU181" s="281" t="e">
        <f>IF(#REF!=0,0,IF(AO181&gt;AR181,AO181,AR181))</f>
        <v>#REF!</v>
      </c>
      <c r="AV181" s="281" t="e">
        <f>IF(#REF!=0,0,IF(AP181&gt;AS181,AP181,AS181))</f>
        <v>#REF!</v>
      </c>
      <c r="AW181" s="281" t="e">
        <f>IF(#REF!=0,0,IF(AQ181&gt;AT181,AQ181,AT181))</f>
        <v>#REF!</v>
      </c>
      <c r="AX181" s="39" t="e">
        <f>IF(#REF!="","",IF(ROUND(AL181-AU181,4)&lt;0,0,ROUND(AL181-AU181,4)))</f>
        <v>#REF!</v>
      </c>
      <c r="AY181" s="39" t="e">
        <f>IF(#REF!="","",IF(ROUND(AM181-AV181,4)&lt;0,0,ROUND(AM181-AV181,4)))</f>
        <v>#REF!</v>
      </c>
      <c r="AZ181" s="39" t="e">
        <f>IF(#REF!="","",IF(ROUND(AN181-AW181,4)&lt;0,0,ROUND(AN181-AW181,4)))</f>
        <v>#REF!</v>
      </c>
      <c r="BA181" s="40" t="e">
        <f>IF(#REF!="","",AX181*Z181)</f>
        <v>#REF!</v>
      </c>
      <c r="BB181" s="41" t="e">
        <f>IF(#REF!="","",AY181*AA181)</f>
        <v>#REF!</v>
      </c>
      <c r="BC181" s="42" t="e">
        <f>IF(#REF!="","",AZ181*AB181)</f>
        <v>#REF!</v>
      </c>
      <c r="BD181" s="41" t="e">
        <f t="shared" si="40"/>
        <v>#REF!</v>
      </c>
      <c r="BE181" s="40" t="e">
        <f>IF(#REF!="","",Interna!$J$27+Interna!$J$28+Interna!$J$29+Interna!$J$33)</f>
        <v>#REF!</v>
      </c>
      <c r="BF181" s="41" t="e">
        <f>IF(#REF!="","",AX181*Interna!$H$30)</f>
        <v>#REF!</v>
      </c>
      <c r="BG181" s="41" t="e">
        <f>IF(#REF!="","",AY181*Interna!$H$31)</f>
        <v>#REF!</v>
      </c>
      <c r="BH181" s="41" t="e">
        <f>IF(#REF!="","",AZ181*Interna!$H$32)</f>
        <v>#REF!</v>
      </c>
      <c r="BI181" s="41" t="e">
        <f>IF(#REF!="","",SUM(BE181:BH181))</f>
        <v>#REF!</v>
      </c>
      <c r="BJ181" s="41" t="e">
        <f>IF(#REF!="","",BD181-BI181)</f>
        <v>#REF!</v>
      </c>
      <c r="BK181" s="42" t="e">
        <f>IF(#REF!="","",BJ181*Interna!$H$37)</f>
        <v>#REF!</v>
      </c>
      <c r="BL181" s="41" t="e">
        <f>IF(#REF!="","",BJ181-BK181)</f>
        <v>#REF!</v>
      </c>
      <c r="BM181" s="41" t="e">
        <f>IF(#REF!="","",BL181*Interna!$H$39)</f>
        <v>#REF!</v>
      </c>
      <c r="BN181" s="41" t="e">
        <f>IF(#REF!="","",BL181+BM181)</f>
        <v>#REF!</v>
      </c>
      <c r="BO181" s="41" t="e">
        <f>IF(#REF!="","",BN181*Interna!$K$5)</f>
        <v>#REF!</v>
      </c>
      <c r="BP181" s="41" t="e">
        <f>IF(#REF!="","",BO181/Interna!$E$4)</f>
        <v>#REF!</v>
      </c>
      <c r="BQ181" s="41" t="e">
        <f>IF(#REF!="","",BP181*Interna!$H$46)</f>
        <v>#REF!</v>
      </c>
      <c r="BR181" s="41" t="e">
        <f>IF(#REF!="","",BP181+BQ181)</f>
        <v>#REF!</v>
      </c>
      <c r="BS181" s="41" t="e">
        <f>IF(#REF!="","",BR181*Interna!$H$48)</f>
        <v>#REF!</v>
      </c>
      <c r="BT181" s="41" t="e">
        <f>IF(#REF!="","",BR181-BS181)</f>
        <v>#REF!</v>
      </c>
      <c r="BU181" s="41" t="e">
        <f>IF(#REF!="","",BT181*Interna!$H$51)</f>
        <v>#REF!</v>
      </c>
      <c r="BV181" s="41" t="e">
        <f>IF(#REF!="","",BT181-BU181)</f>
        <v>#REF!</v>
      </c>
      <c r="BW181" s="41" t="e">
        <f>IF(#REF!="","",BV181*Interna!$H$52)</f>
        <v>#REF!</v>
      </c>
      <c r="BX181" s="41" t="e">
        <f>IF(#REF!="","",BV181-BW181)</f>
        <v>#REF!</v>
      </c>
      <c r="BY181" s="41" t="e">
        <f>IF(#REF!="","",BX181*Interna!$H$53)</f>
        <v>#REF!</v>
      </c>
    </row>
    <row r="182" spans="25:77" ht="16.5" customHeight="1" thickTop="1" thickBot="1" x14ac:dyDescent="0.35">
      <c r="Y182" s="167"/>
      <c r="Z182" s="40" t="e">
        <f>IF(#REF!="","",Interna!$H$15)</f>
        <v>#REF!</v>
      </c>
      <c r="AA182" s="41" t="e">
        <f>IF(#REF!="","",Interna!$H$16)</f>
        <v>#REF!</v>
      </c>
      <c r="AB182" s="42" t="e">
        <f>IF(#REF!="","",Interna!$H$17)</f>
        <v>#REF!</v>
      </c>
      <c r="AC18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2" s="373" t="e">
        <f>IF(#REF!="","",AC182+Interna!$D$15)</f>
        <v>#REF!</v>
      </c>
      <c r="AG182" s="373" t="e">
        <f>IF(#REF!="","",AD182+Interna!$D$16)</f>
        <v>#REF!</v>
      </c>
      <c r="AH182" s="373" t="e">
        <f>IF(#REF!="","",AE182+Interna!$D$17)</f>
        <v>#REF!</v>
      </c>
      <c r="AI182" s="281" t="e">
        <f>IF(#REF!="","",#REF!-(#REF!*AF182))</f>
        <v>#REF!</v>
      </c>
      <c r="AJ182" s="281" t="e">
        <f>IF(#REF!="","",#REF!-(#REF!*AG182))</f>
        <v>#REF!</v>
      </c>
      <c r="AK182" s="281" t="e">
        <f>IF(#REF!="","",#REF!-(#REF!*AH182))</f>
        <v>#REF!</v>
      </c>
      <c r="AL182" s="281" t="e">
        <f>IF(#REF!="","",ROUND(AI182*Interna!$E$4/1000,4))</f>
        <v>#REF!</v>
      </c>
      <c r="AM182" s="281" t="e">
        <f>IF(#REF!="","",ROUND(AJ182*Interna!$E$4/1000,4))</f>
        <v>#REF!</v>
      </c>
      <c r="AN182" s="281" t="e">
        <f>IF(#REF!="","",ROUND(AK182*Interna!$E$4/1000,4))</f>
        <v>#REF!</v>
      </c>
      <c r="AO182" s="281" t="e">
        <f>IF(#REF!="","",ROUND(AL182-(AL182*Interna!$C$21),4))</f>
        <v>#REF!</v>
      </c>
      <c r="AP182" s="281" t="e">
        <f>IF(#REF!="","",ROUND(AM182-(AM182*Interna!$C$22),4))</f>
        <v>#REF!</v>
      </c>
      <c r="AQ182" s="281" t="e">
        <f>IF(#REF!="","",ROUND(AN182-(AN182*Interna!$C$23),4))</f>
        <v>#REF!</v>
      </c>
      <c r="AR182" s="281" t="e">
        <f>IF(#REF!="","",Interna!$F$21)</f>
        <v>#REF!</v>
      </c>
      <c r="AS182" s="282" t="e">
        <f>IF(#REF!="","",Interna!$F$22)</f>
        <v>#REF!</v>
      </c>
      <c r="AT182" s="283" t="e">
        <f>IF(#REF!="","",Interna!$F$23)</f>
        <v>#REF!</v>
      </c>
      <c r="AU182" s="281" t="e">
        <f>IF(#REF!=0,0,IF(AO182&gt;AR182,AO182,AR182))</f>
        <v>#REF!</v>
      </c>
      <c r="AV182" s="281" t="e">
        <f>IF(#REF!=0,0,IF(AP182&gt;AS182,AP182,AS182))</f>
        <v>#REF!</v>
      </c>
      <c r="AW182" s="281" t="e">
        <f>IF(#REF!=0,0,IF(AQ182&gt;AT182,AQ182,AT182))</f>
        <v>#REF!</v>
      </c>
      <c r="AX182" s="39" t="e">
        <f>IF(#REF!="","",IF(ROUND(AL182-AU182,4)&lt;0,0,ROUND(AL182-AU182,4)))</f>
        <v>#REF!</v>
      </c>
      <c r="AY182" s="39" t="e">
        <f>IF(#REF!="","",IF(ROUND(AM182-AV182,4)&lt;0,0,ROUND(AM182-AV182,4)))</f>
        <v>#REF!</v>
      </c>
      <c r="AZ182" s="39" t="e">
        <f>IF(#REF!="","",IF(ROUND(AN182-AW182,4)&lt;0,0,ROUND(AN182-AW182,4)))</f>
        <v>#REF!</v>
      </c>
      <c r="BA182" s="40" t="e">
        <f>IF(#REF!="","",AX182*Z182)</f>
        <v>#REF!</v>
      </c>
      <c r="BB182" s="41" t="e">
        <f>IF(#REF!="","",AY182*AA182)</f>
        <v>#REF!</v>
      </c>
      <c r="BC182" s="42" t="e">
        <f>IF(#REF!="","",AZ182*AB182)</f>
        <v>#REF!</v>
      </c>
      <c r="BD182" s="41" t="e">
        <f t="shared" si="40"/>
        <v>#REF!</v>
      </c>
      <c r="BE182" s="40" t="e">
        <f>IF(#REF!="","",Interna!$J$27+Interna!$J$28+Interna!$J$29+Interna!$J$33)</f>
        <v>#REF!</v>
      </c>
      <c r="BF182" s="41" t="e">
        <f>IF(#REF!="","",AX182*Interna!$H$30)</f>
        <v>#REF!</v>
      </c>
      <c r="BG182" s="41" t="e">
        <f>IF(#REF!="","",AY182*Interna!$H$31)</f>
        <v>#REF!</v>
      </c>
      <c r="BH182" s="41" t="e">
        <f>IF(#REF!="","",AZ182*Interna!$H$32)</f>
        <v>#REF!</v>
      </c>
      <c r="BI182" s="41" t="e">
        <f>IF(#REF!="","",SUM(BE182:BH182))</f>
        <v>#REF!</v>
      </c>
      <c r="BJ182" s="41" t="e">
        <f>IF(#REF!="","",BD182-BI182)</f>
        <v>#REF!</v>
      </c>
      <c r="BK182" s="42" t="e">
        <f>IF(#REF!="","",BJ182*Interna!$H$37)</f>
        <v>#REF!</v>
      </c>
      <c r="BL182" s="41" t="e">
        <f>IF(#REF!="","",BJ182-BK182)</f>
        <v>#REF!</v>
      </c>
      <c r="BM182" s="41" t="e">
        <f>IF(#REF!="","",BL182*Interna!$H$39)</f>
        <v>#REF!</v>
      </c>
      <c r="BN182" s="41" t="e">
        <f>IF(#REF!="","",BL182+BM182)</f>
        <v>#REF!</v>
      </c>
      <c r="BO182" s="41" t="e">
        <f>IF(#REF!="","",BN182*Interna!$K$5)</f>
        <v>#REF!</v>
      </c>
      <c r="BP182" s="41" t="e">
        <f>IF(#REF!="","",BO182/Interna!$E$4)</f>
        <v>#REF!</v>
      </c>
      <c r="BQ182" s="41" t="e">
        <f>IF(#REF!="","",BP182*Interna!$H$46)</f>
        <v>#REF!</v>
      </c>
      <c r="BR182" s="41" t="e">
        <f>IF(#REF!="","",BP182+BQ182)</f>
        <v>#REF!</v>
      </c>
      <c r="BS182" s="41" t="e">
        <f>IF(#REF!="","",BR182*Interna!$H$48)</f>
        <v>#REF!</v>
      </c>
      <c r="BT182" s="41" t="e">
        <f>IF(#REF!="","",BR182-BS182)</f>
        <v>#REF!</v>
      </c>
      <c r="BU182" s="41" t="e">
        <f>IF(#REF!="","",BT182*Interna!$H$51)</f>
        <v>#REF!</v>
      </c>
      <c r="BV182" s="41" t="e">
        <f>IF(#REF!="","",BT182-BU182)</f>
        <v>#REF!</v>
      </c>
      <c r="BW182" s="41" t="e">
        <f>IF(#REF!="","",BV182*Interna!$H$52)</f>
        <v>#REF!</v>
      </c>
      <c r="BX182" s="41" t="e">
        <f>IF(#REF!="","",BV182-BW182)</f>
        <v>#REF!</v>
      </c>
      <c r="BY182" s="41" t="e">
        <f>IF(#REF!="","",BX182*Interna!$H$53)</f>
        <v>#REF!</v>
      </c>
    </row>
    <row r="183" spans="25:77" ht="16.5" customHeight="1" thickTop="1" thickBot="1" x14ac:dyDescent="0.35">
      <c r="Y183" s="167"/>
      <c r="Z183" s="40" t="e">
        <f>IF(#REF!="","",Interna!$H$15)</f>
        <v>#REF!</v>
      </c>
      <c r="AA183" s="41" t="e">
        <f>IF(#REF!="","",Interna!$H$16)</f>
        <v>#REF!</v>
      </c>
      <c r="AB183" s="42" t="e">
        <f>IF(#REF!="","",Interna!$H$17)</f>
        <v>#REF!</v>
      </c>
      <c r="AC18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3" s="373" t="e">
        <f>IF(#REF!="","",AC183+Interna!$D$15)</f>
        <v>#REF!</v>
      </c>
      <c r="AG183" s="373" t="e">
        <f>IF(#REF!="","",AD183+Interna!$D$16)</f>
        <v>#REF!</v>
      </c>
      <c r="AH183" s="373" t="e">
        <f>IF(#REF!="","",AE183+Interna!$D$17)</f>
        <v>#REF!</v>
      </c>
      <c r="AI183" s="281" t="e">
        <f>IF(#REF!="","",#REF!-(#REF!*AF183))</f>
        <v>#REF!</v>
      </c>
      <c r="AJ183" s="281" t="e">
        <f>IF(#REF!="","",#REF!-(#REF!*AG183))</f>
        <v>#REF!</v>
      </c>
      <c r="AK183" s="281" t="e">
        <f>IF(#REF!="","",#REF!-(#REF!*AH183))</f>
        <v>#REF!</v>
      </c>
      <c r="AL183" s="281" t="e">
        <f>IF(#REF!="","",ROUND(AI183*Interna!$E$4/1000,4))</f>
        <v>#REF!</v>
      </c>
      <c r="AM183" s="281" t="e">
        <f>IF(#REF!="","",ROUND(AJ183*Interna!$E$4/1000,4))</f>
        <v>#REF!</v>
      </c>
      <c r="AN183" s="281" t="e">
        <f>IF(#REF!="","",ROUND(AK183*Interna!$E$4/1000,4))</f>
        <v>#REF!</v>
      </c>
      <c r="AO183" s="281" t="e">
        <f>IF(#REF!="","",ROUND(AL183-(AL183*Interna!$C$21),4))</f>
        <v>#REF!</v>
      </c>
      <c r="AP183" s="281" t="e">
        <f>IF(#REF!="","",ROUND(AM183-(AM183*Interna!$C$22),4))</f>
        <v>#REF!</v>
      </c>
      <c r="AQ183" s="281" t="e">
        <f>IF(#REF!="","",ROUND(AN183-(AN183*Interna!$C$23),4))</f>
        <v>#REF!</v>
      </c>
      <c r="AR183" s="281" t="e">
        <f>IF(#REF!="","",Interna!$F$21)</f>
        <v>#REF!</v>
      </c>
      <c r="AS183" s="282" t="e">
        <f>IF(#REF!="","",Interna!$F$22)</f>
        <v>#REF!</v>
      </c>
      <c r="AT183" s="283" t="e">
        <f>IF(#REF!="","",Interna!$F$23)</f>
        <v>#REF!</v>
      </c>
      <c r="AU183" s="281" t="e">
        <f>IF(#REF!=0,0,IF(AO183&gt;AR183,AO183,AR183))</f>
        <v>#REF!</v>
      </c>
      <c r="AV183" s="281" t="e">
        <f>IF(#REF!=0,0,IF(AP183&gt;AS183,AP183,AS183))</f>
        <v>#REF!</v>
      </c>
      <c r="AW183" s="281" t="e">
        <f>IF(#REF!=0,0,IF(AQ183&gt;AT183,AQ183,AT183))</f>
        <v>#REF!</v>
      </c>
      <c r="AX183" s="39" t="e">
        <f>IF(#REF!="","",IF(ROUND(AL183-AU183,4)&lt;0,0,ROUND(AL183-AU183,4)))</f>
        <v>#REF!</v>
      </c>
      <c r="AY183" s="39" t="e">
        <f>IF(#REF!="","",IF(ROUND(AM183-AV183,4)&lt;0,0,ROUND(AM183-AV183,4)))</f>
        <v>#REF!</v>
      </c>
      <c r="AZ183" s="39" t="e">
        <f>IF(#REF!="","",IF(ROUND(AN183-AW183,4)&lt;0,0,ROUND(AN183-AW183,4)))</f>
        <v>#REF!</v>
      </c>
      <c r="BA183" s="40" t="e">
        <f>IF(#REF!="","",AX183*Z183)</f>
        <v>#REF!</v>
      </c>
      <c r="BB183" s="41" t="e">
        <f>IF(#REF!="","",AY183*AA183)</f>
        <v>#REF!</v>
      </c>
      <c r="BC183" s="42" t="e">
        <f>IF(#REF!="","",AZ183*AB183)</f>
        <v>#REF!</v>
      </c>
      <c r="BD183" s="41" t="e">
        <f t="shared" si="40"/>
        <v>#REF!</v>
      </c>
      <c r="BE183" s="40" t="e">
        <f>IF(#REF!="","",Interna!$J$27+Interna!$J$28+Interna!$J$29+Interna!$J$33)</f>
        <v>#REF!</v>
      </c>
      <c r="BF183" s="41" t="e">
        <f>IF(#REF!="","",AX183*Interna!$H$30)</f>
        <v>#REF!</v>
      </c>
      <c r="BG183" s="41" t="e">
        <f>IF(#REF!="","",AY183*Interna!$H$31)</f>
        <v>#REF!</v>
      </c>
      <c r="BH183" s="41" t="e">
        <f>IF(#REF!="","",AZ183*Interna!$H$32)</f>
        <v>#REF!</v>
      </c>
      <c r="BI183" s="41" t="e">
        <f>IF(#REF!="","",SUM(BE183:BH183))</f>
        <v>#REF!</v>
      </c>
      <c r="BJ183" s="41" t="e">
        <f>IF(#REF!="","",BD183-BI183)</f>
        <v>#REF!</v>
      </c>
      <c r="BK183" s="42" t="e">
        <f>IF(#REF!="","",BJ183*Interna!$H$37)</f>
        <v>#REF!</v>
      </c>
      <c r="BL183" s="41" t="e">
        <f>IF(#REF!="","",BJ183-BK183)</f>
        <v>#REF!</v>
      </c>
      <c r="BM183" s="41" t="e">
        <f>IF(#REF!="","",BL183*Interna!$H$39)</f>
        <v>#REF!</v>
      </c>
      <c r="BN183" s="41" t="e">
        <f>IF(#REF!="","",BL183+BM183)</f>
        <v>#REF!</v>
      </c>
      <c r="BO183" s="41" t="e">
        <f>IF(#REF!="","",BN183*Interna!$K$5)</f>
        <v>#REF!</v>
      </c>
      <c r="BP183" s="41" t="e">
        <f>IF(#REF!="","",BO183/Interna!$E$4)</f>
        <v>#REF!</v>
      </c>
      <c r="BQ183" s="41" t="e">
        <f>IF(#REF!="","",BP183*Interna!$H$46)</f>
        <v>#REF!</v>
      </c>
      <c r="BR183" s="41" t="e">
        <f>IF(#REF!="","",BP183+BQ183)</f>
        <v>#REF!</v>
      </c>
      <c r="BS183" s="41" t="e">
        <f>IF(#REF!="","",BR183*Interna!$H$48)</f>
        <v>#REF!</v>
      </c>
      <c r="BT183" s="41" t="e">
        <f>IF(#REF!="","",BR183-BS183)</f>
        <v>#REF!</v>
      </c>
      <c r="BU183" s="41" t="e">
        <f>IF(#REF!="","",BT183*Interna!$H$51)</f>
        <v>#REF!</v>
      </c>
      <c r="BV183" s="41" t="e">
        <f>IF(#REF!="","",BT183-BU183)</f>
        <v>#REF!</v>
      </c>
      <c r="BW183" s="41" t="e">
        <f>IF(#REF!="","",BV183*Interna!$H$52)</f>
        <v>#REF!</v>
      </c>
      <c r="BX183" s="41" t="e">
        <f>IF(#REF!="","",BV183-BW183)</f>
        <v>#REF!</v>
      </c>
      <c r="BY183" s="41" t="e">
        <f>IF(#REF!="","",BX183*Interna!$H$53)</f>
        <v>#REF!</v>
      </c>
    </row>
    <row r="184" spans="25:77" ht="16.5" customHeight="1" thickTop="1" thickBot="1" x14ac:dyDescent="0.35">
      <c r="Y184" s="167"/>
      <c r="Z184" s="40" t="e">
        <f>IF(#REF!="","",Interna!$H$15)</f>
        <v>#REF!</v>
      </c>
      <c r="AA184" s="41" t="e">
        <f>IF(#REF!="","",Interna!$H$16)</f>
        <v>#REF!</v>
      </c>
      <c r="AB184" s="42" t="e">
        <f>IF(#REF!="","",Interna!$H$17)</f>
        <v>#REF!</v>
      </c>
      <c r="AC18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4" s="373" t="e">
        <f>IF(#REF!="","",AC184+Interna!$D$15)</f>
        <v>#REF!</v>
      </c>
      <c r="AG184" s="373" t="e">
        <f>IF(#REF!="","",AD184+Interna!$D$16)</f>
        <v>#REF!</v>
      </c>
      <c r="AH184" s="373" t="e">
        <f>IF(#REF!="","",AE184+Interna!$D$17)</f>
        <v>#REF!</v>
      </c>
      <c r="AI184" s="281" t="e">
        <f>IF(#REF!="","",#REF!-(#REF!*AF184))</f>
        <v>#REF!</v>
      </c>
      <c r="AJ184" s="281" t="e">
        <f>IF(#REF!="","",#REF!-(#REF!*AG184))</f>
        <v>#REF!</v>
      </c>
      <c r="AK184" s="281" t="e">
        <f>IF(#REF!="","",#REF!-(#REF!*AH184))</f>
        <v>#REF!</v>
      </c>
      <c r="AL184" s="281" t="e">
        <f>IF(#REF!="","",ROUND(AI184*Interna!$E$4/1000,4))</f>
        <v>#REF!</v>
      </c>
      <c r="AM184" s="281" t="e">
        <f>IF(#REF!="","",ROUND(AJ184*Interna!$E$4/1000,4))</f>
        <v>#REF!</v>
      </c>
      <c r="AN184" s="281" t="e">
        <f>IF(#REF!="","",ROUND(AK184*Interna!$E$4/1000,4))</f>
        <v>#REF!</v>
      </c>
      <c r="AO184" s="281" t="e">
        <f>IF(#REF!="","",ROUND(AL184-(AL184*Interna!$C$21),4))</f>
        <v>#REF!</v>
      </c>
      <c r="AP184" s="281" t="e">
        <f>IF(#REF!="","",ROUND(AM184-(AM184*Interna!$C$22),4))</f>
        <v>#REF!</v>
      </c>
      <c r="AQ184" s="281" t="e">
        <f>IF(#REF!="","",ROUND(AN184-(AN184*Interna!$C$23),4))</f>
        <v>#REF!</v>
      </c>
      <c r="AR184" s="281" t="e">
        <f>IF(#REF!="","",Interna!$F$21)</f>
        <v>#REF!</v>
      </c>
      <c r="AS184" s="282" t="e">
        <f>IF(#REF!="","",Interna!$F$22)</f>
        <v>#REF!</v>
      </c>
      <c r="AT184" s="283" t="e">
        <f>IF(#REF!="","",Interna!$F$23)</f>
        <v>#REF!</v>
      </c>
      <c r="AU184" s="281" t="e">
        <f>IF(#REF!=0,0,IF(AO184&gt;AR184,AO184,AR184))</f>
        <v>#REF!</v>
      </c>
      <c r="AV184" s="281" t="e">
        <f>IF(#REF!=0,0,IF(AP184&gt;AS184,AP184,AS184))</f>
        <v>#REF!</v>
      </c>
      <c r="AW184" s="281" t="e">
        <f>IF(#REF!=0,0,IF(AQ184&gt;AT184,AQ184,AT184))</f>
        <v>#REF!</v>
      </c>
      <c r="AX184" s="39" t="e">
        <f>IF(#REF!="","",IF(ROUND(AL184-AU184,4)&lt;0,0,ROUND(AL184-AU184,4)))</f>
        <v>#REF!</v>
      </c>
      <c r="AY184" s="39" t="e">
        <f>IF(#REF!="","",IF(ROUND(AM184-AV184,4)&lt;0,0,ROUND(AM184-AV184,4)))</f>
        <v>#REF!</v>
      </c>
      <c r="AZ184" s="39" t="e">
        <f>IF(#REF!="","",IF(ROUND(AN184-AW184,4)&lt;0,0,ROUND(AN184-AW184,4)))</f>
        <v>#REF!</v>
      </c>
      <c r="BA184" s="40" t="e">
        <f>IF(#REF!="","",AX184*Z184)</f>
        <v>#REF!</v>
      </c>
      <c r="BB184" s="41" t="e">
        <f>IF(#REF!="","",AY184*AA184)</f>
        <v>#REF!</v>
      </c>
      <c r="BC184" s="42" t="e">
        <f>IF(#REF!="","",AZ184*AB184)</f>
        <v>#REF!</v>
      </c>
      <c r="BD184" s="41" t="e">
        <f t="shared" si="40"/>
        <v>#REF!</v>
      </c>
      <c r="BE184" s="40" t="e">
        <f>IF(#REF!="","",Interna!$J$27+Interna!$J$28+Interna!$J$29+Interna!$J$33)</f>
        <v>#REF!</v>
      </c>
      <c r="BF184" s="41" t="e">
        <f>IF(#REF!="","",AX184*Interna!$H$30)</f>
        <v>#REF!</v>
      </c>
      <c r="BG184" s="41" t="e">
        <f>IF(#REF!="","",AY184*Interna!$H$31)</f>
        <v>#REF!</v>
      </c>
      <c r="BH184" s="41" t="e">
        <f>IF(#REF!="","",AZ184*Interna!$H$32)</f>
        <v>#REF!</v>
      </c>
      <c r="BI184" s="41" t="e">
        <f>IF(#REF!="","",SUM(BE184:BH184))</f>
        <v>#REF!</v>
      </c>
      <c r="BJ184" s="41" t="e">
        <f>IF(#REF!="","",BD184-BI184)</f>
        <v>#REF!</v>
      </c>
      <c r="BK184" s="42" t="e">
        <f>IF(#REF!="","",BJ184*Interna!$H$37)</f>
        <v>#REF!</v>
      </c>
      <c r="BL184" s="41" t="e">
        <f>IF(#REF!="","",BJ184-BK184)</f>
        <v>#REF!</v>
      </c>
      <c r="BM184" s="41" t="e">
        <f>IF(#REF!="","",BL184*Interna!$H$39)</f>
        <v>#REF!</v>
      </c>
      <c r="BN184" s="41" t="e">
        <f>IF(#REF!="","",BL184+BM184)</f>
        <v>#REF!</v>
      </c>
      <c r="BO184" s="41" t="e">
        <f>IF(#REF!="","",BN184*Interna!$K$5)</f>
        <v>#REF!</v>
      </c>
      <c r="BP184" s="41" t="e">
        <f>IF(#REF!="","",BO184/Interna!$E$4)</f>
        <v>#REF!</v>
      </c>
      <c r="BQ184" s="41" t="e">
        <f>IF(#REF!="","",BP184*Interna!$H$46)</f>
        <v>#REF!</v>
      </c>
      <c r="BR184" s="41" t="e">
        <f>IF(#REF!="","",BP184+BQ184)</f>
        <v>#REF!</v>
      </c>
      <c r="BS184" s="41" t="e">
        <f>IF(#REF!="","",BR184*Interna!$H$48)</f>
        <v>#REF!</v>
      </c>
      <c r="BT184" s="41" t="e">
        <f>IF(#REF!="","",BR184-BS184)</f>
        <v>#REF!</v>
      </c>
      <c r="BU184" s="41" t="e">
        <f>IF(#REF!="","",BT184*Interna!$H$51)</f>
        <v>#REF!</v>
      </c>
      <c r="BV184" s="41" t="e">
        <f>IF(#REF!="","",BT184-BU184)</f>
        <v>#REF!</v>
      </c>
      <c r="BW184" s="41" t="e">
        <f>IF(#REF!="","",BV184*Interna!$H$52)</f>
        <v>#REF!</v>
      </c>
      <c r="BX184" s="41" t="e">
        <f>IF(#REF!="","",BV184-BW184)</f>
        <v>#REF!</v>
      </c>
      <c r="BY184" s="41" t="e">
        <f>IF(#REF!="","",BX184*Interna!$H$53)</f>
        <v>#REF!</v>
      </c>
    </row>
    <row r="185" spans="25:77" ht="16.5" customHeight="1" thickTop="1" thickBot="1" x14ac:dyDescent="0.35">
      <c r="Y185" s="167"/>
      <c r="Z185" s="40" t="e">
        <f>IF(#REF!="","",Interna!$H$15)</f>
        <v>#REF!</v>
      </c>
      <c r="AA185" s="41" t="e">
        <f>IF(#REF!="","",Interna!$H$16)</f>
        <v>#REF!</v>
      </c>
      <c r="AB185" s="42" t="e">
        <f>IF(#REF!="","",Interna!$H$17)</f>
        <v>#REF!</v>
      </c>
      <c r="AC18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5" s="373" t="e">
        <f>IF(#REF!="","",AC185+Interna!$D$15)</f>
        <v>#REF!</v>
      </c>
      <c r="AG185" s="373" t="e">
        <f>IF(#REF!="","",AD185+Interna!$D$16)</f>
        <v>#REF!</v>
      </c>
      <c r="AH185" s="373" t="e">
        <f>IF(#REF!="","",AE185+Interna!$D$17)</f>
        <v>#REF!</v>
      </c>
      <c r="AI185" s="281" t="e">
        <f>IF(#REF!="","",#REF!-(#REF!*AF185))</f>
        <v>#REF!</v>
      </c>
      <c r="AJ185" s="281" t="e">
        <f>IF(#REF!="","",#REF!-(#REF!*AG185))</f>
        <v>#REF!</v>
      </c>
      <c r="AK185" s="281" t="e">
        <f>IF(#REF!="","",#REF!-(#REF!*AH185))</f>
        <v>#REF!</v>
      </c>
      <c r="AL185" s="281" t="e">
        <f>IF(#REF!="","",ROUND(AI185*Interna!$E$4/1000,4))</f>
        <v>#REF!</v>
      </c>
      <c r="AM185" s="281" t="e">
        <f>IF(#REF!="","",ROUND(AJ185*Interna!$E$4/1000,4))</f>
        <v>#REF!</v>
      </c>
      <c r="AN185" s="281" t="e">
        <f>IF(#REF!="","",ROUND(AK185*Interna!$E$4/1000,4))</f>
        <v>#REF!</v>
      </c>
      <c r="AO185" s="281" t="e">
        <f>IF(#REF!="","",ROUND(AL185-(AL185*Interna!$C$21),4))</f>
        <v>#REF!</v>
      </c>
      <c r="AP185" s="281" t="e">
        <f>IF(#REF!="","",ROUND(AM185-(AM185*Interna!$C$22),4))</f>
        <v>#REF!</v>
      </c>
      <c r="AQ185" s="281" t="e">
        <f>IF(#REF!="","",ROUND(AN185-(AN185*Interna!$C$23),4))</f>
        <v>#REF!</v>
      </c>
      <c r="AR185" s="281" t="e">
        <f>IF(#REF!="","",Interna!$F$21)</f>
        <v>#REF!</v>
      </c>
      <c r="AS185" s="282" t="e">
        <f>IF(#REF!="","",Interna!$F$22)</f>
        <v>#REF!</v>
      </c>
      <c r="AT185" s="283" t="e">
        <f>IF(#REF!="","",Interna!$F$23)</f>
        <v>#REF!</v>
      </c>
      <c r="AU185" s="281" t="e">
        <f>IF(#REF!=0,0,IF(AO185&gt;AR185,AO185,AR185))</f>
        <v>#REF!</v>
      </c>
      <c r="AV185" s="281" t="e">
        <f>IF(#REF!=0,0,IF(AP185&gt;AS185,AP185,AS185))</f>
        <v>#REF!</v>
      </c>
      <c r="AW185" s="281" t="e">
        <f>IF(#REF!=0,0,IF(AQ185&gt;AT185,AQ185,AT185))</f>
        <v>#REF!</v>
      </c>
      <c r="AX185" s="39" t="e">
        <f>IF(#REF!="","",IF(ROUND(AL185-AU185,4)&lt;0,0,ROUND(AL185-AU185,4)))</f>
        <v>#REF!</v>
      </c>
      <c r="AY185" s="39" t="e">
        <f>IF(#REF!="","",IF(ROUND(AM185-AV185,4)&lt;0,0,ROUND(AM185-AV185,4)))</f>
        <v>#REF!</v>
      </c>
      <c r="AZ185" s="39" t="e">
        <f>IF(#REF!="","",IF(ROUND(AN185-AW185,4)&lt;0,0,ROUND(AN185-AW185,4)))</f>
        <v>#REF!</v>
      </c>
      <c r="BA185" s="40" t="e">
        <f>IF(#REF!="","",AX185*Z185)</f>
        <v>#REF!</v>
      </c>
      <c r="BB185" s="41" t="e">
        <f>IF(#REF!="","",AY185*AA185)</f>
        <v>#REF!</v>
      </c>
      <c r="BC185" s="42" t="e">
        <f>IF(#REF!="","",AZ185*AB185)</f>
        <v>#REF!</v>
      </c>
      <c r="BD185" s="41" t="e">
        <f t="shared" si="40"/>
        <v>#REF!</v>
      </c>
      <c r="BE185" s="40" t="e">
        <f>IF(#REF!="","",Interna!$J$27+Interna!$J$28+Interna!$J$29+Interna!$J$33)</f>
        <v>#REF!</v>
      </c>
      <c r="BF185" s="41" t="e">
        <f>IF(#REF!="","",AX185*Interna!$H$30)</f>
        <v>#REF!</v>
      </c>
      <c r="BG185" s="41" t="e">
        <f>IF(#REF!="","",AY185*Interna!$H$31)</f>
        <v>#REF!</v>
      </c>
      <c r="BH185" s="41" t="e">
        <f>IF(#REF!="","",AZ185*Interna!$H$32)</f>
        <v>#REF!</v>
      </c>
      <c r="BI185" s="41" t="e">
        <f>IF(#REF!="","",SUM(BE185:BH185))</f>
        <v>#REF!</v>
      </c>
      <c r="BJ185" s="41" t="e">
        <f>IF(#REF!="","",BD185-BI185)</f>
        <v>#REF!</v>
      </c>
      <c r="BK185" s="42" t="e">
        <f>IF(#REF!="","",BJ185*Interna!$H$37)</f>
        <v>#REF!</v>
      </c>
      <c r="BL185" s="41" t="e">
        <f>IF(#REF!="","",BJ185-BK185)</f>
        <v>#REF!</v>
      </c>
      <c r="BM185" s="41" t="e">
        <f>IF(#REF!="","",BL185*Interna!$H$39)</f>
        <v>#REF!</v>
      </c>
      <c r="BN185" s="41" t="e">
        <f>IF(#REF!="","",BL185+BM185)</f>
        <v>#REF!</v>
      </c>
      <c r="BO185" s="41" t="e">
        <f>IF(#REF!="","",BN185*Interna!$K$5)</f>
        <v>#REF!</v>
      </c>
      <c r="BP185" s="41" t="e">
        <f>IF(#REF!="","",BO185/Interna!$E$4)</f>
        <v>#REF!</v>
      </c>
      <c r="BQ185" s="41" t="e">
        <f>IF(#REF!="","",BP185*Interna!$H$46)</f>
        <v>#REF!</v>
      </c>
      <c r="BR185" s="41" t="e">
        <f>IF(#REF!="","",BP185+BQ185)</f>
        <v>#REF!</v>
      </c>
      <c r="BS185" s="41" t="e">
        <f>IF(#REF!="","",BR185*Interna!$H$48)</f>
        <v>#REF!</v>
      </c>
      <c r="BT185" s="41" t="e">
        <f>IF(#REF!="","",BR185-BS185)</f>
        <v>#REF!</v>
      </c>
      <c r="BU185" s="41" t="e">
        <f>IF(#REF!="","",BT185*Interna!$H$51)</f>
        <v>#REF!</v>
      </c>
      <c r="BV185" s="41" t="e">
        <f>IF(#REF!="","",BT185-BU185)</f>
        <v>#REF!</v>
      </c>
      <c r="BW185" s="41" t="e">
        <f>IF(#REF!="","",BV185*Interna!$H$52)</f>
        <v>#REF!</v>
      </c>
      <c r="BX185" s="41" t="e">
        <f>IF(#REF!="","",BV185-BW185)</f>
        <v>#REF!</v>
      </c>
      <c r="BY185" s="41" t="e">
        <f>IF(#REF!="","",BX185*Interna!$H$53)</f>
        <v>#REF!</v>
      </c>
    </row>
    <row r="186" spans="25:77" ht="16.5" customHeight="1" thickTop="1" thickBot="1" x14ac:dyDescent="0.35">
      <c r="Y186" s="167"/>
      <c r="Z186" s="40" t="e">
        <f>IF(#REF!="","",Interna!$H$15)</f>
        <v>#REF!</v>
      </c>
      <c r="AA186" s="41" t="e">
        <f>IF(#REF!="","",Interna!$H$16)</f>
        <v>#REF!</v>
      </c>
      <c r="AB186" s="42" t="e">
        <f>IF(#REF!="","",Interna!$H$17)</f>
        <v>#REF!</v>
      </c>
      <c r="AC18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6" s="373" t="e">
        <f>IF(#REF!="","",AC186+Interna!$D$15)</f>
        <v>#REF!</v>
      </c>
      <c r="AG186" s="373" t="e">
        <f>IF(#REF!="","",AD186+Interna!$D$16)</f>
        <v>#REF!</v>
      </c>
      <c r="AH186" s="373" t="e">
        <f>IF(#REF!="","",AE186+Interna!$D$17)</f>
        <v>#REF!</v>
      </c>
      <c r="AI186" s="281" t="e">
        <f>IF(#REF!="","",#REF!-(#REF!*AF186))</f>
        <v>#REF!</v>
      </c>
      <c r="AJ186" s="281" t="e">
        <f>IF(#REF!="","",#REF!-(#REF!*AG186))</f>
        <v>#REF!</v>
      </c>
      <c r="AK186" s="281" t="e">
        <f>IF(#REF!="","",#REF!-(#REF!*AH186))</f>
        <v>#REF!</v>
      </c>
      <c r="AL186" s="281" t="e">
        <f>IF(#REF!="","",ROUND(AI186*Interna!$E$4/1000,4))</f>
        <v>#REF!</v>
      </c>
      <c r="AM186" s="281" t="e">
        <f>IF(#REF!="","",ROUND(AJ186*Interna!$E$4/1000,4))</f>
        <v>#REF!</v>
      </c>
      <c r="AN186" s="281" t="e">
        <f>IF(#REF!="","",ROUND(AK186*Interna!$E$4/1000,4))</f>
        <v>#REF!</v>
      </c>
      <c r="AO186" s="281" t="e">
        <f>IF(#REF!="","",ROUND(AL186-(AL186*Interna!$C$21),4))</f>
        <v>#REF!</v>
      </c>
      <c r="AP186" s="281" t="e">
        <f>IF(#REF!="","",ROUND(AM186-(AM186*Interna!$C$22),4))</f>
        <v>#REF!</v>
      </c>
      <c r="AQ186" s="281" t="e">
        <f>IF(#REF!="","",ROUND(AN186-(AN186*Interna!$C$23),4))</f>
        <v>#REF!</v>
      </c>
      <c r="AR186" s="281" t="e">
        <f>IF(#REF!="","",Interna!$F$21)</f>
        <v>#REF!</v>
      </c>
      <c r="AS186" s="282" t="e">
        <f>IF(#REF!="","",Interna!$F$22)</f>
        <v>#REF!</v>
      </c>
      <c r="AT186" s="283" t="e">
        <f>IF(#REF!="","",Interna!$F$23)</f>
        <v>#REF!</v>
      </c>
      <c r="AU186" s="281" t="e">
        <f>IF(#REF!=0,0,IF(AO186&gt;AR186,AO186,AR186))</f>
        <v>#REF!</v>
      </c>
      <c r="AV186" s="281" t="e">
        <f>IF(#REF!=0,0,IF(AP186&gt;AS186,AP186,AS186))</f>
        <v>#REF!</v>
      </c>
      <c r="AW186" s="281" t="e">
        <f>IF(#REF!=0,0,IF(AQ186&gt;AT186,AQ186,AT186))</f>
        <v>#REF!</v>
      </c>
      <c r="AX186" s="39" t="e">
        <f>IF(#REF!="","",IF(ROUND(AL186-AU186,4)&lt;0,0,ROUND(AL186-AU186,4)))</f>
        <v>#REF!</v>
      </c>
      <c r="AY186" s="39" t="e">
        <f>IF(#REF!="","",IF(ROUND(AM186-AV186,4)&lt;0,0,ROUND(AM186-AV186,4)))</f>
        <v>#REF!</v>
      </c>
      <c r="AZ186" s="39" t="e">
        <f>IF(#REF!="","",IF(ROUND(AN186-AW186,4)&lt;0,0,ROUND(AN186-AW186,4)))</f>
        <v>#REF!</v>
      </c>
      <c r="BA186" s="40" t="e">
        <f>IF(#REF!="","",AX186*Z186)</f>
        <v>#REF!</v>
      </c>
      <c r="BB186" s="41" t="e">
        <f>IF(#REF!="","",AY186*AA186)</f>
        <v>#REF!</v>
      </c>
      <c r="BC186" s="42" t="e">
        <f>IF(#REF!="","",AZ186*AB186)</f>
        <v>#REF!</v>
      </c>
      <c r="BD186" s="41" t="e">
        <f t="shared" si="40"/>
        <v>#REF!</v>
      </c>
      <c r="BE186" s="40" t="e">
        <f>IF(#REF!="","",Interna!$J$27+Interna!$J$28+Interna!$J$29+Interna!$J$33)</f>
        <v>#REF!</v>
      </c>
      <c r="BF186" s="41" t="e">
        <f>IF(#REF!="","",AX186*Interna!$H$30)</f>
        <v>#REF!</v>
      </c>
      <c r="BG186" s="41" t="e">
        <f>IF(#REF!="","",AY186*Interna!$H$31)</f>
        <v>#REF!</v>
      </c>
      <c r="BH186" s="41" t="e">
        <f>IF(#REF!="","",AZ186*Interna!$H$32)</f>
        <v>#REF!</v>
      </c>
      <c r="BI186" s="41" t="e">
        <f>IF(#REF!="","",SUM(BE186:BH186))</f>
        <v>#REF!</v>
      </c>
      <c r="BJ186" s="41" t="e">
        <f>IF(#REF!="","",BD186-BI186)</f>
        <v>#REF!</v>
      </c>
      <c r="BK186" s="42" t="e">
        <f>IF(#REF!="","",BJ186*Interna!$H$37)</f>
        <v>#REF!</v>
      </c>
      <c r="BL186" s="41" t="e">
        <f>IF(#REF!="","",BJ186-BK186)</f>
        <v>#REF!</v>
      </c>
      <c r="BM186" s="41" t="e">
        <f>IF(#REF!="","",BL186*Interna!$H$39)</f>
        <v>#REF!</v>
      </c>
      <c r="BN186" s="41" t="e">
        <f>IF(#REF!="","",BL186+BM186)</f>
        <v>#REF!</v>
      </c>
      <c r="BO186" s="41" t="e">
        <f>IF(#REF!="","",BN186*Interna!$K$5)</f>
        <v>#REF!</v>
      </c>
      <c r="BP186" s="41" t="e">
        <f>IF(#REF!="","",BO186/Interna!$E$4)</f>
        <v>#REF!</v>
      </c>
      <c r="BQ186" s="41" t="e">
        <f>IF(#REF!="","",BP186*Interna!$H$46)</f>
        <v>#REF!</v>
      </c>
      <c r="BR186" s="41" t="e">
        <f>IF(#REF!="","",BP186+BQ186)</f>
        <v>#REF!</v>
      </c>
      <c r="BS186" s="41" t="e">
        <f>IF(#REF!="","",BR186*Interna!$H$48)</f>
        <v>#REF!</v>
      </c>
      <c r="BT186" s="41" t="e">
        <f>IF(#REF!="","",BR186-BS186)</f>
        <v>#REF!</v>
      </c>
      <c r="BU186" s="41" t="e">
        <f>IF(#REF!="","",BT186*Interna!$H$51)</f>
        <v>#REF!</v>
      </c>
      <c r="BV186" s="41" t="e">
        <f>IF(#REF!="","",BT186-BU186)</f>
        <v>#REF!</v>
      </c>
      <c r="BW186" s="41" t="e">
        <f>IF(#REF!="","",BV186*Interna!$H$52)</f>
        <v>#REF!</v>
      </c>
      <c r="BX186" s="41" t="e">
        <f>IF(#REF!="","",BV186-BW186)</f>
        <v>#REF!</v>
      </c>
      <c r="BY186" s="41" t="e">
        <f>IF(#REF!="","",BX186*Interna!$H$53)</f>
        <v>#REF!</v>
      </c>
    </row>
    <row r="187" spans="25:77" ht="16.5" customHeight="1" thickTop="1" thickBot="1" x14ac:dyDescent="0.35">
      <c r="Y187" s="167"/>
      <c r="Z187" s="40" t="e">
        <f>IF(#REF!="","",Interna!$H$15)</f>
        <v>#REF!</v>
      </c>
      <c r="AA187" s="41" t="e">
        <f>IF(#REF!="","",Interna!$H$16)</f>
        <v>#REF!</v>
      </c>
      <c r="AB187" s="42" t="e">
        <f>IF(#REF!="","",Interna!$H$17)</f>
        <v>#REF!</v>
      </c>
      <c r="AC18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7" s="373" t="e">
        <f>IF(#REF!="","",AC187+Interna!$D$15)</f>
        <v>#REF!</v>
      </c>
      <c r="AG187" s="373" t="e">
        <f>IF(#REF!="","",AD187+Interna!$D$16)</f>
        <v>#REF!</v>
      </c>
      <c r="AH187" s="373" t="e">
        <f>IF(#REF!="","",AE187+Interna!$D$17)</f>
        <v>#REF!</v>
      </c>
      <c r="AI187" s="281" t="e">
        <f>IF(#REF!="","",#REF!-(#REF!*AF187))</f>
        <v>#REF!</v>
      </c>
      <c r="AJ187" s="281" t="e">
        <f>IF(#REF!="","",#REF!-(#REF!*AG187))</f>
        <v>#REF!</v>
      </c>
      <c r="AK187" s="281" t="e">
        <f>IF(#REF!="","",#REF!-(#REF!*AH187))</f>
        <v>#REF!</v>
      </c>
      <c r="AL187" s="281" t="e">
        <f>IF(#REF!="","",ROUND(AI187*Interna!$E$4/1000,4))</f>
        <v>#REF!</v>
      </c>
      <c r="AM187" s="281" t="e">
        <f>IF(#REF!="","",ROUND(AJ187*Interna!$E$4/1000,4))</f>
        <v>#REF!</v>
      </c>
      <c r="AN187" s="281" t="e">
        <f>IF(#REF!="","",ROUND(AK187*Interna!$E$4/1000,4))</f>
        <v>#REF!</v>
      </c>
      <c r="AO187" s="281" t="e">
        <f>IF(#REF!="","",ROUND(AL187-(AL187*Interna!$C$21),4))</f>
        <v>#REF!</v>
      </c>
      <c r="AP187" s="281" t="e">
        <f>IF(#REF!="","",ROUND(AM187-(AM187*Interna!$C$22),4))</f>
        <v>#REF!</v>
      </c>
      <c r="AQ187" s="281" t="e">
        <f>IF(#REF!="","",ROUND(AN187-(AN187*Interna!$C$23),4))</f>
        <v>#REF!</v>
      </c>
      <c r="AR187" s="281" t="e">
        <f>IF(#REF!="","",Interna!$F$21)</f>
        <v>#REF!</v>
      </c>
      <c r="AS187" s="282" t="e">
        <f>IF(#REF!="","",Interna!$F$22)</f>
        <v>#REF!</v>
      </c>
      <c r="AT187" s="283" t="e">
        <f>IF(#REF!="","",Interna!$F$23)</f>
        <v>#REF!</v>
      </c>
      <c r="AU187" s="281" t="e">
        <f>IF(#REF!=0,0,IF(AO187&gt;AR187,AO187,AR187))</f>
        <v>#REF!</v>
      </c>
      <c r="AV187" s="281" t="e">
        <f>IF(#REF!=0,0,IF(AP187&gt;AS187,AP187,AS187))</f>
        <v>#REF!</v>
      </c>
      <c r="AW187" s="281" t="e">
        <f>IF(#REF!=0,0,IF(AQ187&gt;AT187,AQ187,AT187))</f>
        <v>#REF!</v>
      </c>
      <c r="AX187" s="39" t="e">
        <f>IF(#REF!="","",IF(ROUND(AL187-AU187,4)&lt;0,0,ROUND(AL187-AU187,4)))</f>
        <v>#REF!</v>
      </c>
      <c r="AY187" s="39" t="e">
        <f>IF(#REF!="","",IF(ROUND(AM187-AV187,4)&lt;0,0,ROUND(AM187-AV187,4)))</f>
        <v>#REF!</v>
      </c>
      <c r="AZ187" s="39" t="e">
        <f>IF(#REF!="","",IF(ROUND(AN187-AW187,4)&lt;0,0,ROUND(AN187-AW187,4)))</f>
        <v>#REF!</v>
      </c>
      <c r="BA187" s="40" t="e">
        <f>IF(#REF!="","",AX187*Z187)</f>
        <v>#REF!</v>
      </c>
      <c r="BB187" s="41" t="e">
        <f>IF(#REF!="","",AY187*AA187)</f>
        <v>#REF!</v>
      </c>
      <c r="BC187" s="42" t="e">
        <f>IF(#REF!="","",AZ187*AB187)</f>
        <v>#REF!</v>
      </c>
      <c r="BD187" s="41" t="e">
        <f t="shared" si="40"/>
        <v>#REF!</v>
      </c>
      <c r="BE187" s="40" t="e">
        <f>IF(#REF!="","",Interna!$J$27+Interna!$J$28+Interna!$J$29+Interna!$J$33)</f>
        <v>#REF!</v>
      </c>
      <c r="BF187" s="41" t="e">
        <f>IF(#REF!="","",AX187*Interna!$H$30)</f>
        <v>#REF!</v>
      </c>
      <c r="BG187" s="41" t="e">
        <f>IF(#REF!="","",AY187*Interna!$H$31)</f>
        <v>#REF!</v>
      </c>
      <c r="BH187" s="41" t="e">
        <f>IF(#REF!="","",AZ187*Interna!$H$32)</f>
        <v>#REF!</v>
      </c>
      <c r="BI187" s="41" t="e">
        <f>IF(#REF!="","",SUM(BE187:BH187))</f>
        <v>#REF!</v>
      </c>
      <c r="BJ187" s="41" t="e">
        <f>IF(#REF!="","",BD187-BI187)</f>
        <v>#REF!</v>
      </c>
      <c r="BK187" s="42" t="e">
        <f>IF(#REF!="","",BJ187*Interna!$H$37)</f>
        <v>#REF!</v>
      </c>
      <c r="BL187" s="41" t="e">
        <f>IF(#REF!="","",BJ187-BK187)</f>
        <v>#REF!</v>
      </c>
      <c r="BM187" s="41" t="e">
        <f>IF(#REF!="","",BL187*Interna!$H$39)</f>
        <v>#REF!</v>
      </c>
      <c r="BN187" s="41" t="e">
        <f>IF(#REF!="","",BL187+BM187)</f>
        <v>#REF!</v>
      </c>
      <c r="BO187" s="41" t="e">
        <f>IF(#REF!="","",BN187*Interna!$K$5)</f>
        <v>#REF!</v>
      </c>
      <c r="BP187" s="41" t="e">
        <f>IF(#REF!="","",BO187/Interna!$E$4)</f>
        <v>#REF!</v>
      </c>
      <c r="BQ187" s="41" t="e">
        <f>IF(#REF!="","",BP187*Interna!$H$46)</f>
        <v>#REF!</v>
      </c>
      <c r="BR187" s="41" t="e">
        <f>IF(#REF!="","",BP187+BQ187)</f>
        <v>#REF!</v>
      </c>
      <c r="BS187" s="41" t="e">
        <f>IF(#REF!="","",BR187*Interna!$H$48)</f>
        <v>#REF!</v>
      </c>
      <c r="BT187" s="41" t="e">
        <f>IF(#REF!="","",BR187-BS187)</f>
        <v>#REF!</v>
      </c>
      <c r="BU187" s="41" t="e">
        <f>IF(#REF!="","",BT187*Interna!$H$51)</f>
        <v>#REF!</v>
      </c>
      <c r="BV187" s="41" t="e">
        <f>IF(#REF!="","",BT187-BU187)</f>
        <v>#REF!</v>
      </c>
      <c r="BW187" s="41" t="e">
        <f>IF(#REF!="","",BV187*Interna!$H$52)</f>
        <v>#REF!</v>
      </c>
      <c r="BX187" s="41" t="e">
        <f>IF(#REF!="","",BV187-BW187)</f>
        <v>#REF!</v>
      </c>
      <c r="BY187" s="41" t="e">
        <f>IF(#REF!="","",BX187*Interna!$H$53)</f>
        <v>#REF!</v>
      </c>
    </row>
    <row r="188" spans="25:77" ht="16.5" customHeight="1" thickTop="1" thickBot="1" x14ac:dyDescent="0.35">
      <c r="Y188" s="167"/>
      <c r="Z188" s="40" t="e">
        <f>IF(#REF!="","",Interna!$H$15)</f>
        <v>#REF!</v>
      </c>
      <c r="AA188" s="41" t="e">
        <f>IF(#REF!="","",Interna!$H$16)</f>
        <v>#REF!</v>
      </c>
      <c r="AB188" s="42" t="e">
        <f>IF(#REF!="","",Interna!$H$17)</f>
        <v>#REF!</v>
      </c>
      <c r="AC18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8" s="373" t="e">
        <f>IF(#REF!="","",AC188+Interna!$D$15)</f>
        <v>#REF!</v>
      </c>
      <c r="AG188" s="373" t="e">
        <f>IF(#REF!="","",AD188+Interna!$D$16)</f>
        <v>#REF!</v>
      </c>
      <c r="AH188" s="373" t="e">
        <f>IF(#REF!="","",AE188+Interna!$D$17)</f>
        <v>#REF!</v>
      </c>
      <c r="AI188" s="281" t="e">
        <f>IF(#REF!="","",#REF!-(#REF!*AF188))</f>
        <v>#REF!</v>
      </c>
      <c r="AJ188" s="281" t="e">
        <f>IF(#REF!="","",#REF!-(#REF!*AG188))</f>
        <v>#REF!</v>
      </c>
      <c r="AK188" s="281" t="e">
        <f>IF(#REF!="","",#REF!-(#REF!*AH188))</f>
        <v>#REF!</v>
      </c>
      <c r="AL188" s="281" t="e">
        <f>IF(#REF!="","",ROUND(AI188*Interna!$E$4/1000,4))</f>
        <v>#REF!</v>
      </c>
      <c r="AM188" s="281" t="e">
        <f>IF(#REF!="","",ROUND(AJ188*Interna!$E$4/1000,4))</f>
        <v>#REF!</v>
      </c>
      <c r="AN188" s="281" t="e">
        <f>IF(#REF!="","",ROUND(AK188*Interna!$E$4/1000,4))</f>
        <v>#REF!</v>
      </c>
      <c r="AO188" s="281" t="e">
        <f>IF(#REF!="","",ROUND(AL188-(AL188*Interna!$C$21),4))</f>
        <v>#REF!</v>
      </c>
      <c r="AP188" s="281" t="e">
        <f>IF(#REF!="","",ROUND(AM188-(AM188*Interna!$C$22),4))</f>
        <v>#REF!</v>
      </c>
      <c r="AQ188" s="281" t="e">
        <f>IF(#REF!="","",ROUND(AN188-(AN188*Interna!$C$23),4))</f>
        <v>#REF!</v>
      </c>
      <c r="AR188" s="281" t="e">
        <f>IF(#REF!="","",Interna!$F$21)</f>
        <v>#REF!</v>
      </c>
      <c r="AS188" s="282" t="e">
        <f>IF(#REF!="","",Interna!$F$22)</f>
        <v>#REF!</v>
      </c>
      <c r="AT188" s="283" t="e">
        <f>IF(#REF!="","",Interna!$F$23)</f>
        <v>#REF!</v>
      </c>
      <c r="AU188" s="281" t="e">
        <f>IF(#REF!=0,0,IF(AO188&gt;AR188,AO188,AR188))</f>
        <v>#REF!</v>
      </c>
      <c r="AV188" s="281" t="e">
        <f>IF(#REF!=0,0,IF(AP188&gt;AS188,AP188,AS188))</f>
        <v>#REF!</v>
      </c>
      <c r="AW188" s="281" t="e">
        <f>IF(#REF!=0,0,IF(AQ188&gt;AT188,AQ188,AT188))</f>
        <v>#REF!</v>
      </c>
      <c r="AX188" s="39" t="e">
        <f>IF(#REF!="","",IF(ROUND(AL188-AU188,4)&lt;0,0,ROUND(AL188-AU188,4)))</f>
        <v>#REF!</v>
      </c>
      <c r="AY188" s="39" t="e">
        <f>IF(#REF!="","",IF(ROUND(AM188-AV188,4)&lt;0,0,ROUND(AM188-AV188,4)))</f>
        <v>#REF!</v>
      </c>
      <c r="AZ188" s="39" t="e">
        <f>IF(#REF!="","",IF(ROUND(AN188-AW188,4)&lt;0,0,ROUND(AN188-AW188,4)))</f>
        <v>#REF!</v>
      </c>
      <c r="BA188" s="40" t="e">
        <f>IF(#REF!="","",AX188*Z188)</f>
        <v>#REF!</v>
      </c>
      <c r="BB188" s="41" t="e">
        <f>IF(#REF!="","",AY188*AA188)</f>
        <v>#REF!</v>
      </c>
      <c r="BC188" s="42" t="e">
        <f>IF(#REF!="","",AZ188*AB188)</f>
        <v>#REF!</v>
      </c>
      <c r="BD188" s="41" t="e">
        <f t="shared" si="40"/>
        <v>#REF!</v>
      </c>
      <c r="BE188" s="40" t="e">
        <f>IF(#REF!="","",Interna!$J$27+Interna!$J$28+Interna!$J$29+Interna!$J$33)</f>
        <v>#REF!</v>
      </c>
      <c r="BF188" s="41" t="e">
        <f>IF(#REF!="","",AX188*Interna!$H$30)</f>
        <v>#REF!</v>
      </c>
      <c r="BG188" s="41" t="e">
        <f>IF(#REF!="","",AY188*Interna!$H$31)</f>
        <v>#REF!</v>
      </c>
      <c r="BH188" s="41" t="e">
        <f>IF(#REF!="","",AZ188*Interna!$H$32)</f>
        <v>#REF!</v>
      </c>
      <c r="BI188" s="41" t="e">
        <f>IF(#REF!="","",SUM(BE188:BH188))</f>
        <v>#REF!</v>
      </c>
      <c r="BJ188" s="41" t="e">
        <f>IF(#REF!="","",BD188-BI188)</f>
        <v>#REF!</v>
      </c>
      <c r="BK188" s="42" t="e">
        <f>IF(#REF!="","",BJ188*Interna!$H$37)</f>
        <v>#REF!</v>
      </c>
      <c r="BL188" s="41" t="e">
        <f>IF(#REF!="","",BJ188-BK188)</f>
        <v>#REF!</v>
      </c>
      <c r="BM188" s="41" t="e">
        <f>IF(#REF!="","",BL188*Interna!$H$39)</f>
        <v>#REF!</v>
      </c>
      <c r="BN188" s="41" t="e">
        <f>IF(#REF!="","",BL188+BM188)</f>
        <v>#REF!</v>
      </c>
      <c r="BO188" s="41" t="e">
        <f>IF(#REF!="","",BN188*Interna!$K$5)</f>
        <v>#REF!</v>
      </c>
      <c r="BP188" s="41" t="e">
        <f>IF(#REF!="","",BO188/Interna!$E$4)</f>
        <v>#REF!</v>
      </c>
      <c r="BQ188" s="41" t="e">
        <f>IF(#REF!="","",BP188*Interna!$H$46)</f>
        <v>#REF!</v>
      </c>
      <c r="BR188" s="41" t="e">
        <f>IF(#REF!="","",BP188+BQ188)</f>
        <v>#REF!</v>
      </c>
      <c r="BS188" s="41" t="e">
        <f>IF(#REF!="","",BR188*Interna!$H$48)</f>
        <v>#REF!</v>
      </c>
      <c r="BT188" s="41" t="e">
        <f>IF(#REF!="","",BR188-BS188)</f>
        <v>#REF!</v>
      </c>
      <c r="BU188" s="41" t="e">
        <f>IF(#REF!="","",BT188*Interna!$H$51)</f>
        <v>#REF!</v>
      </c>
      <c r="BV188" s="41" t="e">
        <f>IF(#REF!="","",BT188-BU188)</f>
        <v>#REF!</v>
      </c>
      <c r="BW188" s="41" t="e">
        <f>IF(#REF!="","",BV188*Interna!$H$52)</f>
        <v>#REF!</v>
      </c>
      <c r="BX188" s="41" t="e">
        <f>IF(#REF!="","",BV188-BW188)</f>
        <v>#REF!</v>
      </c>
      <c r="BY188" s="41" t="e">
        <f>IF(#REF!="","",BX188*Interna!$H$53)</f>
        <v>#REF!</v>
      </c>
    </row>
    <row r="189" spans="25:77" ht="16.5" customHeight="1" thickTop="1" thickBot="1" x14ac:dyDescent="0.35">
      <c r="Y189" s="167"/>
      <c r="Z189" s="40" t="e">
        <f>IF(#REF!="","",Interna!$H$15)</f>
        <v>#REF!</v>
      </c>
      <c r="AA189" s="41" t="e">
        <f>IF(#REF!="","",Interna!$H$16)</f>
        <v>#REF!</v>
      </c>
      <c r="AB189" s="42" t="e">
        <f>IF(#REF!="","",Interna!$H$17)</f>
        <v>#REF!</v>
      </c>
      <c r="AC18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8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8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89" s="373" t="e">
        <f>IF(#REF!="","",AC189+Interna!$D$15)</f>
        <v>#REF!</v>
      </c>
      <c r="AG189" s="373" t="e">
        <f>IF(#REF!="","",AD189+Interna!$D$16)</f>
        <v>#REF!</v>
      </c>
      <c r="AH189" s="373" t="e">
        <f>IF(#REF!="","",AE189+Interna!$D$17)</f>
        <v>#REF!</v>
      </c>
      <c r="AI189" s="281" t="e">
        <f>IF(#REF!="","",#REF!-(#REF!*AF189))</f>
        <v>#REF!</v>
      </c>
      <c r="AJ189" s="281" t="e">
        <f>IF(#REF!="","",#REF!-(#REF!*AG189))</f>
        <v>#REF!</v>
      </c>
      <c r="AK189" s="281" t="e">
        <f>IF(#REF!="","",#REF!-(#REF!*AH189))</f>
        <v>#REF!</v>
      </c>
      <c r="AL189" s="281" t="e">
        <f>IF(#REF!="","",ROUND(AI189*Interna!$E$4/1000,4))</f>
        <v>#REF!</v>
      </c>
      <c r="AM189" s="281" t="e">
        <f>IF(#REF!="","",ROUND(AJ189*Interna!$E$4/1000,4))</f>
        <v>#REF!</v>
      </c>
      <c r="AN189" s="281" t="e">
        <f>IF(#REF!="","",ROUND(AK189*Interna!$E$4/1000,4))</f>
        <v>#REF!</v>
      </c>
      <c r="AO189" s="281" t="e">
        <f>IF(#REF!="","",ROUND(AL189-(AL189*Interna!$C$21),4))</f>
        <v>#REF!</v>
      </c>
      <c r="AP189" s="281" t="e">
        <f>IF(#REF!="","",ROUND(AM189-(AM189*Interna!$C$22),4))</f>
        <v>#REF!</v>
      </c>
      <c r="AQ189" s="281" t="e">
        <f>IF(#REF!="","",ROUND(AN189-(AN189*Interna!$C$23),4))</f>
        <v>#REF!</v>
      </c>
      <c r="AR189" s="281" t="e">
        <f>IF(#REF!="","",Interna!$F$21)</f>
        <v>#REF!</v>
      </c>
      <c r="AS189" s="282" t="e">
        <f>IF(#REF!="","",Interna!$F$22)</f>
        <v>#REF!</v>
      </c>
      <c r="AT189" s="283" t="e">
        <f>IF(#REF!="","",Interna!$F$23)</f>
        <v>#REF!</v>
      </c>
      <c r="AU189" s="281" t="e">
        <f>IF(#REF!=0,0,IF(AO189&gt;AR189,AO189,AR189))</f>
        <v>#REF!</v>
      </c>
      <c r="AV189" s="281" t="e">
        <f>IF(#REF!=0,0,IF(AP189&gt;AS189,AP189,AS189))</f>
        <v>#REF!</v>
      </c>
      <c r="AW189" s="281" t="e">
        <f>IF(#REF!=0,0,IF(AQ189&gt;AT189,AQ189,AT189))</f>
        <v>#REF!</v>
      </c>
      <c r="AX189" s="39" t="e">
        <f>IF(#REF!="","",IF(ROUND(AL189-AU189,4)&lt;0,0,ROUND(AL189-AU189,4)))</f>
        <v>#REF!</v>
      </c>
      <c r="AY189" s="39" t="e">
        <f>IF(#REF!="","",IF(ROUND(AM189-AV189,4)&lt;0,0,ROUND(AM189-AV189,4)))</f>
        <v>#REF!</v>
      </c>
      <c r="AZ189" s="39" t="e">
        <f>IF(#REF!="","",IF(ROUND(AN189-AW189,4)&lt;0,0,ROUND(AN189-AW189,4)))</f>
        <v>#REF!</v>
      </c>
      <c r="BA189" s="40" t="e">
        <f>IF(#REF!="","",AX189*Z189)</f>
        <v>#REF!</v>
      </c>
      <c r="BB189" s="41" t="e">
        <f>IF(#REF!="","",AY189*AA189)</f>
        <v>#REF!</v>
      </c>
      <c r="BC189" s="42" t="e">
        <f>IF(#REF!="","",AZ189*AB189)</f>
        <v>#REF!</v>
      </c>
      <c r="BD189" s="41" t="e">
        <f t="shared" si="40"/>
        <v>#REF!</v>
      </c>
      <c r="BE189" s="40" t="e">
        <f>IF(#REF!="","",Interna!$J$27+Interna!$J$28+Interna!$J$29+Interna!$J$33)</f>
        <v>#REF!</v>
      </c>
      <c r="BF189" s="41" t="e">
        <f>IF(#REF!="","",AX189*Interna!$H$30)</f>
        <v>#REF!</v>
      </c>
      <c r="BG189" s="41" t="e">
        <f>IF(#REF!="","",AY189*Interna!$H$31)</f>
        <v>#REF!</v>
      </c>
      <c r="BH189" s="41" t="e">
        <f>IF(#REF!="","",AZ189*Interna!$H$32)</f>
        <v>#REF!</v>
      </c>
      <c r="BI189" s="41" t="e">
        <f>IF(#REF!="","",SUM(BE189:BH189))</f>
        <v>#REF!</v>
      </c>
      <c r="BJ189" s="41" t="e">
        <f>IF(#REF!="","",BD189-BI189)</f>
        <v>#REF!</v>
      </c>
      <c r="BK189" s="42" t="e">
        <f>IF(#REF!="","",BJ189*Interna!$H$37)</f>
        <v>#REF!</v>
      </c>
      <c r="BL189" s="41" t="e">
        <f>IF(#REF!="","",BJ189-BK189)</f>
        <v>#REF!</v>
      </c>
      <c r="BM189" s="41" t="e">
        <f>IF(#REF!="","",BL189*Interna!$H$39)</f>
        <v>#REF!</v>
      </c>
      <c r="BN189" s="41" t="e">
        <f>IF(#REF!="","",BL189+BM189)</f>
        <v>#REF!</v>
      </c>
      <c r="BO189" s="41" t="e">
        <f>IF(#REF!="","",BN189*Interna!$K$5)</f>
        <v>#REF!</v>
      </c>
      <c r="BP189" s="41" t="e">
        <f>IF(#REF!="","",BO189/Interna!$E$4)</f>
        <v>#REF!</v>
      </c>
      <c r="BQ189" s="41" t="e">
        <f>IF(#REF!="","",BP189*Interna!$H$46)</f>
        <v>#REF!</v>
      </c>
      <c r="BR189" s="41" t="e">
        <f>IF(#REF!="","",BP189+BQ189)</f>
        <v>#REF!</v>
      </c>
      <c r="BS189" s="41" t="e">
        <f>IF(#REF!="","",BR189*Interna!$H$48)</f>
        <v>#REF!</v>
      </c>
      <c r="BT189" s="41" t="e">
        <f>IF(#REF!="","",BR189-BS189)</f>
        <v>#REF!</v>
      </c>
      <c r="BU189" s="41" t="e">
        <f>IF(#REF!="","",BT189*Interna!$H$51)</f>
        <v>#REF!</v>
      </c>
      <c r="BV189" s="41" t="e">
        <f>IF(#REF!="","",BT189-BU189)</f>
        <v>#REF!</v>
      </c>
      <c r="BW189" s="41" t="e">
        <f>IF(#REF!="","",BV189*Interna!$H$52)</f>
        <v>#REF!</v>
      </c>
      <c r="BX189" s="41" t="e">
        <f>IF(#REF!="","",BV189-BW189)</f>
        <v>#REF!</v>
      </c>
      <c r="BY189" s="41" t="e">
        <f>IF(#REF!="","",BX189*Interna!$H$53)</f>
        <v>#REF!</v>
      </c>
    </row>
    <row r="190" spans="25:77" ht="16.5" customHeight="1" thickTop="1" thickBot="1" x14ac:dyDescent="0.35">
      <c r="Y190" s="167"/>
      <c r="Z190" s="40" t="e">
        <f>IF(#REF!="","",Interna!$H$15)</f>
        <v>#REF!</v>
      </c>
      <c r="AA190" s="41" t="e">
        <f>IF(#REF!="","",Interna!$H$16)</f>
        <v>#REF!</v>
      </c>
      <c r="AB190" s="42" t="e">
        <f>IF(#REF!="","",Interna!$H$17)</f>
        <v>#REF!</v>
      </c>
      <c r="AC19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0" s="373" t="e">
        <f>IF(#REF!="","",AC190+Interna!$D$15)</f>
        <v>#REF!</v>
      </c>
      <c r="AG190" s="373" t="e">
        <f>IF(#REF!="","",AD190+Interna!$D$16)</f>
        <v>#REF!</v>
      </c>
      <c r="AH190" s="373" t="e">
        <f>IF(#REF!="","",AE190+Interna!$D$17)</f>
        <v>#REF!</v>
      </c>
      <c r="AI190" s="281" t="e">
        <f>IF(#REF!="","",#REF!-(#REF!*AF190))</f>
        <v>#REF!</v>
      </c>
      <c r="AJ190" s="281" t="e">
        <f>IF(#REF!="","",#REF!-(#REF!*AG190))</f>
        <v>#REF!</v>
      </c>
      <c r="AK190" s="281" t="e">
        <f>IF(#REF!="","",#REF!-(#REF!*AH190))</f>
        <v>#REF!</v>
      </c>
      <c r="AL190" s="281" t="e">
        <f>IF(#REF!="","",ROUND(AI190*Interna!$E$4/1000,4))</f>
        <v>#REF!</v>
      </c>
      <c r="AM190" s="281" t="e">
        <f>IF(#REF!="","",ROUND(AJ190*Interna!$E$4/1000,4))</f>
        <v>#REF!</v>
      </c>
      <c r="AN190" s="281" t="e">
        <f>IF(#REF!="","",ROUND(AK190*Interna!$E$4/1000,4))</f>
        <v>#REF!</v>
      </c>
      <c r="AO190" s="281" t="e">
        <f>IF(#REF!="","",ROUND(AL190-(AL190*Interna!$C$21),4))</f>
        <v>#REF!</v>
      </c>
      <c r="AP190" s="281" t="e">
        <f>IF(#REF!="","",ROUND(AM190-(AM190*Interna!$C$22),4))</f>
        <v>#REF!</v>
      </c>
      <c r="AQ190" s="281" t="e">
        <f>IF(#REF!="","",ROUND(AN190-(AN190*Interna!$C$23),4))</f>
        <v>#REF!</v>
      </c>
      <c r="AR190" s="281" t="e">
        <f>IF(#REF!="","",Interna!$F$21)</f>
        <v>#REF!</v>
      </c>
      <c r="AS190" s="282" t="e">
        <f>IF(#REF!="","",Interna!$F$22)</f>
        <v>#REF!</v>
      </c>
      <c r="AT190" s="283" t="e">
        <f>IF(#REF!="","",Interna!$F$23)</f>
        <v>#REF!</v>
      </c>
      <c r="AU190" s="281" t="e">
        <f>IF(#REF!=0,0,IF(AO190&gt;AR190,AO190,AR190))</f>
        <v>#REF!</v>
      </c>
      <c r="AV190" s="281" t="e">
        <f>IF(#REF!=0,0,IF(AP190&gt;AS190,AP190,AS190))</f>
        <v>#REF!</v>
      </c>
      <c r="AW190" s="281" t="e">
        <f>IF(#REF!=0,0,IF(AQ190&gt;AT190,AQ190,AT190))</f>
        <v>#REF!</v>
      </c>
      <c r="AX190" s="39" t="e">
        <f>IF(#REF!="","",IF(ROUND(AL190-AU190,4)&lt;0,0,ROUND(AL190-AU190,4)))</f>
        <v>#REF!</v>
      </c>
      <c r="AY190" s="39" t="e">
        <f>IF(#REF!="","",IF(ROUND(AM190-AV190,4)&lt;0,0,ROUND(AM190-AV190,4)))</f>
        <v>#REF!</v>
      </c>
      <c r="AZ190" s="39" t="e">
        <f>IF(#REF!="","",IF(ROUND(AN190-AW190,4)&lt;0,0,ROUND(AN190-AW190,4)))</f>
        <v>#REF!</v>
      </c>
      <c r="BA190" s="40" t="e">
        <f>IF(#REF!="","",AX190*Z190)</f>
        <v>#REF!</v>
      </c>
      <c r="BB190" s="41" t="e">
        <f>IF(#REF!="","",AY190*AA190)</f>
        <v>#REF!</v>
      </c>
      <c r="BC190" s="42" t="e">
        <f>IF(#REF!="","",AZ190*AB190)</f>
        <v>#REF!</v>
      </c>
      <c r="BD190" s="41" t="e">
        <f t="shared" si="40"/>
        <v>#REF!</v>
      </c>
      <c r="BE190" s="40" t="e">
        <f>IF(#REF!="","",Interna!$J$27+Interna!$J$28+Interna!$J$29+Interna!$J$33)</f>
        <v>#REF!</v>
      </c>
      <c r="BF190" s="41" t="e">
        <f>IF(#REF!="","",AX190*Interna!$H$30)</f>
        <v>#REF!</v>
      </c>
      <c r="BG190" s="41" t="e">
        <f>IF(#REF!="","",AY190*Interna!$H$31)</f>
        <v>#REF!</v>
      </c>
      <c r="BH190" s="41" t="e">
        <f>IF(#REF!="","",AZ190*Interna!$H$32)</f>
        <v>#REF!</v>
      </c>
      <c r="BI190" s="41" t="e">
        <f>IF(#REF!="","",SUM(BE190:BH190))</f>
        <v>#REF!</v>
      </c>
      <c r="BJ190" s="41" t="e">
        <f>IF(#REF!="","",BD190-BI190)</f>
        <v>#REF!</v>
      </c>
      <c r="BK190" s="42" t="e">
        <f>IF(#REF!="","",BJ190*Interna!$H$37)</f>
        <v>#REF!</v>
      </c>
      <c r="BL190" s="41" t="e">
        <f>IF(#REF!="","",BJ190-BK190)</f>
        <v>#REF!</v>
      </c>
      <c r="BM190" s="41" t="e">
        <f>IF(#REF!="","",BL190*Interna!$H$39)</f>
        <v>#REF!</v>
      </c>
      <c r="BN190" s="41" t="e">
        <f>IF(#REF!="","",BL190+BM190)</f>
        <v>#REF!</v>
      </c>
      <c r="BO190" s="41" t="e">
        <f>IF(#REF!="","",BN190*Interna!$K$5)</f>
        <v>#REF!</v>
      </c>
      <c r="BP190" s="41" t="e">
        <f>IF(#REF!="","",BO190/Interna!$E$4)</f>
        <v>#REF!</v>
      </c>
      <c r="BQ190" s="41" t="e">
        <f>IF(#REF!="","",BP190*Interna!$H$46)</f>
        <v>#REF!</v>
      </c>
      <c r="BR190" s="41" t="e">
        <f>IF(#REF!="","",BP190+BQ190)</f>
        <v>#REF!</v>
      </c>
      <c r="BS190" s="41" t="e">
        <f>IF(#REF!="","",BR190*Interna!$H$48)</f>
        <v>#REF!</v>
      </c>
      <c r="BT190" s="41" t="e">
        <f>IF(#REF!="","",BR190-BS190)</f>
        <v>#REF!</v>
      </c>
      <c r="BU190" s="41" t="e">
        <f>IF(#REF!="","",BT190*Interna!$H$51)</f>
        <v>#REF!</v>
      </c>
      <c r="BV190" s="41" t="e">
        <f>IF(#REF!="","",BT190-BU190)</f>
        <v>#REF!</v>
      </c>
      <c r="BW190" s="41" t="e">
        <f>IF(#REF!="","",BV190*Interna!$H$52)</f>
        <v>#REF!</v>
      </c>
      <c r="BX190" s="41" t="e">
        <f>IF(#REF!="","",BV190-BW190)</f>
        <v>#REF!</v>
      </c>
      <c r="BY190" s="41" t="e">
        <f>IF(#REF!="","",BX190*Interna!$H$53)</f>
        <v>#REF!</v>
      </c>
    </row>
    <row r="191" spans="25:77" ht="16.5" customHeight="1" thickTop="1" thickBot="1" x14ac:dyDescent="0.35">
      <c r="Y191" s="167"/>
      <c r="Z191" s="40" t="e">
        <f>IF(#REF!="","",Interna!$H$15)</f>
        <v>#REF!</v>
      </c>
      <c r="AA191" s="41" t="e">
        <f>IF(#REF!="","",Interna!$H$16)</f>
        <v>#REF!</v>
      </c>
      <c r="AB191" s="42" t="e">
        <f>IF(#REF!="","",Interna!$H$17)</f>
        <v>#REF!</v>
      </c>
      <c r="AC19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1" s="373" t="e">
        <f>IF(#REF!="","",AC191+Interna!$D$15)</f>
        <v>#REF!</v>
      </c>
      <c r="AG191" s="373" t="e">
        <f>IF(#REF!="","",AD191+Interna!$D$16)</f>
        <v>#REF!</v>
      </c>
      <c r="AH191" s="373" t="e">
        <f>IF(#REF!="","",AE191+Interna!$D$17)</f>
        <v>#REF!</v>
      </c>
      <c r="AI191" s="281" t="e">
        <f>IF(#REF!="","",#REF!-(#REF!*AF191))</f>
        <v>#REF!</v>
      </c>
      <c r="AJ191" s="281" t="e">
        <f>IF(#REF!="","",#REF!-(#REF!*AG191))</f>
        <v>#REF!</v>
      </c>
      <c r="AK191" s="281" t="e">
        <f>IF(#REF!="","",#REF!-(#REF!*AH191))</f>
        <v>#REF!</v>
      </c>
      <c r="AL191" s="281" t="e">
        <f>IF(#REF!="","",ROUND(AI191*Interna!$E$4/1000,4))</f>
        <v>#REF!</v>
      </c>
      <c r="AM191" s="281" t="e">
        <f>IF(#REF!="","",ROUND(AJ191*Interna!$E$4/1000,4))</f>
        <v>#REF!</v>
      </c>
      <c r="AN191" s="281" t="e">
        <f>IF(#REF!="","",ROUND(AK191*Interna!$E$4/1000,4))</f>
        <v>#REF!</v>
      </c>
      <c r="AO191" s="281" t="e">
        <f>IF(#REF!="","",ROUND(AL191-(AL191*Interna!$C$21),4))</f>
        <v>#REF!</v>
      </c>
      <c r="AP191" s="281" t="e">
        <f>IF(#REF!="","",ROUND(AM191-(AM191*Interna!$C$22),4))</f>
        <v>#REF!</v>
      </c>
      <c r="AQ191" s="281" t="e">
        <f>IF(#REF!="","",ROUND(AN191-(AN191*Interna!$C$23),4))</f>
        <v>#REF!</v>
      </c>
      <c r="AR191" s="281" t="e">
        <f>IF(#REF!="","",Interna!$F$21)</f>
        <v>#REF!</v>
      </c>
      <c r="AS191" s="282" t="e">
        <f>IF(#REF!="","",Interna!$F$22)</f>
        <v>#REF!</v>
      </c>
      <c r="AT191" s="283" t="e">
        <f>IF(#REF!="","",Interna!$F$23)</f>
        <v>#REF!</v>
      </c>
      <c r="AU191" s="281" t="e">
        <f>IF(#REF!=0,0,IF(AO191&gt;AR191,AO191,AR191))</f>
        <v>#REF!</v>
      </c>
      <c r="AV191" s="281" t="e">
        <f>IF(#REF!=0,0,IF(AP191&gt;AS191,AP191,AS191))</f>
        <v>#REF!</v>
      </c>
      <c r="AW191" s="281" t="e">
        <f>IF(#REF!=0,0,IF(AQ191&gt;AT191,AQ191,AT191))</f>
        <v>#REF!</v>
      </c>
      <c r="AX191" s="39" t="e">
        <f>IF(#REF!="","",IF(ROUND(AL191-AU191,4)&lt;0,0,ROUND(AL191-AU191,4)))</f>
        <v>#REF!</v>
      </c>
      <c r="AY191" s="39" t="e">
        <f>IF(#REF!="","",IF(ROUND(AM191-AV191,4)&lt;0,0,ROUND(AM191-AV191,4)))</f>
        <v>#REF!</v>
      </c>
      <c r="AZ191" s="39" t="e">
        <f>IF(#REF!="","",IF(ROUND(AN191-AW191,4)&lt;0,0,ROUND(AN191-AW191,4)))</f>
        <v>#REF!</v>
      </c>
      <c r="BA191" s="40" t="e">
        <f>IF(#REF!="","",AX191*Z191)</f>
        <v>#REF!</v>
      </c>
      <c r="BB191" s="41" t="e">
        <f>IF(#REF!="","",AY191*AA191)</f>
        <v>#REF!</v>
      </c>
      <c r="BC191" s="42" t="e">
        <f>IF(#REF!="","",AZ191*AB191)</f>
        <v>#REF!</v>
      </c>
      <c r="BD191" s="41" t="e">
        <f t="shared" si="40"/>
        <v>#REF!</v>
      </c>
      <c r="BE191" s="40" t="e">
        <f>IF(#REF!="","",Interna!$J$27+Interna!$J$28+Interna!$J$29+Interna!$J$33)</f>
        <v>#REF!</v>
      </c>
      <c r="BF191" s="41" t="e">
        <f>IF(#REF!="","",AX191*Interna!$H$30)</f>
        <v>#REF!</v>
      </c>
      <c r="BG191" s="41" t="e">
        <f>IF(#REF!="","",AY191*Interna!$H$31)</f>
        <v>#REF!</v>
      </c>
      <c r="BH191" s="41" t="e">
        <f>IF(#REF!="","",AZ191*Interna!$H$32)</f>
        <v>#REF!</v>
      </c>
      <c r="BI191" s="41" t="e">
        <f>IF(#REF!="","",SUM(BE191:BH191))</f>
        <v>#REF!</v>
      </c>
      <c r="BJ191" s="41" t="e">
        <f>IF(#REF!="","",BD191-BI191)</f>
        <v>#REF!</v>
      </c>
      <c r="BK191" s="42" t="e">
        <f>IF(#REF!="","",BJ191*Interna!$H$37)</f>
        <v>#REF!</v>
      </c>
      <c r="BL191" s="41" t="e">
        <f>IF(#REF!="","",BJ191-BK191)</f>
        <v>#REF!</v>
      </c>
      <c r="BM191" s="41" t="e">
        <f>IF(#REF!="","",BL191*Interna!$H$39)</f>
        <v>#REF!</v>
      </c>
      <c r="BN191" s="41" t="e">
        <f>IF(#REF!="","",BL191+BM191)</f>
        <v>#REF!</v>
      </c>
      <c r="BO191" s="41" t="e">
        <f>IF(#REF!="","",BN191*Interna!$K$5)</f>
        <v>#REF!</v>
      </c>
      <c r="BP191" s="41" t="e">
        <f>IF(#REF!="","",BO191/Interna!$E$4)</f>
        <v>#REF!</v>
      </c>
      <c r="BQ191" s="41" t="e">
        <f>IF(#REF!="","",BP191*Interna!$H$46)</f>
        <v>#REF!</v>
      </c>
      <c r="BR191" s="41" t="e">
        <f>IF(#REF!="","",BP191+BQ191)</f>
        <v>#REF!</v>
      </c>
      <c r="BS191" s="41" t="e">
        <f>IF(#REF!="","",BR191*Interna!$H$48)</f>
        <v>#REF!</v>
      </c>
      <c r="BT191" s="41" t="e">
        <f>IF(#REF!="","",BR191-BS191)</f>
        <v>#REF!</v>
      </c>
      <c r="BU191" s="41" t="e">
        <f>IF(#REF!="","",BT191*Interna!$H$51)</f>
        <v>#REF!</v>
      </c>
      <c r="BV191" s="41" t="e">
        <f>IF(#REF!="","",BT191-BU191)</f>
        <v>#REF!</v>
      </c>
      <c r="BW191" s="41" t="e">
        <f>IF(#REF!="","",BV191*Interna!$H$52)</f>
        <v>#REF!</v>
      </c>
      <c r="BX191" s="41" t="e">
        <f>IF(#REF!="","",BV191-BW191)</f>
        <v>#REF!</v>
      </c>
      <c r="BY191" s="41" t="e">
        <f>IF(#REF!="","",BX191*Interna!$H$53)</f>
        <v>#REF!</v>
      </c>
    </row>
    <row r="192" spans="25:77" ht="16.5" customHeight="1" thickTop="1" thickBot="1" x14ac:dyDescent="0.35">
      <c r="Y192" s="167"/>
      <c r="Z192" s="40" t="e">
        <f>IF(#REF!="","",Interna!$H$15)</f>
        <v>#REF!</v>
      </c>
      <c r="AA192" s="41" t="e">
        <f>IF(#REF!="","",Interna!$H$16)</f>
        <v>#REF!</v>
      </c>
      <c r="AB192" s="42" t="e">
        <f>IF(#REF!="","",Interna!$H$17)</f>
        <v>#REF!</v>
      </c>
      <c r="AC19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2" s="373" t="e">
        <f>IF(#REF!="","",AC192+Interna!$D$15)</f>
        <v>#REF!</v>
      </c>
      <c r="AG192" s="373" t="e">
        <f>IF(#REF!="","",AD192+Interna!$D$16)</f>
        <v>#REF!</v>
      </c>
      <c r="AH192" s="373" t="e">
        <f>IF(#REF!="","",AE192+Interna!$D$17)</f>
        <v>#REF!</v>
      </c>
      <c r="AI192" s="281" t="e">
        <f>IF(#REF!="","",#REF!-(#REF!*AF192))</f>
        <v>#REF!</v>
      </c>
      <c r="AJ192" s="281" t="e">
        <f>IF(#REF!="","",#REF!-(#REF!*AG192))</f>
        <v>#REF!</v>
      </c>
      <c r="AK192" s="281" t="e">
        <f>IF(#REF!="","",#REF!-(#REF!*AH192))</f>
        <v>#REF!</v>
      </c>
      <c r="AL192" s="281" t="e">
        <f>IF(#REF!="","",ROUND(AI192*Interna!$E$4/1000,4))</f>
        <v>#REF!</v>
      </c>
      <c r="AM192" s="281" t="e">
        <f>IF(#REF!="","",ROUND(AJ192*Interna!$E$4/1000,4))</f>
        <v>#REF!</v>
      </c>
      <c r="AN192" s="281" t="e">
        <f>IF(#REF!="","",ROUND(AK192*Interna!$E$4/1000,4))</f>
        <v>#REF!</v>
      </c>
      <c r="AO192" s="281" t="e">
        <f>IF(#REF!="","",ROUND(AL192-(AL192*Interna!$C$21),4))</f>
        <v>#REF!</v>
      </c>
      <c r="AP192" s="281" t="e">
        <f>IF(#REF!="","",ROUND(AM192-(AM192*Interna!$C$22),4))</f>
        <v>#REF!</v>
      </c>
      <c r="AQ192" s="281" t="e">
        <f>IF(#REF!="","",ROUND(AN192-(AN192*Interna!$C$23),4))</f>
        <v>#REF!</v>
      </c>
      <c r="AR192" s="281" t="e">
        <f>IF(#REF!="","",Interna!$F$21)</f>
        <v>#REF!</v>
      </c>
      <c r="AS192" s="282" t="e">
        <f>IF(#REF!="","",Interna!$F$22)</f>
        <v>#REF!</v>
      </c>
      <c r="AT192" s="283" t="e">
        <f>IF(#REF!="","",Interna!$F$23)</f>
        <v>#REF!</v>
      </c>
      <c r="AU192" s="281" t="e">
        <f>IF(#REF!=0,0,IF(AO192&gt;AR192,AO192,AR192))</f>
        <v>#REF!</v>
      </c>
      <c r="AV192" s="281" t="e">
        <f>IF(#REF!=0,0,IF(AP192&gt;AS192,AP192,AS192))</f>
        <v>#REF!</v>
      </c>
      <c r="AW192" s="281" t="e">
        <f>IF(#REF!=0,0,IF(AQ192&gt;AT192,AQ192,AT192))</f>
        <v>#REF!</v>
      </c>
      <c r="AX192" s="39" t="e">
        <f>IF(#REF!="","",IF(ROUND(AL192-AU192,4)&lt;0,0,ROUND(AL192-AU192,4)))</f>
        <v>#REF!</v>
      </c>
      <c r="AY192" s="39" t="e">
        <f>IF(#REF!="","",IF(ROUND(AM192-AV192,4)&lt;0,0,ROUND(AM192-AV192,4)))</f>
        <v>#REF!</v>
      </c>
      <c r="AZ192" s="39" t="e">
        <f>IF(#REF!="","",IF(ROUND(AN192-AW192,4)&lt;0,0,ROUND(AN192-AW192,4)))</f>
        <v>#REF!</v>
      </c>
      <c r="BA192" s="40" t="e">
        <f>IF(#REF!="","",AX192*Z192)</f>
        <v>#REF!</v>
      </c>
      <c r="BB192" s="41" t="e">
        <f>IF(#REF!="","",AY192*AA192)</f>
        <v>#REF!</v>
      </c>
      <c r="BC192" s="42" t="e">
        <f>IF(#REF!="","",AZ192*AB192)</f>
        <v>#REF!</v>
      </c>
      <c r="BD192" s="41" t="e">
        <f t="shared" si="40"/>
        <v>#REF!</v>
      </c>
      <c r="BE192" s="40" t="e">
        <f>IF(#REF!="","",Interna!$J$27+Interna!$J$28+Interna!$J$29+Interna!$J$33)</f>
        <v>#REF!</v>
      </c>
      <c r="BF192" s="41" t="e">
        <f>IF(#REF!="","",AX192*Interna!$H$30)</f>
        <v>#REF!</v>
      </c>
      <c r="BG192" s="41" t="e">
        <f>IF(#REF!="","",AY192*Interna!$H$31)</f>
        <v>#REF!</v>
      </c>
      <c r="BH192" s="41" t="e">
        <f>IF(#REF!="","",AZ192*Interna!$H$32)</f>
        <v>#REF!</v>
      </c>
      <c r="BI192" s="41" t="e">
        <f>IF(#REF!="","",SUM(BE192:BH192))</f>
        <v>#REF!</v>
      </c>
      <c r="BJ192" s="41" t="e">
        <f>IF(#REF!="","",BD192-BI192)</f>
        <v>#REF!</v>
      </c>
      <c r="BK192" s="42" t="e">
        <f>IF(#REF!="","",BJ192*Interna!$H$37)</f>
        <v>#REF!</v>
      </c>
      <c r="BL192" s="41" t="e">
        <f>IF(#REF!="","",BJ192-BK192)</f>
        <v>#REF!</v>
      </c>
      <c r="BM192" s="41" t="e">
        <f>IF(#REF!="","",BL192*Interna!$H$39)</f>
        <v>#REF!</v>
      </c>
      <c r="BN192" s="41" t="e">
        <f>IF(#REF!="","",BL192+BM192)</f>
        <v>#REF!</v>
      </c>
      <c r="BO192" s="41" t="e">
        <f>IF(#REF!="","",BN192*Interna!$K$5)</f>
        <v>#REF!</v>
      </c>
      <c r="BP192" s="41" t="e">
        <f>IF(#REF!="","",BO192/Interna!$E$4)</f>
        <v>#REF!</v>
      </c>
      <c r="BQ192" s="41" t="e">
        <f>IF(#REF!="","",BP192*Interna!$H$46)</f>
        <v>#REF!</v>
      </c>
      <c r="BR192" s="41" t="e">
        <f>IF(#REF!="","",BP192+BQ192)</f>
        <v>#REF!</v>
      </c>
      <c r="BS192" s="41" t="e">
        <f>IF(#REF!="","",BR192*Interna!$H$48)</f>
        <v>#REF!</v>
      </c>
      <c r="BT192" s="41" t="e">
        <f>IF(#REF!="","",BR192-BS192)</f>
        <v>#REF!</v>
      </c>
      <c r="BU192" s="41" t="e">
        <f>IF(#REF!="","",BT192*Interna!$H$51)</f>
        <v>#REF!</v>
      </c>
      <c r="BV192" s="41" t="e">
        <f>IF(#REF!="","",BT192-BU192)</f>
        <v>#REF!</v>
      </c>
      <c r="BW192" s="41" t="e">
        <f>IF(#REF!="","",BV192*Interna!$H$52)</f>
        <v>#REF!</v>
      </c>
      <c r="BX192" s="41" t="e">
        <f>IF(#REF!="","",BV192-BW192)</f>
        <v>#REF!</v>
      </c>
      <c r="BY192" s="41" t="e">
        <f>IF(#REF!="","",BX192*Interna!$H$53)</f>
        <v>#REF!</v>
      </c>
    </row>
    <row r="193" spans="25:77" ht="16.5" customHeight="1" thickTop="1" thickBot="1" x14ac:dyDescent="0.35">
      <c r="Y193" s="167"/>
      <c r="Z193" s="40" t="e">
        <f>IF(#REF!="","",Interna!$H$15)</f>
        <v>#REF!</v>
      </c>
      <c r="AA193" s="41" t="e">
        <f>IF(#REF!="","",Interna!$H$16)</f>
        <v>#REF!</v>
      </c>
      <c r="AB193" s="42" t="e">
        <f>IF(#REF!="","",Interna!$H$17)</f>
        <v>#REF!</v>
      </c>
      <c r="AC19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3" s="373" t="e">
        <f>IF(#REF!="","",AC193+Interna!$D$15)</f>
        <v>#REF!</v>
      </c>
      <c r="AG193" s="373" t="e">
        <f>IF(#REF!="","",AD193+Interna!$D$16)</f>
        <v>#REF!</v>
      </c>
      <c r="AH193" s="373" t="e">
        <f>IF(#REF!="","",AE193+Interna!$D$17)</f>
        <v>#REF!</v>
      </c>
      <c r="AI193" s="281" t="e">
        <f>IF(#REF!="","",#REF!-(#REF!*AF193))</f>
        <v>#REF!</v>
      </c>
      <c r="AJ193" s="281" t="e">
        <f>IF(#REF!="","",#REF!-(#REF!*AG193))</f>
        <v>#REF!</v>
      </c>
      <c r="AK193" s="281" t="e">
        <f>IF(#REF!="","",#REF!-(#REF!*AH193))</f>
        <v>#REF!</v>
      </c>
      <c r="AL193" s="281" t="e">
        <f>IF(#REF!="","",ROUND(AI193*Interna!$E$4/1000,4))</f>
        <v>#REF!</v>
      </c>
      <c r="AM193" s="281" t="e">
        <f>IF(#REF!="","",ROUND(AJ193*Interna!$E$4/1000,4))</f>
        <v>#REF!</v>
      </c>
      <c r="AN193" s="281" t="e">
        <f>IF(#REF!="","",ROUND(AK193*Interna!$E$4/1000,4))</f>
        <v>#REF!</v>
      </c>
      <c r="AO193" s="281" t="e">
        <f>IF(#REF!="","",ROUND(AL193-(AL193*Interna!$C$21),4))</f>
        <v>#REF!</v>
      </c>
      <c r="AP193" s="281" t="e">
        <f>IF(#REF!="","",ROUND(AM193-(AM193*Interna!$C$22),4))</f>
        <v>#REF!</v>
      </c>
      <c r="AQ193" s="281" t="e">
        <f>IF(#REF!="","",ROUND(AN193-(AN193*Interna!$C$23),4))</f>
        <v>#REF!</v>
      </c>
      <c r="AR193" s="281" t="e">
        <f>IF(#REF!="","",Interna!$F$21)</f>
        <v>#REF!</v>
      </c>
      <c r="AS193" s="282" t="e">
        <f>IF(#REF!="","",Interna!$F$22)</f>
        <v>#REF!</v>
      </c>
      <c r="AT193" s="283" t="e">
        <f>IF(#REF!="","",Interna!$F$23)</f>
        <v>#REF!</v>
      </c>
      <c r="AU193" s="281" t="e">
        <f>IF(#REF!=0,0,IF(AO193&gt;AR193,AO193,AR193))</f>
        <v>#REF!</v>
      </c>
      <c r="AV193" s="281" t="e">
        <f>IF(#REF!=0,0,IF(AP193&gt;AS193,AP193,AS193))</f>
        <v>#REF!</v>
      </c>
      <c r="AW193" s="281" t="e">
        <f>IF(#REF!=0,0,IF(AQ193&gt;AT193,AQ193,AT193))</f>
        <v>#REF!</v>
      </c>
      <c r="AX193" s="39" t="e">
        <f>IF(#REF!="","",IF(ROUND(AL193-AU193,4)&lt;0,0,ROUND(AL193-AU193,4)))</f>
        <v>#REF!</v>
      </c>
      <c r="AY193" s="39" t="e">
        <f>IF(#REF!="","",IF(ROUND(AM193-AV193,4)&lt;0,0,ROUND(AM193-AV193,4)))</f>
        <v>#REF!</v>
      </c>
      <c r="AZ193" s="39" t="e">
        <f>IF(#REF!="","",IF(ROUND(AN193-AW193,4)&lt;0,0,ROUND(AN193-AW193,4)))</f>
        <v>#REF!</v>
      </c>
      <c r="BA193" s="40" t="e">
        <f>IF(#REF!="","",AX193*Z193)</f>
        <v>#REF!</v>
      </c>
      <c r="BB193" s="41" t="e">
        <f>IF(#REF!="","",AY193*AA193)</f>
        <v>#REF!</v>
      </c>
      <c r="BC193" s="42" t="e">
        <f>IF(#REF!="","",AZ193*AB193)</f>
        <v>#REF!</v>
      </c>
      <c r="BD193" s="41" t="e">
        <f t="shared" si="40"/>
        <v>#REF!</v>
      </c>
      <c r="BE193" s="40" t="e">
        <f>IF(#REF!="","",Interna!$J$27+Interna!$J$28+Interna!$J$29+Interna!$J$33)</f>
        <v>#REF!</v>
      </c>
      <c r="BF193" s="41" t="e">
        <f>IF(#REF!="","",AX193*Interna!$H$30)</f>
        <v>#REF!</v>
      </c>
      <c r="BG193" s="41" t="e">
        <f>IF(#REF!="","",AY193*Interna!$H$31)</f>
        <v>#REF!</v>
      </c>
      <c r="BH193" s="41" t="e">
        <f>IF(#REF!="","",AZ193*Interna!$H$32)</f>
        <v>#REF!</v>
      </c>
      <c r="BI193" s="41" t="e">
        <f>IF(#REF!="","",SUM(BE193:BH193))</f>
        <v>#REF!</v>
      </c>
      <c r="BJ193" s="41" t="e">
        <f>IF(#REF!="","",BD193-BI193)</f>
        <v>#REF!</v>
      </c>
      <c r="BK193" s="42" t="e">
        <f>IF(#REF!="","",BJ193*Interna!$H$37)</f>
        <v>#REF!</v>
      </c>
      <c r="BL193" s="41" t="e">
        <f>IF(#REF!="","",BJ193-BK193)</f>
        <v>#REF!</v>
      </c>
      <c r="BM193" s="41" t="e">
        <f>IF(#REF!="","",BL193*Interna!$H$39)</f>
        <v>#REF!</v>
      </c>
      <c r="BN193" s="41" t="e">
        <f>IF(#REF!="","",BL193+BM193)</f>
        <v>#REF!</v>
      </c>
      <c r="BO193" s="41" t="e">
        <f>IF(#REF!="","",BN193*Interna!$K$5)</f>
        <v>#REF!</v>
      </c>
      <c r="BP193" s="41" t="e">
        <f>IF(#REF!="","",BO193/Interna!$E$4)</f>
        <v>#REF!</v>
      </c>
      <c r="BQ193" s="41" t="e">
        <f>IF(#REF!="","",BP193*Interna!$H$46)</f>
        <v>#REF!</v>
      </c>
      <c r="BR193" s="41" t="e">
        <f>IF(#REF!="","",BP193+BQ193)</f>
        <v>#REF!</v>
      </c>
      <c r="BS193" s="41" t="e">
        <f>IF(#REF!="","",BR193*Interna!$H$48)</f>
        <v>#REF!</v>
      </c>
      <c r="BT193" s="41" t="e">
        <f>IF(#REF!="","",BR193-BS193)</f>
        <v>#REF!</v>
      </c>
      <c r="BU193" s="41" t="e">
        <f>IF(#REF!="","",BT193*Interna!$H$51)</f>
        <v>#REF!</v>
      </c>
      <c r="BV193" s="41" t="e">
        <f>IF(#REF!="","",BT193-BU193)</f>
        <v>#REF!</v>
      </c>
      <c r="BW193" s="41" t="e">
        <f>IF(#REF!="","",BV193*Interna!$H$52)</f>
        <v>#REF!</v>
      </c>
      <c r="BX193" s="41" t="e">
        <f>IF(#REF!="","",BV193-BW193)</f>
        <v>#REF!</v>
      </c>
      <c r="BY193" s="41" t="e">
        <f>IF(#REF!="","",BX193*Interna!$H$53)</f>
        <v>#REF!</v>
      </c>
    </row>
    <row r="194" spans="25:77" ht="16.5" customHeight="1" thickTop="1" thickBot="1" x14ac:dyDescent="0.35">
      <c r="Y194" s="167"/>
      <c r="Z194" s="40" t="e">
        <f>IF(#REF!="","",Interna!$H$15)</f>
        <v>#REF!</v>
      </c>
      <c r="AA194" s="41" t="e">
        <f>IF(#REF!="","",Interna!$H$16)</f>
        <v>#REF!</v>
      </c>
      <c r="AB194" s="42" t="e">
        <f>IF(#REF!="","",Interna!$H$17)</f>
        <v>#REF!</v>
      </c>
      <c r="AC19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4" s="373" t="e">
        <f>IF(#REF!="","",AC194+Interna!$D$15)</f>
        <v>#REF!</v>
      </c>
      <c r="AG194" s="373" t="e">
        <f>IF(#REF!="","",AD194+Interna!$D$16)</f>
        <v>#REF!</v>
      </c>
      <c r="AH194" s="373" t="e">
        <f>IF(#REF!="","",AE194+Interna!$D$17)</f>
        <v>#REF!</v>
      </c>
      <c r="AI194" s="281" t="e">
        <f>IF(#REF!="","",#REF!-(#REF!*AF194))</f>
        <v>#REF!</v>
      </c>
      <c r="AJ194" s="281" t="e">
        <f>IF(#REF!="","",#REF!-(#REF!*AG194))</f>
        <v>#REF!</v>
      </c>
      <c r="AK194" s="281" t="e">
        <f>IF(#REF!="","",#REF!-(#REF!*AH194))</f>
        <v>#REF!</v>
      </c>
      <c r="AL194" s="281" t="e">
        <f>IF(#REF!="","",ROUND(AI194*Interna!$E$4/1000,4))</f>
        <v>#REF!</v>
      </c>
      <c r="AM194" s="281" t="e">
        <f>IF(#REF!="","",ROUND(AJ194*Interna!$E$4/1000,4))</f>
        <v>#REF!</v>
      </c>
      <c r="AN194" s="281" t="e">
        <f>IF(#REF!="","",ROUND(AK194*Interna!$E$4/1000,4))</f>
        <v>#REF!</v>
      </c>
      <c r="AO194" s="281" t="e">
        <f>IF(#REF!="","",ROUND(AL194-(AL194*Interna!$C$21),4))</f>
        <v>#REF!</v>
      </c>
      <c r="AP194" s="281" t="e">
        <f>IF(#REF!="","",ROUND(AM194-(AM194*Interna!$C$22),4))</f>
        <v>#REF!</v>
      </c>
      <c r="AQ194" s="281" t="e">
        <f>IF(#REF!="","",ROUND(AN194-(AN194*Interna!$C$23),4))</f>
        <v>#REF!</v>
      </c>
      <c r="AR194" s="281" t="e">
        <f>IF(#REF!="","",Interna!$F$21)</f>
        <v>#REF!</v>
      </c>
      <c r="AS194" s="282" t="e">
        <f>IF(#REF!="","",Interna!$F$22)</f>
        <v>#REF!</v>
      </c>
      <c r="AT194" s="283" t="e">
        <f>IF(#REF!="","",Interna!$F$23)</f>
        <v>#REF!</v>
      </c>
      <c r="AU194" s="281" t="e">
        <f>IF(#REF!=0,0,IF(AO194&gt;AR194,AO194,AR194))</f>
        <v>#REF!</v>
      </c>
      <c r="AV194" s="281" t="e">
        <f>IF(#REF!=0,0,IF(AP194&gt;AS194,AP194,AS194))</f>
        <v>#REF!</v>
      </c>
      <c r="AW194" s="281" t="e">
        <f>IF(#REF!=0,0,IF(AQ194&gt;AT194,AQ194,AT194))</f>
        <v>#REF!</v>
      </c>
      <c r="AX194" s="39" t="e">
        <f>IF(#REF!="","",IF(ROUND(AL194-AU194,4)&lt;0,0,ROUND(AL194-AU194,4)))</f>
        <v>#REF!</v>
      </c>
      <c r="AY194" s="39" t="e">
        <f>IF(#REF!="","",IF(ROUND(AM194-AV194,4)&lt;0,0,ROUND(AM194-AV194,4)))</f>
        <v>#REF!</v>
      </c>
      <c r="AZ194" s="39" t="e">
        <f>IF(#REF!="","",IF(ROUND(AN194-AW194,4)&lt;0,0,ROUND(AN194-AW194,4)))</f>
        <v>#REF!</v>
      </c>
      <c r="BA194" s="40" t="e">
        <f>IF(#REF!="","",AX194*Z194)</f>
        <v>#REF!</v>
      </c>
      <c r="BB194" s="41" t="e">
        <f>IF(#REF!="","",AY194*AA194)</f>
        <v>#REF!</v>
      </c>
      <c r="BC194" s="42" t="e">
        <f>IF(#REF!="","",AZ194*AB194)</f>
        <v>#REF!</v>
      </c>
      <c r="BD194" s="41" t="e">
        <f t="shared" si="40"/>
        <v>#REF!</v>
      </c>
      <c r="BE194" s="40" t="e">
        <f>IF(#REF!="","",Interna!$J$27+Interna!$J$28+Interna!$J$29+Interna!$J$33)</f>
        <v>#REF!</v>
      </c>
      <c r="BF194" s="41" t="e">
        <f>IF(#REF!="","",AX194*Interna!$H$30)</f>
        <v>#REF!</v>
      </c>
      <c r="BG194" s="41" t="e">
        <f>IF(#REF!="","",AY194*Interna!$H$31)</f>
        <v>#REF!</v>
      </c>
      <c r="BH194" s="41" t="e">
        <f>IF(#REF!="","",AZ194*Interna!$H$32)</f>
        <v>#REF!</v>
      </c>
      <c r="BI194" s="41" t="e">
        <f>IF(#REF!="","",SUM(BE194:BH194))</f>
        <v>#REF!</v>
      </c>
      <c r="BJ194" s="41" t="e">
        <f>IF(#REF!="","",BD194-BI194)</f>
        <v>#REF!</v>
      </c>
      <c r="BK194" s="42" t="e">
        <f>IF(#REF!="","",BJ194*Interna!$H$37)</f>
        <v>#REF!</v>
      </c>
      <c r="BL194" s="41" t="e">
        <f>IF(#REF!="","",BJ194-BK194)</f>
        <v>#REF!</v>
      </c>
      <c r="BM194" s="41" t="e">
        <f>IF(#REF!="","",BL194*Interna!$H$39)</f>
        <v>#REF!</v>
      </c>
      <c r="BN194" s="41" t="e">
        <f>IF(#REF!="","",BL194+BM194)</f>
        <v>#REF!</v>
      </c>
      <c r="BO194" s="41" t="e">
        <f>IF(#REF!="","",BN194*Interna!$K$5)</f>
        <v>#REF!</v>
      </c>
      <c r="BP194" s="41" t="e">
        <f>IF(#REF!="","",BO194/Interna!$E$4)</f>
        <v>#REF!</v>
      </c>
      <c r="BQ194" s="41" t="e">
        <f>IF(#REF!="","",BP194*Interna!$H$46)</f>
        <v>#REF!</v>
      </c>
      <c r="BR194" s="41" t="e">
        <f>IF(#REF!="","",BP194+BQ194)</f>
        <v>#REF!</v>
      </c>
      <c r="BS194" s="41" t="e">
        <f>IF(#REF!="","",BR194*Interna!$H$48)</f>
        <v>#REF!</v>
      </c>
      <c r="BT194" s="41" t="e">
        <f>IF(#REF!="","",BR194-BS194)</f>
        <v>#REF!</v>
      </c>
      <c r="BU194" s="41" t="e">
        <f>IF(#REF!="","",BT194*Interna!$H$51)</f>
        <v>#REF!</v>
      </c>
      <c r="BV194" s="41" t="e">
        <f>IF(#REF!="","",BT194-BU194)</f>
        <v>#REF!</v>
      </c>
      <c r="BW194" s="41" t="e">
        <f>IF(#REF!="","",BV194*Interna!$H$52)</f>
        <v>#REF!</v>
      </c>
      <c r="BX194" s="41" t="e">
        <f>IF(#REF!="","",BV194-BW194)</f>
        <v>#REF!</v>
      </c>
      <c r="BY194" s="41" t="e">
        <f>IF(#REF!="","",BX194*Interna!$H$53)</f>
        <v>#REF!</v>
      </c>
    </row>
    <row r="195" spans="25:77" ht="16.5" customHeight="1" thickTop="1" thickBot="1" x14ac:dyDescent="0.35">
      <c r="Y195" s="167"/>
      <c r="Z195" s="40" t="e">
        <f>IF(#REF!="","",Interna!$H$15)</f>
        <v>#REF!</v>
      </c>
      <c r="AA195" s="41" t="e">
        <f>IF(#REF!="","",Interna!$H$16)</f>
        <v>#REF!</v>
      </c>
      <c r="AB195" s="42" t="e">
        <f>IF(#REF!="","",Interna!$H$17)</f>
        <v>#REF!</v>
      </c>
      <c r="AC19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5" s="373" t="e">
        <f>IF(#REF!="","",AC195+Interna!$D$15)</f>
        <v>#REF!</v>
      </c>
      <c r="AG195" s="373" t="e">
        <f>IF(#REF!="","",AD195+Interna!$D$16)</f>
        <v>#REF!</v>
      </c>
      <c r="AH195" s="373" t="e">
        <f>IF(#REF!="","",AE195+Interna!$D$17)</f>
        <v>#REF!</v>
      </c>
      <c r="AI195" s="281" t="e">
        <f>IF(#REF!="","",#REF!-(#REF!*AF195))</f>
        <v>#REF!</v>
      </c>
      <c r="AJ195" s="281" t="e">
        <f>IF(#REF!="","",#REF!-(#REF!*AG195))</f>
        <v>#REF!</v>
      </c>
      <c r="AK195" s="281" t="e">
        <f>IF(#REF!="","",#REF!-(#REF!*AH195))</f>
        <v>#REF!</v>
      </c>
      <c r="AL195" s="281" t="e">
        <f>IF(#REF!="","",ROUND(AI195*Interna!$E$4/1000,4))</f>
        <v>#REF!</v>
      </c>
      <c r="AM195" s="281" t="e">
        <f>IF(#REF!="","",ROUND(AJ195*Interna!$E$4/1000,4))</f>
        <v>#REF!</v>
      </c>
      <c r="AN195" s="281" t="e">
        <f>IF(#REF!="","",ROUND(AK195*Interna!$E$4/1000,4))</f>
        <v>#REF!</v>
      </c>
      <c r="AO195" s="281" t="e">
        <f>IF(#REF!="","",ROUND(AL195-(AL195*Interna!$C$21),4))</f>
        <v>#REF!</v>
      </c>
      <c r="AP195" s="281" t="e">
        <f>IF(#REF!="","",ROUND(AM195-(AM195*Interna!$C$22),4))</f>
        <v>#REF!</v>
      </c>
      <c r="AQ195" s="281" t="e">
        <f>IF(#REF!="","",ROUND(AN195-(AN195*Interna!$C$23),4))</f>
        <v>#REF!</v>
      </c>
      <c r="AR195" s="281" t="e">
        <f>IF(#REF!="","",Interna!$F$21)</f>
        <v>#REF!</v>
      </c>
      <c r="AS195" s="282" t="e">
        <f>IF(#REF!="","",Interna!$F$22)</f>
        <v>#REF!</v>
      </c>
      <c r="AT195" s="283" t="e">
        <f>IF(#REF!="","",Interna!$F$23)</f>
        <v>#REF!</v>
      </c>
      <c r="AU195" s="281" t="e">
        <f>IF(#REF!=0,0,IF(AO195&gt;AR195,AO195,AR195))</f>
        <v>#REF!</v>
      </c>
      <c r="AV195" s="281" t="e">
        <f>IF(#REF!=0,0,IF(AP195&gt;AS195,AP195,AS195))</f>
        <v>#REF!</v>
      </c>
      <c r="AW195" s="281" t="e">
        <f>IF(#REF!=0,0,IF(AQ195&gt;AT195,AQ195,AT195))</f>
        <v>#REF!</v>
      </c>
      <c r="AX195" s="39" t="e">
        <f>IF(#REF!="","",IF(ROUND(AL195-AU195,4)&lt;0,0,ROUND(AL195-AU195,4)))</f>
        <v>#REF!</v>
      </c>
      <c r="AY195" s="39" t="e">
        <f>IF(#REF!="","",IF(ROUND(AM195-AV195,4)&lt;0,0,ROUND(AM195-AV195,4)))</f>
        <v>#REF!</v>
      </c>
      <c r="AZ195" s="39" t="e">
        <f>IF(#REF!="","",IF(ROUND(AN195-AW195,4)&lt;0,0,ROUND(AN195-AW195,4)))</f>
        <v>#REF!</v>
      </c>
      <c r="BA195" s="40" t="e">
        <f>IF(#REF!="","",AX195*Z195)</f>
        <v>#REF!</v>
      </c>
      <c r="BB195" s="41" t="e">
        <f>IF(#REF!="","",AY195*AA195)</f>
        <v>#REF!</v>
      </c>
      <c r="BC195" s="42" t="e">
        <f>IF(#REF!="","",AZ195*AB195)</f>
        <v>#REF!</v>
      </c>
      <c r="BD195" s="41" t="e">
        <f t="shared" si="40"/>
        <v>#REF!</v>
      </c>
      <c r="BE195" s="40" t="e">
        <f>IF(#REF!="","",Interna!$J$27+Interna!$J$28+Interna!$J$29+Interna!$J$33)</f>
        <v>#REF!</v>
      </c>
      <c r="BF195" s="41" t="e">
        <f>IF(#REF!="","",AX195*Interna!$H$30)</f>
        <v>#REF!</v>
      </c>
      <c r="BG195" s="41" t="e">
        <f>IF(#REF!="","",AY195*Interna!$H$31)</f>
        <v>#REF!</v>
      </c>
      <c r="BH195" s="41" t="e">
        <f>IF(#REF!="","",AZ195*Interna!$H$32)</f>
        <v>#REF!</v>
      </c>
      <c r="BI195" s="41" t="e">
        <f>IF(#REF!="","",SUM(BE195:BH195))</f>
        <v>#REF!</v>
      </c>
      <c r="BJ195" s="41" t="e">
        <f>IF(#REF!="","",BD195-BI195)</f>
        <v>#REF!</v>
      </c>
      <c r="BK195" s="42" t="e">
        <f>IF(#REF!="","",BJ195*Interna!$H$37)</f>
        <v>#REF!</v>
      </c>
      <c r="BL195" s="41" t="e">
        <f>IF(#REF!="","",BJ195-BK195)</f>
        <v>#REF!</v>
      </c>
      <c r="BM195" s="41" t="e">
        <f>IF(#REF!="","",BL195*Interna!$H$39)</f>
        <v>#REF!</v>
      </c>
      <c r="BN195" s="41" t="e">
        <f>IF(#REF!="","",BL195+BM195)</f>
        <v>#REF!</v>
      </c>
      <c r="BO195" s="41" t="e">
        <f>IF(#REF!="","",BN195*Interna!$K$5)</f>
        <v>#REF!</v>
      </c>
      <c r="BP195" s="41" t="e">
        <f>IF(#REF!="","",BO195/Interna!$E$4)</f>
        <v>#REF!</v>
      </c>
      <c r="BQ195" s="41" t="e">
        <f>IF(#REF!="","",BP195*Interna!$H$46)</f>
        <v>#REF!</v>
      </c>
      <c r="BR195" s="41" t="e">
        <f>IF(#REF!="","",BP195+BQ195)</f>
        <v>#REF!</v>
      </c>
      <c r="BS195" s="41" t="e">
        <f>IF(#REF!="","",BR195*Interna!$H$48)</f>
        <v>#REF!</v>
      </c>
      <c r="BT195" s="41" t="e">
        <f>IF(#REF!="","",BR195-BS195)</f>
        <v>#REF!</v>
      </c>
      <c r="BU195" s="41" t="e">
        <f>IF(#REF!="","",BT195*Interna!$H$51)</f>
        <v>#REF!</v>
      </c>
      <c r="BV195" s="41" t="e">
        <f>IF(#REF!="","",BT195-BU195)</f>
        <v>#REF!</v>
      </c>
      <c r="BW195" s="41" t="e">
        <f>IF(#REF!="","",BV195*Interna!$H$52)</f>
        <v>#REF!</v>
      </c>
      <c r="BX195" s="41" t="e">
        <f>IF(#REF!="","",BV195-BW195)</f>
        <v>#REF!</v>
      </c>
      <c r="BY195" s="41" t="e">
        <f>IF(#REF!="","",BX195*Interna!$H$53)</f>
        <v>#REF!</v>
      </c>
    </row>
    <row r="196" spans="25:77" ht="16.5" customHeight="1" thickTop="1" thickBot="1" x14ac:dyDescent="0.35">
      <c r="Y196" s="167"/>
      <c r="Z196" s="40" t="e">
        <f>IF(#REF!="","",Interna!$H$15)</f>
        <v>#REF!</v>
      </c>
      <c r="AA196" s="41" t="e">
        <f>IF(#REF!="","",Interna!$H$16)</f>
        <v>#REF!</v>
      </c>
      <c r="AB196" s="42" t="e">
        <f>IF(#REF!="","",Interna!$H$17)</f>
        <v>#REF!</v>
      </c>
      <c r="AC19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6" s="373" t="e">
        <f>IF(#REF!="","",AC196+Interna!$D$15)</f>
        <v>#REF!</v>
      </c>
      <c r="AG196" s="373" t="e">
        <f>IF(#REF!="","",AD196+Interna!$D$16)</f>
        <v>#REF!</v>
      </c>
      <c r="AH196" s="373" t="e">
        <f>IF(#REF!="","",AE196+Interna!$D$17)</f>
        <v>#REF!</v>
      </c>
      <c r="AI196" s="281" t="e">
        <f>IF(#REF!="","",#REF!-(#REF!*AF196))</f>
        <v>#REF!</v>
      </c>
      <c r="AJ196" s="281" t="e">
        <f>IF(#REF!="","",#REF!-(#REF!*AG196))</f>
        <v>#REF!</v>
      </c>
      <c r="AK196" s="281" t="e">
        <f>IF(#REF!="","",#REF!-(#REF!*AH196))</f>
        <v>#REF!</v>
      </c>
      <c r="AL196" s="281" t="e">
        <f>IF(#REF!="","",ROUND(AI196*Interna!$E$4/1000,4))</f>
        <v>#REF!</v>
      </c>
      <c r="AM196" s="281" t="e">
        <f>IF(#REF!="","",ROUND(AJ196*Interna!$E$4/1000,4))</f>
        <v>#REF!</v>
      </c>
      <c r="AN196" s="281" t="e">
        <f>IF(#REF!="","",ROUND(AK196*Interna!$E$4/1000,4))</f>
        <v>#REF!</v>
      </c>
      <c r="AO196" s="281" t="e">
        <f>IF(#REF!="","",ROUND(AL196-(AL196*Interna!$C$21),4))</f>
        <v>#REF!</v>
      </c>
      <c r="AP196" s="281" t="e">
        <f>IF(#REF!="","",ROUND(AM196-(AM196*Interna!$C$22),4))</f>
        <v>#REF!</v>
      </c>
      <c r="AQ196" s="281" t="e">
        <f>IF(#REF!="","",ROUND(AN196-(AN196*Interna!$C$23),4))</f>
        <v>#REF!</v>
      </c>
      <c r="AR196" s="281" t="e">
        <f>IF(#REF!="","",Interna!$F$21)</f>
        <v>#REF!</v>
      </c>
      <c r="AS196" s="282" t="e">
        <f>IF(#REF!="","",Interna!$F$22)</f>
        <v>#REF!</v>
      </c>
      <c r="AT196" s="283" t="e">
        <f>IF(#REF!="","",Interna!$F$23)</f>
        <v>#REF!</v>
      </c>
      <c r="AU196" s="281" t="e">
        <f>IF(#REF!=0,0,IF(AO196&gt;AR196,AO196,AR196))</f>
        <v>#REF!</v>
      </c>
      <c r="AV196" s="281" t="e">
        <f>IF(#REF!=0,0,IF(AP196&gt;AS196,AP196,AS196))</f>
        <v>#REF!</v>
      </c>
      <c r="AW196" s="281" t="e">
        <f>IF(#REF!=0,0,IF(AQ196&gt;AT196,AQ196,AT196))</f>
        <v>#REF!</v>
      </c>
      <c r="AX196" s="39" t="e">
        <f>IF(#REF!="","",IF(ROUND(AL196-AU196,4)&lt;0,0,ROUND(AL196-AU196,4)))</f>
        <v>#REF!</v>
      </c>
      <c r="AY196" s="39" t="e">
        <f>IF(#REF!="","",IF(ROUND(AM196-AV196,4)&lt;0,0,ROUND(AM196-AV196,4)))</f>
        <v>#REF!</v>
      </c>
      <c r="AZ196" s="39" t="e">
        <f>IF(#REF!="","",IF(ROUND(AN196-AW196,4)&lt;0,0,ROUND(AN196-AW196,4)))</f>
        <v>#REF!</v>
      </c>
      <c r="BA196" s="40" t="e">
        <f>IF(#REF!="","",AX196*Z196)</f>
        <v>#REF!</v>
      </c>
      <c r="BB196" s="41" t="e">
        <f>IF(#REF!="","",AY196*AA196)</f>
        <v>#REF!</v>
      </c>
      <c r="BC196" s="42" t="e">
        <f>IF(#REF!="","",AZ196*AB196)</f>
        <v>#REF!</v>
      </c>
      <c r="BD196" s="41" t="e">
        <f t="shared" si="40"/>
        <v>#REF!</v>
      </c>
      <c r="BE196" s="40" t="e">
        <f>IF(#REF!="","",Interna!$J$27+Interna!$J$28+Interna!$J$29+Interna!$J$33)</f>
        <v>#REF!</v>
      </c>
      <c r="BF196" s="41" t="e">
        <f>IF(#REF!="","",AX196*Interna!$H$30)</f>
        <v>#REF!</v>
      </c>
      <c r="BG196" s="41" t="e">
        <f>IF(#REF!="","",AY196*Interna!$H$31)</f>
        <v>#REF!</v>
      </c>
      <c r="BH196" s="41" t="e">
        <f>IF(#REF!="","",AZ196*Interna!$H$32)</f>
        <v>#REF!</v>
      </c>
      <c r="BI196" s="41" t="e">
        <f>IF(#REF!="","",SUM(BE196:BH196))</f>
        <v>#REF!</v>
      </c>
      <c r="BJ196" s="41" t="e">
        <f>IF(#REF!="","",BD196-BI196)</f>
        <v>#REF!</v>
      </c>
      <c r="BK196" s="42" t="e">
        <f>IF(#REF!="","",BJ196*Interna!$H$37)</f>
        <v>#REF!</v>
      </c>
      <c r="BL196" s="41" t="e">
        <f>IF(#REF!="","",BJ196-BK196)</f>
        <v>#REF!</v>
      </c>
      <c r="BM196" s="41" t="e">
        <f>IF(#REF!="","",BL196*Interna!$H$39)</f>
        <v>#REF!</v>
      </c>
      <c r="BN196" s="41" t="e">
        <f>IF(#REF!="","",BL196+BM196)</f>
        <v>#REF!</v>
      </c>
      <c r="BO196" s="41" t="e">
        <f>IF(#REF!="","",BN196*Interna!$K$5)</f>
        <v>#REF!</v>
      </c>
      <c r="BP196" s="41" t="e">
        <f>IF(#REF!="","",BO196/Interna!$E$4)</f>
        <v>#REF!</v>
      </c>
      <c r="BQ196" s="41" t="e">
        <f>IF(#REF!="","",BP196*Interna!$H$46)</f>
        <v>#REF!</v>
      </c>
      <c r="BR196" s="41" t="e">
        <f>IF(#REF!="","",BP196+BQ196)</f>
        <v>#REF!</v>
      </c>
      <c r="BS196" s="41" t="e">
        <f>IF(#REF!="","",BR196*Interna!$H$48)</f>
        <v>#REF!</v>
      </c>
      <c r="BT196" s="41" t="e">
        <f>IF(#REF!="","",BR196-BS196)</f>
        <v>#REF!</v>
      </c>
      <c r="BU196" s="41" t="e">
        <f>IF(#REF!="","",BT196*Interna!$H$51)</f>
        <v>#REF!</v>
      </c>
      <c r="BV196" s="41" t="e">
        <f>IF(#REF!="","",BT196-BU196)</f>
        <v>#REF!</v>
      </c>
      <c r="BW196" s="41" t="e">
        <f>IF(#REF!="","",BV196*Interna!$H$52)</f>
        <v>#REF!</v>
      </c>
      <c r="BX196" s="41" t="e">
        <f>IF(#REF!="","",BV196-BW196)</f>
        <v>#REF!</v>
      </c>
      <c r="BY196" s="41" t="e">
        <f>IF(#REF!="","",BX196*Interna!$H$53)</f>
        <v>#REF!</v>
      </c>
    </row>
    <row r="197" spans="25:77" ht="16.5" customHeight="1" thickTop="1" thickBot="1" x14ac:dyDescent="0.35">
      <c r="Y197" s="167"/>
      <c r="Z197" s="40" t="e">
        <f>IF(#REF!="","",Interna!$H$15)</f>
        <v>#REF!</v>
      </c>
      <c r="AA197" s="41" t="e">
        <f>IF(#REF!="","",Interna!$H$16)</f>
        <v>#REF!</v>
      </c>
      <c r="AB197" s="42" t="e">
        <f>IF(#REF!="","",Interna!$H$17)</f>
        <v>#REF!</v>
      </c>
      <c r="AC19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7" s="373" t="e">
        <f>IF(#REF!="","",AC197+Interna!$D$15)</f>
        <v>#REF!</v>
      </c>
      <c r="AG197" s="373" t="e">
        <f>IF(#REF!="","",AD197+Interna!$D$16)</f>
        <v>#REF!</v>
      </c>
      <c r="AH197" s="373" t="e">
        <f>IF(#REF!="","",AE197+Interna!$D$17)</f>
        <v>#REF!</v>
      </c>
      <c r="AI197" s="281" t="e">
        <f>IF(#REF!="","",#REF!-(#REF!*AF197))</f>
        <v>#REF!</v>
      </c>
      <c r="AJ197" s="281" t="e">
        <f>IF(#REF!="","",#REF!-(#REF!*AG197))</f>
        <v>#REF!</v>
      </c>
      <c r="AK197" s="281" t="e">
        <f>IF(#REF!="","",#REF!-(#REF!*AH197))</f>
        <v>#REF!</v>
      </c>
      <c r="AL197" s="281" t="e">
        <f>IF(#REF!="","",ROUND(AI197*Interna!$E$4/1000,4))</f>
        <v>#REF!</v>
      </c>
      <c r="AM197" s="281" t="e">
        <f>IF(#REF!="","",ROUND(AJ197*Interna!$E$4/1000,4))</f>
        <v>#REF!</v>
      </c>
      <c r="AN197" s="281" t="e">
        <f>IF(#REF!="","",ROUND(AK197*Interna!$E$4/1000,4))</f>
        <v>#REF!</v>
      </c>
      <c r="AO197" s="281" t="e">
        <f>IF(#REF!="","",ROUND(AL197-(AL197*Interna!$C$21),4))</f>
        <v>#REF!</v>
      </c>
      <c r="AP197" s="281" t="e">
        <f>IF(#REF!="","",ROUND(AM197-(AM197*Interna!$C$22),4))</f>
        <v>#REF!</v>
      </c>
      <c r="AQ197" s="281" t="e">
        <f>IF(#REF!="","",ROUND(AN197-(AN197*Interna!$C$23),4))</f>
        <v>#REF!</v>
      </c>
      <c r="AR197" s="281" t="e">
        <f>IF(#REF!="","",Interna!$F$21)</f>
        <v>#REF!</v>
      </c>
      <c r="AS197" s="282" t="e">
        <f>IF(#REF!="","",Interna!$F$22)</f>
        <v>#REF!</v>
      </c>
      <c r="AT197" s="283" t="e">
        <f>IF(#REF!="","",Interna!$F$23)</f>
        <v>#REF!</v>
      </c>
      <c r="AU197" s="281" t="e">
        <f>IF(#REF!=0,0,IF(AO197&gt;AR197,AO197,AR197))</f>
        <v>#REF!</v>
      </c>
      <c r="AV197" s="281" t="e">
        <f>IF(#REF!=0,0,IF(AP197&gt;AS197,AP197,AS197))</f>
        <v>#REF!</v>
      </c>
      <c r="AW197" s="281" t="e">
        <f>IF(#REF!=0,0,IF(AQ197&gt;AT197,AQ197,AT197))</f>
        <v>#REF!</v>
      </c>
      <c r="AX197" s="39" t="e">
        <f>IF(#REF!="","",IF(ROUND(AL197-AU197,4)&lt;0,0,ROUND(AL197-AU197,4)))</f>
        <v>#REF!</v>
      </c>
      <c r="AY197" s="39" t="e">
        <f>IF(#REF!="","",IF(ROUND(AM197-AV197,4)&lt;0,0,ROUND(AM197-AV197,4)))</f>
        <v>#REF!</v>
      </c>
      <c r="AZ197" s="39" t="e">
        <f>IF(#REF!="","",IF(ROUND(AN197-AW197,4)&lt;0,0,ROUND(AN197-AW197,4)))</f>
        <v>#REF!</v>
      </c>
      <c r="BA197" s="40" t="e">
        <f>IF(#REF!="","",AX197*Z197)</f>
        <v>#REF!</v>
      </c>
      <c r="BB197" s="41" t="e">
        <f>IF(#REF!="","",AY197*AA197)</f>
        <v>#REF!</v>
      </c>
      <c r="BC197" s="42" t="e">
        <f>IF(#REF!="","",AZ197*AB197)</f>
        <v>#REF!</v>
      </c>
      <c r="BD197" s="41" t="e">
        <f t="shared" si="40"/>
        <v>#REF!</v>
      </c>
      <c r="BE197" s="40" t="e">
        <f>IF(#REF!="","",Interna!$J$27+Interna!$J$28+Interna!$J$29+Interna!$J$33)</f>
        <v>#REF!</v>
      </c>
      <c r="BF197" s="41" t="e">
        <f>IF(#REF!="","",AX197*Interna!$H$30)</f>
        <v>#REF!</v>
      </c>
      <c r="BG197" s="41" t="e">
        <f>IF(#REF!="","",AY197*Interna!$H$31)</f>
        <v>#REF!</v>
      </c>
      <c r="BH197" s="41" t="e">
        <f>IF(#REF!="","",AZ197*Interna!$H$32)</f>
        <v>#REF!</v>
      </c>
      <c r="BI197" s="41" t="e">
        <f>IF(#REF!="","",SUM(BE197:BH197))</f>
        <v>#REF!</v>
      </c>
      <c r="BJ197" s="41" t="e">
        <f>IF(#REF!="","",BD197-BI197)</f>
        <v>#REF!</v>
      </c>
      <c r="BK197" s="42" t="e">
        <f>IF(#REF!="","",BJ197*Interna!$H$37)</f>
        <v>#REF!</v>
      </c>
      <c r="BL197" s="41" t="e">
        <f>IF(#REF!="","",BJ197-BK197)</f>
        <v>#REF!</v>
      </c>
      <c r="BM197" s="41" t="e">
        <f>IF(#REF!="","",BL197*Interna!$H$39)</f>
        <v>#REF!</v>
      </c>
      <c r="BN197" s="41" t="e">
        <f>IF(#REF!="","",BL197+BM197)</f>
        <v>#REF!</v>
      </c>
      <c r="BO197" s="41" t="e">
        <f>IF(#REF!="","",BN197*Interna!$K$5)</f>
        <v>#REF!</v>
      </c>
      <c r="BP197" s="41" t="e">
        <f>IF(#REF!="","",BO197/Interna!$E$4)</f>
        <v>#REF!</v>
      </c>
      <c r="BQ197" s="41" t="e">
        <f>IF(#REF!="","",BP197*Interna!$H$46)</f>
        <v>#REF!</v>
      </c>
      <c r="BR197" s="41" t="e">
        <f>IF(#REF!="","",BP197+BQ197)</f>
        <v>#REF!</v>
      </c>
      <c r="BS197" s="41" t="e">
        <f>IF(#REF!="","",BR197*Interna!$H$48)</f>
        <v>#REF!</v>
      </c>
      <c r="BT197" s="41" t="e">
        <f>IF(#REF!="","",BR197-BS197)</f>
        <v>#REF!</v>
      </c>
      <c r="BU197" s="41" t="e">
        <f>IF(#REF!="","",BT197*Interna!$H$51)</f>
        <v>#REF!</v>
      </c>
      <c r="BV197" s="41" t="e">
        <f>IF(#REF!="","",BT197-BU197)</f>
        <v>#REF!</v>
      </c>
      <c r="BW197" s="41" t="e">
        <f>IF(#REF!="","",BV197*Interna!$H$52)</f>
        <v>#REF!</v>
      </c>
      <c r="BX197" s="41" t="e">
        <f>IF(#REF!="","",BV197-BW197)</f>
        <v>#REF!</v>
      </c>
      <c r="BY197" s="41" t="e">
        <f>IF(#REF!="","",BX197*Interna!$H$53)</f>
        <v>#REF!</v>
      </c>
    </row>
    <row r="198" spans="25:77" ht="16.5" customHeight="1" thickTop="1" thickBot="1" x14ac:dyDescent="0.35">
      <c r="Y198" s="167"/>
      <c r="Z198" s="40" t="e">
        <f>IF(#REF!="","",Interna!$H$15)</f>
        <v>#REF!</v>
      </c>
      <c r="AA198" s="41" t="e">
        <f>IF(#REF!="","",Interna!$H$16)</f>
        <v>#REF!</v>
      </c>
      <c r="AB198" s="42" t="e">
        <f>IF(#REF!="","",Interna!$H$17)</f>
        <v>#REF!</v>
      </c>
      <c r="AC19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8" s="373" t="e">
        <f>IF(#REF!="","",AC198+Interna!$D$15)</f>
        <v>#REF!</v>
      </c>
      <c r="AG198" s="373" t="e">
        <f>IF(#REF!="","",AD198+Interna!$D$16)</f>
        <v>#REF!</v>
      </c>
      <c r="AH198" s="373" t="e">
        <f>IF(#REF!="","",AE198+Interna!$D$17)</f>
        <v>#REF!</v>
      </c>
      <c r="AI198" s="281" t="e">
        <f>IF(#REF!="","",#REF!-(#REF!*AF198))</f>
        <v>#REF!</v>
      </c>
      <c r="AJ198" s="281" t="e">
        <f>IF(#REF!="","",#REF!-(#REF!*AG198))</f>
        <v>#REF!</v>
      </c>
      <c r="AK198" s="281" t="e">
        <f>IF(#REF!="","",#REF!-(#REF!*AH198))</f>
        <v>#REF!</v>
      </c>
      <c r="AL198" s="281" t="e">
        <f>IF(#REF!="","",ROUND(AI198*Interna!$E$4/1000,4))</f>
        <v>#REF!</v>
      </c>
      <c r="AM198" s="281" t="e">
        <f>IF(#REF!="","",ROUND(AJ198*Interna!$E$4/1000,4))</f>
        <v>#REF!</v>
      </c>
      <c r="AN198" s="281" t="e">
        <f>IF(#REF!="","",ROUND(AK198*Interna!$E$4/1000,4))</f>
        <v>#REF!</v>
      </c>
      <c r="AO198" s="281" t="e">
        <f>IF(#REF!="","",ROUND(AL198-(AL198*Interna!$C$21),4))</f>
        <v>#REF!</v>
      </c>
      <c r="AP198" s="281" t="e">
        <f>IF(#REF!="","",ROUND(AM198-(AM198*Interna!$C$22),4))</f>
        <v>#REF!</v>
      </c>
      <c r="AQ198" s="281" t="e">
        <f>IF(#REF!="","",ROUND(AN198-(AN198*Interna!$C$23),4))</f>
        <v>#REF!</v>
      </c>
      <c r="AR198" s="281" t="e">
        <f>IF(#REF!="","",Interna!$F$21)</f>
        <v>#REF!</v>
      </c>
      <c r="AS198" s="282" t="e">
        <f>IF(#REF!="","",Interna!$F$22)</f>
        <v>#REF!</v>
      </c>
      <c r="AT198" s="283" t="e">
        <f>IF(#REF!="","",Interna!$F$23)</f>
        <v>#REF!</v>
      </c>
      <c r="AU198" s="281" t="e">
        <f>IF(#REF!=0,0,IF(AO198&gt;AR198,AO198,AR198))</f>
        <v>#REF!</v>
      </c>
      <c r="AV198" s="281" t="e">
        <f>IF(#REF!=0,0,IF(AP198&gt;AS198,AP198,AS198))</f>
        <v>#REF!</v>
      </c>
      <c r="AW198" s="281" t="e">
        <f>IF(#REF!=0,0,IF(AQ198&gt;AT198,AQ198,AT198))</f>
        <v>#REF!</v>
      </c>
      <c r="AX198" s="39" t="e">
        <f>IF(#REF!="","",IF(ROUND(AL198-AU198,4)&lt;0,0,ROUND(AL198-AU198,4)))</f>
        <v>#REF!</v>
      </c>
      <c r="AY198" s="39" t="e">
        <f>IF(#REF!="","",IF(ROUND(AM198-AV198,4)&lt;0,0,ROUND(AM198-AV198,4)))</f>
        <v>#REF!</v>
      </c>
      <c r="AZ198" s="39" t="e">
        <f>IF(#REF!="","",IF(ROUND(AN198-AW198,4)&lt;0,0,ROUND(AN198-AW198,4)))</f>
        <v>#REF!</v>
      </c>
      <c r="BA198" s="40" t="e">
        <f>IF(#REF!="","",AX198*Z198)</f>
        <v>#REF!</v>
      </c>
      <c r="BB198" s="41" t="e">
        <f>IF(#REF!="","",AY198*AA198)</f>
        <v>#REF!</v>
      </c>
      <c r="BC198" s="42" t="e">
        <f>IF(#REF!="","",AZ198*AB198)</f>
        <v>#REF!</v>
      </c>
      <c r="BD198" s="41" t="e">
        <f t="shared" si="40"/>
        <v>#REF!</v>
      </c>
      <c r="BE198" s="40" t="e">
        <f>IF(#REF!="","",Interna!$J$27+Interna!$J$28+Interna!$J$29+Interna!$J$33)</f>
        <v>#REF!</v>
      </c>
      <c r="BF198" s="41" t="e">
        <f>IF(#REF!="","",AX198*Interna!$H$30)</f>
        <v>#REF!</v>
      </c>
      <c r="BG198" s="41" t="e">
        <f>IF(#REF!="","",AY198*Interna!$H$31)</f>
        <v>#REF!</v>
      </c>
      <c r="BH198" s="41" t="e">
        <f>IF(#REF!="","",AZ198*Interna!$H$32)</f>
        <v>#REF!</v>
      </c>
      <c r="BI198" s="41" t="e">
        <f>IF(#REF!="","",SUM(BE198:BH198))</f>
        <v>#REF!</v>
      </c>
      <c r="BJ198" s="41" t="e">
        <f>IF(#REF!="","",BD198-BI198)</f>
        <v>#REF!</v>
      </c>
      <c r="BK198" s="42" t="e">
        <f>IF(#REF!="","",BJ198*Interna!$H$37)</f>
        <v>#REF!</v>
      </c>
      <c r="BL198" s="41" t="e">
        <f>IF(#REF!="","",BJ198-BK198)</f>
        <v>#REF!</v>
      </c>
      <c r="BM198" s="41" t="e">
        <f>IF(#REF!="","",BL198*Interna!$H$39)</f>
        <v>#REF!</v>
      </c>
      <c r="BN198" s="41" t="e">
        <f>IF(#REF!="","",BL198+BM198)</f>
        <v>#REF!</v>
      </c>
      <c r="BO198" s="41" t="e">
        <f>IF(#REF!="","",BN198*Interna!$K$5)</f>
        <v>#REF!</v>
      </c>
      <c r="BP198" s="41" t="e">
        <f>IF(#REF!="","",BO198/Interna!$E$4)</f>
        <v>#REF!</v>
      </c>
      <c r="BQ198" s="41" t="e">
        <f>IF(#REF!="","",BP198*Interna!$H$46)</f>
        <v>#REF!</v>
      </c>
      <c r="BR198" s="41" t="e">
        <f>IF(#REF!="","",BP198+BQ198)</f>
        <v>#REF!</v>
      </c>
      <c r="BS198" s="41" t="e">
        <f>IF(#REF!="","",BR198*Interna!$H$48)</f>
        <v>#REF!</v>
      </c>
      <c r="BT198" s="41" t="e">
        <f>IF(#REF!="","",BR198-BS198)</f>
        <v>#REF!</v>
      </c>
      <c r="BU198" s="41" t="e">
        <f>IF(#REF!="","",BT198*Interna!$H$51)</f>
        <v>#REF!</v>
      </c>
      <c r="BV198" s="41" t="e">
        <f>IF(#REF!="","",BT198-BU198)</f>
        <v>#REF!</v>
      </c>
      <c r="BW198" s="41" t="e">
        <f>IF(#REF!="","",BV198*Interna!$H$52)</f>
        <v>#REF!</v>
      </c>
      <c r="BX198" s="41" t="e">
        <f>IF(#REF!="","",BV198-BW198)</f>
        <v>#REF!</v>
      </c>
      <c r="BY198" s="41" t="e">
        <f>IF(#REF!="","",BX198*Interna!$H$53)</f>
        <v>#REF!</v>
      </c>
    </row>
    <row r="199" spans="25:77" ht="16.5" customHeight="1" thickTop="1" thickBot="1" x14ac:dyDescent="0.35">
      <c r="Y199" s="167"/>
      <c r="Z199" s="40" t="e">
        <f>IF(#REF!="","",Interna!$H$15)</f>
        <v>#REF!</v>
      </c>
      <c r="AA199" s="41" t="e">
        <f>IF(#REF!="","",Interna!$H$16)</f>
        <v>#REF!</v>
      </c>
      <c r="AB199" s="42" t="e">
        <f>IF(#REF!="","",Interna!$H$17)</f>
        <v>#REF!</v>
      </c>
      <c r="AC19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19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19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199" s="373" t="e">
        <f>IF(#REF!="","",AC199+Interna!$D$15)</f>
        <v>#REF!</v>
      </c>
      <c r="AG199" s="373" t="e">
        <f>IF(#REF!="","",AD199+Interna!$D$16)</f>
        <v>#REF!</v>
      </c>
      <c r="AH199" s="373" t="e">
        <f>IF(#REF!="","",AE199+Interna!$D$17)</f>
        <v>#REF!</v>
      </c>
      <c r="AI199" s="281" t="e">
        <f>IF(#REF!="","",#REF!-(#REF!*AF199))</f>
        <v>#REF!</v>
      </c>
      <c r="AJ199" s="281" t="e">
        <f>IF(#REF!="","",#REF!-(#REF!*AG199))</f>
        <v>#REF!</v>
      </c>
      <c r="AK199" s="281" t="e">
        <f>IF(#REF!="","",#REF!-(#REF!*AH199))</f>
        <v>#REF!</v>
      </c>
      <c r="AL199" s="281" t="e">
        <f>IF(#REF!="","",ROUND(AI199*Interna!$E$4/1000,4))</f>
        <v>#REF!</v>
      </c>
      <c r="AM199" s="281" t="e">
        <f>IF(#REF!="","",ROUND(AJ199*Interna!$E$4/1000,4))</f>
        <v>#REF!</v>
      </c>
      <c r="AN199" s="281" t="e">
        <f>IF(#REF!="","",ROUND(AK199*Interna!$E$4/1000,4))</f>
        <v>#REF!</v>
      </c>
      <c r="AO199" s="281" t="e">
        <f>IF(#REF!="","",ROUND(AL199-(AL199*Interna!$C$21),4))</f>
        <v>#REF!</v>
      </c>
      <c r="AP199" s="281" t="e">
        <f>IF(#REF!="","",ROUND(AM199-(AM199*Interna!$C$22),4))</f>
        <v>#REF!</v>
      </c>
      <c r="AQ199" s="281" t="e">
        <f>IF(#REF!="","",ROUND(AN199-(AN199*Interna!$C$23),4))</f>
        <v>#REF!</v>
      </c>
      <c r="AR199" s="281" t="e">
        <f>IF(#REF!="","",Interna!$F$21)</f>
        <v>#REF!</v>
      </c>
      <c r="AS199" s="282" t="e">
        <f>IF(#REF!="","",Interna!$F$22)</f>
        <v>#REF!</v>
      </c>
      <c r="AT199" s="283" t="e">
        <f>IF(#REF!="","",Interna!$F$23)</f>
        <v>#REF!</v>
      </c>
      <c r="AU199" s="281" t="e">
        <f>IF(#REF!=0,0,IF(AO199&gt;AR199,AO199,AR199))</f>
        <v>#REF!</v>
      </c>
      <c r="AV199" s="281" t="e">
        <f>IF(#REF!=0,0,IF(AP199&gt;AS199,AP199,AS199))</f>
        <v>#REF!</v>
      </c>
      <c r="AW199" s="281" t="e">
        <f>IF(#REF!=0,0,IF(AQ199&gt;AT199,AQ199,AT199))</f>
        <v>#REF!</v>
      </c>
      <c r="AX199" s="39" t="e">
        <f>IF(#REF!="","",IF(ROUND(AL199-AU199,4)&lt;0,0,ROUND(AL199-AU199,4)))</f>
        <v>#REF!</v>
      </c>
      <c r="AY199" s="39" t="e">
        <f>IF(#REF!="","",IF(ROUND(AM199-AV199,4)&lt;0,0,ROUND(AM199-AV199,4)))</f>
        <v>#REF!</v>
      </c>
      <c r="AZ199" s="39" t="e">
        <f>IF(#REF!="","",IF(ROUND(AN199-AW199,4)&lt;0,0,ROUND(AN199-AW199,4)))</f>
        <v>#REF!</v>
      </c>
      <c r="BA199" s="40" t="e">
        <f>IF(#REF!="","",AX199*Z199)</f>
        <v>#REF!</v>
      </c>
      <c r="BB199" s="41" t="e">
        <f>IF(#REF!="","",AY199*AA199)</f>
        <v>#REF!</v>
      </c>
      <c r="BC199" s="42" t="e">
        <f>IF(#REF!="","",AZ199*AB199)</f>
        <v>#REF!</v>
      </c>
      <c r="BD199" s="41" t="e">
        <f t="shared" si="40"/>
        <v>#REF!</v>
      </c>
      <c r="BE199" s="40" t="e">
        <f>IF(#REF!="","",Interna!$J$27+Interna!$J$28+Interna!$J$29+Interna!$J$33)</f>
        <v>#REF!</v>
      </c>
      <c r="BF199" s="41" t="e">
        <f>IF(#REF!="","",AX199*Interna!$H$30)</f>
        <v>#REF!</v>
      </c>
      <c r="BG199" s="41" t="e">
        <f>IF(#REF!="","",AY199*Interna!$H$31)</f>
        <v>#REF!</v>
      </c>
      <c r="BH199" s="41" t="e">
        <f>IF(#REF!="","",AZ199*Interna!$H$32)</f>
        <v>#REF!</v>
      </c>
      <c r="BI199" s="41" t="e">
        <f>IF(#REF!="","",SUM(BE199:BH199))</f>
        <v>#REF!</v>
      </c>
      <c r="BJ199" s="41" t="e">
        <f>IF(#REF!="","",BD199-BI199)</f>
        <v>#REF!</v>
      </c>
      <c r="BK199" s="42" t="e">
        <f>IF(#REF!="","",BJ199*Interna!$H$37)</f>
        <v>#REF!</v>
      </c>
      <c r="BL199" s="41" t="e">
        <f>IF(#REF!="","",BJ199-BK199)</f>
        <v>#REF!</v>
      </c>
      <c r="BM199" s="41" t="e">
        <f>IF(#REF!="","",BL199*Interna!$H$39)</f>
        <v>#REF!</v>
      </c>
      <c r="BN199" s="41" t="e">
        <f>IF(#REF!="","",BL199+BM199)</f>
        <v>#REF!</v>
      </c>
      <c r="BO199" s="41" t="e">
        <f>IF(#REF!="","",BN199*Interna!$K$5)</f>
        <v>#REF!</v>
      </c>
      <c r="BP199" s="41" t="e">
        <f>IF(#REF!="","",BO199/Interna!$E$4)</f>
        <v>#REF!</v>
      </c>
      <c r="BQ199" s="41" t="e">
        <f>IF(#REF!="","",BP199*Interna!$H$46)</f>
        <v>#REF!</v>
      </c>
      <c r="BR199" s="41" t="e">
        <f>IF(#REF!="","",BP199+BQ199)</f>
        <v>#REF!</v>
      </c>
      <c r="BS199" s="41" t="e">
        <f>IF(#REF!="","",BR199*Interna!$H$48)</f>
        <v>#REF!</v>
      </c>
      <c r="BT199" s="41" t="e">
        <f>IF(#REF!="","",BR199-BS199)</f>
        <v>#REF!</v>
      </c>
      <c r="BU199" s="41" t="e">
        <f>IF(#REF!="","",BT199*Interna!$H$51)</f>
        <v>#REF!</v>
      </c>
      <c r="BV199" s="41" t="e">
        <f>IF(#REF!="","",BT199-BU199)</f>
        <v>#REF!</v>
      </c>
      <c r="BW199" s="41" t="e">
        <f>IF(#REF!="","",BV199*Interna!$H$52)</f>
        <v>#REF!</v>
      </c>
      <c r="BX199" s="41" t="e">
        <f>IF(#REF!="","",BV199-BW199)</f>
        <v>#REF!</v>
      </c>
      <c r="BY199" s="41" t="e">
        <f>IF(#REF!="","",BX199*Interna!$H$53)</f>
        <v>#REF!</v>
      </c>
    </row>
    <row r="200" spans="25:77" ht="16.5" customHeight="1" thickTop="1" thickBot="1" x14ac:dyDescent="0.35">
      <c r="Y200" s="167"/>
      <c r="Z200" s="40" t="e">
        <f>IF(#REF!="","",Interna!$H$15)</f>
        <v>#REF!</v>
      </c>
      <c r="AA200" s="41" t="e">
        <f>IF(#REF!="","",Interna!$H$16)</f>
        <v>#REF!</v>
      </c>
      <c r="AB200" s="42" t="e">
        <f>IF(#REF!="","",Interna!$H$17)</f>
        <v>#REF!</v>
      </c>
      <c r="AC20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0" s="373" t="e">
        <f>IF(#REF!="","",AC200+Interna!$D$15)</f>
        <v>#REF!</v>
      </c>
      <c r="AG200" s="373" t="e">
        <f>IF(#REF!="","",AD200+Interna!$D$16)</f>
        <v>#REF!</v>
      </c>
      <c r="AH200" s="373" t="e">
        <f>IF(#REF!="","",AE200+Interna!$D$17)</f>
        <v>#REF!</v>
      </c>
      <c r="AI200" s="281" t="e">
        <f>IF(#REF!="","",#REF!-(#REF!*AF200))</f>
        <v>#REF!</v>
      </c>
      <c r="AJ200" s="281" t="e">
        <f>IF(#REF!="","",#REF!-(#REF!*AG200))</f>
        <v>#REF!</v>
      </c>
      <c r="AK200" s="281" t="e">
        <f>IF(#REF!="","",#REF!-(#REF!*AH200))</f>
        <v>#REF!</v>
      </c>
      <c r="AL200" s="281" t="e">
        <f>IF(#REF!="","",ROUND(AI200*Interna!$E$4/1000,4))</f>
        <v>#REF!</v>
      </c>
      <c r="AM200" s="281" t="e">
        <f>IF(#REF!="","",ROUND(AJ200*Interna!$E$4/1000,4))</f>
        <v>#REF!</v>
      </c>
      <c r="AN200" s="281" t="e">
        <f>IF(#REF!="","",ROUND(AK200*Interna!$E$4/1000,4))</f>
        <v>#REF!</v>
      </c>
      <c r="AO200" s="281" t="e">
        <f>IF(#REF!="","",ROUND(AL200-(AL200*Interna!$C$21),4))</f>
        <v>#REF!</v>
      </c>
      <c r="AP200" s="281" t="e">
        <f>IF(#REF!="","",ROUND(AM200-(AM200*Interna!$C$22),4))</f>
        <v>#REF!</v>
      </c>
      <c r="AQ200" s="281" t="e">
        <f>IF(#REF!="","",ROUND(AN200-(AN200*Interna!$C$23),4))</f>
        <v>#REF!</v>
      </c>
      <c r="AR200" s="281" t="e">
        <f>IF(#REF!="","",Interna!$F$21)</f>
        <v>#REF!</v>
      </c>
      <c r="AS200" s="282" t="e">
        <f>IF(#REF!="","",Interna!$F$22)</f>
        <v>#REF!</v>
      </c>
      <c r="AT200" s="283" t="e">
        <f>IF(#REF!="","",Interna!$F$23)</f>
        <v>#REF!</v>
      </c>
      <c r="AU200" s="281" t="e">
        <f>IF(#REF!=0,0,IF(AO200&gt;AR200,AO200,AR200))</f>
        <v>#REF!</v>
      </c>
      <c r="AV200" s="281" t="e">
        <f>IF(#REF!=0,0,IF(AP200&gt;AS200,AP200,AS200))</f>
        <v>#REF!</v>
      </c>
      <c r="AW200" s="281" t="e">
        <f>IF(#REF!=0,0,IF(AQ200&gt;AT200,AQ200,AT200))</f>
        <v>#REF!</v>
      </c>
      <c r="AX200" s="39" t="e">
        <f>IF(#REF!="","",IF(ROUND(AL200-AU200,4)&lt;0,0,ROUND(AL200-AU200,4)))</f>
        <v>#REF!</v>
      </c>
      <c r="AY200" s="39" t="e">
        <f>IF(#REF!="","",IF(ROUND(AM200-AV200,4)&lt;0,0,ROUND(AM200-AV200,4)))</f>
        <v>#REF!</v>
      </c>
      <c r="AZ200" s="39" t="e">
        <f>IF(#REF!="","",IF(ROUND(AN200-AW200,4)&lt;0,0,ROUND(AN200-AW200,4)))</f>
        <v>#REF!</v>
      </c>
      <c r="BA200" s="40" t="e">
        <f>IF(#REF!="","",AX200*Z200)</f>
        <v>#REF!</v>
      </c>
      <c r="BB200" s="41" t="e">
        <f>IF(#REF!="","",AY200*AA200)</f>
        <v>#REF!</v>
      </c>
      <c r="BC200" s="42" t="e">
        <f>IF(#REF!="","",AZ200*AB200)</f>
        <v>#REF!</v>
      </c>
      <c r="BD200" s="41" t="e">
        <f t="shared" si="40"/>
        <v>#REF!</v>
      </c>
      <c r="BE200" s="40" t="e">
        <f>IF(#REF!="","",Interna!$J$27+Interna!$J$28+Interna!$J$29+Interna!$J$33)</f>
        <v>#REF!</v>
      </c>
      <c r="BF200" s="41" t="e">
        <f>IF(#REF!="","",AX200*Interna!$H$30)</f>
        <v>#REF!</v>
      </c>
      <c r="BG200" s="41" t="e">
        <f>IF(#REF!="","",AY200*Interna!$H$31)</f>
        <v>#REF!</v>
      </c>
      <c r="BH200" s="41" t="e">
        <f>IF(#REF!="","",AZ200*Interna!$H$32)</f>
        <v>#REF!</v>
      </c>
      <c r="BI200" s="41" t="e">
        <f>IF(#REF!="","",SUM(BE200:BH200))</f>
        <v>#REF!</v>
      </c>
      <c r="BJ200" s="41" t="e">
        <f>IF(#REF!="","",BD200-BI200)</f>
        <v>#REF!</v>
      </c>
      <c r="BK200" s="42" t="e">
        <f>IF(#REF!="","",BJ200*Interna!$H$37)</f>
        <v>#REF!</v>
      </c>
      <c r="BL200" s="41" t="e">
        <f>IF(#REF!="","",BJ200-BK200)</f>
        <v>#REF!</v>
      </c>
      <c r="BM200" s="41" t="e">
        <f>IF(#REF!="","",BL200*Interna!$H$39)</f>
        <v>#REF!</v>
      </c>
      <c r="BN200" s="41" t="e">
        <f>IF(#REF!="","",BL200+BM200)</f>
        <v>#REF!</v>
      </c>
      <c r="BO200" s="41" t="e">
        <f>IF(#REF!="","",BN200*Interna!$K$5)</f>
        <v>#REF!</v>
      </c>
      <c r="BP200" s="41" t="e">
        <f>IF(#REF!="","",BO200/Interna!$E$4)</f>
        <v>#REF!</v>
      </c>
      <c r="BQ200" s="41" t="e">
        <f>IF(#REF!="","",BP200*Interna!$H$46)</f>
        <v>#REF!</v>
      </c>
      <c r="BR200" s="41" t="e">
        <f>IF(#REF!="","",BP200+BQ200)</f>
        <v>#REF!</v>
      </c>
      <c r="BS200" s="41" t="e">
        <f>IF(#REF!="","",BR200*Interna!$H$48)</f>
        <v>#REF!</v>
      </c>
      <c r="BT200" s="41" t="e">
        <f>IF(#REF!="","",BR200-BS200)</f>
        <v>#REF!</v>
      </c>
      <c r="BU200" s="41" t="e">
        <f>IF(#REF!="","",BT200*Interna!$H$51)</f>
        <v>#REF!</v>
      </c>
      <c r="BV200" s="41" t="e">
        <f>IF(#REF!="","",BT200-BU200)</f>
        <v>#REF!</v>
      </c>
      <c r="BW200" s="41" t="e">
        <f>IF(#REF!="","",BV200*Interna!$H$52)</f>
        <v>#REF!</v>
      </c>
      <c r="BX200" s="41" t="e">
        <f>IF(#REF!="","",BV200-BW200)</f>
        <v>#REF!</v>
      </c>
      <c r="BY200" s="41" t="e">
        <f>IF(#REF!="","",BX200*Interna!$H$53)</f>
        <v>#REF!</v>
      </c>
    </row>
    <row r="201" spans="25:77" ht="16.5" customHeight="1" thickTop="1" thickBot="1" x14ac:dyDescent="0.35">
      <c r="Y201" s="167"/>
      <c r="Z201" s="40" t="e">
        <f>IF(#REF!="","",Interna!$H$15)</f>
        <v>#REF!</v>
      </c>
      <c r="AA201" s="41" t="e">
        <f>IF(#REF!="","",Interna!$H$16)</f>
        <v>#REF!</v>
      </c>
      <c r="AB201" s="42" t="e">
        <f>IF(#REF!="","",Interna!$H$17)</f>
        <v>#REF!</v>
      </c>
      <c r="AC20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1" s="373" t="e">
        <f>IF(#REF!="","",AC201+Interna!$D$15)</f>
        <v>#REF!</v>
      </c>
      <c r="AG201" s="373" t="e">
        <f>IF(#REF!="","",AD201+Interna!$D$16)</f>
        <v>#REF!</v>
      </c>
      <c r="AH201" s="373" t="e">
        <f>IF(#REF!="","",AE201+Interna!$D$17)</f>
        <v>#REF!</v>
      </c>
      <c r="AI201" s="281" t="e">
        <f>IF(#REF!="","",#REF!-(#REF!*AF201))</f>
        <v>#REF!</v>
      </c>
      <c r="AJ201" s="281" t="e">
        <f>IF(#REF!="","",#REF!-(#REF!*AG201))</f>
        <v>#REF!</v>
      </c>
      <c r="AK201" s="281" t="e">
        <f>IF(#REF!="","",#REF!-(#REF!*AH201))</f>
        <v>#REF!</v>
      </c>
      <c r="AL201" s="281" t="e">
        <f>IF(#REF!="","",ROUND(AI201*Interna!$E$4/1000,4))</f>
        <v>#REF!</v>
      </c>
      <c r="AM201" s="281" t="e">
        <f>IF(#REF!="","",ROUND(AJ201*Interna!$E$4/1000,4))</f>
        <v>#REF!</v>
      </c>
      <c r="AN201" s="281" t="e">
        <f>IF(#REF!="","",ROUND(AK201*Interna!$E$4/1000,4))</f>
        <v>#REF!</v>
      </c>
      <c r="AO201" s="281" t="e">
        <f>IF(#REF!="","",ROUND(AL201-(AL201*Interna!$C$21),4))</f>
        <v>#REF!</v>
      </c>
      <c r="AP201" s="281" t="e">
        <f>IF(#REF!="","",ROUND(AM201-(AM201*Interna!$C$22),4))</f>
        <v>#REF!</v>
      </c>
      <c r="AQ201" s="281" t="e">
        <f>IF(#REF!="","",ROUND(AN201-(AN201*Interna!$C$23),4))</f>
        <v>#REF!</v>
      </c>
      <c r="AR201" s="281" t="e">
        <f>IF(#REF!="","",Interna!$F$21)</f>
        <v>#REF!</v>
      </c>
      <c r="AS201" s="282" t="e">
        <f>IF(#REF!="","",Interna!$F$22)</f>
        <v>#REF!</v>
      </c>
      <c r="AT201" s="283" t="e">
        <f>IF(#REF!="","",Interna!$F$23)</f>
        <v>#REF!</v>
      </c>
      <c r="AU201" s="281" t="e">
        <f>IF(#REF!=0,0,IF(AO201&gt;AR201,AO201,AR201))</f>
        <v>#REF!</v>
      </c>
      <c r="AV201" s="281" t="e">
        <f>IF(#REF!=0,0,IF(AP201&gt;AS201,AP201,AS201))</f>
        <v>#REF!</v>
      </c>
      <c r="AW201" s="281" t="e">
        <f>IF(#REF!=0,0,IF(AQ201&gt;AT201,AQ201,AT201))</f>
        <v>#REF!</v>
      </c>
      <c r="AX201" s="39" t="e">
        <f>IF(#REF!="","",IF(ROUND(AL201-AU201,4)&lt;0,0,ROUND(AL201-AU201,4)))</f>
        <v>#REF!</v>
      </c>
      <c r="AY201" s="39" t="e">
        <f>IF(#REF!="","",IF(ROUND(AM201-AV201,4)&lt;0,0,ROUND(AM201-AV201,4)))</f>
        <v>#REF!</v>
      </c>
      <c r="AZ201" s="39" t="e">
        <f>IF(#REF!="","",IF(ROUND(AN201-AW201,4)&lt;0,0,ROUND(AN201-AW201,4)))</f>
        <v>#REF!</v>
      </c>
      <c r="BA201" s="40" t="e">
        <f>IF(#REF!="","",AX201*Z201)</f>
        <v>#REF!</v>
      </c>
      <c r="BB201" s="41" t="e">
        <f>IF(#REF!="","",AY201*AA201)</f>
        <v>#REF!</v>
      </c>
      <c r="BC201" s="42" t="e">
        <f>IF(#REF!="","",AZ201*AB201)</f>
        <v>#REF!</v>
      </c>
      <c r="BD201" s="41" t="e">
        <f t="shared" si="40"/>
        <v>#REF!</v>
      </c>
      <c r="BE201" s="40" t="e">
        <f>IF(#REF!="","",Interna!$J$27+Interna!$J$28+Interna!$J$29+Interna!$J$33)</f>
        <v>#REF!</v>
      </c>
      <c r="BF201" s="41" t="e">
        <f>IF(#REF!="","",AX201*Interna!$H$30)</f>
        <v>#REF!</v>
      </c>
      <c r="BG201" s="41" t="e">
        <f>IF(#REF!="","",AY201*Interna!$H$31)</f>
        <v>#REF!</v>
      </c>
      <c r="BH201" s="41" t="e">
        <f>IF(#REF!="","",AZ201*Interna!$H$32)</f>
        <v>#REF!</v>
      </c>
      <c r="BI201" s="41" t="e">
        <f>IF(#REF!="","",SUM(BE201:BH201))</f>
        <v>#REF!</v>
      </c>
      <c r="BJ201" s="41" t="e">
        <f>IF(#REF!="","",BD201-BI201)</f>
        <v>#REF!</v>
      </c>
      <c r="BK201" s="42" t="e">
        <f>IF(#REF!="","",BJ201*Interna!$H$37)</f>
        <v>#REF!</v>
      </c>
      <c r="BL201" s="41" t="e">
        <f>IF(#REF!="","",BJ201-BK201)</f>
        <v>#REF!</v>
      </c>
      <c r="BM201" s="41" t="e">
        <f>IF(#REF!="","",BL201*Interna!$H$39)</f>
        <v>#REF!</v>
      </c>
      <c r="BN201" s="41" t="e">
        <f>IF(#REF!="","",BL201+BM201)</f>
        <v>#REF!</v>
      </c>
      <c r="BO201" s="41" t="e">
        <f>IF(#REF!="","",BN201*Interna!$K$5)</f>
        <v>#REF!</v>
      </c>
      <c r="BP201" s="41" t="e">
        <f>IF(#REF!="","",BO201/Interna!$E$4)</f>
        <v>#REF!</v>
      </c>
      <c r="BQ201" s="41" t="e">
        <f>IF(#REF!="","",BP201*Interna!$H$46)</f>
        <v>#REF!</v>
      </c>
      <c r="BR201" s="41" t="e">
        <f>IF(#REF!="","",BP201+BQ201)</f>
        <v>#REF!</v>
      </c>
      <c r="BS201" s="41" t="e">
        <f>IF(#REF!="","",BR201*Interna!$H$48)</f>
        <v>#REF!</v>
      </c>
      <c r="BT201" s="41" t="e">
        <f>IF(#REF!="","",BR201-BS201)</f>
        <v>#REF!</v>
      </c>
      <c r="BU201" s="41" t="e">
        <f>IF(#REF!="","",BT201*Interna!$H$51)</f>
        <v>#REF!</v>
      </c>
      <c r="BV201" s="41" t="e">
        <f>IF(#REF!="","",BT201-BU201)</f>
        <v>#REF!</v>
      </c>
      <c r="BW201" s="41" t="e">
        <f>IF(#REF!="","",BV201*Interna!$H$52)</f>
        <v>#REF!</v>
      </c>
      <c r="BX201" s="41" t="e">
        <f>IF(#REF!="","",BV201-BW201)</f>
        <v>#REF!</v>
      </c>
      <c r="BY201" s="41" t="e">
        <f>IF(#REF!="","",BX201*Interna!$H$53)</f>
        <v>#REF!</v>
      </c>
    </row>
    <row r="202" spans="25:77" ht="16.5" customHeight="1" thickTop="1" thickBot="1" x14ac:dyDescent="0.35">
      <c r="Y202" s="167"/>
      <c r="Z202" s="40" t="e">
        <f>IF(#REF!="","",Interna!$H$15)</f>
        <v>#REF!</v>
      </c>
      <c r="AA202" s="41" t="e">
        <f>IF(#REF!="","",Interna!$H$16)</f>
        <v>#REF!</v>
      </c>
      <c r="AB202" s="42" t="e">
        <f>IF(#REF!="","",Interna!$H$17)</f>
        <v>#REF!</v>
      </c>
      <c r="AC20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2" s="373" t="e">
        <f>IF(#REF!="","",AC202+Interna!$D$15)</f>
        <v>#REF!</v>
      </c>
      <c r="AG202" s="373" t="e">
        <f>IF(#REF!="","",AD202+Interna!$D$16)</f>
        <v>#REF!</v>
      </c>
      <c r="AH202" s="373" t="e">
        <f>IF(#REF!="","",AE202+Interna!$D$17)</f>
        <v>#REF!</v>
      </c>
      <c r="AI202" s="281" t="e">
        <f>IF(#REF!="","",#REF!-(#REF!*AF202))</f>
        <v>#REF!</v>
      </c>
      <c r="AJ202" s="281" t="e">
        <f>IF(#REF!="","",#REF!-(#REF!*AG202))</f>
        <v>#REF!</v>
      </c>
      <c r="AK202" s="281" t="e">
        <f>IF(#REF!="","",#REF!-(#REF!*AH202))</f>
        <v>#REF!</v>
      </c>
      <c r="AL202" s="281" t="e">
        <f>IF(#REF!="","",ROUND(AI202*Interna!$E$4/1000,4))</f>
        <v>#REF!</v>
      </c>
      <c r="AM202" s="281" t="e">
        <f>IF(#REF!="","",ROUND(AJ202*Interna!$E$4/1000,4))</f>
        <v>#REF!</v>
      </c>
      <c r="AN202" s="281" t="e">
        <f>IF(#REF!="","",ROUND(AK202*Interna!$E$4/1000,4))</f>
        <v>#REF!</v>
      </c>
      <c r="AO202" s="281" t="e">
        <f>IF(#REF!="","",ROUND(AL202-(AL202*Interna!$C$21),4))</f>
        <v>#REF!</v>
      </c>
      <c r="AP202" s="281" t="e">
        <f>IF(#REF!="","",ROUND(AM202-(AM202*Interna!$C$22),4))</f>
        <v>#REF!</v>
      </c>
      <c r="AQ202" s="281" t="e">
        <f>IF(#REF!="","",ROUND(AN202-(AN202*Interna!$C$23),4))</f>
        <v>#REF!</v>
      </c>
      <c r="AR202" s="281" t="e">
        <f>IF(#REF!="","",Interna!$F$21)</f>
        <v>#REF!</v>
      </c>
      <c r="AS202" s="282" t="e">
        <f>IF(#REF!="","",Interna!$F$22)</f>
        <v>#REF!</v>
      </c>
      <c r="AT202" s="283" t="e">
        <f>IF(#REF!="","",Interna!$F$23)</f>
        <v>#REF!</v>
      </c>
      <c r="AU202" s="281" t="e">
        <f>IF(#REF!=0,0,IF(AO202&gt;AR202,AO202,AR202))</f>
        <v>#REF!</v>
      </c>
      <c r="AV202" s="281" t="e">
        <f>IF(#REF!=0,0,IF(AP202&gt;AS202,AP202,AS202))</f>
        <v>#REF!</v>
      </c>
      <c r="AW202" s="281" t="e">
        <f>IF(#REF!=0,0,IF(AQ202&gt;AT202,AQ202,AT202))</f>
        <v>#REF!</v>
      </c>
      <c r="AX202" s="39" t="e">
        <f>IF(#REF!="","",IF(ROUND(AL202-AU202,4)&lt;0,0,ROUND(AL202-AU202,4)))</f>
        <v>#REF!</v>
      </c>
      <c r="AY202" s="39" t="e">
        <f>IF(#REF!="","",IF(ROUND(AM202-AV202,4)&lt;0,0,ROUND(AM202-AV202,4)))</f>
        <v>#REF!</v>
      </c>
      <c r="AZ202" s="39" t="e">
        <f>IF(#REF!="","",IF(ROUND(AN202-AW202,4)&lt;0,0,ROUND(AN202-AW202,4)))</f>
        <v>#REF!</v>
      </c>
      <c r="BA202" s="40" t="e">
        <f>IF(#REF!="","",AX202*Z202)</f>
        <v>#REF!</v>
      </c>
      <c r="BB202" s="41" t="e">
        <f>IF(#REF!="","",AY202*AA202)</f>
        <v>#REF!</v>
      </c>
      <c r="BC202" s="42" t="e">
        <f>IF(#REF!="","",AZ202*AB202)</f>
        <v>#REF!</v>
      </c>
      <c r="BD202" s="41" t="e">
        <f t="shared" si="40"/>
        <v>#REF!</v>
      </c>
      <c r="BE202" s="40" t="e">
        <f>IF(#REF!="","",Interna!$J$27+Interna!$J$28+Interna!$J$29+Interna!$J$33)</f>
        <v>#REF!</v>
      </c>
      <c r="BF202" s="41" t="e">
        <f>IF(#REF!="","",AX202*Interna!$H$30)</f>
        <v>#REF!</v>
      </c>
      <c r="BG202" s="41" t="e">
        <f>IF(#REF!="","",AY202*Interna!$H$31)</f>
        <v>#REF!</v>
      </c>
      <c r="BH202" s="41" t="e">
        <f>IF(#REF!="","",AZ202*Interna!$H$32)</f>
        <v>#REF!</v>
      </c>
      <c r="BI202" s="41" t="e">
        <f>IF(#REF!="","",SUM(BE202:BH202))</f>
        <v>#REF!</v>
      </c>
      <c r="BJ202" s="41" t="e">
        <f>IF(#REF!="","",BD202-BI202)</f>
        <v>#REF!</v>
      </c>
      <c r="BK202" s="42" t="e">
        <f>IF(#REF!="","",BJ202*Interna!$H$37)</f>
        <v>#REF!</v>
      </c>
      <c r="BL202" s="41" t="e">
        <f>IF(#REF!="","",BJ202-BK202)</f>
        <v>#REF!</v>
      </c>
      <c r="BM202" s="41" t="e">
        <f>IF(#REF!="","",BL202*Interna!$H$39)</f>
        <v>#REF!</v>
      </c>
      <c r="BN202" s="41" t="e">
        <f>IF(#REF!="","",BL202+BM202)</f>
        <v>#REF!</v>
      </c>
      <c r="BO202" s="41" t="e">
        <f>IF(#REF!="","",BN202*Interna!$K$5)</f>
        <v>#REF!</v>
      </c>
      <c r="BP202" s="41" t="e">
        <f>IF(#REF!="","",BO202/Interna!$E$4)</f>
        <v>#REF!</v>
      </c>
      <c r="BQ202" s="41" t="e">
        <f>IF(#REF!="","",BP202*Interna!$H$46)</f>
        <v>#REF!</v>
      </c>
      <c r="BR202" s="41" t="e">
        <f>IF(#REF!="","",BP202+BQ202)</f>
        <v>#REF!</v>
      </c>
      <c r="BS202" s="41" t="e">
        <f>IF(#REF!="","",BR202*Interna!$H$48)</f>
        <v>#REF!</v>
      </c>
      <c r="BT202" s="41" t="e">
        <f>IF(#REF!="","",BR202-BS202)</f>
        <v>#REF!</v>
      </c>
      <c r="BU202" s="41" t="e">
        <f>IF(#REF!="","",BT202*Interna!$H$51)</f>
        <v>#REF!</v>
      </c>
      <c r="BV202" s="41" t="e">
        <f>IF(#REF!="","",BT202-BU202)</f>
        <v>#REF!</v>
      </c>
      <c r="BW202" s="41" t="e">
        <f>IF(#REF!="","",BV202*Interna!$H$52)</f>
        <v>#REF!</v>
      </c>
      <c r="BX202" s="41" t="e">
        <f>IF(#REF!="","",BV202-BW202)</f>
        <v>#REF!</v>
      </c>
      <c r="BY202" s="41" t="e">
        <f>IF(#REF!="","",BX202*Interna!$H$53)</f>
        <v>#REF!</v>
      </c>
    </row>
    <row r="203" spans="25:77" ht="16.5" customHeight="1" thickTop="1" thickBot="1" x14ac:dyDescent="0.35">
      <c r="Y203" s="167"/>
      <c r="Z203" s="40" t="e">
        <f>IF(#REF!="","",Interna!$H$15)</f>
        <v>#REF!</v>
      </c>
      <c r="AA203" s="41" t="e">
        <f>IF(#REF!="","",Interna!$H$16)</f>
        <v>#REF!</v>
      </c>
      <c r="AB203" s="42" t="e">
        <f>IF(#REF!="","",Interna!$H$17)</f>
        <v>#REF!</v>
      </c>
      <c r="AC20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3" s="373" t="e">
        <f>IF(#REF!="","",AC203+Interna!$D$15)</f>
        <v>#REF!</v>
      </c>
      <c r="AG203" s="373" t="e">
        <f>IF(#REF!="","",AD203+Interna!$D$16)</f>
        <v>#REF!</v>
      </c>
      <c r="AH203" s="373" t="e">
        <f>IF(#REF!="","",AE203+Interna!$D$17)</f>
        <v>#REF!</v>
      </c>
      <c r="AI203" s="281" t="e">
        <f>IF(#REF!="","",#REF!-(#REF!*AF203))</f>
        <v>#REF!</v>
      </c>
      <c r="AJ203" s="281" t="e">
        <f>IF(#REF!="","",#REF!-(#REF!*AG203))</f>
        <v>#REF!</v>
      </c>
      <c r="AK203" s="281" t="e">
        <f>IF(#REF!="","",#REF!-(#REF!*AH203))</f>
        <v>#REF!</v>
      </c>
      <c r="AL203" s="281" t="e">
        <f>IF(#REF!="","",ROUND(AI203*Interna!$E$4/1000,4))</f>
        <v>#REF!</v>
      </c>
      <c r="AM203" s="281" t="e">
        <f>IF(#REF!="","",ROUND(AJ203*Interna!$E$4/1000,4))</f>
        <v>#REF!</v>
      </c>
      <c r="AN203" s="281" t="e">
        <f>IF(#REF!="","",ROUND(AK203*Interna!$E$4/1000,4))</f>
        <v>#REF!</v>
      </c>
      <c r="AO203" s="281" t="e">
        <f>IF(#REF!="","",ROUND(AL203-(AL203*Interna!$C$21),4))</f>
        <v>#REF!</v>
      </c>
      <c r="AP203" s="281" t="e">
        <f>IF(#REF!="","",ROUND(AM203-(AM203*Interna!$C$22),4))</f>
        <v>#REF!</v>
      </c>
      <c r="AQ203" s="281" t="e">
        <f>IF(#REF!="","",ROUND(AN203-(AN203*Interna!$C$23),4))</f>
        <v>#REF!</v>
      </c>
      <c r="AR203" s="281" t="e">
        <f>IF(#REF!="","",Interna!$F$21)</f>
        <v>#REF!</v>
      </c>
      <c r="AS203" s="282" t="e">
        <f>IF(#REF!="","",Interna!$F$22)</f>
        <v>#REF!</v>
      </c>
      <c r="AT203" s="283" t="e">
        <f>IF(#REF!="","",Interna!$F$23)</f>
        <v>#REF!</v>
      </c>
      <c r="AU203" s="281" t="e">
        <f>IF(#REF!=0,0,IF(AO203&gt;AR203,AO203,AR203))</f>
        <v>#REF!</v>
      </c>
      <c r="AV203" s="281" t="e">
        <f>IF(#REF!=0,0,IF(AP203&gt;AS203,AP203,AS203))</f>
        <v>#REF!</v>
      </c>
      <c r="AW203" s="281" t="e">
        <f>IF(#REF!=0,0,IF(AQ203&gt;AT203,AQ203,AT203))</f>
        <v>#REF!</v>
      </c>
      <c r="AX203" s="39" t="e">
        <f>IF(#REF!="","",IF(ROUND(AL203-AU203,4)&lt;0,0,ROUND(AL203-AU203,4)))</f>
        <v>#REF!</v>
      </c>
      <c r="AY203" s="39" t="e">
        <f>IF(#REF!="","",IF(ROUND(AM203-AV203,4)&lt;0,0,ROUND(AM203-AV203,4)))</f>
        <v>#REF!</v>
      </c>
      <c r="AZ203" s="39" t="e">
        <f>IF(#REF!="","",IF(ROUND(AN203-AW203,4)&lt;0,0,ROUND(AN203-AW203,4)))</f>
        <v>#REF!</v>
      </c>
      <c r="BA203" s="40" t="e">
        <f>IF(#REF!="","",AX203*Z203)</f>
        <v>#REF!</v>
      </c>
      <c r="BB203" s="41" t="e">
        <f>IF(#REF!="","",AY203*AA203)</f>
        <v>#REF!</v>
      </c>
      <c r="BC203" s="42" t="e">
        <f>IF(#REF!="","",AZ203*AB203)</f>
        <v>#REF!</v>
      </c>
      <c r="BD203" s="41" t="e">
        <f t="shared" si="40"/>
        <v>#REF!</v>
      </c>
      <c r="BE203" s="40" t="e">
        <f>IF(#REF!="","",Interna!$J$27+Interna!$J$28+Interna!$J$29+Interna!$J$33)</f>
        <v>#REF!</v>
      </c>
      <c r="BF203" s="41" t="e">
        <f>IF(#REF!="","",AX203*Interna!$H$30)</f>
        <v>#REF!</v>
      </c>
      <c r="BG203" s="41" t="e">
        <f>IF(#REF!="","",AY203*Interna!$H$31)</f>
        <v>#REF!</v>
      </c>
      <c r="BH203" s="41" t="e">
        <f>IF(#REF!="","",AZ203*Interna!$H$32)</f>
        <v>#REF!</v>
      </c>
      <c r="BI203" s="41" t="e">
        <f>IF(#REF!="","",SUM(BE203:BH203))</f>
        <v>#REF!</v>
      </c>
      <c r="BJ203" s="41" t="e">
        <f>IF(#REF!="","",BD203-BI203)</f>
        <v>#REF!</v>
      </c>
      <c r="BK203" s="42" t="e">
        <f>IF(#REF!="","",BJ203*Interna!$H$37)</f>
        <v>#REF!</v>
      </c>
      <c r="BL203" s="41" t="e">
        <f>IF(#REF!="","",BJ203-BK203)</f>
        <v>#REF!</v>
      </c>
      <c r="BM203" s="41" t="e">
        <f>IF(#REF!="","",BL203*Interna!$H$39)</f>
        <v>#REF!</v>
      </c>
      <c r="BN203" s="41" t="e">
        <f>IF(#REF!="","",BL203+BM203)</f>
        <v>#REF!</v>
      </c>
      <c r="BO203" s="41" t="e">
        <f>IF(#REF!="","",BN203*Interna!$K$5)</f>
        <v>#REF!</v>
      </c>
      <c r="BP203" s="41" t="e">
        <f>IF(#REF!="","",BO203/Interna!$E$4)</f>
        <v>#REF!</v>
      </c>
      <c r="BQ203" s="41" t="e">
        <f>IF(#REF!="","",BP203*Interna!$H$46)</f>
        <v>#REF!</v>
      </c>
      <c r="BR203" s="41" t="e">
        <f>IF(#REF!="","",BP203+BQ203)</f>
        <v>#REF!</v>
      </c>
      <c r="BS203" s="41" t="e">
        <f>IF(#REF!="","",BR203*Interna!$H$48)</f>
        <v>#REF!</v>
      </c>
      <c r="BT203" s="41" t="e">
        <f>IF(#REF!="","",BR203-BS203)</f>
        <v>#REF!</v>
      </c>
      <c r="BU203" s="41" t="e">
        <f>IF(#REF!="","",BT203*Interna!$H$51)</f>
        <v>#REF!</v>
      </c>
      <c r="BV203" s="41" t="e">
        <f>IF(#REF!="","",BT203-BU203)</f>
        <v>#REF!</v>
      </c>
      <c r="BW203" s="41" t="e">
        <f>IF(#REF!="","",BV203*Interna!$H$52)</f>
        <v>#REF!</v>
      </c>
      <c r="BX203" s="41" t="e">
        <f>IF(#REF!="","",BV203-BW203)</f>
        <v>#REF!</v>
      </c>
      <c r="BY203" s="41" t="e">
        <f>IF(#REF!="","",BX203*Interna!$H$53)</f>
        <v>#REF!</v>
      </c>
    </row>
    <row r="204" spans="25:77" ht="16.5" customHeight="1" thickTop="1" thickBot="1" x14ac:dyDescent="0.35">
      <c r="Y204" s="167"/>
      <c r="Z204" s="40" t="e">
        <f>IF(#REF!="","",Interna!$H$15)</f>
        <v>#REF!</v>
      </c>
      <c r="AA204" s="41" t="e">
        <f>IF(#REF!="","",Interna!$H$16)</f>
        <v>#REF!</v>
      </c>
      <c r="AB204" s="42" t="e">
        <f>IF(#REF!="","",Interna!$H$17)</f>
        <v>#REF!</v>
      </c>
      <c r="AC20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4" s="373" t="e">
        <f>IF(#REF!="","",AC204+Interna!$D$15)</f>
        <v>#REF!</v>
      </c>
      <c r="AG204" s="373" t="e">
        <f>IF(#REF!="","",AD204+Interna!$D$16)</f>
        <v>#REF!</v>
      </c>
      <c r="AH204" s="373" t="e">
        <f>IF(#REF!="","",AE204+Interna!$D$17)</f>
        <v>#REF!</v>
      </c>
      <c r="AI204" s="281" t="e">
        <f>IF(#REF!="","",#REF!-(#REF!*AF204))</f>
        <v>#REF!</v>
      </c>
      <c r="AJ204" s="281" t="e">
        <f>IF(#REF!="","",#REF!-(#REF!*AG204))</f>
        <v>#REF!</v>
      </c>
      <c r="AK204" s="281" t="e">
        <f>IF(#REF!="","",#REF!-(#REF!*AH204))</f>
        <v>#REF!</v>
      </c>
      <c r="AL204" s="281" t="e">
        <f>IF(#REF!="","",ROUND(AI204*Interna!$E$4/1000,4))</f>
        <v>#REF!</v>
      </c>
      <c r="AM204" s="281" t="e">
        <f>IF(#REF!="","",ROUND(AJ204*Interna!$E$4/1000,4))</f>
        <v>#REF!</v>
      </c>
      <c r="AN204" s="281" t="e">
        <f>IF(#REF!="","",ROUND(AK204*Interna!$E$4/1000,4))</f>
        <v>#REF!</v>
      </c>
      <c r="AO204" s="281" t="e">
        <f>IF(#REF!="","",ROUND(AL204-(AL204*Interna!$C$21),4))</f>
        <v>#REF!</v>
      </c>
      <c r="AP204" s="281" t="e">
        <f>IF(#REF!="","",ROUND(AM204-(AM204*Interna!$C$22),4))</f>
        <v>#REF!</v>
      </c>
      <c r="AQ204" s="281" t="e">
        <f>IF(#REF!="","",ROUND(AN204-(AN204*Interna!$C$23),4))</f>
        <v>#REF!</v>
      </c>
      <c r="AR204" s="281" t="e">
        <f>IF(#REF!="","",Interna!$F$21)</f>
        <v>#REF!</v>
      </c>
      <c r="AS204" s="282" t="e">
        <f>IF(#REF!="","",Interna!$F$22)</f>
        <v>#REF!</v>
      </c>
      <c r="AT204" s="283" t="e">
        <f>IF(#REF!="","",Interna!$F$23)</f>
        <v>#REF!</v>
      </c>
      <c r="AU204" s="281" t="e">
        <f>IF(#REF!=0,0,IF(AO204&gt;AR204,AO204,AR204))</f>
        <v>#REF!</v>
      </c>
      <c r="AV204" s="281" t="e">
        <f>IF(#REF!=0,0,IF(AP204&gt;AS204,AP204,AS204))</f>
        <v>#REF!</v>
      </c>
      <c r="AW204" s="281" t="e">
        <f>IF(#REF!=0,0,IF(AQ204&gt;AT204,AQ204,AT204))</f>
        <v>#REF!</v>
      </c>
      <c r="AX204" s="39" t="e">
        <f>IF(#REF!="","",IF(ROUND(AL204-AU204,4)&lt;0,0,ROUND(AL204-AU204,4)))</f>
        <v>#REF!</v>
      </c>
      <c r="AY204" s="39" t="e">
        <f>IF(#REF!="","",IF(ROUND(AM204-AV204,4)&lt;0,0,ROUND(AM204-AV204,4)))</f>
        <v>#REF!</v>
      </c>
      <c r="AZ204" s="39" t="e">
        <f>IF(#REF!="","",IF(ROUND(AN204-AW204,4)&lt;0,0,ROUND(AN204-AW204,4)))</f>
        <v>#REF!</v>
      </c>
      <c r="BA204" s="40" t="e">
        <f>IF(#REF!="","",AX204*Z204)</f>
        <v>#REF!</v>
      </c>
      <c r="BB204" s="41" t="e">
        <f>IF(#REF!="","",AY204*AA204)</f>
        <v>#REF!</v>
      </c>
      <c r="BC204" s="42" t="e">
        <f>IF(#REF!="","",AZ204*AB204)</f>
        <v>#REF!</v>
      </c>
      <c r="BD204" s="41" t="e">
        <f t="shared" si="40"/>
        <v>#REF!</v>
      </c>
      <c r="BE204" s="40" t="e">
        <f>IF(#REF!="","",Interna!$J$27+Interna!$J$28+Interna!$J$29+Interna!$J$33)</f>
        <v>#REF!</v>
      </c>
      <c r="BF204" s="41" t="e">
        <f>IF(#REF!="","",AX204*Interna!$H$30)</f>
        <v>#REF!</v>
      </c>
      <c r="BG204" s="41" t="e">
        <f>IF(#REF!="","",AY204*Interna!$H$31)</f>
        <v>#REF!</v>
      </c>
      <c r="BH204" s="41" t="e">
        <f>IF(#REF!="","",AZ204*Interna!$H$32)</f>
        <v>#REF!</v>
      </c>
      <c r="BI204" s="41" t="e">
        <f>IF(#REF!="","",SUM(BE204:BH204))</f>
        <v>#REF!</v>
      </c>
      <c r="BJ204" s="41" t="e">
        <f>IF(#REF!="","",BD204-BI204)</f>
        <v>#REF!</v>
      </c>
      <c r="BK204" s="42" t="e">
        <f>IF(#REF!="","",BJ204*Interna!$H$37)</f>
        <v>#REF!</v>
      </c>
      <c r="BL204" s="41" t="e">
        <f>IF(#REF!="","",BJ204-BK204)</f>
        <v>#REF!</v>
      </c>
      <c r="BM204" s="41" t="e">
        <f>IF(#REF!="","",BL204*Interna!$H$39)</f>
        <v>#REF!</v>
      </c>
      <c r="BN204" s="41" t="e">
        <f>IF(#REF!="","",BL204+BM204)</f>
        <v>#REF!</v>
      </c>
      <c r="BO204" s="41" t="e">
        <f>IF(#REF!="","",BN204*Interna!$K$5)</f>
        <v>#REF!</v>
      </c>
      <c r="BP204" s="41" t="e">
        <f>IF(#REF!="","",BO204/Interna!$E$4)</f>
        <v>#REF!</v>
      </c>
      <c r="BQ204" s="41" t="e">
        <f>IF(#REF!="","",BP204*Interna!$H$46)</f>
        <v>#REF!</v>
      </c>
      <c r="BR204" s="41" t="e">
        <f>IF(#REF!="","",BP204+BQ204)</f>
        <v>#REF!</v>
      </c>
      <c r="BS204" s="41" t="e">
        <f>IF(#REF!="","",BR204*Interna!$H$48)</f>
        <v>#REF!</v>
      </c>
      <c r="BT204" s="41" t="e">
        <f>IF(#REF!="","",BR204-BS204)</f>
        <v>#REF!</v>
      </c>
      <c r="BU204" s="41" t="e">
        <f>IF(#REF!="","",BT204*Interna!$H$51)</f>
        <v>#REF!</v>
      </c>
      <c r="BV204" s="41" t="e">
        <f>IF(#REF!="","",BT204-BU204)</f>
        <v>#REF!</v>
      </c>
      <c r="BW204" s="41" t="e">
        <f>IF(#REF!="","",BV204*Interna!$H$52)</f>
        <v>#REF!</v>
      </c>
      <c r="BX204" s="41" t="e">
        <f>IF(#REF!="","",BV204-BW204)</f>
        <v>#REF!</v>
      </c>
      <c r="BY204" s="41" t="e">
        <f>IF(#REF!="","",BX204*Interna!$H$53)</f>
        <v>#REF!</v>
      </c>
    </row>
    <row r="205" spans="25:77" ht="16.5" customHeight="1" thickTop="1" thickBot="1" x14ac:dyDescent="0.35">
      <c r="Y205" s="167"/>
      <c r="Z205" s="40" t="e">
        <f>IF(#REF!="","",Interna!$H$15)</f>
        <v>#REF!</v>
      </c>
      <c r="AA205" s="41" t="e">
        <f>IF(#REF!="","",Interna!$H$16)</f>
        <v>#REF!</v>
      </c>
      <c r="AB205" s="42" t="e">
        <f>IF(#REF!="","",Interna!$H$17)</f>
        <v>#REF!</v>
      </c>
      <c r="AC20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5" s="373" t="e">
        <f>IF(#REF!="","",AC205+Interna!$D$15)</f>
        <v>#REF!</v>
      </c>
      <c r="AG205" s="373" t="e">
        <f>IF(#REF!="","",AD205+Interna!$D$16)</f>
        <v>#REF!</v>
      </c>
      <c r="AH205" s="373" t="e">
        <f>IF(#REF!="","",AE205+Interna!$D$17)</f>
        <v>#REF!</v>
      </c>
      <c r="AI205" s="281" t="e">
        <f>IF(#REF!="","",#REF!-(#REF!*AF205))</f>
        <v>#REF!</v>
      </c>
      <c r="AJ205" s="281" t="e">
        <f>IF(#REF!="","",#REF!-(#REF!*AG205))</f>
        <v>#REF!</v>
      </c>
      <c r="AK205" s="281" t="e">
        <f>IF(#REF!="","",#REF!-(#REF!*AH205))</f>
        <v>#REF!</v>
      </c>
      <c r="AL205" s="281" t="e">
        <f>IF(#REF!="","",ROUND(AI205*Interna!$E$4/1000,4))</f>
        <v>#REF!</v>
      </c>
      <c r="AM205" s="281" t="e">
        <f>IF(#REF!="","",ROUND(AJ205*Interna!$E$4/1000,4))</f>
        <v>#REF!</v>
      </c>
      <c r="AN205" s="281" t="e">
        <f>IF(#REF!="","",ROUND(AK205*Interna!$E$4/1000,4))</f>
        <v>#REF!</v>
      </c>
      <c r="AO205" s="281" t="e">
        <f>IF(#REF!="","",ROUND(AL205-(AL205*Interna!$C$21),4))</f>
        <v>#REF!</v>
      </c>
      <c r="AP205" s="281" t="e">
        <f>IF(#REF!="","",ROUND(AM205-(AM205*Interna!$C$22),4))</f>
        <v>#REF!</v>
      </c>
      <c r="AQ205" s="281" t="e">
        <f>IF(#REF!="","",ROUND(AN205-(AN205*Interna!$C$23),4))</f>
        <v>#REF!</v>
      </c>
      <c r="AR205" s="281" t="e">
        <f>IF(#REF!="","",Interna!$F$21)</f>
        <v>#REF!</v>
      </c>
      <c r="AS205" s="282" t="e">
        <f>IF(#REF!="","",Interna!$F$22)</f>
        <v>#REF!</v>
      </c>
      <c r="AT205" s="283" t="e">
        <f>IF(#REF!="","",Interna!$F$23)</f>
        <v>#REF!</v>
      </c>
      <c r="AU205" s="281" t="e">
        <f>IF(#REF!=0,0,IF(AO205&gt;AR205,AO205,AR205))</f>
        <v>#REF!</v>
      </c>
      <c r="AV205" s="281" t="e">
        <f>IF(#REF!=0,0,IF(AP205&gt;AS205,AP205,AS205))</f>
        <v>#REF!</v>
      </c>
      <c r="AW205" s="281" t="e">
        <f>IF(#REF!=0,0,IF(AQ205&gt;AT205,AQ205,AT205))</f>
        <v>#REF!</v>
      </c>
      <c r="AX205" s="39" t="e">
        <f>IF(#REF!="","",IF(ROUND(AL205-AU205,4)&lt;0,0,ROUND(AL205-AU205,4)))</f>
        <v>#REF!</v>
      </c>
      <c r="AY205" s="39" t="e">
        <f>IF(#REF!="","",IF(ROUND(AM205-AV205,4)&lt;0,0,ROUND(AM205-AV205,4)))</f>
        <v>#REF!</v>
      </c>
      <c r="AZ205" s="39" t="e">
        <f>IF(#REF!="","",IF(ROUND(AN205-AW205,4)&lt;0,0,ROUND(AN205-AW205,4)))</f>
        <v>#REF!</v>
      </c>
      <c r="BA205" s="40" t="e">
        <f>IF(#REF!="","",AX205*Z205)</f>
        <v>#REF!</v>
      </c>
      <c r="BB205" s="41" t="e">
        <f>IF(#REF!="","",AY205*AA205)</f>
        <v>#REF!</v>
      </c>
      <c r="BC205" s="42" t="e">
        <f>IF(#REF!="","",AZ205*AB205)</f>
        <v>#REF!</v>
      </c>
      <c r="BD205" s="41" t="e">
        <f t="shared" si="40"/>
        <v>#REF!</v>
      </c>
      <c r="BE205" s="40" t="e">
        <f>IF(#REF!="","",Interna!$J$27+Interna!$J$28+Interna!$J$29+Interna!$J$33)</f>
        <v>#REF!</v>
      </c>
      <c r="BF205" s="41" t="e">
        <f>IF(#REF!="","",AX205*Interna!$H$30)</f>
        <v>#REF!</v>
      </c>
      <c r="BG205" s="41" t="e">
        <f>IF(#REF!="","",AY205*Interna!$H$31)</f>
        <v>#REF!</v>
      </c>
      <c r="BH205" s="41" t="e">
        <f>IF(#REF!="","",AZ205*Interna!$H$32)</f>
        <v>#REF!</v>
      </c>
      <c r="BI205" s="41" t="e">
        <f>IF(#REF!="","",SUM(BE205:BH205))</f>
        <v>#REF!</v>
      </c>
      <c r="BJ205" s="41" t="e">
        <f>IF(#REF!="","",BD205-BI205)</f>
        <v>#REF!</v>
      </c>
      <c r="BK205" s="42" t="e">
        <f>IF(#REF!="","",BJ205*Interna!$H$37)</f>
        <v>#REF!</v>
      </c>
      <c r="BL205" s="41" t="e">
        <f>IF(#REF!="","",BJ205-BK205)</f>
        <v>#REF!</v>
      </c>
      <c r="BM205" s="41" t="e">
        <f>IF(#REF!="","",BL205*Interna!$H$39)</f>
        <v>#REF!</v>
      </c>
      <c r="BN205" s="41" t="e">
        <f>IF(#REF!="","",BL205+BM205)</f>
        <v>#REF!</v>
      </c>
      <c r="BO205" s="41" t="e">
        <f>IF(#REF!="","",BN205*Interna!$K$5)</f>
        <v>#REF!</v>
      </c>
      <c r="BP205" s="41" t="e">
        <f>IF(#REF!="","",BO205/Interna!$E$4)</f>
        <v>#REF!</v>
      </c>
      <c r="BQ205" s="41" t="e">
        <f>IF(#REF!="","",BP205*Interna!$H$46)</f>
        <v>#REF!</v>
      </c>
      <c r="BR205" s="41" t="e">
        <f>IF(#REF!="","",BP205+BQ205)</f>
        <v>#REF!</v>
      </c>
      <c r="BS205" s="41" t="e">
        <f>IF(#REF!="","",BR205*Interna!$H$48)</f>
        <v>#REF!</v>
      </c>
      <c r="BT205" s="41" t="e">
        <f>IF(#REF!="","",BR205-BS205)</f>
        <v>#REF!</v>
      </c>
      <c r="BU205" s="41" t="e">
        <f>IF(#REF!="","",BT205*Interna!$H$51)</f>
        <v>#REF!</v>
      </c>
      <c r="BV205" s="41" t="e">
        <f>IF(#REF!="","",BT205-BU205)</f>
        <v>#REF!</v>
      </c>
      <c r="BW205" s="41" t="e">
        <f>IF(#REF!="","",BV205*Interna!$H$52)</f>
        <v>#REF!</v>
      </c>
      <c r="BX205" s="41" t="e">
        <f>IF(#REF!="","",BV205-BW205)</f>
        <v>#REF!</v>
      </c>
      <c r="BY205" s="41" t="e">
        <f>IF(#REF!="","",BX205*Interna!$H$53)</f>
        <v>#REF!</v>
      </c>
    </row>
    <row r="206" spans="25:77" ht="16.5" customHeight="1" thickTop="1" thickBot="1" x14ac:dyDescent="0.35">
      <c r="Y206" s="167"/>
      <c r="Z206" s="40" t="e">
        <f>IF(#REF!="","",Interna!$H$15)</f>
        <v>#REF!</v>
      </c>
      <c r="AA206" s="41" t="e">
        <f>IF(#REF!="","",Interna!$H$16)</f>
        <v>#REF!</v>
      </c>
      <c r="AB206" s="42" t="e">
        <f>IF(#REF!="","",Interna!$H$17)</f>
        <v>#REF!</v>
      </c>
      <c r="AC20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6" s="373" t="e">
        <f>IF(#REF!="","",AC206+Interna!$D$15)</f>
        <v>#REF!</v>
      </c>
      <c r="AG206" s="373" t="e">
        <f>IF(#REF!="","",AD206+Interna!$D$16)</f>
        <v>#REF!</v>
      </c>
      <c r="AH206" s="373" t="e">
        <f>IF(#REF!="","",AE206+Interna!$D$17)</f>
        <v>#REF!</v>
      </c>
      <c r="AI206" s="281" t="e">
        <f>IF(#REF!="","",#REF!-(#REF!*AF206))</f>
        <v>#REF!</v>
      </c>
      <c r="AJ206" s="281" t="e">
        <f>IF(#REF!="","",#REF!-(#REF!*AG206))</f>
        <v>#REF!</v>
      </c>
      <c r="AK206" s="281" t="e">
        <f>IF(#REF!="","",#REF!-(#REF!*AH206))</f>
        <v>#REF!</v>
      </c>
      <c r="AL206" s="281" t="e">
        <f>IF(#REF!="","",ROUND(AI206*Interna!$E$4/1000,4))</f>
        <v>#REF!</v>
      </c>
      <c r="AM206" s="281" t="e">
        <f>IF(#REF!="","",ROUND(AJ206*Interna!$E$4/1000,4))</f>
        <v>#REF!</v>
      </c>
      <c r="AN206" s="281" t="e">
        <f>IF(#REF!="","",ROUND(AK206*Interna!$E$4/1000,4))</f>
        <v>#REF!</v>
      </c>
      <c r="AO206" s="281" t="e">
        <f>IF(#REF!="","",ROUND(AL206-(AL206*Interna!$C$21),4))</f>
        <v>#REF!</v>
      </c>
      <c r="AP206" s="281" t="e">
        <f>IF(#REF!="","",ROUND(AM206-(AM206*Interna!$C$22),4))</f>
        <v>#REF!</v>
      </c>
      <c r="AQ206" s="281" t="e">
        <f>IF(#REF!="","",ROUND(AN206-(AN206*Interna!$C$23),4))</f>
        <v>#REF!</v>
      </c>
      <c r="AR206" s="281" t="e">
        <f>IF(#REF!="","",Interna!$F$21)</f>
        <v>#REF!</v>
      </c>
      <c r="AS206" s="282" t="e">
        <f>IF(#REF!="","",Interna!$F$22)</f>
        <v>#REF!</v>
      </c>
      <c r="AT206" s="283" t="e">
        <f>IF(#REF!="","",Interna!$F$23)</f>
        <v>#REF!</v>
      </c>
      <c r="AU206" s="281" t="e">
        <f>IF(#REF!=0,0,IF(AO206&gt;AR206,AO206,AR206))</f>
        <v>#REF!</v>
      </c>
      <c r="AV206" s="281" t="e">
        <f>IF(#REF!=0,0,IF(AP206&gt;AS206,AP206,AS206))</f>
        <v>#REF!</v>
      </c>
      <c r="AW206" s="281" t="e">
        <f>IF(#REF!=0,0,IF(AQ206&gt;AT206,AQ206,AT206))</f>
        <v>#REF!</v>
      </c>
      <c r="AX206" s="39" t="e">
        <f>IF(#REF!="","",IF(ROUND(AL206-AU206,4)&lt;0,0,ROUND(AL206-AU206,4)))</f>
        <v>#REF!</v>
      </c>
      <c r="AY206" s="39" t="e">
        <f>IF(#REF!="","",IF(ROUND(AM206-AV206,4)&lt;0,0,ROUND(AM206-AV206,4)))</f>
        <v>#REF!</v>
      </c>
      <c r="AZ206" s="39" t="e">
        <f>IF(#REF!="","",IF(ROUND(AN206-AW206,4)&lt;0,0,ROUND(AN206-AW206,4)))</f>
        <v>#REF!</v>
      </c>
      <c r="BA206" s="40" t="e">
        <f>IF(#REF!="","",AX206*Z206)</f>
        <v>#REF!</v>
      </c>
      <c r="BB206" s="41" t="e">
        <f>IF(#REF!="","",AY206*AA206)</f>
        <v>#REF!</v>
      </c>
      <c r="BC206" s="42" t="e">
        <f>IF(#REF!="","",AZ206*AB206)</f>
        <v>#REF!</v>
      </c>
      <c r="BD206" s="41" t="e">
        <f t="shared" si="40"/>
        <v>#REF!</v>
      </c>
      <c r="BE206" s="40" t="e">
        <f>IF(#REF!="","",Interna!$J$27+Interna!$J$28+Interna!$J$29+Interna!$J$33)</f>
        <v>#REF!</v>
      </c>
      <c r="BF206" s="41" t="e">
        <f>IF(#REF!="","",AX206*Interna!$H$30)</f>
        <v>#REF!</v>
      </c>
      <c r="BG206" s="41" t="e">
        <f>IF(#REF!="","",AY206*Interna!$H$31)</f>
        <v>#REF!</v>
      </c>
      <c r="BH206" s="41" t="e">
        <f>IF(#REF!="","",AZ206*Interna!$H$32)</f>
        <v>#REF!</v>
      </c>
      <c r="BI206" s="41" t="e">
        <f>IF(#REF!="","",SUM(BE206:BH206))</f>
        <v>#REF!</v>
      </c>
      <c r="BJ206" s="41" t="e">
        <f>IF(#REF!="","",BD206-BI206)</f>
        <v>#REF!</v>
      </c>
      <c r="BK206" s="42" t="e">
        <f>IF(#REF!="","",BJ206*Interna!$H$37)</f>
        <v>#REF!</v>
      </c>
      <c r="BL206" s="41" t="e">
        <f>IF(#REF!="","",BJ206-BK206)</f>
        <v>#REF!</v>
      </c>
      <c r="BM206" s="41" t="e">
        <f>IF(#REF!="","",BL206*Interna!$H$39)</f>
        <v>#REF!</v>
      </c>
      <c r="BN206" s="41" t="e">
        <f>IF(#REF!="","",BL206+BM206)</f>
        <v>#REF!</v>
      </c>
      <c r="BO206" s="41" t="e">
        <f>IF(#REF!="","",BN206*Interna!$K$5)</f>
        <v>#REF!</v>
      </c>
      <c r="BP206" s="41" t="e">
        <f>IF(#REF!="","",BO206/Interna!$E$4)</f>
        <v>#REF!</v>
      </c>
      <c r="BQ206" s="41" t="e">
        <f>IF(#REF!="","",BP206*Interna!$H$46)</f>
        <v>#REF!</v>
      </c>
      <c r="BR206" s="41" t="e">
        <f>IF(#REF!="","",BP206+BQ206)</f>
        <v>#REF!</v>
      </c>
      <c r="BS206" s="41" t="e">
        <f>IF(#REF!="","",BR206*Interna!$H$48)</f>
        <v>#REF!</v>
      </c>
      <c r="BT206" s="41" t="e">
        <f>IF(#REF!="","",BR206-BS206)</f>
        <v>#REF!</v>
      </c>
      <c r="BU206" s="41" t="e">
        <f>IF(#REF!="","",BT206*Interna!$H$51)</f>
        <v>#REF!</v>
      </c>
      <c r="BV206" s="41" t="e">
        <f>IF(#REF!="","",BT206-BU206)</f>
        <v>#REF!</v>
      </c>
      <c r="BW206" s="41" t="e">
        <f>IF(#REF!="","",BV206*Interna!$H$52)</f>
        <v>#REF!</v>
      </c>
      <c r="BX206" s="41" t="e">
        <f>IF(#REF!="","",BV206-BW206)</f>
        <v>#REF!</v>
      </c>
      <c r="BY206" s="41" t="e">
        <f>IF(#REF!="","",BX206*Interna!$H$53)</f>
        <v>#REF!</v>
      </c>
    </row>
    <row r="207" spans="25:77" ht="16.5" customHeight="1" thickTop="1" thickBot="1" x14ac:dyDescent="0.35">
      <c r="Y207" s="167"/>
      <c r="Z207" s="40" t="e">
        <f>IF(#REF!="","",Interna!$H$15)</f>
        <v>#REF!</v>
      </c>
      <c r="AA207" s="41" t="e">
        <f>IF(#REF!="","",Interna!$H$16)</f>
        <v>#REF!</v>
      </c>
      <c r="AB207" s="42" t="e">
        <f>IF(#REF!="","",Interna!$H$17)</f>
        <v>#REF!</v>
      </c>
      <c r="AC20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7" s="373" t="e">
        <f>IF(#REF!="","",AC207+Interna!$D$15)</f>
        <v>#REF!</v>
      </c>
      <c r="AG207" s="373" t="e">
        <f>IF(#REF!="","",AD207+Interna!$D$16)</f>
        <v>#REF!</v>
      </c>
      <c r="AH207" s="373" t="e">
        <f>IF(#REF!="","",AE207+Interna!$D$17)</f>
        <v>#REF!</v>
      </c>
      <c r="AI207" s="281" t="e">
        <f>IF(#REF!="","",#REF!-(#REF!*AF207))</f>
        <v>#REF!</v>
      </c>
      <c r="AJ207" s="281" t="e">
        <f>IF(#REF!="","",#REF!-(#REF!*AG207))</f>
        <v>#REF!</v>
      </c>
      <c r="AK207" s="281" t="e">
        <f>IF(#REF!="","",#REF!-(#REF!*AH207))</f>
        <v>#REF!</v>
      </c>
      <c r="AL207" s="281" t="e">
        <f>IF(#REF!="","",ROUND(AI207*Interna!$E$4/1000,4))</f>
        <v>#REF!</v>
      </c>
      <c r="AM207" s="281" t="e">
        <f>IF(#REF!="","",ROUND(AJ207*Interna!$E$4/1000,4))</f>
        <v>#REF!</v>
      </c>
      <c r="AN207" s="281" t="e">
        <f>IF(#REF!="","",ROUND(AK207*Interna!$E$4/1000,4))</f>
        <v>#REF!</v>
      </c>
      <c r="AO207" s="281" t="e">
        <f>IF(#REF!="","",ROUND(AL207-(AL207*Interna!$C$21),4))</f>
        <v>#REF!</v>
      </c>
      <c r="AP207" s="281" t="e">
        <f>IF(#REF!="","",ROUND(AM207-(AM207*Interna!$C$22),4))</f>
        <v>#REF!</v>
      </c>
      <c r="AQ207" s="281" t="e">
        <f>IF(#REF!="","",ROUND(AN207-(AN207*Interna!$C$23),4))</f>
        <v>#REF!</v>
      </c>
      <c r="AR207" s="281" t="e">
        <f>IF(#REF!="","",Interna!$F$21)</f>
        <v>#REF!</v>
      </c>
      <c r="AS207" s="282" t="e">
        <f>IF(#REF!="","",Interna!$F$22)</f>
        <v>#REF!</v>
      </c>
      <c r="AT207" s="283" t="e">
        <f>IF(#REF!="","",Interna!$F$23)</f>
        <v>#REF!</v>
      </c>
      <c r="AU207" s="281" t="e">
        <f>IF(#REF!=0,0,IF(AO207&gt;AR207,AO207,AR207))</f>
        <v>#REF!</v>
      </c>
      <c r="AV207" s="281" t="e">
        <f>IF(#REF!=0,0,IF(AP207&gt;AS207,AP207,AS207))</f>
        <v>#REF!</v>
      </c>
      <c r="AW207" s="281" t="e">
        <f>IF(#REF!=0,0,IF(AQ207&gt;AT207,AQ207,AT207))</f>
        <v>#REF!</v>
      </c>
      <c r="AX207" s="39" t="e">
        <f>IF(#REF!="","",IF(ROUND(AL207-AU207,4)&lt;0,0,ROUND(AL207-AU207,4)))</f>
        <v>#REF!</v>
      </c>
      <c r="AY207" s="39" t="e">
        <f>IF(#REF!="","",IF(ROUND(AM207-AV207,4)&lt;0,0,ROUND(AM207-AV207,4)))</f>
        <v>#REF!</v>
      </c>
      <c r="AZ207" s="39" t="e">
        <f>IF(#REF!="","",IF(ROUND(AN207-AW207,4)&lt;0,0,ROUND(AN207-AW207,4)))</f>
        <v>#REF!</v>
      </c>
      <c r="BA207" s="40" t="e">
        <f>IF(#REF!="","",AX207*Z207)</f>
        <v>#REF!</v>
      </c>
      <c r="BB207" s="41" t="e">
        <f>IF(#REF!="","",AY207*AA207)</f>
        <v>#REF!</v>
      </c>
      <c r="BC207" s="42" t="e">
        <f>IF(#REF!="","",AZ207*AB207)</f>
        <v>#REF!</v>
      </c>
      <c r="BD207" s="41" t="e">
        <f t="shared" si="40"/>
        <v>#REF!</v>
      </c>
      <c r="BE207" s="40" t="e">
        <f>IF(#REF!="","",Interna!$J$27+Interna!$J$28+Interna!$J$29+Interna!$J$33)</f>
        <v>#REF!</v>
      </c>
      <c r="BF207" s="41" t="e">
        <f>IF(#REF!="","",AX207*Interna!$H$30)</f>
        <v>#REF!</v>
      </c>
      <c r="BG207" s="41" t="e">
        <f>IF(#REF!="","",AY207*Interna!$H$31)</f>
        <v>#REF!</v>
      </c>
      <c r="BH207" s="41" t="e">
        <f>IF(#REF!="","",AZ207*Interna!$H$32)</f>
        <v>#REF!</v>
      </c>
      <c r="BI207" s="41" t="e">
        <f>IF(#REF!="","",SUM(BE207:BH207))</f>
        <v>#REF!</v>
      </c>
      <c r="BJ207" s="41" t="e">
        <f>IF(#REF!="","",BD207-BI207)</f>
        <v>#REF!</v>
      </c>
      <c r="BK207" s="42" t="e">
        <f>IF(#REF!="","",BJ207*Interna!$H$37)</f>
        <v>#REF!</v>
      </c>
      <c r="BL207" s="41" t="e">
        <f>IF(#REF!="","",BJ207-BK207)</f>
        <v>#REF!</v>
      </c>
      <c r="BM207" s="41" t="e">
        <f>IF(#REF!="","",BL207*Interna!$H$39)</f>
        <v>#REF!</v>
      </c>
      <c r="BN207" s="41" t="e">
        <f>IF(#REF!="","",BL207+BM207)</f>
        <v>#REF!</v>
      </c>
      <c r="BO207" s="41" t="e">
        <f>IF(#REF!="","",BN207*Interna!$K$5)</f>
        <v>#REF!</v>
      </c>
      <c r="BP207" s="41" t="e">
        <f>IF(#REF!="","",BO207/Interna!$E$4)</f>
        <v>#REF!</v>
      </c>
      <c r="BQ207" s="41" t="e">
        <f>IF(#REF!="","",BP207*Interna!$H$46)</f>
        <v>#REF!</v>
      </c>
      <c r="BR207" s="41" t="e">
        <f>IF(#REF!="","",BP207+BQ207)</f>
        <v>#REF!</v>
      </c>
      <c r="BS207" s="41" t="e">
        <f>IF(#REF!="","",BR207*Interna!$H$48)</f>
        <v>#REF!</v>
      </c>
      <c r="BT207" s="41" t="e">
        <f>IF(#REF!="","",BR207-BS207)</f>
        <v>#REF!</v>
      </c>
      <c r="BU207" s="41" t="e">
        <f>IF(#REF!="","",BT207*Interna!$H$51)</f>
        <v>#REF!</v>
      </c>
      <c r="BV207" s="41" t="e">
        <f>IF(#REF!="","",BT207-BU207)</f>
        <v>#REF!</v>
      </c>
      <c r="BW207" s="41" t="e">
        <f>IF(#REF!="","",BV207*Interna!$H$52)</f>
        <v>#REF!</v>
      </c>
      <c r="BX207" s="41" t="e">
        <f>IF(#REF!="","",BV207-BW207)</f>
        <v>#REF!</v>
      </c>
      <c r="BY207" s="41" t="e">
        <f>IF(#REF!="","",BX207*Interna!$H$53)</f>
        <v>#REF!</v>
      </c>
    </row>
    <row r="208" spans="25:77" ht="16.5" customHeight="1" thickTop="1" thickBot="1" x14ac:dyDescent="0.35">
      <c r="Y208" s="167"/>
      <c r="Z208" s="40" t="e">
        <f>IF(#REF!="","",Interna!$H$15)</f>
        <v>#REF!</v>
      </c>
      <c r="AA208" s="41" t="e">
        <f>IF(#REF!="","",Interna!$H$16)</f>
        <v>#REF!</v>
      </c>
      <c r="AB208" s="42" t="e">
        <f>IF(#REF!="","",Interna!$H$17)</f>
        <v>#REF!</v>
      </c>
      <c r="AC20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8" s="373" t="e">
        <f>IF(#REF!="","",AC208+Interna!$D$15)</f>
        <v>#REF!</v>
      </c>
      <c r="AG208" s="373" t="e">
        <f>IF(#REF!="","",AD208+Interna!$D$16)</f>
        <v>#REF!</v>
      </c>
      <c r="AH208" s="373" t="e">
        <f>IF(#REF!="","",AE208+Interna!$D$17)</f>
        <v>#REF!</v>
      </c>
      <c r="AI208" s="281" t="e">
        <f>IF(#REF!="","",#REF!-(#REF!*AF208))</f>
        <v>#REF!</v>
      </c>
      <c r="AJ208" s="281" t="e">
        <f>IF(#REF!="","",#REF!-(#REF!*AG208))</f>
        <v>#REF!</v>
      </c>
      <c r="AK208" s="281" t="e">
        <f>IF(#REF!="","",#REF!-(#REF!*AH208))</f>
        <v>#REF!</v>
      </c>
      <c r="AL208" s="281" t="e">
        <f>IF(#REF!="","",ROUND(AI208*Interna!$E$4/1000,4))</f>
        <v>#REF!</v>
      </c>
      <c r="AM208" s="281" t="e">
        <f>IF(#REF!="","",ROUND(AJ208*Interna!$E$4/1000,4))</f>
        <v>#REF!</v>
      </c>
      <c r="AN208" s="281" t="e">
        <f>IF(#REF!="","",ROUND(AK208*Interna!$E$4/1000,4))</f>
        <v>#REF!</v>
      </c>
      <c r="AO208" s="281" t="e">
        <f>IF(#REF!="","",ROUND(AL208-(AL208*Interna!$C$21),4))</f>
        <v>#REF!</v>
      </c>
      <c r="AP208" s="281" t="e">
        <f>IF(#REF!="","",ROUND(AM208-(AM208*Interna!$C$22),4))</f>
        <v>#REF!</v>
      </c>
      <c r="AQ208" s="281" t="e">
        <f>IF(#REF!="","",ROUND(AN208-(AN208*Interna!$C$23),4))</f>
        <v>#REF!</v>
      </c>
      <c r="AR208" s="281" t="e">
        <f>IF(#REF!="","",Interna!$F$21)</f>
        <v>#REF!</v>
      </c>
      <c r="AS208" s="282" t="e">
        <f>IF(#REF!="","",Interna!$F$22)</f>
        <v>#REF!</v>
      </c>
      <c r="AT208" s="283" t="e">
        <f>IF(#REF!="","",Interna!$F$23)</f>
        <v>#REF!</v>
      </c>
      <c r="AU208" s="281" t="e">
        <f>IF(#REF!=0,0,IF(AO208&gt;AR208,AO208,AR208))</f>
        <v>#REF!</v>
      </c>
      <c r="AV208" s="281" t="e">
        <f>IF(#REF!=0,0,IF(AP208&gt;AS208,AP208,AS208))</f>
        <v>#REF!</v>
      </c>
      <c r="AW208" s="281" t="e">
        <f>IF(#REF!=0,0,IF(AQ208&gt;AT208,AQ208,AT208))</f>
        <v>#REF!</v>
      </c>
      <c r="AX208" s="39" t="e">
        <f>IF(#REF!="","",IF(ROUND(AL208-AU208,4)&lt;0,0,ROUND(AL208-AU208,4)))</f>
        <v>#REF!</v>
      </c>
      <c r="AY208" s="39" t="e">
        <f>IF(#REF!="","",IF(ROUND(AM208-AV208,4)&lt;0,0,ROUND(AM208-AV208,4)))</f>
        <v>#REF!</v>
      </c>
      <c r="AZ208" s="39" t="e">
        <f>IF(#REF!="","",IF(ROUND(AN208-AW208,4)&lt;0,0,ROUND(AN208-AW208,4)))</f>
        <v>#REF!</v>
      </c>
      <c r="BA208" s="40" t="e">
        <f>IF(#REF!="","",AX208*Z208)</f>
        <v>#REF!</v>
      </c>
      <c r="BB208" s="41" t="e">
        <f>IF(#REF!="","",AY208*AA208)</f>
        <v>#REF!</v>
      </c>
      <c r="BC208" s="42" t="e">
        <f>IF(#REF!="","",AZ208*AB208)</f>
        <v>#REF!</v>
      </c>
      <c r="BD208" s="41" t="e">
        <f t="shared" si="40"/>
        <v>#REF!</v>
      </c>
      <c r="BE208" s="40" t="e">
        <f>IF(#REF!="","",Interna!$J$27+Interna!$J$28+Interna!$J$29+Interna!$J$33)</f>
        <v>#REF!</v>
      </c>
      <c r="BF208" s="41" t="e">
        <f>IF(#REF!="","",AX208*Interna!$H$30)</f>
        <v>#REF!</v>
      </c>
      <c r="BG208" s="41" t="e">
        <f>IF(#REF!="","",AY208*Interna!$H$31)</f>
        <v>#REF!</v>
      </c>
      <c r="BH208" s="41" t="e">
        <f>IF(#REF!="","",AZ208*Interna!$H$32)</f>
        <v>#REF!</v>
      </c>
      <c r="BI208" s="41" t="e">
        <f>IF(#REF!="","",SUM(BE208:BH208))</f>
        <v>#REF!</v>
      </c>
      <c r="BJ208" s="41" t="e">
        <f>IF(#REF!="","",BD208-BI208)</f>
        <v>#REF!</v>
      </c>
      <c r="BK208" s="42" t="e">
        <f>IF(#REF!="","",BJ208*Interna!$H$37)</f>
        <v>#REF!</v>
      </c>
      <c r="BL208" s="41" t="e">
        <f>IF(#REF!="","",BJ208-BK208)</f>
        <v>#REF!</v>
      </c>
      <c r="BM208" s="41" t="e">
        <f>IF(#REF!="","",BL208*Interna!$H$39)</f>
        <v>#REF!</v>
      </c>
      <c r="BN208" s="41" t="e">
        <f>IF(#REF!="","",BL208+BM208)</f>
        <v>#REF!</v>
      </c>
      <c r="BO208" s="41" t="e">
        <f>IF(#REF!="","",BN208*Interna!$K$5)</f>
        <v>#REF!</v>
      </c>
      <c r="BP208" s="41" t="e">
        <f>IF(#REF!="","",BO208/Interna!$E$4)</f>
        <v>#REF!</v>
      </c>
      <c r="BQ208" s="41" t="e">
        <f>IF(#REF!="","",BP208*Interna!$H$46)</f>
        <v>#REF!</v>
      </c>
      <c r="BR208" s="41" t="e">
        <f>IF(#REF!="","",BP208+BQ208)</f>
        <v>#REF!</v>
      </c>
      <c r="BS208" s="41" t="e">
        <f>IF(#REF!="","",BR208*Interna!$H$48)</f>
        <v>#REF!</v>
      </c>
      <c r="BT208" s="41" t="e">
        <f>IF(#REF!="","",BR208-BS208)</f>
        <v>#REF!</v>
      </c>
      <c r="BU208" s="41" t="e">
        <f>IF(#REF!="","",BT208*Interna!$H$51)</f>
        <v>#REF!</v>
      </c>
      <c r="BV208" s="41" t="e">
        <f>IF(#REF!="","",BT208-BU208)</f>
        <v>#REF!</v>
      </c>
      <c r="BW208" s="41" t="e">
        <f>IF(#REF!="","",BV208*Interna!$H$52)</f>
        <v>#REF!</v>
      </c>
      <c r="BX208" s="41" t="e">
        <f>IF(#REF!="","",BV208-BW208)</f>
        <v>#REF!</v>
      </c>
      <c r="BY208" s="41" t="e">
        <f>IF(#REF!="","",BX208*Interna!$H$53)</f>
        <v>#REF!</v>
      </c>
    </row>
    <row r="209" spans="25:77" ht="16.5" customHeight="1" thickTop="1" thickBot="1" x14ac:dyDescent="0.35">
      <c r="Y209" s="167"/>
      <c r="Z209" s="40" t="e">
        <f>IF(#REF!="","",Interna!$H$15)</f>
        <v>#REF!</v>
      </c>
      <c r="AA209" s="41" t="e">
        <f>IF(#REF!="","",Interna!$H$16)</f>
        <v>#REF!</v>
      </c>
      <c r="AB209" s="42" t="e">
        <f>IF(#REF!="","",Interna!$H$17)</f>
        <v>#REF!</v>
      </c>
      <c r="AC20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0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0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09" s="373" t="e">
        <f>IF(#REF!="","",AC209+Interna!$D$15)</f>
        <v>#REF!</v>
      </c>
      <c r="AG209" s="373" t="e">
        <f>IF(#REF!="","",AD209+Interna!$D$16)</f>
        <v>#REF!</v>
      </c>
      <c r="AH209" s="373" t="e">
        <f>IF(#REF!="","",AE209+Interna!$D$17)</f>
        <v>#REF!</v>
      </c>
      <c r="AI209" s="281" t="e">
        <f>IF(#REF!="","",#REF!-(#REF!*AF209))</f>
        <v>#REF!</v>
      </c>
      <c r="AJ209" s="281" t="e">
        <f>IF(#REF!="","",#REF!-(#REF!*AG209))</f>
        <v>#REF!</v>
      </c>
      <c r="AK209" s="281" t="e">
        <f>IF(#REF!="","",#REF!-(#REF!*AH209))</f>
        <v>#REF!</v>
      </c>
      <c r="AL209" s="281" t="e">
        <f>IF(#REF!="","",ROUND(AI209*Interna!$E$4/1000,4))</f>
        <v>#REF!</v>
      </c>
      <c r="AM209" s="281" t="e">
        <f>IF(#REF!="","",ROUND(AJ209*Interna!$E$4/1000,4))</f>
        <v>#REF!</v>
      </c>
      <c r="AN209" s="281" t="e">
        <f>IF(#REF!="","",ROUND(AK209*Interna!$E$4/1000,4))</f>
        <v>#REF!</v>
      </c>
      <c r="AO209" s="281" t="e">
        <f>IF(#REF!="","",ROUND(AL209-(AL209*Interna!$C$21),4))</f>
        <v>#REF!</v>
      </c>
      <c r="AP209" s="281" t="e">
        <f>IF(#REF!="","",ROUND(AM209-(AM209*Interna!$C$22),4))</f>
        <v>#REF!</v>
      </c>
      <c r="AQ209" s="281" t="e">
        <f>IF(#REF!="","",ROUND(AN209-(AN209*Interna!$C$23),4))</f>
        <v>#REF!</v>
      </c>
      <c r="AR209" s="281" t="e">
        <f>IF(#REF!="","",Interna!$F$21)</f>
        <v>#REF!</v>
      </c>
      <c r="AS209" s="282" t="e">
        <f>IF(#REF!="","",Interna!$F$22)</f>
        <v>#REF!</v>
      </c>
      <c r="AT209" s="283" t="e">
        <f>IF(#REF!="","",Interna!$F$23)</f>
        <v>#REF!</v>
      </c>
      <c r="AU209" s="281" t="e">
        <f>IF(#REF!=0,0,IF(AO209&gt;AR209,AO209,AR209))</f>
        <v>#REF!</v>
      </c>
      <c r="AV209" s="281" t="e">
        <f>IF(#REF!=0,0,IF(AP209&gt;AS209,AP209,AS209))</f>
        <v>#REF!</v>
      </c>
      <c r="AW209" s="281" t="e">
        <f>IF(#REF!=0,0,IF(AQ209&gt;AT209,AQ209,AT209))</f>
        <v>#REF!</v>
      </c>
      <c r="AX209" s="39" t="e">
        <f>IF(#REF!="","",IF(ROUND(AL209-AU209,4)&lt;0,0,ROUND(AL209-AU209,4)))</f>
        <v>#REF!</v>
      </c>
      <c r="AY209" s="39" t="e">
        <f>IF(#REF!="","",IF(ROUND(AM209-AV209,4)&lt;0,0,ROUND(AM209-AV209,4)))</f>
        <v>#REF!</v>
      </c>
      <c r="AZ209" s="39" t="e">
        <f>IF(#REF!="","",IF(ROUND(AN209-AW209,4)&lt;0,0,ROUND(AN209-AW209,4)))</f>
        <v>#REF!</v>
      </c>
      <c r="BA209" s="40" t="e">
        <f>IF(#REF!="","",AX209*Z209)</f>
        <v>#REF!</v>
      </c>
      <c r="BB209" s="41" t="e">
        <f>IF(#REF!="","",AY209*AA209)</f>
        <v>#REF!</v>
      </c>
      <c r="BC209" s="42" t="e">
        <f>IF(#REF!="","",AZ209*AB209)</f>
        <v>#REF!</v>
      </c>
      <c r="BD209" s="41" t="e">
        <f t="shared" si="40"/>
        <v>#REF!</v>
      </c>
      <c r="BE209" s="40" t="e">
        <f>IF(#REF!="","",Interna!$J$27+Interna!$J$28+Interna!$J$29+Interna!$J$33)</f>
        <v>#REF!</v>
      </c>
      <c r="BF209" s="41" t="e">
        <f>IF(#REF!="","",AX209*Interna!$H$30)</f>
        <v>#REF!</v>
      </c>
      <c r="BG209" s="41" t="e">
        <f>IF(#REF!="","",AY209*Interna!$H$31)</f>
        <v>#REF!</v>
      </c>
      <c r="BH209" s="41" t="e">
        <f>IF(#REF!="","",AZ209*Interna!$H$32)</f>
        <v>#REF!</v>
      </c>
      <c r="BI209" s="41" t="e">
        <f>IF(#REF!="","",SUM(BE209:BH209))</f>
        <v>#REF!</v>
      </c>
      <c r="BJ209" s="41" t="e">
        <f>IF(#REF!="","",BD209-BI209)</f>
        <v>#REF!</v>
      </c>
      <c r="BK209" s="42" t="e">
        <f>IF(#REF!="","",BJ209*Interna!$H$37)</f>
        <v>#REF!</v>
      </c>
      <c r="BL209" s="41" t="e">
        <f>IF(#REF!="","",BJ209-BK209)</f>
        <v>#REF!</v>
      </c>
      <c r="BM209" s="41" t="e">
        <f>IF(#REF!="","",BL209*Interna!$H$39)</f>
        <v>#REF!</v>
      </c>
      <c r="BN209" s="41" t="e">
        <f>IF(#REF!="","",BL209+BM209)</f>
        <v>#REF!</v>
      </c>
      <c r="BO209" s="41" t="e">
        <f>IF(#REF!="","",BN209*Interna!$K$5)</f>
        <v>#REF!</v>
      </c>
      <c r="BP209" s="41" t="e">
        <f>IF(#REF!="","",BO209/Interna!$E$4)</f>
        <v>#REF!</v>
      </c>
      <c r="BQ209" s="41" t="e">
        <f>IF(#REF!="","",BP209*Interna!$H$46)</f>
        <v>#REF!</v>
      </c>
      <c r="BR209" s="41" t="e">
        <f>IF(#REF!="","",BP209+BQ209)</f>
        <v>#REF!</v>
      </c>
      <c r="BS209" s="41" t="e">
        <f>IF(#REF!="","",BR209*Interna!$H$48)</f>
        <v>#REF!</v>
      </c>
      <c r="BT209" s="41" t="e">
        <f>IF(#REF!="","",BR209-BS209)</f>
        <v>#REF!</v>
      </c>
      <c r="BU209" s="41" t="e">
        <f>IF(#REF!="","",BT209*Interna!$H$51)</f>
        <v>#REF!</v>
      </c>
      <c r="BV209" s="41" t="e">
        <f>IF(#REF!="","",BT209-BU209)</f>
        <v>#REF!</v>
      </c>
      <c r="BW209" s="41" t="e">
        <f>IF(#REF!="","",BV209*Interna!$H$52)</f>
        <v>#REF!</v>
      </c>
      <c r="BX209" s="41" t="e">
        <f>IF(#REF!="","",BV209-BW209)</f>
        <v>#REF!</v>
      </c>
      <c r="BY209" s="41" t="e">
        <f>IF(#REF!="","",BX209*Interna!$H$53)</f>
        <v>#REF!</v>
      </c>
    </row>
    <row r="210" spans="25:77" ht="16.5" customHeight="1" thickTop="1" thickBot="1" x14ac:dyDescent="0.35">
      <c r="Y210" s="167"/>
      <c r="Z210" s="40" t="e">
        <f>IF(#REF!="","",Interna!$H$15)</f>
        <v>#REF!</v>
      </c>
      <c r="AA210" s="41" t="e">
        <f>IF(#REF!="","",Interna!$H$16)</f>
        <v>#REF!</v>
      </c>
      <c r="AB210" s="42" t="e">
        <f>IF(#REF!="","",Interna!$H$17)</f>
        <v>#REF!</v>
      </c>
      <c r="AC21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0" s="373" t="e">
        <f>IF(#REF!="","",AC210+Interna!$D$15)</f>
        <v>#REF!</v>
      </c>
      <c r="AG210" s="373" t="e">
        <f>IF(#REF!="","",AD210+Interna!$D$16)</f>
        <v>#REF!</v>
      </c>
      <c r="AH210" s="373" t="e">
        <f>IF(#REF!="","",AE210+Interna!$D$17)</f>
        <v>#REF!</v>
      </c>
      <c r="AI210" s="281" t="e">
        <f>IF(#REF!="","",#REF!-(#REF!*AF210))</f>
        <v>#REF!</v>
      </c>
      <c r="AJ210" s="281" t="e">
        <f>IF(#REF!="","",#REF!-(#REF!*AG210))</f>
        <v>#REF!</v>
      </c>
      <c r="AK210" s="281" t="e">
        <f>IF(#REF!="","",#REF!-(#REF!*AH210))</f>
        <v>#REF!</v>
      </c>
      <c r="AL210" s="281" t="e">
        <f>IF(#REF!="","",ROUND(AI210*Interna!$E$4/1000,4))</f>
        <v>#REF!</v>
      </c>
      <c r="AM210" s="281" t="e">
        <f>IF(#REF!="","",ROUND(AJ210*Interna!$E$4/1000,4))</f>
        <v>#REF!</v>
      </c>
      <c r="AN210" s="281" t="e">
        <f>IF(#REF!="","",ROUND(AK210*Interna!$E$4/1000,4))</f>
        <v>#REF!</v>
      </c>
      <c r="AO210" s="281" t="e">
        <f>IF(#REF!="","",ROUND(AL210-(AL210*Interna!$C$21),4))</f>
        <v>#REF!</v>
      </c>
      <c r="AP210" s="281" t="e">
        <f>IF(#REF!="","",ROUND(AM210-(AM210*Interna!$C$22),4))</f>
        <v>#REF!</v>
      </c>
      <c r="AQ210" s="281" t="e">
        <f>IF(#REF!="","",ROUND(AN210-(AN210*Interna!$C$23),4))</f>
        <v>#REF!</v>
      </c>
      <c r="AR210" s="281" t="e">
        <f>IF(#REF!="","",Interna!$F$21)</f>
        <v>#REF!</v>
      </c>
      <c r="AS210" s="282" t="e">
        <f>IF(#REF!="","",Interna!$F$22)</f>
        <v>#REF!</v>
      </c>
      <c r="AT210" s="283" t="e">
        <f>IF(#REF!="","",Interna!$F$23)</f>
        <v>#REF!</v>
      </c>
      <c r="AU210" s="281" t="e">
        <f>IF(#REF!=0,0,IF(AO210&gt;AR210,AO210,AR210))</f>
        <v>#REF!</v>
      </c>
      <c r="AV210" s="281" t="e">
        <f>IF(#REF!=0,0,IF(AP210&gt;AS210,AP210,AS210))</f>
        <v>#REF!</v>
      </c>
      <c r="AW210" s="281" t="e">
        <f>IF(#REF!=0,0,IF(AQ210&gt;AT210,AQ210,AT210))</f>
        <v>#REF!</v>
      </c>
      <c r="AX210" s="39" t="e">
        <f>IF(#REF!="","",IF(ROUND(AL210-AU210,4)&lt;0,0,ROUND(AL210-AU210,4)))</f>
        <v>#REF!</v>
      </c>
      <c r="AY210" s="39" t="e">
        <f>IF(#REF!="","",IF(ROUND(AM210-AV210,4)&lt;0,0,ROUND(AM210-AV210,4)))</f>
        <v>#REF!</v>
      </c>
      <c r="AZ210" s="39" t="e">
        <f>IF(#REF!="","",IF(ROUND(AN210-AW210,4)&lt;0,0,ROUND(AN210-AW210,4)))</f>
        <v>#REF!</v>
      </c>
      <c r="BA210" s="40" t="e">
        <f>IF(#REF!="","",AX210*Z210)</f>
        <v>#REF!</v>
      </c>
      <c r="BB210" s="41" t="e">
        <f>IF(#REF!="","",AY210*AA210)</f>
        <v>#REF!</v>
      </c>
      <c r="BC210" s="42" t="e">
        <f>IF(#REF!="","",AZ210*AB210)</f>
        <v>#REF!</v>
      </c>
      <c r="BD210" s="41" t="e">
        <f t="shared" si="40"/>
        <v>#REF!</v>
      </c>
      <c r="BE210" s="40" t="e">
        <f>IF(#REF!="","",Interna!$J$27+Interna!$J$28+Interna!$J$29+Interna!$J$33)</f>
        <v>#REF!</v>
      </c>
      <c r="BF210" s="41" t="e">
        <f>IF(#REF!="","",AX210*Interna!$H$30)</f>
        <v>#REF!</v>
      </c>
      <c r="BG210" s="41" t="e">
        <f>IF(#REF!="","",AY210*Interna!$H$31)</f>
        <v>#REF!</v>
      </c>
      <c r="BH210" s="41" t="e">
        <f>IF(#REF!="","",AZ210*Interna!$H$32)</f>
        <v>#REF!</v>
      </c>
      <c r="BI210" s="41" t="e">
        <f>IF(#REF!="","",SUM(BE210:BH210))</f>
        <v>#REF!</v>
      </c>
      <c r="BJ210" s="41" t="e">
        <f>IF(#REF!="","",BD210-BI210)</f>
        <v>#REF!</v>
      </c>
      <c r="BK210" s="42" t="e">
        <f>IF(#REF!="","",BJ210*Interna!$H$37)</f>
        <v>#REF!</v>
      </c>
      <c r="BL210" s="41" t="e">
        <f>IF(#REF!="","",BJ210-BK210)</f>
        <v>#REF!</v>
      </c>
      <c r="BM210" s="41" t="e">
        <f>IF(#REF!="","",BL210*Interna!$H$39)</f>
        <v>#REF!</v>
      </c>
      <c r="BN210" s="41" t="e">
        <f>IF(#REF!="","",BL210+BM210)</f>
        <v>#REF!</v>
      </c>
      <c r="BO210" s="41" t="e">
        <f>IF(#REF!="","",BN210*Interna!$K$5)</f>
        <v>#REF!</v>
      </c>
      <c r="BP210" s="41" t="e">
        <f>IF(#REF!="","",BO210/Interna!$E$4)</f>
        <v>#REF!</v>
      </c>
      <c r="BQ210" s="41" t="e">
        <f>IF(#REF!="","",BP210*Interna!$H$46)</f>
        <v>#REF!</v>
      </c>
      <c r="BR210" s="41" t="e">
        <f>IF(#REF!="","",BP210+BQ210)</f>
        <v>#REF!</v>
      </c>
      <c r="BS210" s="41" t="e">
        <f>IF(#REF!="","",BR210*Interna!$H$48)</f>
        <v>#REF!</v>
      </c>
      <c r="BT210" s="41" t="e">
        <f>IF(#REF!="","",BR210-BS210)</f>
        <v>#REF!</v>
      </c>
      <c r="BU210" s="41" t="e">
        <f>IF(#REF!="","",BT210*Interna!$H$51)</f>
        <v>#REF!</v>
      </c>
      <c r="BV210" s="41" t="e">
        <f>IF(#REF!="","",BT210-BU210)</f>
        <v>#REF!</v>
      </c>
      <c r="BW210" s="41" t="e">
        <f>IF(#REF!="","",BV210*Interna!$H$52)</f>
        <v>#REF!</v>
      </c>
      <c r="BX210" s="41" t="e">
        <f>IF(#REF!="","",BV210-BW210)</f>
        <v>#REF!</v>
      </c>
      <c r="BY210" s="41" t="e">
        <f>IF(#REF!="","",BX210*Interna!$H$53)</f>
        <v>#REF!</v>
      </c>
    </row>
    <row r="211" spans="25:77" ht="16.5" customHeight="1" thickTop="1" thickBot="1" x14ac:dyDescent="0.35">
      <c r="Y211" s="167"/>
      <c r="Z211" s="40" t="e">
        <f>IF(#REF!="","",Interna!$H$15)</f>
        <v>#REF!</v>
      </c>
      <c r="AA211" s="41" t="e">
        <f>IF(#REF!="","",Interna!$H$16)</f>
        <v>#REF!</v>
      </c>
      <c r="AB211" s="42" t="e">
        <f>IF(#REF!="","",Interna!$H$17)</f>
        <v>#REF!</v>
      </c>
      <c r="AC21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1" s="373" t="e">
        <f>IF(#REF!="","",AC211+Interna!$D$15)</f>
        <v>#REF!</v>
      </c>
      <c r="AG211" s="373" t="e">
        <f>IF(#REF!="","",AD211+Interna!$D$16)</f>
        <v>#REF!</v>
      </c>
      <c r="AH211" s="373" t="e">
        <f>IF(#REF!="","",AE211+Interna!$D$17)</f>
        <v>#REF!</v>
      </c>
      <c r="AI211" s="281" t="e">
        <f>IF(#REF!="","",#REF!-(#REF!*AF211))</f>
        <v>#REF!</v>
      </c>
      <c r="AJ211" s="281" t="e">
        <f>IF(#REF!="","",#REF!-(#REF!*AG211))</f>
        <v>#REF!</v>
      </c>
      <c r="AK211" s="281" t="e">
        <f>IF(#REF!="","",#REF!-(#REF!*AH211))</f>
        <v>#REF!</v>
      </c>
      <c r="AL211" s="281" t="e">
        <f>IF(#REF!="","",ROUND(AI211*Interna!$E$4/1000,4))</f>
        <v>#REF!</v>
      </c>
      <c r="AM211" s="281" t="e">
        <f>IF(#REF!="","",ROUND(AJ211*Interna!$E$4/1000,4))</f>
        <v>#REF!</v>
      </c>
      <c r="AN211" s="281" t="e">
        <f>IF(#REF!="","",ROUND(AK211*Interna!$E$4/1000,4))</f>
        <v>#REF!</v>
      </c>
      <c r="AO211" s="281" t="e">
        <f>IF(#REF!="","",ROUND(AL211-(AL211*Interna!$C$21),4))</f>
        <v>#REF!</v>
      </c>
      <c r="AP211" s="281" t="e">
        <f>IF(#REF!="","",ROUND(AM211-(AM211*Interna!$C$22),4))</f>
        <v>#REF!</v>
      </c>
      <c r="AQ211" s="281" t="e">
        <f>IF(#REF!="","",ROUND(AN211-(AN211*Interna!$C$23),4))</f>
        <v>#REF!</v>
      </c>
      <c r="AR211" s="281" t="e">
        <f>IF(#REF!="","",Interna!$F$21)</f>
        <v>#REF!</v>
      </c>
      <c r="AS211" s="282" t="e">
        <f>IF(#REF!="","",Interna!$F$22)</f>
        <v>#REF!</v>
      </c>
      <c r="AT211" s="283" t="e">
        <f>IF(#REF!="","",Interna!$F$23)</f>
        <v>#REF!</v>
      </c>
      <c r="AU211" s="281" t="e">
        <f>IF(#REF!=0,0,IF(AO211&gt;AR211,AO211,AR211))</f>
        <v>#REF!</v>
      </c>
      <c r="AV211" s="281" t="e">
        <f>IF(#REF!=0,0,IF(AP211&gt;AS211,AP211,AS211))</f>
        <v>#REF!</v>
      </c>
      <c r="AW211" s="281" t="e">
        <f>IF(#REF!=0,0,IF(AQ211&gt;AT211,AQ211,AT211))</f>
        <v>#REF!</v>
      </c>
      <c r="AX211" s="39" t="e">
        <f>IF(#REF!="","",IF(ROUND(AL211-AU211,4)&lt;0,0,ROUND(AL211-AU211,4)))</f>
        <v>#REF!</v>
      </c>
      <c r="AY211" s="39" t="e">
        <f>IF(#REF!="","",IF(ROUND(AM211-AV211,4)&lt;0,0,ROUND(AM211-AV211,4)))</f>
        <v>#REF!</v>
      </c>
      <c r="AZ211" s="39" t="e">
        <f>IF(#REF!="","",IF(ROUND(AN211-AW211,4)&lt;0,0,ROUND(AN211-AW211,4)))</f>
        <v>#REF!</v>
      </c>
      <c r="BA211" s="40" t="e">
        <f>IF(#REF!="","",AX211*Z211)</f>
        <v>#REF!</v>
      </c>
      <c r="BB211" s="41" t="e">
        <f>IF(#REF!="","",AY211*AA211)</f>
        <v>#REF!</v>
      </c>
      <c r="BC211" s="42" t="e">
        <f>IF(#REF!="","",AZ211*AB211)</f>
        <v>#REF!</v>
      </c>
      <c r="BD211" s="41" t="e">
        <f t="shared" si="40"/>
        <v>#REF!</v>
      </c>
      <c r="BE211" s="40" t="e">
        <f>IF(#REF!="","",Interna!$J$27+Interna!$J$28+Interna!$J$29+Interna!$J$33)</f>
        <v>#REF!</v>
      </c>
      <c r="BF211" s="41" t="e">
        <f>IF(#REF!="","",AX211*Interna!$H$30)</f>
        <v>#REF!</v>
      </c>
      <c r="BG211" s="41" t="e">
        <f>IF(#REF!="","",AY211*Interna!$H$31)</f>
        <v>#REF!</v>
      </c>
      <c r="BH211" s="41" t="e">
        <f>IF(#REF!="","",AZ211*Interna!$H$32)</f>
        <v>#REF!</v>
      </c>
      <c r="BI211" s="41" t="e">
        <f>IF(#REF!="","",SUM(BE211:BH211))</f>
        <v>#REF!</v>
      </c>
      <c r="BJ211" s="41" t="e">
        <f>IF(#REF!="","",BD211-BI211)</f>
        <v>#REF!</v>
      </c>
      <c r="BK211" s="42" t="e">
        <f>IF(#REF!="","",BJ211*Interna!$H$37)</f>
        <v>#REF!</v>
      </c>
      <c r="BL211" s="41" t="e">
        <f>IF(#REF!="","",BJ211-BK211)</f>
        <v>#REF!</v>
      </c>
      <c r="BM211" s="41" t="e">
        <f>IF(#REF!="","",BL211*Interna!$H$39)</f>
        <v>#REF!</v>
      </c>
      <c r="BN211" s="41" t="e">
        <f>IF(#REF!="","",BL211+BM211)</f>
        <v>#REF!</v>
      </c>
      <c r="BO211" s="41" t="e">
        <f>IF(#REF!="","",BN211*Interna!$K$5)</f>
        <v>#REF!</v>
      </c>
      <c r="BP211" s="41" t="e">
        <f>IF(#REF!="","",BO211/Interna!$E$4)</f>
        <v>#REF!</v>
      </c>
      <c r="BQ211" s="41" t="e">
        <f>IF(#REF!="","",BP211*Interna!$H$46)</f>
        <v>#REF!</v>
      </c>
      <c r="BR211" s="41" t="e">
        <f>IF(#REF!="","",BP211+BQ211)</f>
        <v>#REF!</v>
      </c>
      <c r="BS211" s="41" t="e">
        <f>IF(#REF!="","",BR211*Interna!$H$48)</f>
        <v>#REF!</v>
      </c>
      <c r="BT211" s="41" t="e">
        <f>IF(#REF!="","",BR211-BS211)</f>
        <v>#REF!</v>
      </c>
      <c r="BU211" s="41" t="e">
        <f>IF(#REF!="","",BT211*Interna!$H$51)</f>
        <v>#REF!</v>
      </c>
      <c r="BV211" s="41" t="e">
        <f>IF(#REF!="","",BT211-BU211)</f>
        <v>#REF!</v>
      </c>
      <c r="BW211" s="41" t="e">
        <f>IF(#REF!="","",BV211*Interna!$H$52)</f>
        <v>#REF!</v>
      </c>
      <c r="BX211" s="41" t="e">
        <f>IF(#REF!="","",BV211-BW211)</f>
        <v>#REF!</v>
      </c>
      <c r="BY211" s="41" t="e">
        <f>IF(#REF!="","",BX211*Interna!$H$53)</f>
        <v>#REF!</v>
      </c>
    </row>
    <row r="212" spans="25:77" ht="16.5" customHeight="1" thickTop="1" thickBot="1" x14ac:dyDescent="0.35">
      <c r="Y212" s="167"/>
      <c r="Z212" s="40" t="e">
        <f>IF(#REF!="","",Interna!$H$15)</f>
        <v>#REF!</v>
      </c>
      <c r="AA212" s="41" t="e">
        <f>IF(#REF!="","",Interna!$H$16)</f>
        <v>#REF!</v>
      </c>
      <c r="AB212" s="42" t="e">
        <f>IF(#REF!="","",Interna!$H$17)</f>
        <v>#REF!</v>
      </c>
      <c r="AC21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2" s="373" t="e">
        <f>IF(#REF!="","",AC212+Interna!$D$15)</f>
        <v>#REF!</v>
      </c>
      <c r="AG212" s="373" t="e">
        <f>IF(#REF!="","",AD212+Interna!$D$16)</f>
        <v>#REF!</v>
      </c>
      <c r="AH212" s="373" t="e">
        <f>IF(#REF!="","",AE212+Interna!$D$17)</f>
        <v>#REF!</v>
      </c>
      <c r="AI212" s="281" t="e">
        <f>IF(#REF!="","",#REF!-(#REF!*AF212))</f>
        <v>#REF!</v>
      </c>
      <c r="AJ212" s="281" t="e">
        <f>IF(#REF!="","",#REF!-(#REF!*AG212))</f>
        <v>#REF!</v>
      </c>
      <c r="AK212" s="281" t="e">
        <f>IF(#REF!="","",#REF!-(#REF!*AH212))</f>
        <v>#REF!</v>
      </c>
      <c r="AL212" s="281" t="e">
        <f>IF(#REF!="","",ROUND(AI212*Interna!$E$4/1000,4))</f>
        <v>#REF!</v>
      </c>
      <c r="AM212" s="281" t="e">
        <f>IF(#REF!="","",ROUND(AJ212*Interna!$E$4/1000,4))</f>
        <v>#REF!</v>
      </c>
      <c r="AN212" s="281" t="e">
        <f>IF(#REF!="","",ROUND(AK212*Interna!$E$4/1000,4))</f>
        <v>#REF!</v>
      </c>
      <c r="AO212" s="281" t="e">
        <f>IF(#REF!="","",ROUND(AL212-(AL212*Interna!$C$21),4))</f>
        <v>#REF!</v>
      </c>
      <c r="AP212" s="281" t="e">
        <f>IF(#REF!="","",ROUND(AM212-(AM212*Interna!$C$22),4))</f>
        <v>#REF!</v>
      </c>
      <c r="AQ212" s="281" t="e">
        <f>IF(#REF!="","",ROUND(AN212-(AN212*Interna!$C$23),4))</f>
        <v>#REF!</v>
      </c>
      <c r="AR212" s="281" t="e">
        <f>IF(#REF!="","",Interna!$F$21)</f>
        <v>#REF!</v>
      </c>
      <c r="AS212" s="282" t="e">
        <f>IF(#REF!="","",Interna!$F$22)</f>
        <v>#REF!</v>
      </c>
      <c r="AT212" s="283" t="e">
        <f>IF(#REF!="","",Interna!$F$23)</f>
        <v>#REF!</v>
      </c>
      <c r="AU212" s="281" t="e">
        <f>IF(#REF!=0,0,IF(AO212&gt;AR212,AO212,AR212))</f>
        <v>#REF!</v>
      </c>
      <c r="AV212" s="281" t="e">
        <f>IF(#REF!=0,0,IF(AP212&gt;AS212,AP212,AS212))</f>
        <v>#REF!</v>
      </c>
      <c r="AW212" s="281" t="e">
        <f>IF(#REF!=0,0,IF(AQ212&gt;AT212,AQ212,AT212))</f>
        <v>#REF!</v>
      </c>
      <c r="AX212" s="39" t="e">
        <f>IF(#REF!="","",IF(ROUND(AL212-AU212,4)&lt;0,0,ROUND(AL212-AU212,4)))</f>
        <v>#REF!</v>
      </c>
      <c r="AY212" s="39" t="e">
        <f>IF(#REF!="","",IF(ROUND(AM212-AV212,4)&lt;0,0,ROUND(AM212-AV212,4)))</f>
        <v>#REF!</v>
      </c>
      <c r="AZ212" s="39" t="e">
        <f>IF(#REF!="","",IF(ROUND(AN212-AW212,4)&lt;0,0,ROUND(AN212-AW212,4)))</f>
        <v>#REF!</v>
      </c>
      <c r="BA212" s="40" t="e">
        <f>IF(#REF!="","",AX212*Z212)</f>
        <v>#REF!</v>
      </c>
      <c r="BB212" s="41" t="e">
        <f>IF(#REF!="","",AY212*AA212)</f>
        <v>#REF!</v>
      </c>
      <c r="BC212" s="42" t="e">
        <f>IF(#REF!="","",AZ212*AB212)</f>
        <v>#REF!</v>
      </c>
      <c r="BD212" s="41" t="e">
        <f t="shared" si="40"/>
        <v>#REF!</v>
      </c>
      <c r="BE212" s="40" t="e">
        <f>IF(#REF!="","",Interna!$J$27+Interna!$J$28+Interna!$J$29+Interna!$J$33)</f>
        <v>#REF!</v>
      </c>
      <c r="BF212" s="41" t="e">
        <f>IF(#REF!="","",AX212*Interna!$H$30)</f>
        <v>#REF!</v>
      </c>
      <c r="BG212" s="41" t="e">
        <f>IF(#REF!="","",AY212*Interna!$H$31)</f>
        <v>#REF!</v>
      </c>
      <c r="BH212" s="41" t="e">
        <f>IF(#REF!="","",AZ212*Interna!$H$32)</f>
        <v>#REF!</v>
      </c>
      <c r="BI212" s="41" t="e">
        <f>IF(#REF!="","",SUM(BE212:BH212))</f>
        <v>#REF!</v>
      </c>
      <c r="BJ212" s="41" t="e">
        <f>IF(#REF!="","",BD212-BI212)</f>
        <v>#REF!</v>
      </c>
      <c r="BK212" s="42" t="e">
        <f>IF(#REF!="","",BJ212*Interna!$H$37)</f>
        <v>#REF!</v>
      </c>
      <c r="BL212" s="41" t="e">
        <f>IF(#REF!="","",BJ212-BK212)</f>
        <v>#REF!</v>
      </c>
      <c r="BM212" s="41" t="e">
        <f>IF(#REF!="","",BL212*Interna!$H$39)</f>
        <v>#REF!</v>
      </c>
      <c r="BN212" s="41" t="e">
        <f>IF(#REF!="","",BL212+BM212)</f>
        <v>#REF!</v>
      </c>
      <c r="BO212" s="41" t="e">
        <f>IF(#REF!="","",BN212*Interna!$K$5)</f>
        <v>#REF!</v>
      </c>
      <c r="BP212" s="41" t="e">
        <f>IF(#REF!="","",BO212/Interna!$E$4)</f>
        <v>#REF!</v>
      </c>
      <c r="BQ212" s="41" t="e">
        <f>IF(#REF!="","",BP212*Interna!$H$46)</f>
        <v>#REF!</v>
      </c>
      <c r="BR212" s="41" t="e">
        <f>IF(#REF!="","",BP212+BQ212)</f>
        <v>#REF!</v>
      </c>
      <c r="BS212" s="41" t="e">
        <f>IF(#REF!="","",BR212*Interna!$H$48)</f>
        <v>#REF!</v>
      </c>
      <c r="BT212" s="41" t="e">
        <f>IF(#REF!="","",BR212-BS212)</f>
        <v>#REF!</v>
      </c>
      <c r="BU212" s="41" t="e">
        <f>IF(#REF!="","",BT212*Interna!$H$51)</f>
        <v>#REF!</v>
      </c>
      <c r="BV212" s="41" t="e">
        <f>IF(#REF!="","",BT212-BU212)</f>
        <v>#REF!</v>
      </c>
      <c r="BW212" s="41" t="e">
        <f>IF(#REF!="","",BV212*Interna!$H$52)</f>
        <v>#REF!</v>
      </c>
      <c r="BX212" s="41" t="e">
        <f>IF(#REF!="","",BV212-BW212)</f>
        <v>#REF!</v>
      </c>
      <c r="BY212" s="41" t="e">
        <f>IF(#REF!="","",BX212*Interna!$H$53)</f>
        <v>#REF!</v>
      </c>
    </row>
    <row r="213" spans="25:77" ht="16.5" customHeight="1" thickTop="1" thickBot="1" x14ac:dyDescent="0.35">
      <c r="Y213" s="167"/>
      <c r="Z213" s="40" t="e">
        <f>IF(#REF!="","",Interna!$H$15)</f>
        <v>#REF!</v>
      </c>
      <c r="AA213" s="41" t="e">
        <f>IF(#REF!="","",Interna!$H$16)</f>
        <v>#REF!</v>
      </c>
      <c r="AB213" s="42" t="e">
        <f>IF(#REF!="","",Interna!$H$17)</f>
        <v>#REF!</v>
      </c>
      <c r="AC21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3" s="373" t="e">
        <f>IF(#REF!="","",AC213+Interna!$D$15)</f>
        <v>#REF!</v>
      </c>
      <c r="AG213" s="373" t="e">
        <f>IF(#REF!="","",AD213+Interna!$D$16)</f>
        <v>#REF!</v>
      </c>
      <c r="AH213" s="373" t="e">
        <f>IF(#REF!="","",AE213+Interna!$D$17)</f>
        <v>#REF!</v>
      </c>
      <c r="AI213" s="281" t="e">
        <f>IF(#REF!="","",#REF!-(#REF!*AF213))</f>
        <v>#REF!</v>
      </c>
      <c r="AJ213" s="281" t="e">
        <f>IF(#REF!="","",#REF!-(#REF!*AG213))</f>
        <v>#REF!</v>
      </c>
      <c r="AK213" s="281" t="e">
        <f>IF(#REF!="","",#REF!-(#REF!*AH213))</f>
        <v>#REF!</v>
      </c>
      <c r="AL213" s="281" t="e">
        <f>IF(#REF!="","",ROUND(AI213*Interna!$E$4/1000,4))</f>
        <v>#REF!</v>
      </c>
      <c r="AM213" s="281" t="e">
        <f>IF(#REF!="","",ROUND(AJ213*Interna!$E$4/1000,4))</f>
        <v>#REF!</v>
      </c>
      <c r="AN213" s="281" t="e">
        <f>IF(#REF!="","",ROUND(AK213*Interna!$E$4/1000,4))</f>
        <v>#REF!</v>
      </c>
      <c r="AO213" s="281" t="e">
        <f>IF(#REF!="","",ROUND(AL213-(AL213*Interna!$C$21),4))</f>
        <v>#REF!</v>
      </c>
      <c r="AP213" s="281" t="e">
        <f>IF(#REF!="","",ROUND(AM213-(AM213*Interna!$C$22),4))</f>
        <v>#REF!</v>
      </c>
      <c r="AQ213" s="281" t="e">
        <f>IF(#REF!="","",ROUND(AN213-(AN213*Interna!$C$23),4))</f>
        <v>#REF!</v>
      </c>
      <c r="AR213" s="281" t="e">
        <f>IF(#REF!="","",Interna!$F$21)</f>
        <v>#REF!</v>
      </c>
      <c r="AS213" s="282" t="e">
        <f>IF(#REF!="","",Interna!$F$22)</f>
        <v>#REF!</v>
      </c>
      <c r="AT213" s="283" t="e">
        <f>IF(#REF!="","",Interna!$F$23)</f>
        <v>#REF!</v>
      </c>
      <c r="AU213" s="281" t="e">
        <f>IF(#REF!=0,0,IF(AO213&gt;AR213,AO213,AR213))</f>
        <v>#REF!</v>
      </c>
      <c r="AV213" s="281" t="e">
        <f>IF(#REF!=0,0,IF(AP213&gt;AS213,AP213,AS213))</f>
        <v>#REF!</v>
      </c>
      <c r="AW213" s="281" t="e">
        <f>IF(#REF!=0,0,IF(AQ213&gt;AT213,AQ213,AT213))</f>
        <v>#REF!</v>
      </c>
      <c r="AX213" s="39" t="e">
        <f>IF(#REF!="","",IF(ROUND(AL213-AU213,4)&lt;0,0,ROUND(AL213-AU213,4)))</f>
        <v>#REF!</v>
      </c>
      <c r="AY213" s="39" t="e">
        <f>IF(#REF!="","",IF(ROUND(AM213-AV213,4)&lt;0,0,ROUND(AM213-AV213,4)))</f>
        <v>#REF!</v>
      </c>
      <c r="AZ213" s="39" t="e">
        <f>IF(#REF!="","",IF(ROUND(AN213-AW213,4)&lt;0,0,ROUND(AN213-AW213,4)))</f>
        <v>#REF!</v>
      </c>
      <c r="BA213" s="40" t="e">
        <f>IF(#REF!="","",AX213*Z213)</f>
        <v>#REF!</v>
      </c>
      <c r="BB213" s="41" t="e">
        <f>IF(#REF!="","",AY213*AA213)</f>
        <v>#REF!</v>
      </c>
      <c r="BC213" s="42" t="e">
        <f>IF(#REF!="","",AZ213*AB213)</f>
        <v>#REF!</v>
      </c>
      <c r="BD213" s="41" t="e">
        <f t="shared" ref="BD213:BD276" si="41">SUM(BA213:BC213)</f>
        <v>#REF!</v>
      </c>
      <c r="BE213" s="40" t="e">
        <f>IF(#REF!="","",Interna!$J$27+Interna!$J$28+Interna!$J$29+Interna!$J$33)</f>
        <v>#REF!</v>
      </c>
      <c r="BF213" s="41" t="e">
        <f>IF(#REF!="","",AX213*Interna!$H$30)</f>
        <v>#REF!</v>
      </c>
      <c r="BG213" s="41" t="e">
        <f>IF(#REF!="","",AY213*Interna!$H$31)</f>
        <v>#REF!</v>
      </c>
      <c r="BH213" s="41" t="e">
        <f>IF(#REF!="","",AZ213*Interna!$H$32)</f>
        <v>#REF!</v>
      </c>
      <c r="BI213" s="41" t="e">
        <f>IF(#REF!="","",SUM(BE213:BH213))</f>
        <v>#REF!</v>
      </c>
      <c r="BJ213" s="41" t="e">
        <f>IF(#REF!="","",BD213-BI213)</f>
        <v>#REF!</v>
      </c>
      <c r="BK213" s="42" t="e">
        <f>IF(#REF!="","",BJ213*Interna!$H$37)</f>
        <v>#REF!</v>
      </c>
      <c r="BL213" s="41" t="e">
        <f>IF(#REF!="","",BJ213-BK213)</f>
        <v>#REF!</v>
      </c>
      <c r="BM213" s="41" t="e">
        <f>IF(#REF!="","",BL213*Interna!$H$39)</f>
        <v>#REF!</v>
      </c>
      <c r="BN213" s="41" t="e">
        <f>IF(#REF!="","",BL213+BM213)</f>
        <v>#REF!</v>
      </c>
      <c r="BO213" s="41" t="e">
        <f>IF(#REF!="","",BN213*Interna!$K$5)</f>
        <v>#REF!</v>
      </c>
      <c r="BP213" s="41" t="e">
        <f>IF(#REF!="","",BO213/Interna!$E$4)</f>
        <v>#REF!</v>
      </c>
      <c r="BQ213" s="41" t="e">
        <f>IF(#REF!="","",BP213*Interna!$H$46)</f>
        <v>#REF!</v>
      </c>
      <c r="BR213" s="41" t="e">
        <f>IF(#REF!="","",BP213+BQ213)</f>
        <v>#REF!</v>
      </c>
      <c r="BS213" s="41" t="e">
        <f>IF(#REF!="","",BR213*Interna!$H$48)</f>
        <v>#REF!</v>
      </c>
      <c r="BT213" s="41" t="e">
        <f>IF(#REF!="","",BR213-BS213)</f>
        <v>#REF!</v>
      </c>
      <c r="BU213" s="41" t="e">
        <f>IF(#REF!="","",BT213*Interna!$H$51)</f>
        <v>#REF!</v>
      </c>
      <c r="BV213" s="41" t="e">
        <f>IF(#REF!="","",BT213-BU213)</f>
        <v>#REF!</v>
      </c>
      <c r="BW213" s="41" t="e">
        <f>IF(#REF!="","",BV213*Interna!$H$52)</f>
        <v>#REF!</v>
      </c>
      <c r="BX213" s="41" t="e">
        <f>IF(#REF!="","",BV213-BW213)</f>
        <v>#REF!</v>
      </c>
      <c r="BY213" s="41" t="e">
        <f>IF(#REF!="","",BX213*Interna!$H$53)</f>
        <v>#REF!</v>
      </c>
    </row>
    <row r="214" spans="25:77" ht="16.5" customHeight="1" thickTop="1" thickBot="1" x14ac:dyDescent="0.35">
      <c r="Y214" s="167"/>
      <c r="Z214" s="40" t="e">
        <f>IF(#REF!="","",Interna!$H$15)</f>
        <v>#REF!</v>
      </c>
      <c r="AA214" s="41" t="e">
        <f>IF(#REF!="","",Interna!$H$16)</f>
        <v>#REF!</v>
      </c>
      <c r="AB214" s="42" t="e">
        <f>IF(#REF!="","",Interna!$H$17)</f>
        <v>#REF!</v>
      </c>
      <c r="AC21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4" s="373" t="e">
        <f>IF(#REF!="","",AC214+Interna!$D$15)</f>
        <v>#REF!</v>
      </c>
      <c r="AG214" s="373" t="e">
        <f>IF(#REF!="","",AD214+Interna!$D$16)</f>
        <v>#REF!</v>
      </c>
      <c r="AH214" s="373" t="e">
        <f>IF(#REF!="","",AE214+Interna!$D$17)</f>
        <v>#REF!</v>
      </c>
      <c r="AI214" s="281" t="e">
        <f>IF(#REF!="","",#REF!-(#REF!*AF214))</f>
        <v>#REF!</v>
      </c>
      <c r="AJ214" s="281" t="e">
        <f>IF(#REF!="","",#REF!-(#REF!*AG214))</f>
        <v>#REF!</v>
      </c>
      <c r="AK214" s="281" t="e">
        <f>IF(#REF!="","",#REF!-(#REF!*AH214))</f>
        <v>#REF!</v>
      </c>
      <c r="AL214" s="281" t="e">
        <f>IF(#REF!="","",ROUND(AI214*Interna!$E$4/1000,4))</f>
        <v>#REF!</v>
      </c>
      <c r="AM214" s="281" t="e">
        <f>IF(#REF!="","",ROUND(AJ214*Interna!$E$4/1000,4))</f>
        <v>#REF!</v>
      </c>
      <c r="AN214" s="281" t="e">
        <f>IF(#REF!="","",ROUND(AK214*Interna!$E$4/1000,4))</f>
        <v>#REF!</v>
      </c>
      <c r="AO214" s="281" t="e">
        <f>IF(#REF!="","",ROUND(AL214-(AL214*Interna!$C$21),4))</f>
        <v>#REF!</v>
      </c>
      <c r="AP214" s="281" t="e">
        <f>IF(#REF!="","",ROUND(AM214-(AM214*Interna!$C$22),4))</f>
        <v>#REF!</v>
      </c>
      <c r="AQ214" s="281" t="e">
        <f>IF(#REF!="","",ROUND(AN214-(AN214*Interna!$C$23),4))</f>
        <v>#REF!</v>
      </c>
      <c r="AR214" s="281" t="e">
        <f>IF(#REF!="","",Interna!$F$21)</f>
        <v>#REF!</v>
      </c>
      <c r="AS214" s="282" t="e">
        <f>IF(#REF!="","",Interna!$F$22)</f>
        <v>#REF!</v>
      </c>
      <c r="AT214" s="283" t="e">
        <f>IF(#REF!="","",Interna!$F$23)</f>
        <v>#REF!</v>
      </c>
      <c r="AU214" s="281" t="e">
        <f>IF(#REF!=0,0,IF(AO214&gt;AR214,AO214,AR214))</f>
        <v>#REF!</v>
      </c>
      <c r="AV214" s="281" t="e">
        <f>IF(#REF!=0,0,IF(AP214&gt;AS214,AP214,AS214))</f>
        <v>#REF!</v>
      </c>
      <c r="AW214" s="281" t="e">
        <f>IF(#REF!=0,0,IF(AQ214&gt;AT214,AQ214,AT214))</f>
        <v>#REF!</v>
      </c>
      <c r="AX214" s="39" t="e">
        <f>IF(#REF!="","",IF(ROUND(AL214-AU214,4)&lt;0,0,ROUND(AL214-AU214,4)))</f>
        <v>#REF!</v>
      </c>
      <c r="AY214" s="39" t="e">
        <f>IF(#REF!="","",IF(ROUND(AM214-AV214,4)&lt;0,0,ROUND(AM214-AV214,4)))</f>
        <v>#REF!</v>
      </c>
      <c r="AZ214" s="39" t="e">
        <f>IF(#REF!="","",IF(ROUND(AN214-AW214,4)&lt;0,0,ROUND(AN214-AW214,4)))</f>
        <v>#REF!</v>
      </c>
      <c r="BA214" s="40" t="e">
        <f>IF(#REF!="","",AX214*Z214)</f>
        <v>#REF!</v>
      </c>
      <c r="BB214" s="41" t="e">
        <f>IF(#REF!="","",AY214*AA214)</f>
        <v>#REF!</v>
      </c>
      <c r="BC214" s="42" t="e">
        <f>IF(#REF!="","",AZ214*AB214)</f>
        <v>#REF!</v>
      </c>
      <c r="BD214" s="41" t="e">
        <f t="shared" si="41"/>
        <v>#REF!</v>
      </c>
      <c r="BE214" s="40" t="e">
        <f>IF(#REF!="","",Interna!$J$27+Interna!$J$28+Interna!$J$29+Interna!$J$33)</f>
        <v>#REF!</v>
      </c>
      <c r="BF214" s="41" t="e">
        <f>IF(#REF!="","",AX214*Interna!$H$30)</f>
        <v>#REF!</v>
      </c>
      <c r="BG214" s="41" t="e">
        <f>IF(#REF!="","",AY214*Interna!$H$31)</f>
        <v>#REF!</v>
      </c>
      <c r="BH214" s="41" t="e">
        <f>IF(#REF!="","",AZ214*Interna!$H$32)</f>
        <v>#REF!</v>
      </c>
      <c r="BI214" s="41" t="e">
        <f>IF(#REF!="","",SUM(BE214:BH214))</f>
        <v>#REF!</v>
      </c>
      <c r="BJ214" s="41" t="e">
        <f>IF(#REF!="","",BD214-BI214)</f>
        <v>#REF!</v>
      </c>
      <c r="BK214" s="42" t="e">
        <f>IF(#REF!="","",BJ214*Interna!$H$37)</f>
        <v>#REF!</v>
      </c>
      <c r="BL214" s="41" t="e">
        <f>IF(#REF!="","",BJ214-BK214)</f>
        <v>#REF!</v>
      </c>
      <c r="BM214" s="41" t="e">
        <f>IF(#REF!="","",BL214*Interna!$H$39)</f>
        <v>#REF!</v>
      </c>
      <c r="BN214" s="41" t="e">
        <f>IF(#REF!="","",BL214+BM214)</f>
        <v>#REF!</v>
      </c>
      <c r="BO214" s="41" t="e">
        <f>IF(#REF!="","",BN214*Interna!$K$5)</f>
        <v>#REF!</v>
      </c>
      <c r="BP214" s="41" t="e">
        <f>IF(#REF!="","",BO214/Interna!$E$4)</f>
        <v>#REF!</v>
      </c>
      <c r="BQ214" s="41" t="e">
        <f>IF(#REF!="","",BP214*Interna!$H$46)</f>
        <v>#REF!</v>
      </c>
      <c r="BR214" s="41" t="e">
        <f>IF(#REF!="","",BP214+BQ214)</f>
        <v>#REF!</v>
      </c>
      <c r="BS214" s="41" t="e">
        <f>IF(#REF!="","",BR214*Interna!$H$48)</f>
        <v>#REF!</v>
      </c>
      <c r="BT214" s="41" t="e">
        <f>IF(#REF!="","",BR214-BS214)</f>
        <v>#REF!</v>
      </c>
      <c r="BU214" s="41" t="e">
        <f>IF(#REF!="","",BT214*Interna!$H$51)</f>
        <v>#REF!</v>
      </c>
      <c r="BV214" s="41" t="e">
        <f>IF(#REF!="","",BT214-BU214)</f>
        <v>#REF!</v>
      </c>
      <c r="BW214" s="41" t="e">
        <f>IF(#REF!="","",BV214*Interna!$H$52)</f>
        <v>#REF!</v>
      </c>
      <c r="BX214" s="41" t="e">
        <f>IF(#REF!="","",BV214-BW214)</f>
        <v>#REF!</v>
      </c>
      <c r="BY214" s="41" t="e">
        <f>IF(#REF!="","",BX214*Interna!$H$53)</f>
        <v>#REF!</v>
      </c>
    </row>
    <row r="215" spans="25:77" ht="16.5" customHeight="1" thickTop="1" thickBot="1" x14ac:dyDescent="0.35">
      <c r="Y215" s="167"/>
      <c r="Z215" s="40" t="e">
        <f>IF(#REF!="","",Interna!$H$15)</f>
        <v>#REF!</v>
      </c>
      <c r="AA215" s="41" t="e">
        <f>IF(#REF!="","",Interna!$H$16)</f>
        <v>#REF!</v>
      </c>
      <c r="AB215" s="42" t="e">
        <f>IF(#REF!="","",Interna!$H$17)</f>
        <v>#REF!</v>
      </c>
      <c r="AC21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5" s="373" t="e">
        <f>IF(#REF!="","",AC215+Interna!$D$15)</f>
        <v>#REF!</v>
      </c>
      <c r="AG215" s="373" t="e">
        <f>IF(#REF!="","",AD215+Interna!$D$16)</f>
        <v>#REF!</v>
      </c>
      <c r="AH215" s="373" t="e">
        <f>IF(#REF!="","",AE215+Interna!$D$17)</f>
        <v>#REF!</v>
      </c>
      <c r="AI215" s="281" t="e">
        <f>IF(#REF!="","",#REF!-(#REF!*AF215))</f>
        <v>#REF!</v>
      </c>
      <c r="AJ215" s="281" t="e">
        <f>IF(#REF!="","",#REF!-(#REF!*AG215))</f>
        <v>#REF!</v>
      </c>
      <c r="AK215" s="281" t="e">
        <f>IF(#REF!="","",#REF!-(#REF!*AH215))</f>
        <v>#REF!</v>
      </c>
      <c r="AL215" s="281" t="e">
        <f>IF(#REF!="","",ROUND(AI215*Interna!$E$4/1000,4))</f>
        <v>#REF!</v>
      </c>
      <c r="AM215" s="281" t="e">
        <f>IF(#REF!="","",ROUND(AJ215*Interna!$E$4/1000,4))</f>
        <v>#REF!</v>
      </c>
      <c r="AN215" s="281" t="e">
        <f>IF(#REF!="","",ROUND(AK215*Interna!$E$4/1000,4))</f>
        <v>#REF!</v>
      </c>
      <c r="AO215" s="281" t="e">
        <f>IF(#REF!="","",ROUND(AL215-(AL215*Interna!$C$21),4))</f>
        <v>#REF!</v>
      </c>
      <c r="AP215" s="281" t="e">
        <f>IF(#REF!="","",ROUND(AM215-(AM215*Interna!$C$22),4))</f>
        <v>#REF!</v>
      </c>
      <c r="AQ215" s="281" t="e">
        <f>IF(#REF!="","",ROUND(AN215-(AN215*Interna!$C$23),4))</f>
        <v>#REF!</v>
      </c>
      <c r="AR215" s="281" t="e">
        <f>IF(#REF!="","",Interna!$F$21)</f>
        <v>#REF!</v>
      </c>
      <c r="AS215" s="282" t="e">
        <f>IF(#REF!="","",Interna!$F$22)</f>
        <v>#REF!</v>
      </c>
      <c r="AT215" s="283" t="e">
        <f>IF(#REF!="","",Interna!$F$23)</f>
        <v>#REF!</v>
      </c>
      <c r="AU215" s="281" t="e">
        <f>IF(#REF!=0,0,IF(AO215&gt;AR215,AO215,AR215))</f>
        <v>#REF!</v>
      </c>
      <c r="AV215" s="281" t="e">
        <f>IF(#REF!=0,0,IF(AP215&gt;AS215,AP215,AS215))</f>
        <v>#REF!</v>
      </c>
      <c r="AW215" s="281" t="e">
        <f>IF(#REF!=0,0,IF(AQ215&gt;AT215,AQ215,AT215))</f>
        <v>#REF!</v>
      </c>
      <c r="AX215" s="39" t="e">
        <f>IF(#REF!="","",IF(ROUND(AL215-AU215,4)&lt;0,0,ROUND(AL215-AU215,4)))</f>
        <v>#REF!</v>
      </c>
      <c r="AY215" s="39" t="e">
        <f>IF(#REF!="","",IF(ROUND(AM215-AV215,4)&lt;0,0,ROUND(AM215-AV215,4)))</f>
        <v>#REF!</v>
      </c>
      <c r="AZ215" s="39" t="e">
        <f>IF(#REF!="","",IF(ROUND(AN215-AW215,4)&lt;0,0,ROUND(AN215-AW215,4)))</f>
        <v>#REF!</v>
      </c>
      <c r="BA215" s="40" t="e">
        <f>IF(#REF!="","",AX215*Z215)</f>
        <v>#REF!</v>
      </c>
      <c r="BB215" s="41" t="e">
        <f>IF(#REF!="","",AY215*AA215)</f>
        <v>#REF!</v>
      </c>
      <c r="BC215" s="42" t="e">
        <f>IF(#REF!="","",AZ215*AB215)</f>
        <v>#REF!</v>
      </c>
      <c r="BD215" s="41" t="e">
        <f t="shared" si="41"/>
        <v>#REF!</v>
      </c>
      <c r="BE215" s="40" t="e">
        <f>IF(#REF!="","",Interna!$J$27+Interna!$J$28+Interna!$J$29+Interna!$J$33)</f>
        <v>#REF!</v>
      </c>
      <c r="BF215" s="41" t="e">
        <f>IF(#REF!="","",AX215*Interna!$H$30)</f>
        <v>#REF!</v>
      </c>
      <c r="BG215" s="41" t="e">
        <f>IF(#REF!="","",AY215*Interna!$H$31)</f>
        <v>#REF!</v>
      </c>
      <c r="BH215" s="41" t="e">
        <f>IF(#REF!="","",AZ215*Interna!$H$32)</f>
        <v>#REF!</v>
      </c>
      <c r="BI215" s="41" t="e">
        <f>IF(#REF!="","",SUM(BE215:BH215))</f>
        <v>#REF!</v>
      </c>
      <c r="BJ215" s="41" t="e">
        <f>IF(#REF!="","",BD215-BI215)</f>
        <v>#REF!</v>
      </c>
      <c r="BK215" s="42" t="e">
        <f>IF(#REF!="","",BJ215*Interna!$H$37)</f>
        <v>#REF!</v>
      </c>
      <c r="BL215" s="41" t="e">
        <f>IF(#REF!="","",BJ215-BK215)</f>
        <v>#REF!</v>
      </c>
      <c r="BM215" s="41" t="e">
        <f>IF(#REF!="","",BL215*Interna!$H$39)</f>
        <v>#REF!</v>
      </c>
      <c r="BN215" s="41" t="e">
        <f>IF(#REF!="","",BL215+BM215)</f>
        <v>#REF!</v>
      </c>
      <c r="BO215" s="41" t="e">
        <f>IF(#REF!="","",BN215*Interna!$K$5)</f>
        <v>#REF!</v>
      </c>
      <c r="BP215" s="41" t="e">
        <f>IF(#REF!="","",BO215/Interna!$E$4)</f>
        <v>#REF!</v>
      </c>
      <c r="BQ215" s="41" t="e">
        <f>IF(#REF!="","",BP215*Interna!$H$46)</f>
        <v>#REF!</v>
      </c>
      <c r="BR215" s="41" t="e">
        <f>IF(#REF!="","",BP215+BQ215)</f>
        <v>#REF!</v>
      </c>
      <c r="BS215" s="41" t="e">
        <f>IF(#REF!="","",BR215*Interna!$H$48)</f>
        <v>#REF!</v>
      </c>
      <c r="BT215" s="41" t="e">
        <f>IF(#REF!="","",BR215-BS215)</f>
        <v>#REF!</v>
      </c>
      <c r="BU215" s="41" t="e">
        <f>IF(#REF!="","",BT215*Interna!$H$51)</f>
        <v>#REF!</v>
      </c>
      <c r="BV215" s="41" t="e">
        <f>IF(#REF!="","",BT215-BU215)</f>
        <v>#REF!</v>
      </c>
      <c r="BW215" s="41" t="e">
        <f>IF(#REF!="","",BV215*Interna!$H$52)</f>
        <v>#REF!</v>
      </c>
      <c r="BX215" s="41" t="e">
        <f>IF(#REF!="","",BV215-BW215)</f>
        <v>#REF!</v>
      </c>
      <c r="BY215" s="41" t="e">
        <f>IF(#REF!="","",BX215*Interna!$H$53)</f>
        <v>#REF!</v>
      </c>
    </row>
    <row r="216" spans="25:77" ht="16.5" customHeight="1" thickTop="1" thickBot="1" x14ac:dyDescent="0.35">
      <c r="Y216" s="167"/>
      <c r="Z216" s="40" t="e">
        <f>IF(#REF!="","",Interna!$H$15)</f>
        <v>#REF!</v>
      </c>
      <c r="AA216" s="41" t="e">
        <f>IF(#REF!="","",Interna!$H$16)</f>
        <v>#REF!</v>
      </c>
      <c r="AB216" s="42" t="e">
        <f>IF(#REF!="","",Interna!$H$17)</f>
        <v>#REF!</v>
      </c>
      <c r="AC21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6" s="373" t="e">
        <f>IF(#REF!="","",AC216+Interna!$D$15)</f>
        <v>#REF!</v>
      </c>
      <c r="AG216" s="373" t="e">
        <f>IF(#REF!="","",AD216+Interna!$D$16)</f>
        <v>#REF!</v>
      </c>
      <c r="AH216" s="373" t="e">
        <f>IF(#REF!="","",AE216+Interna!$D$17)</f>
        <v>#REF!</v>
      </c>
      <c r="AI216" s="281" t="e">
        <f>IF(#REF!="","",#REF!-(#REF!*AF216))</f>
        <v>#REF!</v>
      </c>
      <c r="AJ216" s="281" t="e">
        <f>IF(#REF!="","",#REF!-(#REF!*AG216))</f>
        <v>#REF!</v>
      </c>
      <c r="AK216" s="281" t="e">
        <f>IF(#REF!="","",#REF!-(#REF!*AH216))</f>
        <v>#REF!</v>
      </c>
      <c r="AL216" s="281" t="e">
        <f>IF(#REF!="","",ROUND(AI216*Interna!$E$4/1000,4))</f>
        <v>#REF!</v>
      </c>
      <c r="AM216" s="281" t="e">
        <f>IF(#REF!="","",ROUND(AJ216*Interna!$E$4/1000,4))</f>
        <v>#REF!</v>
      </c>
      <c r="AN216" s="281" t="e">
        <f>IF(#REF!="","",ROUND(AK216*Interna!$E$4/1000,4))</f>
        <v>#REF!</v>
      </c>
      <c r="AO216" s="281" t="e">
        <f>IF(#REF!="","",ROUND(AL216-(AL216*Interna!$C$21),4))</f>
        <v>#REF!</v>
      </c>
      <c r="AP216" s="281" t="e">
        <f>IF(#REF!="","",ROUND(AM216-(AM216*Interna!$C$22),4))</f>
        <v>#REF!</v>
      </c>
      <c r="AQ216" s="281" t="e">
        <f>IF(#REF!="","",ROUND(AN216-(AN216*Interna!$C$23),4))</f>
        <v>#REF!</v>
      </c>
      <c r="AR216" s="281" t="e">
        <f>IF(#REF!="","",Interna!$F$21)</f>
        <v>#REF!</v>
      </c>
      <c r="AS216" s="282" t="e">
        <f>IF(#REF!="","",Interna!$F$22)</f>
        <v>#REF!</v>
      </c>
      <c r="AT216" s="283" t="e">
        <f>IF(#REF!="","",Interna!$F$23)</f>
        <v>#REF!</v>
      </c>
      <c r="AU216" s="281" t="e">
        <f>IF(#REF!=0,0,IF(AO216&gt;AR216,AO216,AR216))</f>
        <v>#REF!</v>
      </c>
      <c r="AV216" s="281" t="e">
        <f>IF(#REF!=0,0,IF(AP216&gt;AS216,AP216,AS216))</f>
        <v>#REF!</v>
      </c>
      <c r="AW216" s="281" t="e">
        <f>IF(#REF!=0,0,IF(AQ216&gt;AT216,AQ216,AT216))</f>
        <v>#REF!</v>
      </c>
      <c r="AX216" s="39" t="e">
        <f>IF(#REF!="","",IF(ROUND(AL216-AU216,4)&lt;0,0,ROUND(AL216-AU216,4)))</f>
        <v>#REF!</v>
      </c>
      <c r="AY216" s="39" t="e">
        <f>IF(#REF!="","",IF(ROUND(AM216-AV216,4)&lt;0,0,ROUND(AM216-AV216,4)))</f>
        <v>#REF!</v>
      </c>
      <c r="AZ216" s="39" t="e">
        <f>IF(#REF!="","",IF(ROUND(AN216-AW216,4)&lt;0,0,ROUND(AN216-AW216,4)))</f>
        <v>#REF!</v>
      </c>
      <c r="BA216" s="40" t="e">
        <f>IF(#REF!="","",AX216*Z216)</f>
        <v>#REF!</v>
      </c>
      <c r="BB216" s="41" t="e">
        <f>IF(#REF!="","",AY216*AA216)</f>
        <v>#REF!</v>
      </c>
      <c r="BC216" s="42" t="e">
        <f>IF(#REF!="","",AZ216*AB216)</f>
        <v>#REF!</v>
      </c>
      <c r="BD216" s="41" t="e">
        <f t="shared" si="41"/>
        <v>#REF!</v>
      </c>
      <c r="BE216" s="40" t="e">
        <f>IF(#REF!="","",Interna!$J$27+Interna!$J$28+Interna!$J$29+Interna!$J$33)</f>
        <v>#REF!</v>
      </c>
      <c r="BF216" s="41" t="e">
        <f>IF(#REF!="","",AX216*Interna!$H$30)</f>
        <v>#REF!</v>
      </c>
      <c r="BG216" s="41" t="e">
        <f>IF(#REF!="","",AY216*Interna!$H$31)</f>
        <v>#REF!</v>
      </c>
      <c r="BH216" s="41" t="e">
        <f>IF(#REF!="","",AZ216*Interna!$H$32)</f>
        <v>#REF!</v>
      </c>
      <c r="BI216" s="41" t="e">
        <f>IF(#REF!="","",SUM(BE216:BH216))</f>
        <v>#REF!</v>
      </c>
      <c r="BJ216" s="41" t="e">
        <f>IF(#REF!="","",BD216-BI216)</f>
        <v>#REF!</v>
      </c>
      <c r="BK216" s="42" t="e">
        <f>IF(#REF!="","",BJ216*Interna!$H$37)</f>
        <v>#REF!</v>
      </c>
      <c r="BL216" s="41" t="e">
        <f>IF(#REF!="","",BJ216-BK216)</f>
        <v>#REF!</v>
      </c>
      <c r="BM216" s="41" t="e">
        <f>IF(#REF!="","",BL216*Interna!$H$39)</f>
        <v>#REF!</v>
      </c>
      <c r="BN216" s="41" t="e">
        <f>IF(#REF!="","",BL216+BM216)</f>
        <v>#REF!</v>
      </c>
      <c r="BO216" s="41" t="e">
        <f>IF(#REF!="","",BN216*Interna!$K$5)</f>
        <v>#REF!</v>
      </c>
      <c r="BP216" s="41" t="e">
        <f>IF(#REF!="","",BO216/Interna!$E$4)</f>
        <v>#REF!</v>
      </c>
      <c r="BQ216" s="41" t="e">
        <f>IF(#REF!="","",BP216*Interna!$H$46)</f>
        <v>#REF!</v>
      </c>
      <c r="BR216" s="41" t="e">
        <f>IF(#REF!="","",BP216+BQ216)</f>
        <v>#REF!</v>
      </c>
      <c r="BS216" s="41" t="e">
        <f>IF(#REF!="","",BR216*Interna!$H$48)</f>
        <v>#REF!</v>
      </c>
      <c r="BT216" s="41" t="e">
        <f>IF(#REF!="","",BR216-BS216)</f>
        <v>#REF!</v>
      </c>
      <c r="BU216" s="41" t="e">
        <f>IF(#REF!="","",BT216*Interna!$H$51)</f>
        <v>#REF!</v>
      </c>
      <c r="BV216" s="41" t="e">
        <f>IF(#REF!="","",BT216-BU216)</f>
        <v>#REF!</v>
      </c>
      <c r="BW216" s="41" t="e">
        <f>IF(#REF!="","",BV216*Interna!$H$52)</f>
        <v>#REF!</v>
      </c>
      <c r="BX216" s="41" t="e">
        <f>IF(#REF!="","",BV216-BW216)</f>
        <v>#REF!</v>
      </c>
      <c r="BY216" s="41" t="e">
        <f>IF(#REF!="","",BX216*Interna!$H$53)</f>
        <v>#REF!</v>
      </c>
    </row>
    <row r="217" spans="25:77" ht="16.5" customHeight="1" thickTop="1" thickBot="1" x14ac:dyDescent="0.35">
      <c r="Y217" s="167"/>
      <c r="Z217" s="40" t="e">
        <f>IF(#REF!="","",Interna!$H$15)</f>
        <v>#REF!</v>
      </c>
      <c r="AA217" s="41" t="e">
        <f>IF(#REF!="","",Interna!$H$16)</f>
        <v>#REF!</v>
      </c>
      <c r="AB217" s="42" t="e">
        <f>IF(#REF!="","",Interna!$H$17)</f>
        <v>#REF!</v>
      </c>
      <c r="AC21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7" s="373" t="e">
        <f>IF(#REF!="","",AC217+Interna!$D$15)</f>
        <v>#REF!</v>
      </c>
      <c r="AG217" s="373" t="e">
        <f>IF(#REF!="","",AD217+Interna!$D$16)</f>
        <v>#REF!</v>
      </c>
      <c r="AH217" s="373" t="e">
        <f>IF(#REF!="","",AE217+Interna!$D$17)</f>
        <v>#REF!</v>
      </c>
      <c r="AI217" s="281" t="e">
        <f>IF(#REF!="","",#REF!-(#REF!*AF217))</f>
        <v>#REF!</v>
      </c>
      <c r="AJ217" s="281" t="e">
        <f>IF(#REF!="","",#REF!-(#REF!*AG217))</f>
        <v>#REF!</v>
      </c>
      <c r="AK217" s="281" t="e">
        <f>IF(#REF!="","",#REF!-(#REF!*AH217))</f>
        <v>#REF!</v>
      </c>
      <c r="AL217" s="281" t="e">
        <f>IF(#REF!="","",ROUND(AI217*Interna!$E$4/1000,4))</f>
        <v>#REF!</v>
      </c>
      <c r="AM217" s="281" t="e">
        <f>IF(#REF!="","",ROUND(AJ217*Interna!$E$4/1000,4))</f>
        <v>#REF!</v>
      </c>
      <c r="AN217" s="281" t="e">
        <f>IF(#REF!="","",ROUND(AK217*Interna!$E$4/1000,4))</f>
        <v>#REF!</v>
      </c>
      <c r="AO217" s="281" t="e">
        <f>IF(#REF!="","",ROUND(AL217-(AL217*Interna!$C$21),4))</f>
        <v>#REF!</v>
      </c>
      <c r="AP217" s="281" t="e">
        <f>IF(#REF!="","",ROUND(AM217-(AM217*Interna!$C$22),4))</f>
        <v>#REF!</v>
      </c>
      <c r="AQ217" s="281" t="e">
        <f>IF(#REF!="","",ROUND(AN217-(AN217*Interna!$C$23),4))</f>
        <v>#REF!</v>
      </c>
      <c r="AR217" s="281" t="e">
        <f>IF(#REF!="","",Interna!$F$21)</f>
        <v>#REF!</v>
      </c>
      <c r="AS217" s="282" t="e">
        <f>IF(#REF!="","",Interna!$F$22)</f>
        <v>#REF!</v>
      </c>
      <c r="AT217" s="283" t="e">
        <f>IF(#REF!="","",Interna!$F$23)</f>
        <v>#REF!</v>
      </c>
      <c r="AU217" s="281" t="e">
        <f>IF(#REF!=0,0,IF(AO217&gt;AR217,AO217,AR217))</f>
        <v>#REF!</v>
      </c>
      <c r="AV217" s="281" t="e">
        <f>IF(#REF!=0,0,IF(AP217&gt;AS217,AP217,AS217))</f>
        <v>#REF!</v>
      </c>
      <c r="AW217" s="281" t="e">
        <f>IF(#REF!=0,0,IF(AQ217&gt;AT217,AQ217,AT217))</f>
        <v>#REF!</v>
      </c>
      <c r="AX217" s="39" t="e">
        <f>IF(#REF!="","",IF(ROUND(AL217-AU217,4)&lt;0,0,ROUND(AL217-AU217,4)))</f>
        <v>#REF!</v>
      </c>
      <c r="AY217" s="39" t="e">
        <f>IF(#REF!="","",IF(ROUND(AM217-AV217,4)&lt;0,0,ROUND(AM217-AV217,4)))</f>
        <v>#REF!</v>
      </c>
      <c r="AZ217" s="39" t="e">
        <f>IF(#REF!="","",IF(ROUND(AN217-AW217,4)&lt;0,0,ROUND(AN217-AW217,4)))</f>
        <v>#REF!</v>
      </c>
      <c r="BA217" s="40" t="e">
        <f>IF(#REF!="","",AX217*Z217)</f>
        <v>#REF!</v>
      </c>
      <c r="BB217" s="41" t="e">
        <f>IF(#REF!="","",AY217*AA217)</f>
        <v>#REF!</v>
      </c>
      <c r="BC217" s="42" t="e">
        <f>IF(#REF!="","",AZ217*AB217)</f>
        <v>#REF!</v>
      </c>
      <c r="BD217" s="41" t="e">
        <f t="shared" si="41"/>
        <v>#REF!</v>
      </c>
      <c r="BE217" s="40" t="e">
        <f>IF(#REF!="","",Interna!$J$27+Interna!$J$28+Interna!$J$29+Interna!$J$33)</f>
        <v>#REF!</v>
      </c>
      <c r="BF217" s="41" t="e">
        <f>IF(#REF!="","",AX217*Interna!$H$30)</f>
        <v>#REF!</v>
      </c>
      <c r="BG217" s="41" t="e">
        <f>IF(#REF!="","",AY217*Interna!$H$31)</f>
        <v>#REF!</v>
      </c>
      <c r="BH217" s="41" t="e">
        <f>IF(#REF!="","",AZ217*Interna!$H$32)</f>
        <v>#REF!</v>
      </c>
      <c r="BI217" s="41" t="e">
        <f>IF(#REF!="","",SUM(BE217:BH217))</f>
        <v>#REF!</v>
      </c>
      <c r="BJ217" s="41" t="e">
        <f>IF(#REF!="","",BD217-BI217)</f>
        <v>#REF!</v>
      </c>
      <c r="BK217" s="42" t="e">
        <f>IF(#REF!="","",BJ217*Interna!$H$37)</f>
        <v>#REF!</v>
      </c>
      <c r="BL217" s="41" t="e">
        <f>IF(#REF!="","",BJ217-BK217)</f>
        <v>#REF!</v>
      </c>
      <c r="BM217" s="41" t="e">
        <f>IF(#REF!="","",BL217*Interna!$H$39)</f>
        <v>#REF!</v>
      </c>
      <c r="BN217" s="41" t="e">
        <f>IF(#REF!="","",BL217+BM217)</f>
        <v>#REF!</v>
      </c>
      <c r="BO217" s="41" t="e">
        <f>IF(#REF!="","",BN217*Interna!$K$5)</f>
        <v>#REF!</v>
      </c>
      <c r="BP217" s="41" t="e">
        <f>IF(#REF!="","",BO217/Interna!$E$4)</f>
        <v>#REF!</v>
      </c>
      <c r="BQ217" s="41" t="e">
        <f>IF(#REF!="","",BP217*Interna!$H$46)</f>
        <v>#REF!</v>
      </c>
      <c r="BR217" s="41" t="e">
        <f>IF(#REF!="","",BP217+BQ217)</f>
        <v>#REF!</v>
      </c>
      <c r="BS217" s="41" t="e">
        <f>IF(#REF!="","",BR217*Interna!$H$48)</f>
        <v>#REF!</v>
      </c>
      <c r="BT217" s="41" t="e">
        <f>IF(#REF!="","",BR217-BS217)</f>
        <v>#REF!</v>
      </c>
      <c r="BU217" s="41" t="e">
        <f>IF(#REF!="","",BT217*Interna!$H$51)</f>
        <v>#REF!</v>
      </c>
      <c r="BV217" s="41" t="e">
        <f>IF(#REF!="","",BT217-BU217)</f>
        <v>#REF!</v>
      </c>
      <c r="BW217" s="41" t="e">
        <f>IF(#REF!="","",BV217*Interna!$H$52)</f>
        <v>#REF!</v>
      </c>
      <c r="BX217" s="41" t="e">
        <f>IF(#REF!="","",BV217-BW217)</f>
        <v>#REF!</v>
      </c>
      <c r="BY217" s="41" t="e">
        <f>IF(#REF!="","",BX217*Interna!$H$53)</f>
        <v>#REF!</v>
      </c>
    </row>
    <row r="218" spans="25:77" ht="16.5" customHeight="1" thickTop="1" thickBot="1" x14ac:dyDescent="0.35">
      <c r="Y218" s="167"/>
      <c r="Z218" s="40" t="e">
        <f>IF(#REF!="","",Interna!$H$15)</f>
        <v>#REF!</v>
      </c>
      <c r="AA218" s="41" t="e">
        <f>IF(#REF!="","",Interna!$H$16)</f>
        <v>#REF!</v>
      </c>
      <c r="AB218" s="42" t="e">
        <f>IF(#REF!="","",Interna!$H$17)</f>
        <v>#REF!</v>
      </c>
      <c r="AC21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8" s="373" t="e">
        <f>IF(#REF!="","",AC218+Interna!$D$15)</f>
        <v>#REF!</v>
      </c>
      <c r="AG218" s="373" t="e">
        <f>IF(#REF!="","",AD218+Interna!$D$16)</f>
        <v>#REF!</v>
      </c>
      <c r="AH218" s="373" t="e">
        <f>IF(#REF!="","",AE218+Interna!$D$17)</f>
        <v>#REF!</v>
      </c>
      <c r="AI218" s="281" t="e">
        <f>IF(#REF!="","",#REF!-(#REF!*AF218))</f>
        <v>#REF!</v>
      </c>
      <c r="AJ218" s="281" t="e">
        <f>IF(#REF!="","",#REF!-(#REF!*AG218))</f>
        <v>#REF!</v>
      </c>
      <c r="AK218" s="281" t="e">
        <f>IF(#REF!="","",#REF!-(#REF!*AH218))</f>
        <v>#REF!</v>
      </c>
      <c r="AL218" s="281" t="e">
        <f>IF(#REF!="","",ROUND(AI218*Interna!$E$4/1000,4))</f>
        <v>#REF!</v>
      </c>
      <c r="AM218" s="281" t="e">
        <f>IF(#REF!="","",ROUND(AJ218*Interna!$E$4/1000,4))</f>
        <v>#REF!</v>
      </c>
      <c r="AN218" s="281" t="e">
        <f>IF(#REF!="","",ROUND(AK218*Interna!$E$4/1000,4))</f>
        <v>#REF!</v>
      </c>
      <c r="AO218" s="281" t="e">
        <f>IF(#REF!="","",ROUND(AL218-(AL218*Interna!$C$21),4))</f>
        <v>#REF!</v>
      </c>
      <c r="AP218" s="281" t="e">
        <f>IF(#REF!="","",ROUND(AM218-(AM218*Interna!$C$22),4))</f>
        <v>#REF!</v>
      </c>
      <c r="AQ218" s="281" t="e">
        <f>IF(#REF!="","",ROUND(AN218-(AN218*Interna!$C$23),4))</f>
        <v>#REF!</v>
      </c>
      <c r="AR218" s="281" t="e">
        <f>IF(#REF!="","",Interna!$F$21)</f>
        <v>#REF!</v>
      </c>
      <c r="AS218" s="282" t="e">
        <f>IF(#REF!="","",Interna!$F$22)</f>
        <v>#REF!</v>
      </c>
      <c r="AT218" s="283" t="e">
        <f>IF(#REF!="","",Interna!$F$23)</f>
        <v>#REF!</v>
      </c>
      <c r="AU218" s="281" t="e">
        <f>IF(#REF!=0,0,IF(AO218&gt;AR218,AO218,AR218))</f>
        <v>#REF!</v>
      </c>
      <c r="AV218" s="281" t="e">
        <f>IF(#REF!=0,0,IF(AP218&gt;AS218,AP218,AS218))</f>
        <v>#REF!</v>
      </c>
      <c r="AW218" s="281" t="e">
        <f>IF(#REF!=0,0,IF(AQ218&gt;AT218,AQ218,AT218))</f>
        <v>#REF!</v>
      </c>
      <c r="AX218" s="39" t="e">
        <f>IF(#REF!="","",IF(ROUND(AL218-AU218,4)&lt;0,0,ROUND(AL218-AU218,4)))</f>
        <v>#REF!</v>
      </c>
      <c r="AY218" s="39" t="e">
        <f>IF(#REF!="","",IF(ROUND(AM218-AV218,4)&lt;0,0,ROUND(AM218-AV218,4)))</f>
        <v>#REF!</v>
      </c>
      <c r="AZ218" s="39" t="e">
        <f>IF(#REF!="","",IF(ROUND(AN218-AW218,4)&lt;0,0,ROUND(AN218-AW218,4)))</f>
        <v>#REF!</v>
      </c>
      <c r="BA218" s="40" t="e">
        <f>IF(#REF!="","",AX218*Z218)</f>
        <v>#REF!</v>
      </c>
      <c r="BB218" s="41" t="e">
        <f>IF(#REF!="","",AY218*AA218)</f>
        <v>#REF!</v>
      </c>
      <c r="BC218" s="42" t="e">
        <f>IF(#REF!="","",AZ218*AB218)</f>
        <v>#REF!</v>
      </c>
      <c r="BD218" s="41" t="e">
        <f t="shared" si="41"/>
        <v>#REF!</v>
      </c>
      <c r="BE218" s="40" t="e">
        <f>IF(#REF!="","",Interna!$J$27+Interna!$J$28+Interna!$J$29+Interna!$J$33)</f>
        <v>#REF!</v>
      </c>
      <c r="BF218" s="41" t="e">
        <f>IF(#REF!="","",AX218*Interna!$H$30)</f>
        <v>#REF!</v>
      </c>
      <c r="BG218" s="41" t="e">
        <f>IF(#REF!="","",AY218*Interna!$H$31)</f>
        <v>#REF!</v>
      </c>
      <c r="BH218" s="41" t="e">
        <f>IF(#REF!="","",AZ218*Interna!$H$32)</f>
        <v>#REF!</v>
      </c>
      <c r="BI218" s="41" t="e">
        <f>IF(#REF!="","",SUM(BE218:BH218))</f>
        <v>#REF!</v>
      </c>
      <c r="BJ218" s="41" t="e">
        <f>IF(#REF!="","",BD218-BI218)</f>
        <v>#REF!</v>
      </c>
      <c r="BK218" s="42" t="e">
        <f>IF(#REF!="","",BJ218*Interna!$H$37)</f>
        <v>#REF!</v>
      </c>
      <c r="BL218" s="41" t="e">
        <f>IF(#REF!="","",BJ218-BK218)</f>
        <v>#REF!</v>
      </c>
      <c r="BM218" s="41" t="e">
        <f>IF(#REF!="","",BL218*Interna!$H$39)</f>
        <v>#REF!</v>
      </c>
      <c r="BN218" s="41" t="e">
        <f>IF(#REF!="","",BL218+BM218)</f>
        <v>#REF!</v>
      </c>
      <c r="BO218" s="41" t="e">
        <f>IF(#REF!="","",BN218*Interna!$K$5)</f>
        <v>#REF!</v>
      </c>
      <c r="BP218" s="41" t="e">
        <f>IF(#REF!="","",BO218/Interna!$E$4)</f>
        <v>#REF!</v>
      </c>
      <c r="BQ218" s="41" t="e">
        <f>IF(#REF!="","",BP218*Interna!$H$46)</f>
        <v>#REF!</v>
      </c>
      <c r="BR218" s="41" t="e">
        <f>IF(#REF!="","",BP218+BQ218)</f>
        <v>#REF!</v>
      </c>
      <c r="BS218" s="41" t="e">
        <f>IF(#REF!="","",BR218*Interna!$H$48)</f>
        <v>#REF!</v>
      </c>
      <c r="BT218" s="41" t="e">
        <f>IF(#REF!="","",BR218-BS218)</f>
        <v>#REF!</v>
      </c>
      <c r="BU218" s="41" t="e">
        <f>IF(#REF!="","",BT218*Interna!$H$51)</f>
        <v>#REF!</v>
      </c>
      <c r="BV218" s="41" t="e">
        <f>IF(#REF!="","",BT218-BU218)</f>
        <v>#REF!</v>
      </c>
      <c r="BW218" s="41" t="e">
        <f>IF(#REF!="","",BV218*Interna!$H$52)</f>
        <v>#REF!</v>
      </c>
      <c r="BX218" s="41" t="e">
        <f>IF(#REF!="","",BV218-BW218)</f>
        <v>#REF!</v>
      </c>
      <c r="BY218" s="41" t="e">
        <f>IF(#REF!="","",BX218*Interna!$H$53)</f>
        <v>#REF!</v>
      </c>
    </row>
    <row r="219" spans="25:77" ht="16.5" customHeight="1" thickTop="1" thickBot="1" x14ac:dyDescent="0.35">
      <c r="Y219" s="167"/>
      <c r="Z219" s="40" t="e">
        <f>IF(#REF!="","",Interna!$H$15)</f>
        <v>#REF!</v>
      </c>
      <c r="AA219" s="41" t="e">
        <f>IF(#REF!="","",Interna!$H$16)</f>
        <v>#REF!</v>
      </c>
      <c r="AB219" s="42" t="e">
        <f>IF(#REF!="","",Interna!$H$17)</f>
        <v>#REF!</v>
      </c>
      <c r="AC21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1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1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19" s="373" t="e">
        <f>IF(#REF!="","",AC219+Interna!$D$15)</f>
        <v>#REF!</v>
      </c>
      <c r="AG219" s="373" t="e">
        <f>IF(#REF!="","",AD219+Interna!$D$16)</f>
        <v>#REF!</v>
      </c>
      <c r="AH219" s="373" t="e">
        <f>IF(#REF!="","",AE219+Interna!$D$17)</f>
        <v>#REF!</v>
      </c>
      <c r="AI219" s="281" t="e">
        <f>IF(#REF!="","",#REF!-(#REF!*AF219))</f>
        <v>#REF!</v>
      </c>
      <c r="AJ219" s="281" t="e">
        <f>IF(#REF!="","",#REF!-(#REF!*AG219))</f>
        <v>#REF!</v>
      </c>
      <c r="AK219" s="281" t="e">
        <f>IF(#REF!="","",#REF!-(#REF!*AH219))</f>
        <v>#REF!</v>
      </c>
      <c r="AL219" s="281" t="e">
        <f>IF(#REF!="","",ROUND(AI219*Interna!$E$4/1000,4))</f>
        <v>#REF!</v>
      </c>
      <c r="AM219" s="281" t="e">
        <f>IF(#REF!="","",ROUND(AJ219*Interna!$E$4/1000,4))</f>
        <v>#REF!</v>
      </c>
      <c r="AN219" s="281" t="e">
        <f>IF(#REF!="","",ROUND(AK219*Interna!$E$4/1000,4))</f>
        <v>#REF!</v>
      </c>
      <c r="AO219" s="281" t="e">
        <f>IF(#REF!="","",ROUND(AL219-(AL219*Interna!$C$21),4))</f>
        <v>#REF!</v>
      </c>
      <c r="AP219" s="281" t="e">
        <f>IF(#REF!="","",ROUND(AM219-(AM219*Interna!$C$22),4))</f>
        <v>#REF!</v>
      </c>
      <c r="AQ219" s="281" t="e">
        <f>IF(#REF!="","",ROUND(AN219-(AN219*Interna!$C$23),4))</f>
        <v>#REF!</v>
      </c>
      <c r="AR219" s="281" t="e">
        <f>IF(#REF!="","",Interna!$F$21)</f>
        <v>#REF!</v>
      </c>
      <c r="AS219" s="282" t="e">
        <f>IF(#REF!="","",Interna!$F$22)</f>
        <v>#REF!</v>
      </c>
      <c r="AT219" s="283" t="e">
        <f>IF(#REF!="","",Interna!$F$23)</f>
        <v>#REF!</v>
      </c>
      <c r="AU219" s="281" t="e">
        <f>IF(#REF!=0,0,IF(AO219&gt;AR219,AO219,AR219))</f>
        <v>#REF!</v>
      </c>
      <c r="AV219" s="281" t="e">
        <f>IF(#REF!=0,0,IF(AP219&gt;AS219,AP219,AS219))</f>
        <v>#REF!</v>
      </c>
      <c r="AW219" s="281" t="e">
        <f>IF(#REF!=0,0,IF(AQ219&gt;AT219,AQ219,AT219))</f>
        <v>#REF!</v>
      </c>
      <c r="AX219" s="39" t="e">
        <f>IF(#REF!="","",IF(ROUND(AL219-AU219,4)&lt;0,0,ROUND(AL219-AU219,4)))</f>
        <v>#REF!</v>
      </c>
      <c r="AY219" s="39" t="e">
        <f>IF(#REF!="","",IF(ROUND(AM219-AV219,4)&lt;0,0,ROUND(AM219-AV219,4)))</f>
        <v>#REF!</v>
      </c>
      <c r="AZ219" s="39" t="e">
        <f>IF(#REF!="","",IF(ROUND(AN219-AW219,4)&lt;0,0,ROUND(AN219-AW219,4)))</f>
        <v>#REF!</v>
      </c>
      <c r="BA219" s="40" t="e">
        <f>IF(#REF!="","",AX219*Z219)</f>
        <v>#REF!</v>
      </c>
      <c r="BB219" s="41" t="e">
        <f>IF(#REF!="","",AY219*AA219)</f>
        <v>#REF!</v>
      </c>
      <c r="BC219" s="42" t="e">
        <f>IF(#REF!="","",AZ219*AB219)</f>
        <v>#REF!</v>
      </c>
      <c r="BD219" s="41" t="e">
        <f t="shared" si="41"/>
        <v>#REF!</v>
      </c>
      <c r="BE219" s="40" t="e">
        <f>IF(#REF!="","",Interna!$J$27+Interna!$J$28+Interna!$J$29+Interna!$J$33)</f>
        <v>#REF!</v>
      </c>
      <c r="BF219" s="41" t="e">
        <f>IF(#REF!="","",AX219*Interna!$H$30)</f>
        <v>#REF!</v>
      </c>
      <c r="BG219" s="41" t="e">
        <f>IF(#REF!="","",AY219*Interna!$H$31)</f>
        <v>#REF!</v>
      </c>
      <c r="BH219" s="41" t="e">
        <f>IF(#REF!="","",AZ219*Interna!$H$32)</f>
        <v>#REF!</v>
      </c>
      <c r="BI219" s="41" t="e">
        <f>IF(#REF!="","",SUM(BE219:BH219))</f>
        <v>#REF!</v>
      </c>
      <c r="BJ219" s="41" t="e">
        <f>IF(#REF!="","",BD219-BI219)</f>
        <v>#REF!</v>
      </c>
      <c r="BK219" s="42" t="e">
        <f>IF(#REF!="","",BJ219*Interna!$H$37)</f>
        <v>#REF!</v>
      </c>
      <c r="BL219" s="41" t="e">
        <f>IF(#REF!="","",BJ219-BK219)</f>
        <v>#REF!</v>
      </c>
      <c r="BM219" s="41" t="e">
        <f>IF(#REF!="","",BL219*Interna!$H$39)</f>
        <v>#REF!</v>
      </c>
      <c r="BN219" s="41" t="e">
        <f>IF(#REF!="","",BL219+BM219)</f>
        <v>#REF!</v>
      </c>
      <c r="BO219" s="41" t="e">
        <f>IF(#REF!="","",BN219*Interna!$K$5)</f>
        <v>#REF!</v>
      </c>
      <c r="BP219" s="41" t="e">
        <f>IF(#REF!="","",BO219/Interna!$E$4)</f>
        <v>#REF!</v>
      </c>
      <c r="BQ219" s="41" t="e">
        <f>IF(#REF!="","",BP219*Interna!$H$46)</f>
        <v>#REF!</v>
      </c>
      <c r="BR219" s="41" t="e">
        <f>IF(#REF!="","",BP219+BQ219)</f>
        <v>#REF!</v>
      </c>
      <c r="BS219" s="41" t="e">
        <f>IF(#REF!="","",BR219*Interna!$H$48)</f>
        <v>#REF!</v>
      </c>
      <c r="BT219" s="41" t="e">
        <f>IF(#REF!="","",BR219-BS219)</f>
        <v>#REF!</v>
      </c>
      <c r="BU219" s="41" t="e">
        <f>IF(#REF!="","",BT219*Interna!$H$51)</f>
        <v>#REF!</v>
      </c>
      <c r="BV219" s="41" t="e">
        <f>IF(#REF!="","",BT219-BU219)</f>
        <v>#REF!</v>
      </c>
      <c r="BW219" s="41" t="e">
        <f>IF(#REF!="","",BV219*Interna!$H$52)</f>
        <v>#REF!</v>
      </c>
      <c r="BX219" s="41" t="e">
        <f>IF(#REF!="","",BV219-BW219)</f>
        <v>#REF!</v>
      </c>
      <c r="BY219" s="41" t="e">
        <f>IF(#REF!="","",BX219*Interna!$H$53)</f>
        <v>#REF!</v>
      </c>
    </row>
    <row r="220" spans="25:77" ht="16.5" customHeight="1" thickTop="1" thickBot="1" x14ac:dyDescent="0.35">
      <c r="Y220" s="167"/>
      <c r="Z220" s="40" t="e">
        <f>IF(#REF!="","",Interna!$H$15)</f>
        <v>#REF!</v>
      </c>
      <c r="AA220" s="41" t="e">
        <f>IF(#REF!="","",Interna!$H$16)</f>
        <v>#REF!</v>
      </c>
      <c r="AB220" s="42" t="e">
        <f>IF(#REF!="","",Interna!$H$17)</f>
        <v>#REF!</v>
      </c>
      <c r="AC22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0" s="373" t="e">
        <f>IF(#REF!="","",AC220+Interna!$D$15)</f>
        <v>#REF!</v>
      </c>
      <c r="AG220" s="373" t="e">
        <f>IF(#REF!="","",AD220+Interna!$D$16)</f>
        <v>#REF!</v>
      </c>
      <c r="AH220" s="373" t="e">
        <f>IF(#REF!="","",AE220+Interna!$D$17)</f>
        <v>#REF!</v>
      </c>
      <c r="AI220" s="281" t="e">
        <f>IF(#REF!="","",#REF!-(#REF!*AF220))</f>
        <v>#REF!</v>
      </c>
      <c r="AJ220" s="281" t="e">
        <f>IF(#REF!="","",#REF!-(#REF!*AG220))</f>
        <v>#REF!</v>
      </c>
      <c r="AK220" s="281" t="e">
        <f>IF(#REF!="","",#REF!-(#REF!*AH220))</f>
        <v>#REF!</v>
      </c>
      <c r="AL220" s="281" t="e">
        <f>IF(#REF!="","",ROUND(AI220*Interna!$E$4/1000,4))</f>
        <v>#REF!</v>
      </c>
      <c r="AM220" s="281" t="e">
        <f>IF(#REF!="","",ROUND(AJ220*Interna!$E$4/1000,4))</f>
        <v>#REF!</v>
      </c>
      <c r="AN220" s="281" t="e">
        <f>IF(#REF!="","",ROUND(AK220*Interna!$E$4/1000,4))</f>
        <v>#REF!</v>
      </c>
      <c r="AO220" s="281" t="e">
        <f>IF(#REF!="","",ROUND(AL220-(AL220*Interna!$C$21),4))</f>
        <v>#REF!</v>
      </c>
      <c r="AP220" s="281" t="e">
        <f>IF(#REF!="","",ROUND(AM220-(AM220*Interna!$C$22),4))</f>
        <v>#REF!</v>
      </c>
      <c r="AQ220" s="281" t="e">
        <f>IF(#REF!="","",ROUND(AN220-(AN220*Interna!$C$23),4))</f>
        <v>#REF!</v>
      </c>
      <c r="AR220" s="281" t="e">
        <f>IF(#REF!="","",Interna!$F$21)</f>
        <v>#REF!</v>
      </c>
      <c r="AS220" s="282" t="e">
        <f>IF(#REF!="","",Interna!$F$22)</f>
        <v>#REF!</v>
      </c>
      <c r="AT220" s="283" t="e">
        <f>IF(#REF!="","",Interna!$F$23)</f>
        <v>#REF!</v>
      </c>
      <c r="AU220" s="281" t="e">
        <f>IF(#REF!=0,0,IF(AO220&gt;AR220,AO220,AR220))</f>
        <v>#REF!</v>
      </c>
      <c r="AV220" s="281" t="e">
        <f>IF(#REF!=0,0,IF(AP220&gt;AS220,AP220,AS220))</f>
        <v>#REF!</v>
      </c>
      <c r="AW220" s="281" t="e">
        <f>IF(#REF!=0,0,IF(AQ220&gt;AT220,AQ220,AT220))</f>
        <v>#REF!</v>
      </c>
      <c r="AX220" s="39" t="e">
        <f>IF(#REF!="","",IF(ROUND(AL220-AU220,4)&lt;0,0,ROUND(AL220-AU220,4)))</f>
        <v>#REF!</v>
      </c>
      <c r="AY220" s="39" t="e">
        <f>IF(#REF!="","",IF(ROUND(AM220-AV220,4)&lt;0,0,ROUND(AM220-AV220,4)))</f>
        <v>#REF!</v>
      </c>
      <c r="AZ220" s="39" t="e">
        <f>IF(#REF!="","",IF(ROUND(AN220-AW220,4)&lt;0,0,ROUND(AN220-AW220,4)))</f>
        <v>#REF!</v>
      </c>
      <c r="BA220" s="40" t="e">
        <f>IF(#REF!="","",AX220*Z220)</f>
        <v>#REF!</v>
      </c>
      <c r="BB220" s="41" t="e">
        <f>IF(#REF!="","",AY220*AA220)</f>
        <v>#REF!</v>
      </c>
      <c r="BC220" s="42" t="e">
        <f>IF(#REF!="","",AZ220*AB220)</f>
        <v>#REF!</v>
      </c>
      <c r="BD220" s="41" t="e">
        <f t="shared" si="41"/>
        <v>#REF!</v>
      </c>
      <c r="BE220" s="40" t="e">
        <f>IF(#REF!="","",Interna!$J$27+Interna!$J$28+Interna!$J$29+Interna!$J$33)</f>
        <v>#REF!</v>
      </c>
      <c r="BF220" s="41" t="e">
        <f>IF(#REF!="","",AX220*Interna!$H$30)</f>
        <v>#REF!</v>
      </c>
      <c r="BG220" s="41" t="e">
        <f>IF(#REF!="","",AY220*Interna!$H$31)</f>
        <v>#REF!</v>
      </c>
      <c r="BH220" s="41" t="e">
        <f>IF(#REF!="","",AZ220*Interna!$H$32)</f>
        <v>#REF!</v>
      </c>
      <c r="BI220" s="41" t="e">
        <f>IF(#REF!="","",SUM(BE220:BH220))</f>
        <v>#REF!</v>
      </c>
      <c r="BJ220" s="41" t="e">
        <f>IF(#REF!="","",BD220-BI220)</f>
        <v>#REF!</v>
      </c>
      <c r="BK220" s="42" t="e">
        <f>IF(#REF!="","",BJ220*Interna!$H$37)</f>
        <v>#REF!</v>
      </c>
      <c r="BL220" s="41" t="e">
        <f>IF(#REF!="","",BJ220-BK220)</f>
        <v>#REF!</v>
      </c>
      <c r="BM220" s="41" t="e">
        <f>IF(#REF!="","",BL220*Interna!$H$39)</f>
        <v>#REF!</v>
      </c>
      <c r="BN220" s="41" t="e">
        <f>IF(#REF!="","",BL220+BM220)</f>
        <v>#REF!</v>
      </c>
      <c r="BO220" s="41" t="e">
        <f>IF(#REF!="","",BN220*Interna!$K$5)</f>
        <v>#REF!</v>
      </c>
      <c r="BP220" s="41" t="e">
        <f>IF(#REF!="","",BO220/Interna!$E$4)</f>
        <v>#REF!</v>
      </c>
      <c r="BQ220" s="41" t="e">
        <f>IF(#REF!="","",BP220*Interna!$H$46)</f>
        <v>#REF!</v>
      </c>
      <c r="BR220" s="41" t="e">
        <f>IF(#REF!="","",BP220+BQ220)</f>
        <v>#REF!</v>
      </c>
      <c r="BS220" s="41" t="e">
        <f>IF(#REF!="","",BR220*Interna!$H$48)</f>
        <v>#REF!</v>
      </c>
      <c r="BT220" s="41" t="e">
        <f>IF(#REF!="","",BR220-BS220)</f>
        <v>#REF!</v>
      </c>
      <c r="BU220" s="41" t="e">
        <f>IF(#REF!="","",BT220*Interna!$H$51)</f>
        <v>#REF!</v>
      </c>
      <c r="BV220" s="41" t="e">
        <f>IF(#REF!="","",BT220-BU220)</f>
        <v>#REF!</v>
      </c>
      <c r="BW220" s="41" t="e">
        <f>IF(#REF!="","",BV220*Interna!$H$52)</f>
        <v>#REF!</v>
      </c>
      <c r="BX220" s="41" t="e">
        <f>IF(#REF!="","",BV220-BW220)</f>
        <v>#REF!</v>
      </c>
      <c r="BY220" s="41" t="e">
        <f>IF(#REF!="","",BX220*Interna!$H$53)</f>
        <v>#REF!</v>
      </c>
    </row>
    <row r="221" spans="25:77" ht="16.5" customHeight="1" thickTop="1" thickBot="1" x14ac:dyDescent="0.35">
      <c r="Y221" s="167"/>
      <c r="Z221" s="40" t="e">
        <f>IF(#REF!="","",Interna!$H$15)</f>
        <v>#REF!</v>
      </c>
      <c r="AA221" s="41" t="e">
        <f>IF(#REF!="","",Interna!$H$16)</f>
        <v>#REF!</v>
      </c>
      <c r="AB221" s="42" t="e">
        <f>IF(#REF!="","",Interna!$H$17)</f>
        <v>#REF!</v>
      </c>
      <c r="AC22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1" s="373" t="e">
        <f>IF(#REF!="","",AC221+Interna!$D$15)</f>
        <v>#REF!</v>
      </c>
      <c r="AG221" s="373" t="e">
        <f>IF(#REF!="","",AD221+Interna!$D$16)</f>
        <v>#REF!</v>
      </c>
      <c r="AH221" s="373" t="e">
        <f>IF(#REF!="","",AE221+Interna!$D$17)</f>
        <v>#REF!</v>
      </c>
      <c r="AI221" s="281" t="e">
        <f>IF(#REF!="","",#REF!-(#REF!*AF221))</f>
        <v>#REF!</v>
      </c>
      <c r="AJ221" s="281" t="e">
        <f>IF(#REF!="","",#REF!-(#REF!*AG221))</f>
        <v>#REF!</v>
      </c>
      <c r="AK221" s="281" t="e">
        <f>IF(#REF!="","",#REF!-(#REF!*AH221))</f>
        <v>#REF!</v>
      </c>
      <c r="AL221" s="281" t="e">
        <f>IF(#REF!="","",ROUND(AI221*Interna!$E$4/1000,4))</f>
        <v>#REF!</v>
      </c>
      <c r="AM221" s="281" t="e">
        <f>IF(#REF!="","",ROUND(AJ221*Interna!$E$4/1000,4))</f>
        <v>#REF!</v>
      </c>
      <c r="AN221" s="281" t="e">
        <f>IF(#REF!="","",ROUND(AK221*Interna!$E$4/1000,4))</f>
        <v>#REF!</v>
      </c>
      <c r="AO221" s="281" t="e">
        <f>IF(#REF!="","",ROUND(AL221-(AL221*Interna!$C$21),4))</f>
        <v>#REF!</v>
      </c>
      <c r="AP221" s="281" t="e">
        <f>IF(#REF!="","",ROUND(AM221-(AM221*Interna!$C$22),4))</f>
        <v>#REF!</v>
      </c>
      <c r="AQ221" s="281" t="e">
        <f>IF(#REF!="","",ROUND(AN221-(AN221*Interna!$C$23),4))</f>
        <v>#REF!</v>
      </c>
      <c r="AR221" s="281" t="e">
        <f>IF(#REF!="","",Interna!$F$21)</f>
        <v>#REF!</v>
      </c>
      <c r="AS221" s="282" t="e">
        <f>IF(#REF!="","",Interna!$F$22)</f>
        <v>#REF!</v>
      </c>
      <c r="AT221" s="283" t="e">
        <f>IF(#REF!="","",Interna!$F$23)</f>
        <v>#REF!</v>
      </c>
      <c r="AU221" s="281" t="e">
        <f>IF(#REF!=0,0,IF(AO221&gt;AR221,AO221,AR221))</f>
        <v>#REF!</v>
      </c>
      <c r="AV221" s="281" t="e">
        <f>IF(#REF!=0,0,IF(AP221&gt;AS221,AP221,AS221))</f>
        <v>#REF!</v>
      </c>
      <c r="AW221" s="281" t="e">
        <f>IF(#REF!=0,0,IF(AQ221&gt;AT221,AQ221,AT221))</f>
        <v>#REF!</v>
      </c>
      <c r="AX221" s="39" t="e">
        <f>IF(#REF!="","",IF(ROUND(AL221-AU221,4)&lt;0,0,ROUND(AL221-AU221,4)))</f>
        <v>#REF!</v>
      </c>
      <c r="AY221" s="39" t="e">
        <f>IF(#REF!="","",IF(ROUND(AM221-AV221,4)&lt;0,0,ROUND(AM221-AV221,4)))</f>
        <v>#REF!</v>
      </c>
      <c r="AZ221" s="39" t="e">
        <f>IF(#REF!="","",IF(ROUND(AN221-AW221,4)&lt;0,0,ROUND(AN221-AW221,4)))</f>
        <v>#REF!</v>
      </c>
      <c r="BA221" s="40" t="e">
        <f>IF(#REF!="","",AX221*Z221)</f>
        <v>#REF!</v>
      </c>
      <c r="BB221" s="41" t="e">
        <f>IF(#REF!="","",AY221*AA221)</f>
        <v>#REF!</v>
      </c>
      <c r="BC221" s="42" t="e">
        <f>IF(#REF!="","",AZ221*AB221)</f>
        <v>#REF!</v>
      </c>
      <c r="BD221" s="41" t="e">
        <f t="shared" si="41"/>
        <v>#REF!</v>
      </c>
      <c r="BE221" s="40" t="e">
        <f>IF(#REF!="","",Interna!$J$27+Interna!$J$28+Interna!$J$29+Interna!$J$33)</f>
        <v>#REF!</v>
      </c>
      <c r="BF221" s="41" t="e">
        <f>IF(#REF!="","",AX221*Interna!$H$30)</f>
        <v>#REF!</v>
      </c>
      <c r="BG221" s="41" t="e">
        <f>IF(#REF!="","",AY221*Interna!$H$31)</f>
        <v>#REF!</v>
      </c>
      <c r="BH221" s="41" t="e">
        <f>IF(#REF!="","",AZ221*Interna!$H$32)</f>
        <v>#REF!</v>
      </c>
      <c r="BI221" s="41" t="e">
        <f>IF(#REF!="","",SUM(BE221:BH221))</f>
        <v>#REF!</v>
      </c>
      <c r="BJ221" s="41" t="e">
        <f>IF(#REF!="","",BD221-BI221)</f>
        <v>#REF!</v>
      </c>
      <c r="BK221" s="42" t="e">
        <f>IF(#REF!="","",BJ221*Interna!$H$37)</f>
        <v>#REF!</v>
      </c>
      <c r="BL221" s="41" t="e">
        <f>IF(#REF!="","",BJ221-BK221)</f>
        <v>#REF!</v>
      </c>
      <c r="BM221" s="41" t="e">
        <f>IF(#REF!="","",BL221*Interna!$H$39)</f>
        <v>#REF!</v>
      </c>
      <c r="BN221" s="41" t="e">
        <f>IF(#REF!="","",BL221+BM221)</f>
        <v>#REF!</v>
      </c>
      <c r="BO221" s="41" t="e">
        <f>IF(#REF!="","",BN221*Interna!$K$5)</f>
        <v>#REF!</v>
      </c>
      <c r="BP221" s="41" t="e">
        <f>IF(#REF!="","",BO221/Interna!$E$4)</f>
        <v>#REF!</v>
      </c>
      <c r="BQ221" s="41" t="e">
        <f>IF(#REF!="","",BP221*Interna!$H$46)</f>
        <v>#REF!</v>
      </c>
      <c r="BR221" s="41" t="e">
        <f>IF(#REF!="","",BP221+BQ221)</f>
        <v>#REF!</v>
      </c>
      <c r="BS221" s="41" t="e">
        <f>IF(#REF!="","",BR221*Interna!$H$48)</f>
        <v>#REF!</v>
      </c>
      <c r="BT221" s="41" t="e">
        <f>IF(#REF!="","",BR221-BS221)</f>
        <v>#REF!</v>
      </c>
      <c r="BU221" s="41" t="e">
        <f>IF(#REF!="","",BT221*Interna!$H$51)</f>
        <v>#REF!</v>
      </c>
      <c r="BV221" s="41" t="e">
        <f>IF(#REF!="","",BT221-BU221)</f>
        <v>#REF!</v>
      </c>
      <c r="BW221" s="41" t="e">
        <f>IF(#REF!="","",BV221*Interna!$H$52)</f>
        <v>#REF!</v>
      </c>
      <c r="BX221" s="41" t="e">
        <f>IF(#REF!="","",BV221-BW221)</f>
        <v>#REF!</v>
      </c>
      <c r="BY221" s="41" t="e">
        <f>IF(#REF!="","",BX221*Interna!$H$53)</f>
        <v>#REF!</v>
      </c>
    </row>
    <row r="222" spans="25:77" ht="16.5" customHeight="1" thickTop="1" thickBot="1" x14ac:dyDescent="0.35">
      <c r="Y222" s="167"/>
      <c r="Z222" s="40" t="e">
        <f>IF(#REF!="","",Interna!$H$15)</f>
        <v>#REF!</v>
      </c>
      <c r="AA222" s="41" t="e">
        <f>IF(#REF!="","",Interna!$H$16)</f>
        <v>#REF!</v>
      </c>
      <c r="AB222" s="42" t="e">
        <f>IF(#REF!="","",Interna!$H$17)</f>
        <v>#REF!</v>
      </c>
      <c r="AC22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2" s="373" t="e">
        <f>IF(#REF!="","",AC222+Interna!$D$15)</f>
        <v>#REF!</v>
      </c>
      <c r="AG222" s="373" t="e">
        <f>IF(#REF!="","",AD222+Interna!$D$16)</f>
        <v>#REF!</v>
      </c>
      <c r="AH222" s="373" t="e">
        <f>IF(#REF!="","",AE222+Interna!$D$17)</f>
        <v>#REF!</v>
      </c>
      <c r="AI222" s="281" t="e">
        <f>IF(#REF!="","",#REF!-(#REF!*AF222))</f>
        <v>#REF!</v>
      </c>
      <c r="AJ222" s="281" t="e">
        <f>IF(#REF!="","",#REF!-(#REF!*AG222))</f>
        <v>#REF!</v>
      </c>
      <c r="AK222" s="281" t="e">
        <f>IF(#REF!="","",#REF!-(#REF!*AH222))</f>
        <v>#REF!</v>
      </c>
      <c r="AL222" s="281" t="e">
        <f>IF(#REF!="","",ROUND(AI222*Interna!$E$4/1000,4))</f>
        <v>#REF!</v>
      </c>
      <c r="AM222" s="281" t="e">
        <f>IF(#REF!="","",ROUND(AJ222*Interna!$E$4/1000,4))</f>
        <v>#REF!</v>
      </c>
      <c r="AN222" s="281" t="e">
        <f>IF(#REF!="","",ROUND(AK222*Interna!$E$4/1000,4))</f>
        <v>#REF!</v>
      </c>
      <c r="AO222" s="281" t="e">
        <f>IF(#REF!="","",ROUND(AL222-(AL222*Interna!$C$21),4))</f>
        <v>#REF!</v>
      </c>
      <c r="AP222" s="281" t="e">
        <f>IF(#REF!="","",ROUND(AM222-(AM222*Interna!$C$22),4))</f>
        <v>#REF!</v>
      </c>
      <c r="AQ222" s="281" t="e">
        <f>IF(#REF!="","",ROUND(AN222-(AN222*Interna!$C$23),4))</f>
        <v>#REF!</v>
      </c>
      <c r="AR222" s="281" t="e">
        <f>IF(#REF!="","",Interna!$F$21)</f>
        <v>#REF!</v>
      </c>
      <c r="AS222" s="282" t="e">
        <f>IF(#REF!="","",Interna!$F$22)</f>
        <v>#REF!</v>
      </c>
      <c r="AT222" s="283" t="e">
        <f>IF(#REF!="","",Interna!$F$23)</f>
        <v>#REF!</v>
      </c>
      <c r="AU222" s="281" t="e">
        <f>IF(#REF!=0,0,IF(AO222&gt;AR222,AO222,AR222))</f>
        <v>#REF!</v>
      </c>
      <c r="AV222" s="281" t="e">
        <f>IF(#REF!=0,0,IF(AP222&gt;AS222,AP222,AS222))</f>
        <v>#REF!</v>
      </c>
      <c r="AW222" s="281" t="e">
        <f>IF(#REF!=0,0,IF(AQ222&gt;AT222,AQ222,AT222))</f>
        <v>#REF!</v>
      </c>
      <c r="AX222" s="39" t="e">
        <f>IF(#REF!="","",IF(ROUND(AL222-AU222,4)&lt;0,0,ROUND(AL222-AU222,4)))</f>
        <v>#REF!</v>
      </c>
      <c r="AY222" s="39" t="e">
        <f>IF(#REF!="","",IF(ROUND(AM222-AV222,4)&lt;0,0,ROUND(AM222-AV222,4)))</f>
        <v>#REF!</v>
      </c>
      <c r="AZ222" s="39" t="e">
        <f>IF(#REF!="","",IF(ROUND(AN222-AW222,4)&lt;0,0,ROUND(AN222-AW222,4)))</f>
        <v>#REF!</v>
      </c>
      <c r="BA222" s="40" t="e">
        <f>IF(#REF!="","",AX222*Z222)</f>
        <v>#REF!</v>
      </c>
      <c r="BB222" s="41" t="e">
        <f>IF(#REF!="","",AY222*AA222)</f>
        <v>#REF!</v>
      </c>
      <c r="BC222" s="42" t="e">
        <f>IF(#REF!="","",AZ222*AB222)</f>
        <v>#REF!</v>
      </c>
      <c r="BD222" s="41" t="e">
        <f t="shared" si="41"/>
        <v>#REF!</v>
      </c>
      <c r="BE222" s="40" t="e">
        <f>IF(#REF!="","",Interna!$J$27+Interna!$J$28+Interna!$J$29+Interna!$J$33)</f>
        <v>#REF!</v>
      </c>
      <c r="BF222" s="41" t="e">
        <f>IF(#REF!="","",AX222*Interna!$H$30)</f>
        <v>#REF!</v>
      </c>
      <c r="BG222" s="41" t="e">
        <f>IF(#REF!="","",AY222*Interna!$H$31)</f>
        <v>#REF!</v>
      </c>
      <c r="BH222" s="41" t="e">
        <f>IF(#REF!="","",AZ222*Interna!$H$32)</f>
        <v>#REF!</v>
      </c>
      <c r="BI222" s="41" t="e">
        <f>IF(#REF!="","",SUM(BE222:BH222))</f>
        <v>#REF!</v>
      </c>
      <c r="BJ222" s="41" t="e">
        <f>IF(#REF!="","",BD222-BI222)</f>
        <v>#REF!</v>
      </c>
      <c r="BK222" s="42" t="e">
        <f>IF(#REF!="","",BJ222*Interna!$H$37)</f>
        <v>#REF!</v>
      </c>
      <c r="BL222" s="41" t="e">
        <f>IF(#REF!="","",BJ222-BK222)</f>
        <v>#REF!</v>
      </c>
      <c r="BM222" s="41" t="e">
        <f>IF(#REF!="","",BL222*Interna!$H$39)</f>
        <v>#REF!</v>
      </c>
      <c r="BN222" s="41" t="e">
        <f>IF(#REF!="","",BL222+BM222)</f>
        <v>#REF!</v>
      </c>
      <c r="BO222" s="41" t="e">
        <f>IF(#REF!="","",BN222*Interna!$K$5)</f>
        <v>#REF!</v>
      </c>
      <c r="BP222" s="41" t="e">
        <f>IF(#REF!="","",BO222/Interna!$E$4)</f>
        <v>#REF!</v>
      </c>
      <c r="BQ222" s="41" t="e">
        <f>IF(#REF!="","",BP222*Interna!$H$46)</f>
        <v>#REF!</v>
      </c>
      <c r="BR222" s="41" t="e">
        <f>IF(#REF!="","",BP222+BQ222)</f>
        <v>#REF!</v>
      </c>
      <c r="BS222" s="41" t="e">
        <f>IF(#REF!="","",BR222*Interna!$H$48)</f>
        <v>#REF!</v>
      </c>
      <c r="BT222" s="41" t="e">
        <f>IF(#REF!="","",BR222-BS222)</f>
        <v>#REF!</v>
      </c>
      <c r="BU222" s="41" t="e">
        <f>IF(#REF!="","",BT222*Interna!$H$51)</f>
        <v>#REF!</v>
      </c>
      <c r="BV222" s="41" t="e">
        <f>IF(#REF!="","",BT222-BU222)</f>
        <v>#REF!</v>
      </c>
      <c r="BW222" s="41" t="e">
        <f>IF(#REF!="","",BV222*Interna!$H$52)</f>
        <v>#REF!</v>
      </c>
      <c r="BX222" s="41" t="e">
        <f>IF(#REF!="","",BV222-BW222)</f>
        <v>#REF!</v>
      </c>
      <c r="BY222" s="41" t="e">
        <f>IF(#REF!="","",BX222*Interna!$H$53)</f>
        <v>#REF!</v>
      </c>
    </row>
    <row r="223" spans="25:77" ht="16.5" customHeight="1" thickTop="1" thickBot="1" x14ac:dyDescent="0.35">
      <c r="Y223" s="167"/>
      <c r="Z223" s="40" t="e">
        <f>IF(#REF!="","",Interna!$H$15)</f>
        <v>#REF!</v>
      </c>
      <c r="AA223" s="41" t="e">
        <f>IF(#REF!="","",Interna!$H$16)</f>
        <v>#REF!</v>
      </c>
      <c r="AB223" s="42" t="e">
        <f>IF(#REF!="","",Interna!$H$17)</f>
        <v>#REF!</v>
      </c>
      <c r="AC22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3" s="373" t="e">
        <f>IF(#REF!="","",AC223+Interna!$D$15)</f>
        <v>#REF!</v>
      </c>
      <c r="AG223" s="373" t="e">
        <f>IF(#REF!="","",AD223+Interna!$D$16)</f>
        <v>#REF!</v>
      </c>
      <c r="AH223" s="373" t="e">
        <f>IF(#REF!="","",AE223+Interna!$D$17)</f>
        <v>#REF!</v>
      </c>
      <c r="AI223" s="281" t="e">
        <f>IF(#REF!="","",#REF!-(#REF!*AF223))</f>
        <v>#REF!</v>
      </c>
      <c r="AJ223" s="281" t="e">
        <f>IF(#REF!="","",#REF!-(#REF!*AG223))</f>
        <v>#REF!</v>
      </c>
      <c r="AK223" s="281" t="e">
        <f>IF(#REF!="","",#REF!-(#REF!*AH223))</f>
        <v>#REF!</v>
      </c>
      <c r="AL223" s="281" t="e">
        <f>IF(#REF!="","",ROUND(AI223*Interna!$E$4/1000,4))</f>
        <v>#REF!</v>
      </c>
      <c r="AM223" s="281" t="e">
        <f>IF(#REF!="","",ROUND(AJ223*Interna!$E$4/1000,4))</f>
        <v>#REF!</v>
      </c>
      <c r="AN223" s="281" t="e">
        <f>IF(#REF!="","",ROUND(AK223*Interna!$E$4/1000,4))</f>
        <v>#REF!</v>
      </c>
      <c r="AO223" s="281" t="e">
        <f>IF(#REF!="","",ROUND(AL223-(AL223*Interna!$C$21),4))</f>
        <v>#REF!</v>
      </c>
      <c r="AP223" s="281" t="e">
        <f>IF(#REF!="","",ROUND(AM223-(AM223*Interna!$C$22),4))</f>
        <v>#REF!</v>
      </c>
      <c r="AQ223" s="281" t="e">
        <f>IF(#REF!="","",ROUND(AN223-(AN223*Interna!$C$23),4))</f>
        <v>#REF!</v>
      </c>
      <c r="AR223" s="281" t="e">
        <f>IF(#REF!="","",Interna!$F$21)</f>
        <v>#REF!</v>
      </c>
      <c r="AS223" s="282" t="e">
        <f>IF(#REF!="","",Interna!$F$22)</f>
        <v>#REF!</v>
      </c>
      <c r="AT223" s="283" t="e">
        <f>IF(#REF!="","",Interna!$F$23)</f>
        <v>#REF!</v>
      </c>
      <c r="AU223" s="281" t="e">
        <f>IF(#REF!=0,0,IF(AO223&gt;AR223,AO223,AR223))</f>
        <v>#REF!</v>
      </c>
      <c r="AV223" s="281" t="e">
        <f>IF(#REF!=0,0,IF(AP223&gt;AS223,AP223,AS223))</f>
        <v>#REF!</v>
      </c>
      <c r="AW223" s="281" t="e">
        <f>IF(#REF!=0,0,IF(AQ223&gt;AT223,AQ223,AT223))</f>
        <v>#REF!</v>
      </c>
      <c r="AX223" s="39" t="e">
        <f>IF(#REF!="","",IF(ROUND(AL223-AU223,4)&lt;0,0,ROUND(AL223-AU223,4)))</f>
        <v>#REF!</v>
      </c>
      <c r="AY223" s="39" t="e">
        <f>IF(#REF!="","",IF(ROUND(AM223-AV223,4)&lt;0,0,ROUND(AM223-AV223,4)))</f>
        <v>#REF!</v>
      </c>
      <c r="AZ223" s="39" t="e">
        <f>IF(#REF!="","",IF(ROUND(AN223-AW223,4)&lt;0,0,ROUND(AN223-AW223,4)))</f>
        <v>#REF!</v>
      </c>
      <c r="BA223" s="40" t="e">
        <f>IF(#REF!="","",AX223*Z223)</f>
        <v>#REF!</v>
      </c>
      <c r="BB223" s="41" t="e">
        <f>IF(#REF!="","",AY223*AA223)</f>
        <v>#REF!</v>
      </c>
      <c r="BC223" s="42" t="e">
        <f>IF(#REF!="","",AZ223*AB223)</f>
        <v>#REF!</v>
      </c>
      <c r="BD223" s="41" t="e">
        <f t="shared" si="41"/>
        <v>#REF!</v>
      </c>
      <c r="BE223" s="40" t="e">
        <f>IF(#REF!="","",Interna!$J$27+Interna!$J$28+Interna!$J$29+Interna!$J$33)</f>
        <v>#REF!</v>
      </c>
      <c r="BF223" s="41" t="e">
        <f>IF(#REF!="","",AX223*Interna!$H$30)</f>
        <v>#REF!</v>
      </c>
      <c r="BG223" s="41" t="e">
        <f>IF(#REF!="","",AY223*Interna!$H$31)</f>
        <v>#REF!</v>
      </c>
      <c r="BH223" s="41" t="e">
        <f>IF(#REF!="","",AZ223*Interna!$H$32)</f>
        <v>#REF!</v>
      </c>
      <c r="BI223" s="41" t="e">
        <f>IF(#REF!="","",SUM(BE223:BH223))</f>
        <v>#REF!</v>
      </c>
      <c r="BJ223" s="41" t="e">
        <f>IF(#REF!="","",BD223-BI223)</f>
        <v>#REF!</v>
      </c>
      <c r="BK223" s="42" t="e">
        <f>IF(#REF!="","",BJ223*Interna!$H$37)</f>
        <v>#REF!</v>
      </c>
      <c r="BL223" s="41" t="e">
        <f>IF(#REF!="","",BJ223-BK223)</f>
        <v>#REF!</v>
      </c>
      <c r="BM223" s="41" t="e">
        <f>IF(#REF!="","",BL223*Interna!$H$39)</f>
        <v>#REF!</v>
      </c>
      <c r="BN223" s="41" t="e">
        <f>IF(#REF!="","",BL223+BM223)</f>
        <v>#REF!</v>
      </c>
      <c r="BO223" s="41" t="e">
        <f>IF(#REF!="","",BN223*Interna!$K$5)</f>
        <v>#REF!</v>
      </c>
      <c r="BP223" s="41" t="e">
        <f>IF(#REF!="","",BO223/Interna!$E$4)</f>
        <v>#REF!</v>
      </c>
      <c r="BQ223" s="41" t="e">
        <f>IF(#REF!="","",BP223*Interna!$H$46)</f>
        <v>#REF!</v>
      </c>
      <c r="BR223" s="41" t="e">
        <f>IF(#REF!="","",BP223+BQ223)</f>
        <v>#REF!</v>
      </c>
      <c r="BS223" s="41" t="e">
        <f>IF(#REF!="","",BR223*Interna!$H$48)</f>
        <v>#REF!</v>
      </c>
      <c r="BT223" s="41" t="e">
        <f>IF(#REF!="","",BR223-BS223)</f>
        <v>#REF!</v>
      </c>
      <c r="BU223" s="41" t="e">
        <f>IF(#REF!="","",BT223*Interna!$H$51)</f>
        <v>#REF!</v>
      </c>
      <c r="BV223" s="41" t="e">
        <f>IF(#REF!="","",BT223-BU223)</f>
        <v>#REF!</v>
      </c>
      <c r="BW223" s="41" t="e">
        <f>IF(#REF!="","",BV223*Interna!$H$52)</f>
        <v>#REF!</v>
      </c>
      <c r="BX223" s="41" t="e">
        <f>IF(#REF!="","",BV223-BW223)</f>
        <v>#REF!</v>
      </c>
      <c r="BY223" s="41" t="e">
        <f>IF(#REF!="","",BX223*Interna!$H$53)</f>
        <v>#REF!</v>
      </c>
    </row>
    <row r="224" spans="25:77" ht="16.5" customHeight="1" thickTop="1" thickBot="1" x14ac:dyDescent="0.35">
      <c r="Y224" s="167"/>
      <c r="Z224" s="40" t="e">
        <f>IF(#REF!="","",Interna!$H$15)</f>
        <v>#REF!</v>
      </c>
      <c r="AA224" s="41" t="e">
        <f>IF(#REF!="","",Interna!$H$16)</f>
        <v>#REF!</v>
      </c>
      <c r="AB224" s="42" t="e">
        <f>IF(#REF!="","",Interna!$H$17)</f>
        <v>#REF!</v>
      </c>
      <c r="AC22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4" s="373" t="e">
        <f>IF(#REF!="","",AC224+Interna!$D$15)</f>
        <v>#REF!</v>
      </c>
      <c r="AG224" s="373" t="e">
        <f>IF(#REF!="","",AD224+Interna!$D$16)</f>
        <v>#REF!</v>
      </c>
      <c r="AH224" s="373" t="e">
        <f>IF(#REF!="","",AE224+Interna!$D$17)</f>
        <v>#REF!</v>
      </c>
      <c r="AI224" s="281" t="e">
        <f>IF(#REF!="","",#REF!-(#REF!*AF224))</f>
        <v>#REF!</v>
      </c>
      <c r="AJ224" s="281" t="e">
        <f>IF(#REF!="","",#REF!-(#REF!*AG224))</f>
        <v>#REF!</v>
      </c>
      <c r="AK224" s="281" t="e">
        <f>IF(#REF!="","",#REF!-(#REF!*AH224))</f>
        <v>#REF!</v>
      </c>
      <c r="AL224" s="281" t="e">
        <f>IF(#REF!="","",ROUND(AI224*Interna!$E$4/1000,4))</f>
        <v>#REF!</v>
      </c>
      <c r="AM224" s="281" t="e">
        <f>IF(#REF!="","",ROUND(AJ224*Interna!$E$4/1000,4))</f>
        <v>#REF!</v>
      </c>
      <c r="AN224" s="281" t="e">
        <f>IF(#REF!="","",ROUND(AK224*Interna!$E$4/1000,4))</f>
        <v>#REF!</v>
      </c>
      <c r="AO224" s="281" t="e">
        <f>IF(#REF!="","",ROUND(AL224-(AL224*Interna!$C$21),4))</f>
        <v>#REF!</v>
      </c>
      <c r="AP224" s="281" t="e">
        <f>IF(#REF!="","",ROUND(AM224-(AM224*Interna!$C$22),4))</f>
        <v>#REF!</v>
      </c>
      <c r="AQ224" s="281" t="e">
        <f>IF(#REF!="","",ROUND(AN224-(AN224*Interna!$C$23),4))</f>
        <v>#REF!</v>
      </c>
      <c r="AR224" s="281" t="e">
        <f>IF(#REF!="","",Interna!$F$21)</f>
        <v>#REF!</v>
      </c>
      <c r="AS224" s="282" t="e">
        <f>IF(#REF!="","",Interna!$F$22)</f>
        <v>#REF!</v>
      </c>
      <c r="AT224" s="283" t="e">
        <f>IF(#REF!="","",Interna!$F$23)</f>
        <v>#REF!</v>
      </c>
      <c r="AU224" s="281" t="e">
        <f>IF(#REF!=0,0,IF(AO224&gt;AR224,AO224,AR224))</f>
        <v>#REF!</v>
      </c>
      <c r="AV224" s="281" t="e">
        <f>IF(#REF!=0,0,IF(AP224&gt;AS224,AP224,AS224))</f>
        <v>#REF!</v>
      </c>
      <c r="AW224" s="281" t="e">
        <f>IF(#REF!=0,0,IF(AQ224&gt;AT224,AQ224,AT224))</f>
        <v>#REF!</v>
      </c>
      <c r="AX224" s="39" t="e">
        <f>IF(#REF!="","",IF(ROUND(AL224-AU224,4)&lt;0,0,ROUND(AL224-AU224,4)))</f>
        <v>#REF!</v>
      </c>
      <c r="AY224" s="39" t="e">
        <f>IF(#REF!="","",IF(ROUND(AM224-AV224,4)&lt;0,0,ROUND(AM224-AV224,4)))</f>
        <v>#REF!</v>
      </c>
      <c r="AZ224" s="39" t="e">
        <f>IF(#REF!="","",IF(ROUND(AN224-AW224,4)&lt;0,0,ROUND(AN224-AW224,4)))</f>
        <v>#REF!</v>
      </c>
      <c r="BA224" s="40" t="e">
        <f>IF(#REF!="","",AX224*Z224)</f>
        <v>#REF!</v>
      </c>
      <c r="BB224" s="41" t="e">
        <f>IF(#REF!="","",AY224*AA224)</f>
        <v>#REF!</v>
      </c>
      <c r="BC224" s="42" t="e">
        <f>IF(#REF!="","",AZ224*AB224)</f>
        <v>#REF!</v>
      </c>
      <c r="BD224" s="41" t="e">
        <f t="shared" si="41"/>
        <v>#REF!</v>
      </c>
      <c r="BE224" s="40" t="e">
        <f>IF(#REF!="","",Interna!$J$27+Interna!$J$28+Interna!$J$29+Interna!$J$33)</f>
        <v>#REF!</v>
      </c>
      <c r="BF224" s="41" t="e">
        <f>IF(#REF!="","",AX224*Interna!$H$30)</f>
        <v>#REF!</v>
      </c>
      <c r="BG224" s="41" t="e">
        <f>IF(#REF!="","",AY224*Interna!$H$31)</f>
        <v>#REF!</v>
      </c>
      <c r="BH224" s="41" t="e">
        <f>IF(#REF!="","",AZ224*Interna!$H$32)</f>
        <v>#REF!</v>
      </c>
      <c r="BI224" s="41" t="e">
        <f>IF(#REF!="","",SUM(BE224:BH224))</f>
        <v>#REF!</v>
      </c>
      <c r="BJ224" s="41" t="e">
        <f>IF(#REF!="","",BD224-BI224)</f>
        <v>#REF!</v>
      </c>
      <c r="BK224" s="42" t="e">
        <f>IF(#REF!="","",BJ224*Interna!$H$37)</f>
        <v>#REF!</v>
      </c>
      <c r="BL224" s="41" t="e">
        <f>IF(#REF!="","",BJ224-BK224)</f>
        <v>#REF!</v>
      </c>
      <c r="BM224" s="41" t="e">
        <f>IF(#REF!="","",BL224*Interna!$H$39)</f>
        <v>#REF!</v>
      </c>
      <c r="BN224" s="41" t="e">
        <f>IF(#REF!="","",BL224+BM224)</f>
        <v>#REF!</v>
      </c>
      <c r="BO224" s="41" t="e">
        <f>IF(#REF!="","",BN224*Interna!$K$5)</f>
        <v>#REF!</v>
      </c>
      <c r="BP224" s="41" t="e">
        <f>IF(#REF!="","",BO224/Interna!$E$4)</f>
        <v>#REF!</v>
      </c>
      <c r="BQ224" s="41" t="e">
        <f>IF(#REF!="","",BP224*Interna!$H$46)</f>
        <v>#REF!</v>
      </c>
      <c r="BR224" s="41" t="e">
        <f>IF(#REF!="","",BP224+BQ224)</f>
        <v>#REF!</v>
      </c>
      <c r="BS224" s="41" t="e">
        <f>IF(#REF!="","",BR224*Interna!$H$48)</f>
        <v>#REF!</v>
      </c>
      <c r="BT224" s="41" t="e">
        <f>IF(#REF!="","",BR224-BS224)</f>
        <v>#REF!</v>
      </c>
      <c r="BU224" s="41" t="e">
        <f>IF(#REF!="","",BT224*Interna!$H$51)</f>
        <v>#REF!</v>
      </c>
      <c r="BV224" s="41" t="e">
        <f>IF(#REF!="","",BT224-BU224)</f>
        <v>#REF!</v>
      </c>
      <c r="BW224" s="41" t="e">
        <f>IF(#REF!="","",BV224*Interna!$H$52)</f>
        <v>#REF!</v>
      </c>
      <c r="BX224" s="41" t="e">
        <f>IF(#REF!="","",BV224-BW224)</f>
        <v>#REF!</v>
      </c>
      <c r="BY224" s="41" t="e">
        <f>IF(#REF!="","",BX224*Interna!$H$53)</f>
        <v>#REF!</v>
      </c>
    </row>
    <row r="225" spans="25:77" ht="16.5" customHeight="1" thickTop="1" thickBot="1" x14ac:dyDescent="0.35">
      <c r="Y225" s="167"/>
      <c r="Z225" s="40" t="e">
        <f>IF(#REF!="","",Interna!$H$15)</f>
        <v>#REF!</v>
      </c>
      <c r="AA225" s="41" t="e">
        <f>IF(#REF!="","",Interna!$H$16)</f>
        <v>#REF!</v>
      </c>
      <c r="AB225" s="42" t="e">
        <f>IF(#REF!="","",Interna!$H$17)</f>
        <v>#REF!</v>
      </c>
      <c r="AC22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5" s="373" t="e">
        <f>IF(#REF!="","",AC225+Interna!$D$15)</f>
        <v>#REF!</v>
      </c>
      <c r="AG225" s="373" t="e">
        <f>IF(#REF!="","",AD225+Interna!$D$16)</f>
        <v>#REF!</v>
      </c>
      <c r="AH225" s="373" t="e">
        <f>IF(#REF!="","",AE225+Interna!$D$17)</f>
        <v>#REF!</v>
      </c>
      <c r="AI225" s="281" t="e">
        <f>IF(#REF!="","",#REF!-(#REF!*AF225))</f>
        <v>#REF!</v>
      </c>
      <c r="AJ225" s="281" t="e">
        <f>IF(#REF!="","",#REF!-(#REF!*AG225))</f>
        <v>#REF!</v>
      </c>
      <c r="AK225" s="281" t="e">
        <f>IF(#REF!="","",#REF!-(#REF!*AH225))</f>
        <v>#REF!</v>
      </c>
      <c r="AL225" s="281" t="e">
        <f>IF(#REF!="","",ROUND(AI225*Interna!$E$4/1000,4))</f>
        <v>#REF!</v>
      </c>
      <c r="AM225" s="281" t="e">
        <f>IF(#REF!="","",ROUND(AJ225*Interna!$E$4/1000,4))</f>
        <v>#REF!</v>
      </c>
      <c r="AN225" s="281" t="e">
        <f>IF(#REF!="","",ROUND(AK225*Interna!$E$4/1000,4))</f>
        <v>#REF!</v>
      </c>
      <c r="AO225" s="281" t="e">
        <f>IF(#REF!="","",ROUND(AL225-(AL225*Interna!$C$21),4))</f>
        <v>#REF!</v>
      </c>
      <c r="AP225" s="281" t="e">
        <f>IF(#REF!="","",ROUND(AM225-(AM225*Interna!$C$22),4))</f>
        <v>#REF!</v>
      </c>
      <c r="AQ225" s="281" t="e">
        <f>IF(#REF!="","",ROUND(AN225-(AN225*Interna!$C$23),4))</f>
        <v>#REF!</v>
      </c>
      <c r="AR225" s="281" t="e">
        <f>IF(#REF!="","",Interna!$F$21)</f>
        <v>#REF!</v>
      </c>
      <c r="AS225" s="282" t="e">
        <f>IF(#REF!="","",Interna!$F$22)</f>
        <v>#REF!</v>
      </c>
      <c r="AT225" s="283" t="e">
        <f>IF(#REF!="","",Interna!$F$23)</f>
        <v>#REF!</v>
      </c>
      <c r="AU225" s="281" t="e">
        <f>IF(#REF!=0,0,IF(AO225&gt;AR225,AO225,AR225))</f>
        <v>#REF!</v>
      </c>
      <c r="AV225" s="281" t="e">
        <f>IF(#REF!=0,0,IF(AP225&gt;AS225,AP225,AS225))</f>
        <v>#REF!</v>
      </c>
      <c r="AW225" s="281" t="e">
        <f>IF(#REF!=0,0,IF(AQ225&gt;AT225,AQ225,AT225))</f>
        <v>#REF!</v>
      </c>
      <c r="AX225" s="39" t="e">
        <f>IF(#REF!="","",IF(ROUND(AL225-AU225,4)&lt;0,0,ROUND(AL225-AU225,4)))</f>
        <v>#REF!</v>
      </c>
      <c r="AY225" s="39" t="e">
        <f>IF(#REF!="","",IF(ROUND(AM225-AV225,4)&lt;0,0,ROUND(AM225-AV225,4)))</f>
        <v>#REF!</v>
      </c>
      <c r="AZ225" s="39" t="e">
        <f>IF(#REF!="","",IF(ROUND(AN225-AW225,4)&lt;0,0,ROUND(AN225-AW225,4)))</f>
        <v>#REF!</v>
      </c>
      <c r="BA225" s="40" t="e">
        <f>IF(#REF!="","",AX225*Z225)</f>
        <v>#REF!</v>
      </c>
      <c r="BB225" s="41" t="e">
        <f>IF(#REF!="","",AY225*AA225)</f>
        <v>#REF!</v>
      </c>
      <c r="BC225" s="42" t="e">
        <f>IF(#REF!="","",AZ225*AB225)</f>
        <v>#REF!</v>
      </c>
      <c r="BD225" s="41" t="e">
        <f t="shared" si="41"/>
        <v>#REF!</v>
      </c>
      <c r="BE225" s="40" t="e">
        <f>IF(#REF!="","",Interna!$J$27+Interna!$J$28+Interna!$J$29+Interna!$J$33)</f>
        <v>#REF!</v>
      </c>
      <c r="BF225" s="41" t="e">
        <f>IF(#REF!="","",AX225*Interna!$H$30)</f>
        <v>#REF!</v>
      </c>
      <c r="BG225" s="41" t="e">
        <f>IF(#REF!="","",AY225*Interna!$H$31)</f>
        <v>#REF!</v>
      </c>
      <c r="BH225" s="41" t="e">
        <f>IF(#REF!="","",AZ225*Interna!$H$32)</f>
        <v>#REF!</v>
      </c>
      <c r="BI225" s="41" t="e">
        <f>IF(#REF!="","",SUM(BE225:BH225))</f>
        <v>#REF!</v>
      </c>
      <c r="BJ225" s="41" t="e">
        <f>IF(#REF!="","",BD225-BI225)</f>
        <v>#REF!</v>
      </c>
      <c r="BK225" s="42" t="e">
        <f>IF(#REF!="","",BJ225*Interna!$H$37)</f>
        <v>#REF!</v>
      </c>
      <c r="BL225" s="41" t="e">
        <f>IF(#REF!="","",BJ225-BK225)</f>
        <v>#REF!</v>
      </c>
      <c r="BM225" s="41" t="e">
        <f>IF(#REF!="","",BL225*Interna!$H$39)</f>
        <v>#REF!</v>
      </c>
      <c r="BN225" s="41" t="e">
        <f>IF(#REF!="","",BL225+BM225)</f>
        <v>#REF!</v>
      </c>
      <c r="BO225" s="41" t="e">
        <f>IF(#REF!="","",BN225*Interna!$K$5)</f>
        <v>#REF!</v>
      </c>
      <c r="BP225" s="41" t="e">
        <f>IF(#REF!="","",BO225/Interna!$E$4)</f>
        <v>#REF!</v>
      </c>
      <c r="BQ225" s="41" t="e">
        <f>IF(#REF!="","",BP225*Interna!$H$46)</f>
        <v>#REF!</v>
      </c>
      <c r="BR225" s="41" t="e">
        <f>IF(#REF!="","",BP225+BQ225)</f>
        <v>#REF!</v>
      </c>
      <c r="BS225" s="41" t="e">
        <f>IF(#REF!="","",BR225*Interna!$H$48)</f>
        <v>#REF!</v>
      </c>
      <c r="BT225" s="41" t="e">
        <f>IF(#REF!="","",BR225-BS225)</f>
        <v>#REF!</v>
      </c>
      <c r="BU225" s="41" t="e">
        <f>IF(#REF!="","",BT225*Interna!$H$51)</f>
        <v>#REF!</v>
      </c>
      <c r="BV225" s="41" t="e">
        <f>IF(#REF!="","",BT225-BU225)</f>
        <v>#REF!</v>
      </c>
      <c r="BW225" s="41" t="e">
        <f>IF(#REF!="","",BV225*Interna!$H$52)</f>
        <v>#REF!</v>
      </c>
      <c r="BX225" s="41" t="e">
        <f>IF(#REF!="","",BV225-BW225)</f>
        <v>#REF!</v>
      </c>
      <c r="BY225" s="41" t="e">
        <f>IF(#REF!="","",BX225*Interna!$H$53)</f>
        <v>#REF!</v>
      </c>
    </row>
    <row r="226" spans="25:77" ht="16.5" customHeight="1" thickTop="1" thickBot="1" x14ac:dyDescent="0.35">
      <c r="Y226" s="167"/>
      <c r="Z226" s="40" t="e">
        <f>IF(#REF!="","",Interna!$H$15)</f>
        <v>#REF!</v>
      </c>
      <c r="AA226" s="41" t="e">
        <f>IF(#REF!="","",Interna!$H$16)</f>
        <v>#REF!</v>
      </c>
      <c r="AB226" s="42" t="e">
        <f>IF(#REF!="","",Interna!$H$17)</f>
        <v>#REF!</v>
      </c>
      <c r="AC22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6" s="373" t="e">
        <f>IF(#REF!="","",AC226+Interna!$D$15)</f>
        <v>#REF!</v>
      </c>
      <c r="AG226" s="373" t="e">
        <f>IF(#REF!="","",AD226+Interna!$D$16)</f>
        <v>#REF!</v>
      </c>
      <c r="AH226" s="373" t="e">
        <f>IF(#REF!="","",AE226+Interna!$D$17)</f>
        <v>#REF!</v>
      </c>
      <c r="AI226" s="281" t="e">
        <f>IF(#REF!="","",#REF!-(#REF!*AF226))</f>
        <v>#REF!</v>
      </c>
      <c r="AJ226" s="281" t="e">
        <f>IF(#REF!="","",#REF!-(#REF!*AG226))</f>
        <v>#REF!</v>
      </c>
      <c r="AK226" s="281" t="e">
        <f>IF(#REF!="","",#REF!-(#REF!*AH226))</f>
        <v>#REF!</v>
      </c>
      <c r="AL226" s="281" t="e">
        <f>IF(#REF!="","",ROUND(AI226*Interna!$E$4/1000,4))</f>
        <v>#REF!</v>
      </c>
      <c r="AM226" s="281" t="e">
        <f>IF(#REF!="","",ROUND(AJ226*Interna!$E$4/1000,4))</f>
        <v>#REF!</v>
      </c>
      <c r="AN226" s="281" t="e">
        <f>IF(#REF!="","",ROUND(AK226*Interna!$E$4/1000,4))</f>
        <v>#REF!</v>
      </c>
      <c r="AO226" s="281" t="e">
        <f>IF(#REF!="","",ROUND(AL226-(AL226*Interna!$C$21),4))</f>
        <v>#REF!</v>
      </c>
      <c r="AP226" s="281" t="e">
        <f>IF(#REF!="","",ROUND(AM226-(AM226*Interna!$C$22),4))</f>
        <v>#REF!</v>
      </c>
      <c r="AQ226" s="281" t="e">
        <f>IF(#REF!="","",ROUND(AN226-(AN226*Interna!$C$23),4))</f>
        <v>#REF!</v>
      </c>
      <c r="AR226" s="281" t="e">
        <f>IF(#REF!="","",Interna!$F$21)</f>
        <v>#REF!</v>
      </c>
      <c r="AS226" s="282" t="e">
        <f>IF(#REF!="","",Interna!$F$22)</f>
        <v>#REF!</v>
      </c>
      <c r="AT226" s="283" t="e">
        <f>IF(#REF!="","",Interna!$F$23)</f>
        <v>#REF!</v>
      </c>
      <c r="AU226" s="281" t="e">
        <f>IF(#REF!=0,0,IF(AO226&gt;AR226,AO226,AR226))</f>
        <v>#REF!</v>
      </c>
      <c r="AV226" s="281" t="e">
        <f>IF(#REF!=0,0,IF(AP226&gt;AS226,AP226,AS226))</f>
        <v>#REF!</v>
      </c>
      <c r="AW226" s="281" t="e">
        <f>IF(#REF!=0,0,IF(AQ226&gt;AT226,AQ226,AT226))</f>
        <v>#REF!</v>
      </c>
      <c r="AX226" s="39" t="e">
        <f>IF(#REF!="","",IF(ROUND(AL226-AU226,4)&lt;0,0,ROUND(AL226-AU226,4)))</f>
        <v>#REF!</v>
      </c>
      <c r="AY226" s="39" t="e">
        <f>IF(#REF!="","",IF(ROUND(AM226-AV226,4)&lt;0,0,ROUND(AM226-AV226,4)))</f>
        <v>#REF!</v>
      </c>
      <c r="AZ226" s="39" t="e">
        <f>IF(#REF!="","",IF(ROUND(AN226-AW226,4)&lt;0,0,ROUND(AN226-AW226,4)))</f>
        <v>#REF!</v>
      </c>
      <c r="BA226" s="40" t="e">
        <f>IF(#REF!="","",AX226*Z226)</f>
        <v>#REF!</v>
      </c>
      <c r="BB226" s="41" t="e">
        <f>IF(#REF!="","",AY226*AA226)</f>
        <v>#REF!</v>
      </c>
      <c r="BC226" s="42" t="e">
        <f>IF(#REF!="","",AZ226*AB226)</f>
        <v>#REF!</v>
      </c>
      <c r="BD226" s="41" t="e">
        <f t="shared" si="41"/>
        <v>#REF!</v>
      </c>
      <c r="BE226" s="40" t="e">
        <f>IF(#REF!="","",Interna!$J$27+Interna!$J$28+Interna!$J$29+Interna!$J$33)</f>
        <v>#REF!</v>
      </c>
      <c r="BF226" s="41" t="e">
        <f>IF(#REF!="","",AX226*Interna!$H$30)</f>
        <v>#REF!</v>
      </c>
      <c r="BG226" s="41" t="e">
        <f>IF(#REF!="","",AY226*Interna!$H$31)</f>
        <v>#REF!</v>
      </c>
      <c r="BH226" s="41" t="e">
        <f>IF(#REF!="","",AZ226*Interna!$H$32)</f>
        <v>#REF!</v>
      </c>
      <c r="BI226" s="41" t="e">
        <f>IF(#REF!="","",SUM(BE226:BH226))</f>
        <v>#REF!</v>
      </c>
      <c r="BJ226" s="41" t="e">
        <f>IF(#REF!="","",BD226-BI226)</f>
        <v>#REF!</v>
      </c>
      <c r="BK226" s="42" t="e">
        <f>IF(#REF!="","",BJ226*Interna!$H$37)</f>
        <v>#REF!</v>
      </c>
      <c r="BL226" s="41" t="e">
        <f>IF(#REF!="","",BJ226-BK226)</f>
        <v>#REF!</v>
      </c>
      <c r="BM226" s="41" t="e">
        <f>IF(#REF!="","",BL226*Interna!$H$39)</f>
        <v>#REF!</v>
      </c>
      <c r="BN226" s="41" t="e">
        <f>IF(#REF!="","",BL226+BM226)</f>
        <v>#REF!</v>
      </c>
      <c r="BO226" s="41" t="e">
        <f>IF(#REF!="","",BN226*Interna!$K$5)</f>
        <v>#REF!</v>
      </c>
      <c r="BP226" s="41" t="e">
        <f>IF(#REF!="","",BO226/Interna!$E$4)</f>
        <v>#REF!</v>
      </c>
      <c r="BQ226" s="41" t="e">
        <f>IF(#REF!="","",BP226*Interna!$H$46)</f>
        <v>#REF!</v>
      </c>
      <c r="BR226" s="41" t="e">
        <f>IF(#REF!="","",BP226+BQ226)</f>
        <v>#REF!</v>
      </c>
      <c r="BS226" s="41" t="e">
        <f>IF(#REF!="","",BR226*Interna!$H$48)</f>
        <v>#REF!</v>
      </c>
      <c r="BT226" s="41" t="e">
        <f>IF(#REF!="","",BR226-BS226)</f>
        <v>#REF!</v>
      </c>
      <c r="BU226" s="41" t="e">
        <f>IF(#REF!="","",BT226*Interna!$H$51)</f>
        <v>#REF!</v>
      </c>
      <c r="BV226" s="41" t="e">
        <f>IF(#REF!="","",BT226-BU226)</f>
        <v>#REF!</v>
      </c>
      <c r="BW226" s="41" t="e">
        <f>IF(#REF!="","",BV226*Interna!$H$52)</f>
        <v>#REF!</v>
      </c>
      <c r="BX226" s="41" t="e">
        <f>IF(#REF!="","",BV226-BW226)</f>
        <v>#REF!</v>
      </c>
      <c r="BY226" s="41" t="e">
        <f>IF(#REF!="","",BX226*Interna!$H$53)</f>
        <v>#REF!</v>
      </c>
    </row>
    <row r="227" spans="25:77" ht="16.5" customHeight="1" thickTop="1" thickBot="1" x14ac:dyDescent="0.35">
      <c r="Y227" s="167"/>
      <c r="Z227" s="40" t="e">
        <f>IF(#REF!="","",Interna!$H$15)</f>
        <v>#REF!</v>
      </c>
      <c r="AA227" s="41" t="e">
        <f>IF(#REF!="","",Interna!$H$16)</f>
        <v>#REF!</v>
      </c>
      <c r="AB227" s="42" t="e">
        <f>IF(#REF!="","",Interna!$H$17)</f>
        <v>#REF!</v>
      </c>
      <c r="AC22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7" s="373" t="e">
        <f>IF(#REF!="","",AC227+Interna!$D$15)</f>
        <v>#REF!</v>
      </c>
      <c r="AG227" s="373" t="e">
        <f>IF(#REF!="","",AD227+Interna!$D$16)</f>
        <v>#REF!</v>
      </c>
      <c r="AH227" s="373" t="e">
        <f>IF(#REF!="","",AE227+Interna!$D$17)</f>
        <v>#REF!</v>
      </c>
      <c r="AI227" s="281" t="e">
        <f>IF(#REF!="","",#REF!-(#REF!*AF227))</f>
        <v>#REF!</v>
      </c>
      <c r="AJ227" s="281" t="e">
        <f>IF(#REF!="","",#REF!-(#REF!*AG227))</f>
        <v>#REF!</v>
      </c>
      <c r="AK227" s="281" t="e">
        <f>IF(#REF!="","",#REF!-(#REF!*AH227))</f>
        <v>#REF!</v>
      </c>
      <c r="AL227" s="281" t="e">
        <f>IF(#REF!="","",ROUND(AI227*Interna!$E$4/1000,4))</f>
        <v>#REF!</v>
      </c>
      <c r="AM227" s="281" t="e">
        <f>IF(#REF!="","",ROUND(AJ227*Interna!$E$4/1000,4))</f>
        <v>#REF!</v>
      </c>
      <c r="AN227" s="281" t="e">
        <f>IF(#REF!="","",ROUND(AK227*Interna!$E$4/1000,4))</f>
        <v>#REF!</v>
      </c>
      <c r="AO227" s="281" t="e">
        <f>IF(#REF!="","",ROUND(AL227-(AL227*Interna!$C$21),4))</f>
        <v>#REF!</v>
      </c>
      <c r="AP227" s="281" t="e">
        <f>IF(#REF!="","",ROUND(AM227-(AM227*Interna!$C$22),4))</f>
        <v>#REF!</v>
      </c>
      <c r="AQ227" s="281" t="e">
        <f>IF(#REF!="","",ROUND(AN227-(AN227*Interna!$C$23),4))</f>
        <v>#REF!</v>
      </c>
      <c r="AR227" s="281" t="e">
        <f>IF(#REF!="","",Interna!$F$21)</f>
        <v>#REF!</v>
      </c>
      <c r="AS227" s="282" t="e">
        <f>IF(#REF!="","",Interna!$F$22)</f>
        <v>#REF!</v>
      </c>
      <c r="AT227" s="283" t="e">
        <f>IF(#REF!="","",Interna!$F$23)</f>
        <v>#REF!</v>
      </c>
      <c r="AU227" s="281" t="e">
        <f>IF(#REF!=0,0,IF(AO227&gt;AR227,AO227,AR227))</f>
        <v>#REF!</v>
      </c>
      <c r="AV227" s="281" t="e">
        <f>IF(#REF!=0,0,IF(AP227&gt;AS227,AP227,AS227))</f>
        <v>#REF!</v>
      </c>
      <c r="AW227" s="281" t="e">
        <f>IF(#REF!=0,0,IF(AQ227&gt;AT227,AQ227,AT227))</f>
        <v>#REF!</v>
      </c>
      <c r="AX227" s="39" t="e">
        <f>IF(#REF!="","",IF(ROUND(AL227-AU227,4)&lt;0,0,ROUND(AL227-AU227,4)))</f>
        <v>#REF!</v>
      </c>
      <c r="AY227" s="39" t="e">
        <f>IF(#REF!="","",IF(ROUND(AM227-AV227,4)&lt;0,0,ROUND(AM227-AV227,4)))</f>
        <v>#REF!</v>
      </c>
      <c r="AZ227" s="39" t="e">
        <f>IF(#REF!="","",IF(ROUND(AN227-AW227,4)&lt;0,0,ROUND(AN227-AW227,4)))</f>
        <v>#REF!</v>
      </c>
      <c r="BA227" s="40" t="e">
        <f>IF(#REF!="","",AX227*Z227)</f>
        <v>#REF!</v>
      </c>
      <c r="BB227" s="41" t="e">
        <f>IF(#REF!="","",AY227*AA227)</f>
        <v>#REF!</v>
      </c>
      <c r="BC227" s="42" t="e">
        <f>IF(#REF!="","",AZ227*AB227)</f>
        <v>#REF!</v>
      </c>
      <c r="BD227" s="41" t="e">
        <f t="shared" si="41"/>
        <v>#REF!</v>
      </c>
      <c r="BE227" s="40" t="e">
        <f>IF(#REF!="","",Interna!$J$27+Interna!$J$28+Interna!$J$29+Interna!$J$33)</f>
        <v>#REF!</v>
      </c>
      <c r="BF227" s="41" t="e">
        <f>IF(#REF!="","",AX227*Interna!$H$30)</f>
        <v>#REF!</v>
      </c>
      <c r="BG227" s="41" t="e">
        <f>IF(#REF!="","",AY227*Interna!$H$31)</f>
        <v>#REF!</v>
      </c>
      <c r="BH227" s="41" t="e">
        <f>IF(#REF!="","",AZ227*Interna!$H$32)</f>
        <v>#REF!</v>
      </c>
      <c r="BI227" s="41" t="e">
        <f>IF(#REF!="","",SUM(BE227:BH227))</f>
        <v>#REF!</v>
      </c>
      <c r="BJ227" s="41" t="e">
        <f>IF(#REF!="","",BD227-BI227)</f>
        <v>#REF!</v>
      </c>
      <c r="BK227" s="42" t="e">
        <f>IF(#REF!="","",BJ227*Interna!$H$37)</f>
        <v>#REF!</v>
      </c>
      <c r="BL227" s="41" t="e">
        <f>IF(#REF!="","",BJ227-BK227)</f>
        <v>#REF!</v>
      </c>
      <c r="BM227" s="41" t="e">
        <f>IF(#REF!="","",BL227*Interna!$H$39)</f>
        <v>#REF!</v>
      </c>
      <c r="BN227" s="41" t="e">
        <f>IF(#REF!="","",BL227+BM227)</f>
        <v>#REF!</v>
      </c>
      <c r="BO227" s="41" t="e">
        <f>IF(#REF!="","",BN227*Interna!$K$5)</f>
        <v>#REF!</v>
      </c>
      <c r="BP227" s="41" t="e">
        <f>IF(#REF!="","",BO227/Interna!$E$4)</f>
        <v>#REF!</v>
      </c>
      <c r="BQ227" s="41" t="e">
        <f>IF(#REF!="","",BP227*Interna!$H$46)</f>
        <v>#REF!</v>
      </c>
      <c r="BR227" s="41" t="e">
        <f>IF(#REF!="","",BP227+BQ227)</f>
        <v>#REF!</v>
      </c>
      <c r="BS227" s="41" t="e">
        <f>IF(#REF!="","",BR227*Interna!$H$48)</f>
        <v>#REF!</v>
      </c>
      <c r="BT227" s="41" t="e">
        <f>IF(#REF!="","",BR227-BS227)</f>
        <v>#REF!</v>
      </c>
      <c r="BU227" s="41" t="e">
        <f>IF(#REF!="","",BT227*Interna!$H$51)</f>
        <v>#REF!</v>
      </c>
      <c r="BV227" s="41" t="e">
        <f>IF(#REF!="","",BT227-BU227)</f>
        <v>#REF!</v>
      </c>
      <c r="BW227" s="41" t="e">
        <f>IF(#REF!="","",BV227*Interna!$H$52)</f>
        <v>#REF!</v>
      </c>
      <c r="BX227" s="41" t="e">
        <f>IF(#REF!="","",BV227-BW227)</f>
        <v>#REF!</v>
      </c>
      <c r="BY227" s="41" t="e">
        <f>IF(#REF!="","",BX227*Interna!$H$53)</f>
        <v>#REF!</v>
      </c>
    </row>
    <row r="228" spans="25:77" ht="16.5" customHeight="1" thickTop="1" thickBot="1" x14ac:dyDescent="0.35">
      <c r="Y228" s="167"/>
      <c r="Z228" s="40" t="e">
        <f>IF(#REF!="","",Interna!$H$15)</f>
        <v>#REF!</v>
      </c>
      <c r="AA228" s="41" t="e">
        <f>IF(#REF!="","",Interna!$H$16)</f>
        <v>#REF!</v>
      </c>
      <c r="AB228" s="42" t="e">
        <f>IF(#REF!="","",Interna!$H$17)</f>
        <v>#REF!</v>
      </c>
      <c r="AC22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8" s="373" t="e">
        <f>IF(#REF!="","",AC228+Interna!$D$15)</f>
        <v>#REF!</v>
      </c>
      <c r="AG228" s="373" t="e">
        <f>IF(#REF!="","",AD228+Interna!$D$16)</f>
        <v>#REF!</v>
      </c>
      <c r="AH228" s="373" t="e">
        <f>IF(#REF!="","",AE228+Interna!$D$17)</f>
        <v>#REF!</v>
      </c>
      <c r="AI228" s="281" t="e">
        <f>IF(#REF!="","",#REF!-(#REF!*AF228))</f>
        <v>#REF!</v>
      </c>
      <c r="AJ228" s="281" t="e">
        <f>IF(#REF!="","",#REF!-(#REF!*AG228))</f>
        <v>#REF!</v>
      </c>
      <c r="AK228" s="281" t="e">
        <f>IF(#REF!="","",#REF!-(#REF!*AH228))</f>
        <v>#REF!</v>
      </c>
      <c r="AL228" s="281" t="e">
        <f>IF(#REF!="","",ROUND(AI228*Interna!$E$4/1000,4))</f>
        <v>#REF!</v>
      </c>
      <c r="AM228" s="281" t="e">
        <f>IF(#REF!="","",ROUND(AJ228*Interna!$E$4/1000,4))</f>
        <v>#REF!</v>
      </c>
      <c r="AN228" s="281" t="e">
        <f>IF(#REF!="","",ROUND(AK228*Interna!$E$4/1000,4))</f>
        <v>#REF!</v>
      </c>
      <c r="AO228" s="281" t="e">
        <f>IF(#REF!="","",ROUND(AL228-(AL228*Interna!$C$21),4))</f>
        <v>#REF!</v>
      </c>
      <c r="AP228" s="281" t="e">
        <f>IF(#REF!="","",ROUND(AM228-(AM228*Interna!$C$22),4))</f>
        <v>#REF!</v>
      </c>
      <c r="AQ228" s="281" t="e">
        <f>IF(#REF!="","",ROUND(AN228-(AN228*Interna!$C$23),4))</f>
        <v>#REF!</v>
      </c>
      <c r="AR228" s="281" t="e">
        <f>IF(#REF!="","",Interna!$F$21)</f>
        <v>#REF!</v>
      </c>
      <c r="AS228" s="282" t="e">
        <f>IF(#REF!="","",Interna!$F$22)</f>
        <v>#REF!</v>
      </c>
      <c r="AT228" s="283" t="e">
        <f>IF(#REF!="","",Interna!$F$23)</f>
        <v>#REF!</v>
      </c>
      <c r="AU228" s="281" t="e">
        <f>IF(#REF!=0,0,IF(AO228&gt;AR228,AO228,AR228))</f>
        <v>#REF!</v>
      </c>
      <c r="AV228" s="281" t="e">
        <f>IF(#REF!=0,0,IF(AP228&gt;AS228,AP228,AS228))</f>
        <v>#REF!</v>
      </c>
      <c r="AW228" s="281" t="e">
        <f>IF(#REF!=0,0,IF(AQ228&gt;AT228,AQ228,AT228))</f>
        <v>#REF!</v>
      </c>
      <c r="AX228" s="39" t="e">
        <f>IF(#REF!="","",IF(ROUND(AL228-AU228,4)&lt;0,0,ROUND(AL228-AU228,4)))</f>
        <v>#REF!</v>
      </c>
      <c r="AY228" s="39" t="e">
        <f>IF(#REF!="","",IF(ROUND(AM228-AV228,4)&lt;0,0,ROUND(AM228-AV228,4)))</f>
        <v>#REF!</v>
      </c>
      <c r="AZ228" s="39" t="e">
        <f>IF(#REF!="","",IF(ROUND(AN228-AW228,4)&lt;0,0,ROUND(AN228-AW228,4)))</f>
        <v>#REF!</v>
      </c>
      <c r="BA228" s="40" t="e">
        <f>IF(#REF!="","",AX228*Z228)</f>
        <v>#REF!</v>
      </c>
      <c r="BB228" s="41" t="e">
        <f>IF(#REF!="","",AY228*AA228)</f>
        <v>#REF!</v>
      </c>
      <c r="BC228" s="42" t="e">
        <f>IF(#REF!="","",AZ228*AB228)</f>
        <v>#REF!</v>
      </c>
      <c r="BD228" s="41" t="e">
        <f t="shared" si="41"/>
        <v>#REF!</v>
      </c>
      <c r="BE228" s="40" t="e">
        <f>IF(#REF!="","",Interna!$J$27+Interna!$J$28+Interna!$J$29+Interna!$J$33)</f>
        <v>#REF!</v>
      </c>
      <c r="BF228" s="41" t="e">
        <f>IF(#REF!="","",AX228*Interna!$H$30)</f>
        <v>#REF!</v>
      </c>
      <c r="BG228" s="41" t="e">
        <f>IF(#REF!="","",AY228*Interna!$H$31)</f>
        <v>#REF!</v>
      </c>
      <c r="BH228" s="41" t="e">
        <f>IF(#REF!="","",AZ228*Interna!$H$32)</f>
        <v>#REF!</v>
      </c>
      <c r="BI228" s="41" t="e">
        <f>IF(#REF!="","",SUM(BE228:BH228))</f>
        <v>#REF!</v>
      </c>
      <c r="BJ228" s="41" t="e">
        <f>IF(#REF!="","",BD228-BI228)</f>
        <v>#REF!</v>
      </c>
      <c r="BK228" s="42" t="e">
        <f>IF(#REF!="","",BJ228*Interna!$H$37)</f>
        <v>#REF!</v>
      </c>
      <c r="BL228" s="41" t="e">
        <f>IF(#REF!="","",BJ228-BK228)</f>
        <v>#REF!</v>
      </c>
      <c r="BM228" s="41" t="e">
        <f>IF(#REF!="","",BL228*Interna!$H$39)</f>
        <v>#REF!</v>
      </c>
      <c r="BN228" s="41" t="e">
        <f>IF(#REF!="","",BL228+BM228)</f>
        <v>#REF!</v>
      </c>
      <c r="BO228" s="41" t="e">
        <f>IF(#REF!="","",BN228*Interna!$K$5)</f>
        <v>#REF!</v>
      </c>
      <c r="BP228" s="41" t="e">
        <f>IF(#REF!="","",BO228/Interna!$E$4)</f>
        <v>#REF!</v>
      </c>
      <c r="BQ228" s="41" t="e">
        <f>IF(#REF!="","",BP228*Interna!$H$46)</f>
        <v>#REF!</v>
      </c>
      <c r="BR228" s="41" t="e">
        <f>IF(#REF!="","",BP228+BQ228)</f>
        <v>#REF!</v>
      </c>
      <c r="BS228" s="41" t="e">
        <f>IF(#REF!="","",BR228*Interna!$H$48)</f>
        <v>#REF!</v>
      </c>
      <c r="BT228" s="41" t="e">
        <f>IF(#REF!="","",BR228-BS228)</f>
        <v>#REF!</v>
      </c>
      <c r="BU228" s="41" t="e">
        <f>IF(#REF!="","",BT228*Interna!$H$51)</f>
        <v>#REF!</v>
      </c>
      <c r="BV228" s="41" t="e">
        <f>IF(#REF!="","",BT228-BU228)</f>
        <v>#REF!</v>
      </c>
      <c r="BW228" s="41" t="e">
        <f>IF(#REF!="","",BV228*Interna!$H$52)</f>
        <v>#REF!</v>
      </c>
      <c r="BX228" s="41" t="e">
        <f>IF(#REF!="","",BV228-BW228)</f>
        <v>#REF!</v>
      </c>
      <c r="BY228" s="41" t="e">
        <f>IF(#REF!="","",BX228*Interna!$H$53)</f>
        <v>#REF!</v>
      </c>
    </row>
    <row r="229" spans="25:77" ht="16.5" customHeight="1" thickTop="1" thickBot="1" x14ac:dyDescent="0.35">
      <c r="Y229" s="167"/>
      <c r="Z229" s="40" t="e">
        <f>IF(#REF!="","",Interna!$H$15)</f>
        <v>#REF!</v>
      </c>
      <c r="AA229" s="41" t="e">
        <f>IF(#REF!="","",Interna!$H$16)</f>
        <v>#REF!</v>
      </c>
      <c r="AB229" s="42" t="e">
        <f>IF(#REF!="","",Interna!$H$17)</f>
        <v>#REF!</v>
      </c>
      <c r="AC22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2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2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29" s="373" t="e">
        <f>IF(#REF!="","",AC229+Interna!$D$15)</f>
        <v>#REF!</v>
      </c>
      <c r="AG229" s="373" t="e">
        <f>IF(#REF!="","",AD229+Interna!$D$16)</f>
        <v>#REF!</v>
      </c>
      <c r="AH229" s="373" t="e">
        <f>IF(#REF!="","",AE229+Interna!$D$17)</f>
        <v>#REF!</v>
      </c>
      <c r="AI229" s="281" t="e">
        <f>IF(#REF!="","",#REF!-(#REF!*AF229))</f>
        <v>#REF!</v>
      </c>
      <c r="AJ229" s="281" t="e">
        <f>IF(#REF!="","",#REF!-(#REF!*AG229))</f>
        <v>#REF!</v>
      </c>
      <c r="AK229" s="281" t="e">
        <f>IF(#REF!="","",#REF!-(#REF!*AH229))</f>
        <v>#REF!</v>
      </c>
      <c r="AL229" s="281" t="e">
        <f>IF(#REF!="","",ROUND(AI229*Interna!$E$4/1000,4))</f>
        <v>#REF!</v>
      </c>
      <c r="AM229" s="281" t="e">
        <f>IF(#REF!="","",ROUND(AJ229*Interna!$E$4/1000,4))</f>
        <v>#REF!</v>
      </c>
      <c r="AN229" s="281" t="e">
        <f>IF(#REF!="","",ROUND(AK229*Interna!$E$4/1000,4))</f>
        <v>#REF!</v>
      </c>
      <c r="AO229" s="281" t="e">
        <f>IF(#REF!="","",ROUND(AL229-(AL229*Interna!$C$21),4))</f>
        <v>#REF!</v>
      </c>
      <c r="AP229" s="281" t="e">
        <f>IF(#REF!="","",ROUND(AM229-(AM229*Interna!$C$22),4))</f>
        <v>#REF!</v>
      </c>
      <c r="AQ229" s="281" t="e">
        <f>IF(#REF!="","",ROUND(AN229-(AN229*Interna!$C$23),4))</f>
        <v>#REF!</v>
      </c>
      <c r="AR229" s="281" t="e">
        <f>IF(#REF!="","",Interna!$F$21)</f>
        <v>#REF!</v>
      </c>
      <c r="AS229" s="282" t="e">
        <f>IF(#REF!="","",Interna!$F$22)</f>
        <v>#REF!</v>
      </c>
      <c r="AT229" s="283" t="e">
        <f>IF(#REF!="","",Interna!$F$23)</f>
        <v>#REF!</v>
      </c>
      <c r="AU229" s="281" t="e">
        <f>IF(#REF!=0,0,IF(AO229&gt;AR229,AO229,AR229))</f>
        <v>#REF!</v>
      </c>
      <c r="AV229" s="281" t="e">
        <f>IF(#REF!=0,0,IF(AP229&gt;AS229,AP229,AS229))</f>
        <v>#REF!</v>
      </c>
      <c r="AW229" s="281" t="e">
        <f>IF(#REF!=0,0,IF(AQ229&gt;AT229,AQ229,AT229))</f>
        <v>#REF!</v>
      </c>
      <c r="AX229" s="39" t="e">
        <f>IF(#REF!="","",IF(ROUND(AL229-AU229,4)&lt;0,0,ROUND(AL229-AU229,4)))</f>
        <v>#REF!</v>
      </c>
      <c r="AY229" s="39" t="e">
        <f>IF(#REF!="","",IF(ROUND(AM229-AV229,4)&lt;0,0,ROUND(AM229-AV229,4)))</f>
        <v>#REF!</v>
      </c>
      <c r="AZ229" s="39" t="e">
        <f>IF(#REF!="","",IF(ROUND(AN229-AW229,4)&lt;0,0,ROUND(AN229-AW229,4)))</f>
        <v>#REF!</v>
      </c>
      <c r="BA229" s="40" t="e">
        <f>IF(#REF!="","",AX229*Z229)</f>
        <v>#REF!</v>
      </c>
      <c r="BB229" s="41" t="e">
        <f>IF(#REF!="","",AY229*AA229)</f>
        <v>#REF!</v>
      </c>
      <c r="BC229" s="42" t="e">
        <f>IF(#REF!="","",AZ229*AB229)</f>
        <v>#REF!</v>
      </c>
      <c r="BD229" s="41" t="e">
        <f t="shared" si="41"/>
        <v>#REF!</v>
      </c>
      <c r="BE229" s="40" t="e">
        <f>IF(#REF!="","",Interna!$J$27+Interna!$J$28+Interna!$J$29+Interna!$J$33)</f>
        <v>#REF!</v>
      </c>
      <c r="BF229" s="41" t="e">
        <f>IF(#REF!="","",AX229*Interna!$H$30)</f>
        <v>#REF!</v>
      </c>
      <c r="BG229" s="41" t="e">
        <f>IF(#REF!="","",AY229*Interna!$H$31)</f>
        <v>#REF!</v>
      </c>
      <c r="BH229" s="41" t="e">
        <f>IF(#REF!="","",AZ229*Interna!$H$32)</f>
        <v>#REF!</v>
      </c>
      <c r="BI229" s="41" t="e">
        <f>IF(#REF!="","",SUM(BE229:BH229))</f>
        <v>#REF!</v>
      </c>
      <c r="BJ229" s="41" t="e">
        <f>IF(#REF!="","",BD229-BI229)</f>
        <v>#REF!</v>
      </c>
      <c r="BK229" s="42" t="e">
        <f>IF(#REF!="","",BJ229*Interna!$H$37)</f>
        <v>#REF!</v>
      </c>
      <c r="BL229" s="41" t="e">
        <f>IF(#REF!="","",BJ229-BK229)</f>
        <v>#REF!</v>
      </c>
      <c r="BM229" s="41" t="e">
        <f>IF(#REF!="","",BL229*Interna!$H$39)</f>
        <v>#REF!</v>
      </c>
      <c r="BN229" s="41" t="e">
        <f>IF(#REF!="","",BL229+BM229)</f>
        <v>#REF!</v>
      </c>
      <c r="BO229" s="41" t="e">
        <f>IF(#REF!="","",BN229*Interna!$K$5)</f>
        <v>#REF!</v>
      </c>
      <c r="BP229" s="41" t="e">
        <f>IF(#REF!="","",BO229/Interna!$E$4)</f>
        <v>#REF!</v>
      </c>
      <c r="BQ229" s="41" t="e">
        <f>IF(#REF!="","",BP229*Interna!$H$46)</f>
        <v>#REF!</v>
      </c>
      <c r="BR229" s="41" t="e">
        <f>IF(#REF!="","",BP229+BQ229)</f>
        <v>#REF!</v>
      </c>
      <c r="BS229" s="41" t="e">
        <f>IF(#REF!="","",BR229*Interna!$H$48)</f>
        <v>#REF!</v>
      </c>
      <c r="BT229" s="41" t="e">
        <f>IF(#REF!="","",BR229-BS229)</f>
        <v>#REF!</v>
      </c>
      <c r="BU229" s="41" t="e">
        <f>IF(#REF!="","",BT229*Interna!$H$51)</f>
        <v>#REF!</v>
      </c>
      <c r="BV229" s="41" t="e">
        <f>IF(#REF!="","",BT229-BU229)</f>
        <v>#REF!</v>
      </c>
      <c r="BW229" s="41" t="e">
        <f>IF(#REF!="","",BV229*Interna!$H$52)</f>
        <v>#REF!</v>
      </c>
      <c r="BX229" s="41" t="e">
        <f>IF(#REF!="","",BV229-BW229)</f>
        <v>#REF!</v>
      </c>
      <c r="BY229" s="41" t="e">
        <f>IF(#REF!="","",BX229*Interna!$H$53)</f>
        <v>#REF!</v>
      </c>
    </row>
    <row r="230" spans="25:77" ht="16.5" customHeight="1" thickTop="1" thickBot="1" x14ac:dyDescent="0.35">
      <c r="Y230" s="167"/>
      <c r="Z230" s="40" t="e">
        <f>IF(#REF!="","",Interna!$H$15)</f>
        <v>#REF!</v>
      </c>
      <c r="AA230" s="41" t="e">
        <f>IF(#REF!="","",Interna!$H$16)</f>
        <v>#REF!</v>
      </c>
      <c r="AB230" s="42" t="e">
        <f>IF(#REF!="","",Interna!$H$17)</f>
        <v>#REF!</v>
      </c>
      <c r="AC23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0" s="373" t="e">
        <f>IF(#REF!="","",AC230+Interna!$D$15)</f>
        <v>#REF!</v>
      </c>
      <c r="AG230" s="373" t="e">
        <f>IF(#REF!="","",AD230+Interna!$D$16)</f>
        <v>#REF!</v>
      </c>
      <c r="AH230" s="373" t="e">
        <f>IF(#REF!="","",AE230+Interna!$D$17)</f>
        <v>#REF!</v>
      </c>
      <c r="AI230" s="281" t="e">
        <f>IF(#REF!="","",#REF!-(#REF!*AF230))</f>
        <v>#REF!</v>
      </c>
      <c r="AJ230" s="281" t="e">
        <f>IF(#REF!="","",#REF!-(#REF!*AG230))</f>
        <v>#REF!</v>
      </c>
      <c r="AK230" s="281" t="e">
        <f>IF(#REF!="","",#REF!-(#REF!*AH230))</f>
        <v>#REF!</v>
      </c>
      <c r="AL230" s="281" t="e">
        <f>IF(#REF!="","",ROUND(AI230*Interna!$E$4/1000,4))</f>
        <v>#REF!</v>
      </c>
      <c r="AM230" s="281" t="e">
        <f>IF(#REF!="","",ROUND(AJ230*Interna!$E$4/1000,4))</f>
        <v>#REF!</v>
      </c>
      <c r="AN230" s="281" t="e">
        <f>IF(#REF!="","",ROUND(AK230*Interna!$E$4/1000,4))</f>
        <v>#REF!</v>
      </c>
      <c r="AO230" s="281" t="e">
        <f>IF(#REF!="","",ROUND(AL230-(AL230*Interna!$C$21),4))</f>
        <v>#REF!</v>
      </c>
      <c r="AP230" s="281" t="e">
        <f>IF(#REF!="","",ROUND(AM230-(AM230*Interna!$C$22),4))</f>
        <v>#REF!</v>
      </c>
      <c r="AQ230" s="281" t="e">
        <f>IF(#REF!="","",ROUND(AN230-(AN230*Interna!$C$23),4))</f>
        <v>#REF!</v>
      </c>
      <c r="AR230" s="281" t="e">
        <f>IF(#REF!="","",Interna!$F$21)</f>
        <v>#REF!</v>
      </c>
      <c r="AS230" s="282" t="e">
        <f>IF(#REF!="","",Interna!$F$22)</f>
        <v>#REF!</v>
      </c>
      <c r="AT230" s="283" t="e">
        <f>IF(#REF!="","",Interna!$F$23)</f>
        <v>#REF!</v>
      </c>
      <c r="AU230" s="281" t="e">
        <f>IF(#REF!=0,0,IF(AO230&gt;AR230,AO230,AR230))</f>
        <v>#REF!</v>
      </c>
      <c r="AV230" s="281" t="e">
        <f>IF(#REF!=0,0,IF(AP230&gt;AS230,AP230,AS230))</f>
        <v>#REF!</v>
      </c>
      <c r="AW230" s="281" t="e">
        <f>IF(#REF!=0,0,IF(AQ230&gt;AT230,AQ230,AT230))</f>
        <v>#REF!</v>
      </c>
      <c r="AX230" s="39" t="e">
        <f>IF(#REF!="","",IF(ROUND(AL230-AU230,4)&lt;0,0,ROUND(AL230-AU230,4)))</f>
        <v>#REF!</v>
      </c>
      <c r="AY230" s="39" t="e">
        <f>IF(#REF!="","",IF(ROUND(AM230-AV230,4)&lt;0,0,ROUND(AM230-AV230,4)))</f>
        <v>#REF!</v>
      </c>
      <c r="AZ230" s="39" t="e">
        <f>IF(#REF!="","",IF(ROUND(AN230-AW230,4)&lt;0,0,ROUND(AN230-AW230,4)))</f>
        <v>#REF!</v>
      </c>
      <c r="BA230" s="40" t="e">
        <f>IF(#REF!="","",AX230*Z230)</f>
        <v>#REF!</v>
      </c>
      <c r="BB230" s="41" t="e">
        <f>IF(#REF!="","",AY230*AA230)</f>
        <v>#REF!</v>
      </c>
      <c r="BC230" s="42" t="e">
        <f>IF(#REF!="","",AZ230*AB230)</f>
        <v>#REF!</v>
      </c>
      <c r="BD230" s="41" t="e">
        <f t="shared" si="41"/>
        <v>#REF!</v>
      </c>
      <c r="BE230" s="40" t="e">
        <f>IF(#REF!="","",Interna!$J$27+Interna!$J$28+Interna!$J$29+Interna!$J$33)</f>
        <v>#REF!</v>
      </c>
      <c r="BF230" s="41" t="e">
        <f>IF(#REF!="","",AX230*Interna!$H$30)</f>
        <v>#REF!</v>
      </c>
      <c r="BG230" s="41" t="e">
        <f>IF(#REF!="","",AY230*Interna!$H$31)</f>
        <v>#REF!</v>
      </c>
      <c r="BH230" s="41" t="e">
        <f>IF(#REF!="","",AZ230*Interna!$H$32)</f>
        <v>#REF!</v>
      </c>
      <c r="BI230" s="41" t="e">
        <f>IF(#REF!="","",SUM(BE230:BH230))</f>
        <v>#REF!</v>
      </c>
      <c r="BJ230" s="41" t="e">
        <f>IF(#REF!="","",BD230-BI230)</f>
        <v>#REF!</v>
      </c>
      <c r="BK230" s="42" t="e">
        <f>IF(#REF!="","",BJ230*Interna!$H$37)</f>
        <v>#REF!</v>
      </c>
      <c r="BL230" s="41" t="e">
        <f>IF(#REF!="","",BJ230-BK230)</f>
        <v>#REF!</v>
      </c>
      <c r="BM230" s="41" t="e">
        <f>IF(#REF!="","",BL230*Interna!$H$39)</f>
        <v>#REF!</v>
      </c>
      <c r="BN230" s="41" t="e">
        <f>IF(#REF!="","",BL230+BM230)</f>
        <v>#REF!</v>
      </c>
      <c r="BO230" s="41" t="e">
        <f>IF(#REF!="","",BN230*Interna!$K$5)</f>
        <v>#REF!</v>
      </c>
      <c r="BP230" s="41" t="e">
        <f>IF(#REF!="","",BO230/Interna!$E$4)</f>
        <v>#REF!</v>
      </c>
      <c r="BQ230" s="41" t="e">
        <f>IF(#REF!="","",BP230*Interna!$H$46)</f>
        <v>#REF!</v>
      </c>
      <c r="BR230" s="41" t="e">
        <f>IF(#REF!="","",BP230+BQ230)</f>
        <v>#REF!</v>
      </c>
      <c r="BS230" s="41" t="e">
        <f>IF(#REF!="","",BR230*Interna!$H$48)</f>
        <v>#REF!</v>
      </c>
      <c r="BT230" s="41" t="e">
        <f>IF(#REF!="","",BR230-BS230)</f>
        <v>#REF!</v>
      </c>
      <c r="BU230" s="41" t="e">
        <f>IF(#REF!="","",BT230*Interna!$H$51)</f>
        <v>#REF!</v>
      </c>
      <c r="BV230" s="41" t="e">
        <f>IF(#REF!="","",BT230-BU230)</f>
        <v>#REF!</v>
      </c>
      <c r="BW230" s="41" t="e">
        <f>IF(#REF!="","",BV230*Interna!$H$52)</f>
        <v>#REF!</v>
      </c>
      <c r="BX230" s="41" t="e">
        <f>IF(#REF!="","",BV230-BW230)</f>
        <v>#REF!</v>
      </c>
      <c r="BY230" s="41" t="e">
        <f>IF(#REF!="","",BX230*Interna!$H$53)</f>
        <v>#REF!</v>
      </c>
    </row>
    <row r="231" spans="25:77" ht="16.5" customHeight="1" thickTop="1" thickBot="1" x14ac:dyDescent="0.35">
      <c r="Y231" s="167"/>
      <c r="Z231" s="40" t="e">
        <f>IF(#REF!="","",Interna!$H$15)</f>
        <v>#REF!</v>
      </c>
      <c r="AA231" s="41" t="e">
        <f>IF(#REF!="","",Interna!$H$16)</f>
        <v>#REF!</v>
      </c>
      <c r="AB231" s="42" t="e">
        <f>IF(#REF!="","",Interna!$H$17)</f>
        <v>#REF!</v>
      </c>
      <c r="AC23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1" s="373" t="e">
        <f>IF(#REF!="","",AC231+Interna!$D$15)</f>
        <v>#REF!</v>
      </c>
      <c r="AG231" s="373" t="e">
        <f>IF(#REF!="","",AD231+Interna!$D$16)</f>
        <v>#REF!</v>
      </c>
      <c r="AH231" s="373" t="e">
        <f>IF(#REF!="","",AE231+Interna!$D$17)</f>
        <v>#REF!</v>
      </c>
      <c r="AI231" s="281" t="e">
        <f>IF(#REF!="","",#REF!-(#REF!*AF231))</f>
        <v>#REF!</v>
      </c>
      <c r="AJ231" s="281" t="e">
        <f>IF(#REF!="","",#REF!-(#REF!*AG231))</f>
        <v>#REF!</v>
      </c>
      <c r="AK231" s="281" t="e">
        <f>IF(#REF!="","",#REF!-(#REF!*AH231))</f>
        <v>#REF!</v>
      </c>
      <c r="AL231" s="281" t="e">
        <f>IF(#REF!="","",ROUND(AI231*Interna!$E$4/1000,4))</f>
        <v>#REF!</v>
      </c>
      <c r="AM231" s="281" t="e">
        <f>IF(#REF!="","",ROUND(AJ231*Interna!$E$4/1000,4))</f>
        <v>#REF!</v>
      </c>
      <c r="AN231" s="281" t="e">
        <f>IF(#REF!="","",ROUND(AK231*Interna!$E$4/1000,4))</f>
        <v>#REF!</v>
      </c>
      <c r="AO231" s="281" t="e">
        <f>IF(#REF!="","",ROUND(AL231-(AL231*Interna!$C$21),4))</f>
        <v>#REF!</v>
      </c>
      <c r="AP231" s="281" t="e">
        <f>IF(#REF!="","",ROUND(AM231-(AM231*Interna!$C$22),4))</f>
        <v>#REF!</v>
      </c>
      <c r="AQ231" s="281" t="e">
        <f>IF(#REF!="","",ROUND(AN231-(AN231*Interna!$C$23),4))</f>
        <v>#REF!</v>
      </c>
      <c r="AR231" s="281" t="e">
        <f>IF(#REF!="","",Interna!$F$21)</f>
        <v>#REF!</v>
      </c>
      <c r="AS231" s="282" t="e">
        <f>IF(#REF!="","",Interna!$F$22)</f>
        <v>#REF!</v>
      </c>
      <c r="AT231" s="283" t="e">
        <f>IF(#REF!="","",Interna!$F$23)</f>
        <v>#REF!</v>
      </c>
      <c r="AU231" s="281" t="e">
        <f>IF(#REF!=0,0,IF(AO231&gt;AR231,AO231,AR231))</f>
        <v>#REF!</v>
      </c>
      <c r="AV231" s="281" t="e">
        <f>IF(#REF!=0,0,IF(AP231&gt;AS231,AP231,AS231))</f>
        <v>#REF!</v>
      </c>
      <c r="AW231" s="281" t="e">
        <f>IF(#REF!=0,0,IF(AQ231&gt;AT231,AQ231,AT231))</f>
        <v>#REF!</v>
      </c>
      <c r="AX231" s="39" t="e">
        <f>IF(#REF!="","",IF(ROUND(AL231-AU231,4)&lt;0,0,ROUND(AL231-AU231,4)))</f>
        <v>#REF!</v>
      </c>
      <c r="AY231" s="39" t="e">
        <f>IF(#REF!="","",IF(ROUND(AM231-AV231,4)&lt;0,0,ROUND(AM231-AV231,4)))</f>
        <v>#REF!</v>
      </c>
      <c r="AZ231" s="39" t="e">
        <f>IF(#REF!="","",IF(ROUND(AN231-AW231,4)&lt;0,0,ROUND(AN231-AW231,4)))</f>
        <v>#REF!</v>
      </c>
      <c r="BA231" s="40" t="e">
        <f>IF(#REF!="","",AX231*Z231)</f>
        <v>#REF!</v>
      </c>
      <c r="BB231" s="41" t="e">
        <f>IF(#REF!="","",AY231*AA231)</f>
        <v>#REF!</v>
      </c>
      <c r="BC231" s="42" t="e">
        <f>IF(#REF!="","",AZ231*AB231)</f>
        <v>#REF!</v>
      </c>
      <c r="BD231" s="41" t="e">
        <f t="shared" si="41"/>
        <v>#REF!</v>
      </c>
      <c r="BE231" s="40" t="e">
        <f>IF(#REF!="","",Interna!$J$27+Interna!$J$28+Interna!$J$29+Interna!$J$33)</f>
        <v>#REF!</v>
      </c>
      <c r="BF231" s="41" t="e">
        <f>IF(#REF!="","",AX231*Interna!$H$30)</f>
        <v>#REF!</v>
      </c>
      <c r="BG231" s="41" t="e">
        <f>IF(#REF!="","",AY231*Interna!$H$31)</f>
        <v>#REF!</v>
      </c>
      <c r="BH231" s="41" t="e">
        <f>IF(#REF!="","",AZ231*Interna!$H$32)</f>
        <v>#REF!</v>
      </c>
      <c r="BI231" s="41" t="e">
        <f>IF(#REF!="","",SUM(BE231:BH231))</f>
        <v>#REF!</v>
      </c>
      <c r="BJ231" s="41" t="e">
        <f>IF(#REF!="","",BD231-BI231)</f>
        <v>#REF!</v>
      </c>
      <c r="BK231" s="42" t="e">
        <f>IF(#REF!="","",BJ231*Interna!$H$37)</f>
        <v>#REF!</v>
      </c>
      <c r="BL231" s="41" t="e">
        <f>IF(#REF!="","",BJ231-BK231)</f>
        <v>#REF!</v>
      </c>
      <c r="BM231" s="41" t="e">
        <f>IF(#REF!="","",BL231*Interna!$H$39)</f>
        <v>#REF!</v>
      </c>
      <c r="BN231" s="41" t="e">
        <f>IF(#REF!="","",BL231+BM231)</f>
        <v>#REF!</v>
      </c>
      <c r="BO231" s="41" t="e">
        <f>IF(#REF!="","",BN231*Interna!$K$5)</f>
        <v>#REF!</v>
      </c>
      <c r="BP231" s="41" t="e">
        <f>IF(#REF!="","",BO231/Interna!$E$4)</f>
        <v>#REF!</v>
      </c>
      <c r="BQ231" s="41" t="e">
        <f>IF(#REF!="","",BP231*Interna!$H$46)</f>
        <v>#REF!</v>
      </c>
      <c r="BR231" s="41" t="e">
        <f>IF(#REF!="","",BP231+BQ231)</f>
        <v>#REF!</v>
      </c>
      <c r="BS231" s="41" t="e">
        <f>IF(#REF!="","",BR231*Interna!$H$48)</f>
        <v>#REF!</v>
      </c>
      <c r="BT231" s="41" t="e">
        <f>IF(#REF!="","",BR231-BS231)</f>
        <v>#REF!</v>
      </c>
      <c r="BU231" s="41" t="e">
        <f>IF(#REF!="","",BT231*Interna!$H$51)</f>
        <v>#REF!</v>
      </c>
      <c r="BV231" s="41" t="e">
        <f>IF(#REF!="","",BT231-BU231)</f>
        <v>#REF!</v>
      </c>
      <c r="BW231" s="41" t="e">
        <f>IF(#REF!="","",BV231*Interna!$H$52)</f>
        <v>#REF!</v>
      </c>
      <c r="BX231" s="41" t="e">
        <f>IF(#REF!="","",BV231-BW231)</f>
        <v>#REF!</v>
      </c>
      <c r="BY231" s="41" t="e">
        <f>IF(#REF!="","",BX231*Interna!$H$53)</f>
        <v>#REF!</v>
      </c>
    </row>
    <row r="232" spans="25:77" ht="16.5" customHeight="1" thickTop="1" thickBot="1" x14ac:dyDescent="0.35">
      <c r="Y232" s="167"/>
      <c r="Z232" s="40" t="e">
        <f>IF(#REF!="","",Interna!$H$15)</f>
        <v>#REF!</v>
      </c>
      <c r="AA232" s="41" t="e">
        <f>IF(#REF!="","",Interna!$H$16)</f>
        <v>#REF!</v>
      </c>
      <c r="AB232" s="42" t="e">
        <f>IF(#REF!="","",Interna!$H$17)</f>
        <v>#REF!</v>
      </c>
      <c r="AC23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2" s="373" t="e">
        <f>IF(#REF!="","",AC232+Interna!$D$15)</f>
        <v>#REF!</v>
      </c>
      <c r="AG232" s="373" t="e">
        <f>IF(#REF!="","",AD232+Interna!$D$16)</f>
        <v>#REF!</v>
      </c>
      <c r="AH232" s="373" t="e">
        <f>IF(#REF!="","",AE232+Interna!$D$17)</f>
        <v>#REF!</v>
      </c>
      <c r="AI232" s="281" t="e">
        <f>IF(#REF!="","",#REF!-(#REF!*AF232))</f>
        <v>#REF!</v>
      </c>
      <c r="AJ232" s="281" t="e">
        <f>IF(#REF!="","",#REF!-(#REF!*AG232))</f>
        <v>#REF!</v>
      </c>
      <c r="AK232" s="281" t="e">
        <f>IF(#REF!="","",#REF!-(#REF!*AH232))</f>
        <v>#REF!</v>
      </c>
      <c r="AL232" s="281" t="e">
        <f>IF(#REF!="","",ROUND(AI232*Interna!$E$4/1000,4))</f>
        <v>#REF!</v>
      </c>
      <c r="AM232" s="281" t="e">
        <f>IF(#REF!="","",ROUND(AJ232*Interna!$E$4/1000,4))</f>
        <v>#REF!</v>
      </c>
      <c r="AN232" s="281" t="e">
        <f>IF(#REF!="","",ROUND(AK232*Interna!$E$4/1000,4))</f>
        <v>#REF!</v>
      </c>
      <c r="AO232" s="281" t="e">
        <f>IF(#REF!="","",ROUND(AL232-(AL232*Interna!$C$21),4))</f>
        <v>#REF!</v>
      </c>
      <c r="AP232" s="281" t="e">
        <f>IF(#REF!="","",ROUND(AM232-(AM232*Interna!$C$22),4))</f>
        <v>#REF!</v>
      </c>
      <c r="AQ232" s="281" t="e">
        <f>IF(#REF!="","",ROUND(AN232-(AN232*Interna!$C$23),4))</f>
        <v>#REF!</v>
      </c>
      <c r="AR232" s="281" t="e">
        <f>IF(#REF!="","",Interna!$F$21)</f>
        <v>#REF!</v>
      </c>
      <c r="AS232" s="282" t="e">
        <f>IF(#REF!="","",Interna!$F$22)</f>
        <v>#REF!</v>
      </c>
      <c r="AT232" s="283" t="e">
        <f>IF(#REF!="","",Interna!$F$23)</f>
        <v>#REF!</v>
      </c>
      <c r="AU232" s="281" t="e">
        <f>IF(#REF!=0,0,IF(AO232&gt;AR232,AO232,AR232))</f>
        <v>#REF!</v>
      </c>
      <c r="AV232" s="281" t="e">
        <f>IF(#REF!=0,0,IF(AP232&gt;AS232,AP232,AS232))</f>
        <v>#REF!</v>
      </c>
      <c r="AW232" s="281" t="e">
        <f>IF(#REF!=0,0,IF(AQ232&gt;AT232,AQ232,AT232))</f>
        <v>#REF!</v>
      </c>
      <c r="AX232" s="39" t="e">
        <f>IF(#REF!="","",IF(ROUND(AL232-AU232,4)&lt;0,0,ROUND(AL232-AU232,4)))</f>
        <v>#REF!</v>
      </c>
      <c r="AY232" s="39" t="e">
        <f>IF(#REF!="","",IF(ROUND(AM232-AV232,4)&lt;0,0,ROUND(AM232-AV232,4)))</f>
        <v>#REF!</v>
      </c>
      <c r="AZ232" s="39" t="e">
        <f>IF(#REF!="","",IF(ROUND(AN232-AW232,4)&lt;0,0,ROUND(AN232-AW232,4)))</f>
        <v>#REF!</v>
      </c>
      <c r="BA232" s="40" t="e">
        <f>IF(#REF!="","",AX232*Z232)</f>
        <v>#REF!</v>
      </c>
      <c r="BB232" s="41" t="e">
        <f>IF(#REF!="","",AY232*AA232)</f>
        <v>#REF!</v>
      </c>
      <c r="BC232" s="42" t="e">
        <f>IF(#REF!="","",AZ232*AB232)</f>
        <v>#REF!</v>
      </c>
      <c r="BD232" s="41" t="e">
        <f t="shared" si="41"/>
        <v>#REF!</v>
      </c>
      <c r="BE232" s="40" t="e">
        <f>IF(#REF!="","",Interna!$J$27+Interna!$J$28+Interna!$J$29+Interna!$J$33)</f>
        <v>#REF!</v>
      </c>
      <c r="BF232" s="41" t="e">
        <f>IF(#REF!="","",AX232*Interna!$H$30)</f>
        <v>#REF!</v>
      </c>
      <c r="BG232" s="41" t="e">
        <f>IF(#REF!="","",AY232*Interna!$H$31)</f>
        <v>#REF!</v>
      </c>
      <c r="BH232" s="41" t="e">
        <f>IF(#REF!="","",AZ232*Interna!$H$32)</f>
        <v>#REF!</v>
      </c>
      <c r="BI232" s="41" t="e">
        <f>IF(#REF!="","",SUM(BE232:BH232))</f>
        <v>#REF!</v>
      </c>
      <c r="BJ232" s="41" t="e">
        <f>IF(#REF!="","",BD232-BI232)</f>
        <v>#REF!</v>
      </c>
      <c r="BK232" s="42" t="e">
        <f>IF(#REF!="","",BJ232*Interna!$H$37)</f>
        <v>#REF!</v>
      </c>
      <c r="BL232" s="41" t="e">
        <f>IF(#REF!="","",BJ232-BK232)</f>
        <v>#REF!</v>
      </c>
      <c r="BM232" s="41" t="e">
        <f>IF(#REF!="","",BL232*Interna!$H$39)</f>
        <v>#REF!</v>
      </c>
      <c r="BN232" s="41" t="e">
        <f>IF(#REF!="","",BL232+BM232)</f>
        <v>#REF!</v>
      </c>
      <c r="BO232" s="41" t="e">
        <f>IF(#REF!="","",BN232*Interna!$K$5)</f>
        <v>#REF!</v>
      </c>
      <c r="BP232" s="41" t="e">
        <f>IF(#REF!="","",BO232/Interna!$E$4)</f>
        <v>#REF!</v>
      </c>
      <c r="BQ232" s="41" t="e">
        <f>IF(#REF!="","",BP232*Interna!$H$46)</f>
        <v>#REF!</v>
      </c>
      <c r="BR232" s="41" t="e">
        <f>IF(#REF!="","",BP232+BQ232)</f>
        <v>#REF!</v>
      </c>
      <c r="BS232" s="41" t="e">
        <f>IF(#REF!="","",BR232*Interna!$H$48)</f>
        <v>#REF!</v>
      </c>
      <c r="BT232" s="41" t="e">
        <f>IF(#REF!="","",BR232-BS232)</f>
        <v>#REF!</v>
      </c>
      <c r="BU232" s="41" t="e">
        <f>IF(#REF!="","",BT232*Interna!$H$51)</f>
        <v>#REF!</v>
      </c>
      <c r="BV232" s="41" t="e">
        <f>IF(#REF!="","",BT232-BU232)</f>
        <v>#REF!</v>
      </c>
      <c r="BW232" s="41" t="e">
        <f>IF(#REF!="","",BV232*Interna!$H$52)</f>
        <v>#REF!</v>
      </c>
      <c r="BX232" s="41" t="e">
        <f>IF(#REF!="","",BV232-BW232)</f>
        <v>#REF!</v>
      </c>
      <c r="BY232" s="41" t="e">
        <f>IF(#REF!="","",BX232*Interna!$H$53)</f>
        <v>#REF!</v>
      </c>
    </row>
    <row r="233" spans="25:77" ht="16.5" customHeight="1" thickTop="1" thickBot="1" x14ac:dyDescent="0.35">
      <c r="Y233" s="167"/>
      <c r="Z233" s="40" t="e">
        <f>IF(#REF!="","",Interna!$H$15)</f>
        <v>#REF!</v>
      </c>
      <c r="AA233" s="41" t="e">
        <f>IF(#REF!="","",Interna!$H$16)</f>
        <v>#REF!</v>
      </c>
      <c r="AB233" s="42" t="e">
        <f>IF(#REF!="","",Interna!$H$17)</f>
        <v>#REF!</v>
      </c>
      <c r="AC23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3" s="373" t="e">
        <f>IF(#REF!="","",AC233+Interna!$D$15)</f>
        <v>#REF!</v>
      </c>
      <c r="AG233" s="373" t="e">
        <f>IF(#REF!="","",AD233+Interna!$D$16)</f>
        <v>#REF!</v>
      </c>
      <c r="AH233" s="373" t="e">
        <f>IF(#REF!="","",AE233+Interna!$D$17)</f>
        <v>#REF!</v>
      </c>
      <c r="AI233" s="281" t="e">
        <f>IF(#REF!="","",#REF!-(#REF!*AF233))</f>
        <v>#REF!</v>
      </c>
      <c r="AJ233" s="281" t="e">
        <f>IF(#REF!="","",#REF!-(#REF!*AG233))</f>
        <v>#REF!</v>
      </c>
      <c r="AK233" s="281" t="e">
        <f>IF(#REF!="","",#REF!-(#REF!*AH233))</f>
        <v>#REF!</v>
      </c>
      <c r="AL233" s="281" t="e">
        <f>IF(#REF!="","",ROUND(AI233*Interna!$E$4/1000,4))</f>
        <v>#REF!</v>
      </c>
      <c r="AM233" s="281" t="e">
        <f>IF(#REF!="","",ROUND(AJ233*Interna!$E$4/1000,4))</f>
        <v>#REF!</v>
      </c>
      <c r="AN233" s="281" t="e">
        <f>IF(#REF!="","",ROUND(AK233*Interna!$E$4/1000,4))</f>
        <v>#REF!</v>
      </c>
      <c r="AO233" s="281" t="e">
        <f>IF(#REF!="","",ROUND(AL233-(AL233*Interna!$C$21),4))</f>
        <v>#REF!</v>
      </c>
      <c r="AP233" s="281" t="e">
        <f>IF(#REF!="","",ROUND(AM233-(AM233*Interna!$C$22),4))</f>
        <v>#REF!</v>
      </c>
      <c r="AQ233" s="281" t="e">
        <f>IF(#REF!="","",ROUND(AN233-(AN233*Interna!$C$23),4))</f>
        <v>#REF!</v>
      </c>
      <c r="AR233" s="281" t="e">
        <f>IF(#REF!="","",Interna!$F$21)</f>
        <v>#REF!</v>
      </c>
      <c r="AS233" s="282" t="e">
        <f>IF(#REF!="","",Interna!$F$22)</f>
        <v>#REF!</v>
      </c>
      <c r="AT233" s="283" t="e">
        <f>IF(#REF!="","",Interna!$F$23)</f>
        <v>#REF!</v>
      </c>
      <c r="AU233" s="281" t="e">
        <f>IF(#REF!=0,0,IF(AO233&gt;AR233,AO233,AR233))</f>
        <v>#REF!</v>
      </c>
      <c r="AV233" s="281" t="e">
        <f>IF(#REF!=0,0,IF(AP233&gt;AS233,AP233,AS233))</f>
        <v>#REF!</v>
      </c>
      <c r="AW233" s="281" t="e">
        <f>IF(#REF!=0,0,IF(AQ233&gt;AT233,AQ233,AT233))</f>
        <v>#REF!</v>
      </c>
      <c r="AX233" s="39" t="e">
        <f>IF(#REF!="","",IF(ROUND(AL233-AU233,4)&lt;0,0,ROUND(AL233-AU233,4)))</f>
        <v>#REF!</v>
      </c>
      <c r="AY233" s="39" t="e">
        <f>IF(#REF!="","",IF(ROUND(AM233-AV233,4)&lt;0,0,ROUND(AM233-AV233,4)))</f>
        <v>#REF!</v>
      </c>
      <c r="AZ233" s="39" t="e">
        <f>IF(#REF!="","",IF(ROUND(AN233-AW233,4)&lt;0,0,ROUND(AN233-AW233,4)))</f>
        <v>#REF!</v>
      </c>
      <c r="BA233" s="40" t="e">
        <f>IF(#REF!="","",AX233*Z233)</f>
        <v>#REF!</v>
      </c>
      <c r="BB233" s="41" t="e">
        <f>IF(#REF!="","",AY233*AA233)</f>
        <v>#REF!</v>
      </c>
      <c r="BC233" s="42" t="e">
        <f>IF(#REF!="","",AZ233*AB233)</f>
        <v>#REF!</v>
      </c>
      <c r="BD233" s="41" t="e">
        <f t="shared" si="41"/>
        <v>#REF!</v>
      </c>
      <c r="BE233" s="40" t="e">
        <f>IF(#REF!="","",Interna!$J$27+Interna!$J$28+Interna!$J$29+Interna!$J$33)</f>
        <v>#REF!</v>
      </c>
      <c r="BF233" s="41" t="e">
        <f>IF(#REF!="","",AX233*Interna!$H$30)</f>
        <v>#REF!</v>
      </c>
      <c r="BG233" s="41" t="e">
        <f>IF(#REF!="","",AY233*Interna!$H$31)</f>
        <v>#REF!</v>
      </c>
      <c r="BH233" s="41" t="e">
        <f>IF(#REF!="","",AZ233*Interna!$H$32)</f>
        <v>#REF!</v>
      </c>
      <c r="BI233" s="41" t="e">
        <f>IF(#REF!="","",SUM(BE233:BH233))</f>
        <v>#REF!</v>
      </c>
      <c r="BJ233" s="41" t="e">
        <f>IF(#REF!="","",BD233-BI233)</f>
        <v>#REF!</v>
      </c>
      <c r="BK233" s="42" t="e">
        <f>IF(#REF!="","",BJ233*Interna!$H$37)</f>
        <v>#REF!</v>
      </c>
      <c r="BL233" s="41" t="e">
        <f>IF(#REF!="","",BJ233-BK233)</f>
        <v>#REF!</v>
      </c>
      <c r="BM233" s="41" t="e">
        <f>IF(#REF!="","",BL233*Interna!$H$39)</f>
        <v>#REF!</v>
      </c>
      <c r="BN233" s="41" t="e">
        <f>IF(#REF!="","",BL233+BM233)</f>
        <v>#REF!</v>
      </c>
      <c r="BO233" s="41" t="e">
        <f>IF(#REF!="","",BN233*Interna!$K$5)</f>
        <v>#REF!</v>
      </c>
      <c r="BP233" s="41" t="e">
        <f>IF(#REF!="","",BO233/Interna!$E$4)</f>
        <v>#REF!</v>
      </c>
      <c r="BQ233" s="41" t="e">
        <f>IF(#REF!="","",BP233*Interna!$H$46)</f>
        <v>#REF!</v>
      </c>
      <c r="BR233" s="41" t="e">
        <f>IF(#REF!="","",BP233+BQ233)</f>
        <v>#REF!</v>
      </c>
      <c r="BS233" s="41" t="e">
        <f>IF(#REF!="","",BR233*Interna!$H$48)</f>
        <v>#REF!</v>
      </c>
      <c r="BT233" s="41" t="e">
        <f>IF(#REF!="","",BR233-BS233)</f>
        <v>#REF!</v>
      </c>
      <c r="BU233" s="41" t="e">
        <f>IF(#REF!="","",BT233*Interna!$H$51)</f>
        <v>#REF!</v>
      </c>
      <c r="BV233" s="41" t="e">
        <f>IF(#REF!="","",BT233-BU233)</f>
        <v>#REF!</v>
      </c>
      <c r="BW233" s="41" t="e">
        <f>IF(#REF!="","",BV233*Interna!$H$52)</f>
        <v>#REF!</v>
      </c>
      <c r="BX233" s="41" t="e">
        <f>IF(#REF!="","",BV233-BW233)</f>
        <v>#REF!</v>
      </c>
      <c r="BY233" s="41" t="e">
        <f>IF(#REF!="","",BX233*Interna!$H$53)</f>
        <v>#REF!</v>
      </c>
    </row>
    <row r="234" spans="25:77" ht="16.5" customHeight="1" thickTop="1" thickBot="1" x14ac:dyDescent="0.35">
      <c r="Y234" s="167"/>
      <c r="Z234" s="40" t="e">
        <f>IF(#REF!="","",Interna!$H$15)</f>
        <v>#REF!</v>
      </c>
      <c r="AA234" s="41" t="e">
        <f>IF(#REF!="","",Interna!$H$16)</f>
        <v>#REF!</v>
      </c>
      <c r="AB234" s="42" t="e">
        <f>IF(#REF!="","",Interna!$H$17)</f>
        <v>#REF!</v>
      </c>
      <c r="AC23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4" s="373" t="e">
        <f>IF(#REF!="","",AC234+Interna!$D$15)</f>
        <v>#REF!</v>
      </c>
      <c r="AG234" s="373" t="e">
        <f>IF(#REF!="","",AD234+Interna!$D$16)</f>
        <v>#REF!</v>
      </c>
      <c r="AH234" s="373" t="e">
        <f>IF(#REF!="","",AE234+Interna!$D$17)</f>
        <v>#REF!</v>
      </c>
      <c r="AI234" s="281" t="e">
        <f>IF(#REF!="","",#REF!-(#REF!*AF234))</f>
        <v>#REF!</v>
      </c>
      <c r="AJ234" s="281" t="e">
        <f>IF(#REF!="","",#REF!-(#REF!*AG234))</f>
        <v>#REF!</v>
      </c>
      <c r="AK234" s="281" t="e">
        <f>IF(#REF!="","",#REF!-(#REF!*AH234))</f>
        <v>#REF!</v>
      </c>
      <c r="AL234" s="281" t="e">
        <f>IF(#REF!="","",ROUND(AI234*Interna!$E$4/1000,4))</f>
        <v>#REF!</v>
      </c>
      <c r="AM234" s="281" t="e">
        <f>IF(#REF!="","",ROUND(AJ234*Interna!$E$4/1000,4))</f>
        <v>#REF!</v>
      </c>
      <c r="AN234" s="281" t="e">
        <f>IF(#REF!="","",ROUND(AK234*Interna!$E$4/1000,4))</f>
        <v>#REF!</v>
      </c>
      <c r="AO234" s="281" t="e">
        <f>IF(#REF!="","",ROUND(AL234-(AL234*Interna!$C$21),4))</f>
        <v>#REF!</v>
      </c>
      <c r="AP234" s="281" t="e">
        <f>IF(#REF!="","",ROUND(AM234-(AM234*Interna!$C$22),4))</f>
        <v>#REF!</v>
      </c>
      <c r="AQ234" s="281" t="e">
        <f>IF(#REF!="","",ROUND(AN234-(AN234*Interna!$C$23),4))</f>
        <v>#REF!</v>
      </c>
      <c r="AR234" s="281" t="e">
        <f>IF(#REF!="","",Interna!$F$21)</f>
        <v>#REF!</v>
      </c>
      <c r="AS234" s="282" t="e">
        <f>IF(#REF!="","",Interna!$F$22)</f>
        <v>#REF!</v>
      </c>
      <c r="AT234" s="283" t="e">
        <f>IF(#REF!="","",Interna!$F$23)</f>
        <v>#REF!</v>
      </c>
      <c r="AU234" s="281" t="e">
        <f>IF(#REF!=0,0,IF(AO234&gt;AR234,AO234,AR234))</f>
        <v>#REF!</v>
      </c>
      <c r="AV234" s="281" t="e">
        <f>IF(#REF!=0,0,IF(AP234&gt;AS234,AP234,AS234))</f>
        <v>#REF!</v>
      </c>
      <c r="AW234" s="281" t="e">
        <f>IF(#REF!=0,0,IF(AQ234&gt;AT234,AQ234,AT234))</f>
        <v>#REF!</v>
      </c>
      <c r="AX234" s="39" t="e">
        <f>IF(#REF!="","",IF(ROUND(AL234-AU234,4)&lt;0,0,ROUND(AL234-AU234,4)))</f>
        <v>#REF!</v>
      </c>
      <c r="AY234" s="39" t="e">
        <f>IF(#REF!="","",IF(ROUND(AM234-AV234,4)&lt;0,0,ROUND(AM234-AV234,4)))</f>
        <v>#REF!</v>
      </c>
      <c r="AZ234" s="39" t="e">
        <f>IF(#REF!="","",IF(ROUND(AN234-AW234,4)&lt;0,0,ROUND(AN234-AW234,4)))</f>
        <v>#REF!</v>
      </c>
      <c r="BA234" s="40" t="e">
        <f>IF(#REF!="","",AX234*Z234)</f>
        <v>#REF!</v>
      </c>
      <c r="BB234" s="41" t="e">
        <f>IF(#REF!="","",AY234*AA234)</f>
        <v>#REF!</v>
      </c>
      <c r="BC234" s="42" t="e">
        <f>IF(#REF!="","",AZ234*AB234)</f>
        <v>#REF!</v>
      </c>
      <c r="BD234" s="41" t="e">
        <f t="shared" si="41"/>
        <v>#REF!</v>
      </c>
      <c r="BE234" s="40" t="e">
        <f>IF(#REF!="","",Interna!$J$27+Interna!$J$28+Interna!$J$29+Interna!$J$33)</f>
        <v>#REF!</v>
      </c>
      <c r="BF234" s="41" t="e">
        <f>IF(#REF!="","",AX234*Interna!$H$30)</f>
        <v>#REF!</v>
      </c>
      <c r="BG234" s="41" t="e">
        <f>IF(#REF!="","",AY234*Interna!$H$31)</f>
        <v>#REF!</v>
      </c>
      <c r="BH234" s="41" t="e">
        <f>IF(#REF!="","",AZ234*Interna!$H$32)</f>
        <v>#REF!</v>
      </c>
      <c r="BI234" s="41" t="e">
        <f>IF(#REF!="","",SUM(BE234:BH234))</f>
        <v>#REF!</v>
      </c>
      <c r="BJ234" s="41" t="e">
        <f>IF(#REF!="","",BD234-BI234)</f>
        <v>#REF!</v>
      </c>
      <c r="BK234" s="42" t="e">
        <f>IF(#REF!="","",BJ234*Interna!$H$37)</f>
        <v>#REF!</v>
      </c>
      <c r="BL234" s="41" t="e">
        <f>IF(#REF!="","",BJ234-BK234)</f>
        <v>#REF!</v>
      </c>
      <c r="BM234" s="41" t="e">
        <f>IF(#REF!="","",BL234*Interna!$H$39)</f>
        <v>#REF!</v>
      </c>
      <c r="BN234" s="41" t="e">
        <f>IF(#REF!="","",BL234+BM234)</f>
        <v>#REF!</v>
      </c>
      <c r="BO234" s="41" t="e">
        <f>IF(#REF!="","",BN234*Interna!$K$5)</f>
        <v>#REF!</v>
      </c>
      <c r="BP234" s="41" t="e">
        <f>IF(#REF!="","",BO234/Interna!$E$4)</f>
        <v>#REF!</v>
      </c>
      <c r="BQ234" s="41" t="e">
        <f>IF(#REF!="","",BP234*Interna!$H$46)</f>
        <v>#REF!</v>
      </c>
      <c r="BR234" s="41" t="e">
        <f>IF(#REF!="","",BP234+BQ234)</f>
        <v>#REF!</v>
      </c>
      <c r="BS234" s="41" t="e">
        <f>IF(#REF!="","",BR234*Interna!$H$48)</f>
        <v>#REF!</v>
      </c>
      <c r="BT234" s="41" t="e">
        <f>IF(#REF!="","",BR234-BS234)</f>
        <v>#REF!</v>
      </c>
      <c r="BU234" s="41" t="e">
        <f>IF(#REF!="","",BT234*Interna!$H$51)</f>
        <v>#REF!</v>
      </c>
      <c r="BV234" s="41" t="e">
        <f>IF(#REF!="","",BT234-BU234)</f>
        <v>#REF!</v>
      </c>
      <c r="BW234" s="41" t="e">
        <f>IF(#REF!="","",BV234*Interna!$H$52)</f>
        <v>#REF!</v>
      </c>
      <c r="BX234" s="41" t="e">
        <f>IF(#REF!="","",BV234-BW234)</f>
        <v>#REF!</v>
      </c>
      <c r="BY234" s="41" t="e">
        <f>IF(#REF!="","",BX234*Interna!$H$53)</f>
        <v>#REF!</v>
      </c>
    </row>
    <row r="235" spans="25:77" ht="16.5" customHeight="1" thickTop="1" thickBot="1" x14ac:dyDescent="0.35">
      <c r="Y235" s="167"/>
      <c r="Z235" s="40" t="e">
        <f>IF(#REF!="","",Interna!$H$15)</f>
        <v>#REF!</v>
      </c>
      <c r="AA235" s="41" t="e">
        <f>IF(#REF!="","",Interna!$H$16)</f>
        <v>#REF!</v>
      </c>
      <c r="AB235" s="42" t="e">
        <f>IF(#REF!="","",Interna!$H$17)</f>
        <v>#REF!</v>
      </c>
      <c r="AC23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5" s="373" t="e">
        <f>IF(#REF!="","",AC235+Interna!$D$15)</f>
        <v>#REF!</v>
      </c>
      <c r="AG235" s="373" t="e">
        <f>IF(#REF!="","",AD235+Interna!$D$16)</f>
        <v>#REF!</v>
      </c>
      <c r="AH235" s="373" t="e">
        <f>IF(#REF!="","",AE235+Interna!$D$17)</f>
        <v>#REF!</v>
      </c>
      <c r="AI235" s="281" t="e">
        <f>IF(#REF!="","",#REF!-(#REF!*AF235))</f>
        <v>#REF!</v>
      </c>
      <c r="AJ235" s="281" t="e">
        <f>IF(#REF!="","",#REF!-(#REF!*AG235))</f>
        <v>#REF!</v>
      </c>
      <c r="AK235" s="281" t="e">
        <f>IF(#REF!="","",#REF!-(#REF!*AH235))</f>
        <v>#REF!</v>
      </c>
      <c r="AL235" s="281" t="e">
        <f>IF(#REF!="","",ROUND(AI235*Interna!$E$4/1000,4))</f>
        <v>#REF!</v>
      </c>
      <c r="AM235" s="281" t="e">
        <f>IF(#REF!="","",ROUND(AJ235*Interna!$E$4/1000,4))</f>
        <v>#REF!</v>
      </c>
      <c r="AN235" s="281" t="e">
        <f>IF(#REF!="","",ROUND(AK235*Interna!$E$4/1000,4))</f>
        <v>#REF!</v>
      </c>
      <c r="AO235" s="281" t="e">
        <f>IF(#REF!="","",ROUND(AL235-(AL235*Interna!$C$21),4))</f>
        <v>#REF!</v>
      </c>
      <c r="AP235" s="281" t="e">
        <f>IF(#REF!="","",ROUND(AM235-(AM235*Interna!$C$22),4))</f>
        <v>#REF!</v>
      </c>
      <c r="AQ235" s="281" t="e">
        <f>IF(#REF!="","",ROUND(AN235-(AN235*Interna!$C$23),4))</f>
        <v>#REF!</v>
      </c>
      <c r="AR235" s="281" t="e">
        <f>IF(#REF!="","",Interna!$F$21)</f>
        <v>#REF!</v>
      </c>
      <c r="AS235" s="282" t="e">
        <f>IF(#REF!="","",Interna!$F$22)</f>
        <v>#REF!</v>
      </c>
      <c r="AT235" s="283" t="e">
        <f>IF(#REF!="","",Interna!$F$23)</f>
        <v>#REF!</v>
      </c>
      <c r="AU235" s="281" t="e">
        <f>IF(#REF!=0,0,IF(AO235&gt;AR235,AO235,AR235))</f>
        <v>#REF!</v>
      </c>
      <c r="AV235" s="281" t="e">
        <f>IF(#REF!=0,0,IF(AP235&gt;AS235,AP235,AS235))</f>
        <v>#REF!</v>
      </c>
      <c r="AW235" s="281" t="e">
        <f>IF(#REF!=0,0,IF(AQ235&gt;AT235,AQ235,AT235))</f>
        <v>#REF!</v>
      </c>
      <c r="AX235" s="39" t="e">
        <f>IF(#REF!="","",IF(ROUND(AL235-AU235,4)&lt;0,0,ROUND(AL235-AU235,4)))</f>
        <v>#REF!</v>
      </c>
      <c r="AY235" s="39" t="e">
        <f>IF(#REF!="","",IF(ROUND(AM235-AV235,4)&lt;0,0,ROUND(AM235-AV235,4)))</f>
        <v>#REF!</v>
      </c>
      <c r="AZ235" s="39" t="e">
        <f>IF(#REF!="","",IF(ROUND(AN235-AW235,4)&lt;0,0,ROUND(AN235-AW235,4)))</f>
        <v>#REF!</v>
      </c>
      <c r="BA235" s="40" t="e">
        <f>IF(#REF!="","",AX235*Z235)</f>
        <v>#REF!</v>
      </c>
      <c r="BB235" s="41" t="e">
        <f>IF(#REF!="","",AY235*AA235)</f>
        <v>#REF!</v>
      </c>
      <c r="BC235" s="42" t="e">
        <f>IF(#REF!="","",AZ235*AB235)</f>
        <v>#REF!</v>
      </c>
      <c r="BD235" s="41" t="e">
        <f t="shared" si="41"/>
        <v>#REF!</v>
      </c>
      <c r="BE235" s="40" t="e">
        <f>IF(#REF!="","",Interna!$J$27+Interna!$J$28+Interna!$J$29+Interna!$J$33)</f>
        <v>#REF!</v>
      </c>
      <c r="BF235" s="41" t="e">
        <f>IF(#REF!="","",AX235*Interna!$H$30)</f>
        <v>#REF!</v>
      </c>
      <c r="BG235" s="41" t="e">
        <f>IF(#REF!="","",AY235*Interna!$H$31)</f>
        <v>#REF!</v>
      </c>
      <c r="BH235" s="41" t="e">
        <f>IF(#REF!="","",AZ235*Interna!$H$32)</f>
        <v>#REF!</v>
      </c>
      <c r="BI235" s="41" t="e">
        <f>IF(#REF!="","",SUM(BE235:BH235))</f>
        <v>#REF!</v>
      </c>
      <c r="BJ235" s="41" t="e">
        <f>IF(#REF!="","",BD235-BI235)</f>
        <v>#REF!</v>
      </c>
      <c r="BK235" s="42" t="e">
        <f>IF(#REF!="","",BJ235*Interna!$H$37)</f>
        <v>#REF!</v>
      </c>
      <c r="BL235" s="41" t="e">
        <f>IF(#REF!="","",BJ235-BK235)</f>
        <v>#REF!</v>
      </c>
      <c r="BM235" s="41" t="e">
        <f>IF(#REF!="","",BL235*Interna!$H$39)</f>
        <v>#REF!</v>
      </c>
      <c r="BN235" s="41" t="e">
        <f>IF(#REF!="","",BL235+BM235)</f>
        <v>#REF!</v>
      </c>
      <c r="BO235" s="41" t="e">
        <f>IF(#REF!="","",BN235*Interna!$K$5)</f>
        <v>#REF!</v>
      </c>
      <c r="BP235" s="41" t="e">
        <f>IF(#REF!="","",BO235/Interna!$E$4)</f>
        <v>#REF!</v>
      </c>
      <c r="BQ235" s="41" t="e">
        <f>IF(#REF!="","",BP235*Interna!$H$46)</f>
        <v>#REF!</v>
      </c>
      <c r="BR235" s="41" t="e">
        <f>IF(#REF!="","",BP235+BQ235)</f>
        <v>#REF!</v>
      </c>
      <c r="BS235" s="41" t="e">
        <f>IF(#REF!="","",BR235*Interna!$H$48)</f>
        <v>#REF!</v>
      </c>
      <c r="BT235" s="41" t="e">
        <f>IF(#REF!="","",BR235-BS235)</f>
        <v>#REF!</v>
      </c>
      <c r="BU235" s="41" t="e">
        <f>IF(#REF!="","",BT235*Interna!$H$51)</f>
        <v>#REF!</v>
      </c>
      <c r="BV235" s="41" t="e">
        <f>IF(#REF!="","",BT235-BU235)</f>
        <v>#REF!</v>
      </c>
      <c r="BW235" s="41" t="e">
        <f>IF(#REF!="","",BV235*Interna!$H$52)</f>
        <v>#REF!</v>
      </c>
      <c r="BX235" s="41" t="e">
        <f>IF(#REF!="","",BV235-BW235)</f>
        <v>#REF!</v>
      </c>
      <c r="BY235" s="41" t="e">
        <f>IF(#REF!="","",BX235*Interna!$H$53)</f>
        <v>#REF!</v>
      </c>
    </row>
    <row r="236" spans="25:77" ht="16.5" customHeight="1" thickTop="1" thickBot="1" x14ac:dyDescent="0.35">
      <c r="Y236" s="167"/>
      <c r="Z236" s="40" t="e">
        <f>IF(#REF!="","",Interna!$H$15)</f>
        <v>#REF!</v>
      </c>
      <c r="AA236" s="41" t="e">
        <f>IF(#REF!="","",Interna!$H$16)</f>
        <v>#REF!</v>
      </c>
      <c r="AB236" s="42" t="e">
        <f>IF(#REF!="","",Interna!$H$17)</f>
        <v>#REF!</v>
      </c>
      <c r="AC23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6" s="373" t="e">
        <f>IF(#REF!="","",AC236+Interna!$D$15)</f>
        <v>#REF!</v>
      </c>
      <c r="AG236" s="373" t="e">
        <f>IF(#REF!="","",AD236+Interna!$D$16)</f>
        <v>#REF!</v>
      </c>
      <c r="AH236" s="373" t="e">
        <f>IF(#REF!="","",AE236+Interna!$D$17)</f>
        <v>#REF!</v>
      </c>
      <c r="AI236" s="281" t="e">
        <f>IF(#REF!="","",#REF!-(#REF!*AF236))</f>
        <v>#REF!</v>
      </c>
      <c r="AJ236" s="281" t="e">
        <f>IF(#REF!="","",#REF!-(#REF!*AG236))</f>
        <v>#REF!</v>
      </c>
      <c r="AK236" s="281" t="e">
        <f>IF(#REF!="","",#REF!-(#REF!*AH236))</f>
        <v>#REF!</v>
      </c>
      <c r="AL236" s="281" t="e">
        <f>IF(#REF!="","",ROUND(AI236*Interna!$E$4/1000,4))</f>
        <v>#REF!</v>
      </c>
      <c r="AM236" s="281" t="e">
        <f>IF(#REF!="","",ROUND(AJ236*Interna!$E$4/1000,4))</f>
        <v>#REF!</v>
      </c>
      <c r="AN236" s="281" t="e">
        <f>IF(#REF!="","",ROUND(AK236*Interna!$E$4/1000,4))</f>
        <v>#REF!</v>
      </c>
      <c r="AO236" s="281" t="e">
        <f>IF(#REF!="","",ROUND(AL236-(AL236*Interna!$C$21),4))</f>
        <v>#REF!</v>
      </c>
      <c r="AP236" s="281" t="e">
        <f>IF(#REF!="","",ROUND(AM236-(AM236*Interna!$C$22),4))</f>
        <v>#REF!</v>
      </c>
      <c r="AQ236" s="281" t="e">
        <f>IF(#REF!="","",ROUND(AN236-(AN236*Interna!$C$23),4))</f>
        <v>#REF!</v>
      </c>
      <c r="AR236" s="281" t="e">
        <f>IF(#REF!="","",Interna!$F$21)</f>
        <v>#REF!</v>
      </c>
      <c r="AS236" s="282" t="e">
        <f>IF(#REF!="","",Interna!$F$22)</f>
        <v>#REF!</v>
      </c>
      <c r="AT236" s="283" t="e">
        <f>IF(#REF!="","",Interna!$F$23)</f>
        <v>#REF!</v>
      </c>
      <c r="AU236" s="281" t="e">
        <f>IF(#REF!=0,0,IF(AO236&gt;AR236,AO236,AR236))</f>
        <v>#REF!</v>
      </c>
      <c r="AV236" s="281" t="e">
        <f>IF(#REF!=0,0,IF(AP236&gt;AS236,AP236,AS236))</f>
        <v>#REF!</v>
      </c>
      <c r="AW236" s="281" t="e">
        <f>IF(#REF!=0,0,IF(AQ236&gt;AT236,AQ236,AT236))</f>
        <v>#REF!</v>
      </c>
      <c r="AX236" s="39" t="e">
        <f>IF(#REF!="","",IF(ROUND(AL236-AU236,4)&lt;0,0,ROUND(AL236-AU236,4)))</f>
        <v>#REF!</v>
      </c>
      <c r="AY236" s="39" t="e">
        <f>IF(#REF!="","",IF(ROUND(AM236-AV236,4)&lt;0,0,ROUND(AM236-AV236,4)))</f>
        <v>#REF!</v>
      </c>
      <c r="AZ236" s="39" t="e">
        <f>IF(#REF!="","",IF(ROUND(AN236-AW236,4)&lt;0,0,ROUND(AN236-AW236,4)))</f>
        <v>#REF!</v>
      </c>
      <c r="BA236" s="40" t="e">
        <f>IF(#REF!="","",AX236*Z236)</f>
        <v>#REF!</v>
      </c>
      <c r="BB236" s="41" t="e">
        <f>IF(#REF!="","",AY236*AA236)</f>
        <v>#REF!</v>
      </c>
      <c r="BC236" s="42" t="e">
        <f>IF(#REF!="","",AZ236*AB236)</f>
        <v>#REF!</v>
      </c>
      <c r="BD236" s="41" t="e">
        <f t="shared" si="41"/>
        <v>#REF!</v>
      </c>
      <c r="BE236" s="40" t="e">
        <f>IF(#REF!="","",Interna!$J$27+Interna!$J$28+Interna!$J$29+Interna!$J$33)</f>
        <v>#REF!</v>
      </c>
      <c r="BF236" s="41" t="e">
        <f>IF(#REF!="","",AX236*Interna!$H$30)</f>
        <v>#REF!</v>
      </c>
      <c r="BG236" s="41" t="e">
        <f>IF(#REF!="","",AY236*Interna!$H$31)</f>
        <v>#REF!</v>
      </c>
      <c r="BH236" s="41" t="e">
        <f>IF(#REF!="","",AZ236*Interna!$H$32)</f>
        <v>#REF!</v>
      </c>
      <c r="BI236" s="41" t="e">
        <f>IF(#REF!="","",SUM(BE236:BH236))</f>
        <v>#REF!</v>
      </c>
      <c r="BJ236" s="41" t="e">
        <f>IF(#REF!="","",BD236-BI236)</f>
        <v>#REF!</v>
      </c>
      <c r="BK236" s="42" t="e">
        <f>IF(#REF!="","",BJ236*Interna!$H$37)</f>
        <v>#REF!</v>
      </c>
      <c r="BL236" s="41" t="e">
        <f>IF(#REF!="","",BJ236-BK236)</f>
        <v>#REF!</v>
      </c>
      <c r="BM236" s="41" t="e">
        <f>IF(#REF!="","",BL236*Interna!$H$39)</f>
        <v>#REF!</v>
      </c>
      <c r="BN236" s="41" t="e">
        <f>IF(#REF!="","",BL236+BM236)</f>
        <v>#REF!</v>
      </c>
      <c r="BO236" s="41" t="e">
        <f>IF(#REF!="","",BN236*Interna!$K$5)</f>
        <v>#REF!</v>
      </c>
      <c r="BP236" s="41" t="e">
        <f>IF(#REF!="","",BO236/Interna!$E$4)</f>
        <v>#REF!</v>
      </c>
      <c r="BQ236" s="41" t="e">
        <f>IF(#REF!="","",BP236*Interna!$H$46)</f>
        <v>#REF!</v>
      </c>
      <c r="BR236" s="41" t="e">
        <f>IF(#REF!="","",BP236+BQ236)</f>
        <v>#REF!</v>
      </c>
      <c r="BS236" s="41" t="e">
        <f>IF(#REF!="","",BR236*Interna!$H$48)</f>
        <v>#REF!</v>
      </c>
      <c r="BT236" s="41" t="e">
        <f>IF(#REF!="","",BR236-BS236)</f>
        <v>#REF!</v>
      </c>
      <c r="BU236" s="41" t="e">
        <f>IF(#REF!="","",BT236*Interna!$H$51)</f>
        <v>#REF!</v>
      </c>
      <c r="BV236" s="41" t="e">
        <f>IF(#REF!="","",BT236-BU236)</f>
        <v>#REF!</v>
      </c>
      <c r="BW236" s="41" t="e">
        <f>IF(#REF!="","",BV236*Interna!$H$52)</f>
        <v>#REF!</v>
      </c>
      <c r="BX236" s="41" t="e">
        <f>IF(#REF!="","",BV236-BW236)</f>
        <v>#REF!</v>
      </c>
      <c r="BY236" s="41" t="e">
        <f>IF(#REF!="","",BX236*Interna!$H$53)</f>
        <v>#REF!</v>
      </c>
    </row>
    <row r="237" spans="25:77" ht="16.5" customHeight="1" thickTop="1" thickBot="1" x14ac:dyDescent="0.35">
      <c r="Y237" s="167"/>
      <c r="Z237" s="40" t="e">
        <f>IF(#REF!="","",Interna!$H$15)</f>
        <v>#REF!</v>
      </c>
      <c r="AA237" s="41" t="e">
        <f>IF(#REF!="","",Interna!$H$16)</f>
        <v>#REF!</v>
      </c>
      <c r="AB237" s="42" t="e">
        <f>IF(#REF!="","",Interna!$H$17)</f>
        <v>#REF!</v>
      </c>
      <c r="AC23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7" s="373" t="e">
        <f>IF(#REF!="","",AC237+Interna!$D$15)</f>
        <v>#REF!</v>
      </c>
      <c r="AG237" s="373" t="e">
        <f>IF(#REF!="","",AD237+Interna!$D$16)</f>
        <v>#REF!</v>
      </c>
      <c r="AH237" s="373" t="e">
        <f>IF(#REF!="","",AE237+Interna!$D$17)</f>
        <v>#REF!</v>
      </c>
      <c r="AI237" s="281" t="e">
        <f>IF(#REF!="","",#REF!-(#REF!*AF237))</f>
        <v>#REF!</v>
      </c>
      <c r="AJ237" s="281" t="e">
        <f>IF(#REF!="","",#REF!-(#REF!*AG237))</f>
        <v>#REF!</v>
      </c>
      <c r="AK237" s="281" t="e">
        <f>IF(#REF!="","",#REF!-(#REF!*AH237))</f>
        <v>#REF!</v>
      </c>
      <c r="AL237" s="281" t="e">
        <f>IF(#REF!="","",ROUND(AI237*Interna!$E$4/1000,4))</f>
        <v>#REF!</v>
      </c>
      <c r="AM237" s="281" t="e">
        <f>IF(#REF!="","",ROUND(AJ237*Interna!$E$4/1000,4))</f>
        <v>#REF!</v>
      </c>
      <c r="AN237" s="281" t="e">
        <f>IF(#REF!="","",ROUND(AK237*Interna!$E$4/1000,4))</f>
        <v>#REF!</v>
      </c>
      <c r="AO237" s="281" t="e">
        <f>IF(#REF!="","",ROUND(AL237-(AL237*Interna!$C$21),4))</f>
        <v>#REF!</v>
      </c>
      <c r="AP237" s="281" t="e">
        <f>IF(#REF!="","",ROUND(AM237-(AM237*Interna!$C$22),4))</f>
        <v>#REF!</v>
      </c>
      <c r="AQ237" s="281" t="e">
        <f>IF(#REF!="","",ROUND(AN237-(AN237*Interna!$C$23),4))</f>
        <v>#REF!</v>
      </c>
      <c r="AR237" s="281" t="e">
        <f>IF(#REF!="","",Interna!$F$21)</f>
        <v>#REF!</v>
      </c>
      <c r="AS237" s="282" t="e">
        <f>IF(#REF!="","",Interna!$F$22)</f>
        <v>#REF!</v>
      </c>
      <c r="AT237" s="283" t="e">
        <f>IF(#REF!="","",Interna!$F$23)</f>
        <v>#REF!</v>
      </c>
      <c r="AU237" s="281" t="e">
        <f>IF(#REF!=0,0,IF(AO237&gt;AR237,AO237,AR237))</f>
        <v>#REF!</v>
      </c>
      <c r="AV237" s="281" t="e">
        <f>IF(#REF!=0,0,IF(AP237&gt;AS237,AP237,AS237))</f>
        <v>#REF!</v>
      </c>
      <c r="AW237" s="281" t="e">
        <f>IF(#REF!=0,0,IF(AQ237&gt;AT237,AQ237,AT237))</f>
        <v>#REF!</v>
      </c>
      <c r="AX237" s="39" t="e">
        <f>IF(#REF!="","",IF(ROUND(AL237-AU237,4)&lt;0,0,ROUND(AL237-AU237,4)))</f>
        <v>#REF!</v>
      </c>
      <c r="AY237" s="39" t="e">
        <f>IF(#REF!="","",IF(ROUND(AM237-AV237,4)&lt;0,0,ROUND(AM237-AV237,4)))</f>
        <v>#REF!</v>
      </c>
      <c r="AZ237" s="39" t="e">
        <f>IF(#REF!="","",IF(ROUND(AN237-AW237,4)&lt;0,0,ROUND(AN237-AW237,4)))</f>
        <v>#REF!</v>
      </c>
      <c r="BA237" s="40" t="e">
        <f>IF(#REF!="","",AX237*Z237)</f>
        <v>#REF!</v>
      </c>
      <c r="BB237" s="41" t="e">
        <f>IF(#REF!="","",AY237*AA237)</f>
        <v>#REF!</v>
      </c>
      <c r="BC237" s="42" t="e">
        <f>IF(#REF!="","",AZ237*AB237)</f>
        <v>#REF!</v>
      </c>
      <c r="BD237" s="41" t="e">
        <f t="shared" si="41"/>
        <v>#REF!</v>
      </c>
      <c r="BE237" s="40" t="e">
        <f>IF(#REF!="","",Interna!$J$27+Interna!$J$28+Interna!$J$29+Interna!$J$33)</f>
        <v>#REF!</v>
      </c>
      <c r="BF237" s="41" t="e">
        <f>IF(#REF!="","",AX237*Interna!$H$30)</f>
        <v>#REF!</v>
      </c>
      <c r="BG237" s="41" t="e">
        <f>IF(#REF!="","",AY237*Interna!$H$31)</f>
        <v>#REF!</v>
      </c>
      <c r="BH237" s="41" t="e">
        <f>IF(#REF!="","",AZ237*Interna!$H$32)</f>
        <v>#REF!</v>
      </c>
      <c r="BI237" s="41" t="e">
        <f>IF(#REF!="","",SUM(BE237:BH237))</f>
        <v>#REF!</v>
      </c>
      <c r="BJ237" s="41" t="e">
        <f>IF(#REF!="","",BD237-BI237)</f>
        <v>#REF!</v>
      </c>
      <c r="BK237" s="42" t="e">
        <f>IF(#REF!="","",BJ237*Interna!$H$37)</f>
        <v>#REF!</v>
      </c>
      <c r="BL237" s="41" t="e">
        <f>IF(#REF!="","",BJ237-BK237)</f>
        <v>#REF!</v>
      </c>
      <c r="BM237" s="41" t="e">
        <f>IF(#REF!="","",BL237*Interna!$H$39)</f>
        <v>#REF!</v>
      </c>
      <c r="BN237" s="41" t="e">
        <f>IF(#REF!="","",BL237+BM237)</f>
        <v>#REF!</v>
      </c>
      <c r="BO237" s="41" t="e">
        <f>IF(#REF!="","",BN237*Interna!$K$5)</f>
        <v>#REF!</v>
      </c>
      <c r="BP237" s="41" t="e">
        <f>IF(#REF!="","",BO237/Interna!$E$4)</f>
        <v>#REF!</v>
      </c>
      <c r="BQ237" s="41" t="e">
        <f>IF(#REF!="","",BP237*Interna!$H$46)</f>
        <v>#REF!</v>
      </c>
      <c r="BR237" s="41" t="e">
        <f>IF(#REF!="","",BP237+BQ237)</f>
        <v>#REF!</v>
      </c>
      <c r="BS237" s="41" t="e">
        <f>IF(#REF!="","",BR237*Interna!$H$48)</f>
        <v>#REF!</v>
      </c>
      <c r="BT237" s="41" t="e">
        <f>IF(#REF!="","",BR237-BS237)</f>
        <v>#REF!</v>
      </c>
      <c r="BU237" s="41" t="e">
        <f>IF(#REF!="","",BT237*Interna!$H$51)</f>
        <v>#REF!</v>
      </c>
      <c r="BV237" s="41" t="e">
        <f>IF(#REF!="","",BT237-BU237)</f>
        <v>#REF!</v>
      </c>
      <c r="BW237" s="41" t="e">
        <f>IF(#REF!="","",BV237*Interna!$H$52)</f>
        <v>#REF!</v>
      </c>
      <c r="BX237" s="41" t="e">
        <f>IF(#REF!="","",BV237-BW237)</f>
        <v>#REF!</v>
      </c>
      <c r="BY237" s="41" t="e">
        <f>IF(#REF!="","",BX237*Interna!$H$53)</f>
        <v>#REF!</v>
      </c>
    </row>
    <row r="238" spans="25:77" ht="16.5" customHeight="1" thickTop="1" thickBot="1" x14ac:dyDescent="0.35">
      <c r="Y238" s="167"/>
      <c r="Z238" s="40" t="e">
        <f>IF(#REF!="","",Interna!$H$15)</f>
        <v>#REF!</v>
      </c>
      <c r="AA238" s="41" t="e">
        <f>IF(#REF!="","",Interna!$H$16)</f>
        <v>#REF!</v>
      </c>
      <c r="AB238" s="42" t="e">
        <f>IF(#REF!="","",Interna!$H$17)</f>
        <v>#REF!</v>
      </c>
      <c r="AC23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8" s="373" t="e">
        <f>IF(#REF!="","",AC238+Interna!$D$15)</f>
        <v>#REF!</v>
      </c>
      <c r="AG238" s="373" t="e">
        <f>IF(#REF!="","",AD238+Interna!$D$16)</f>
        <v>#REF!</v>
      </c>
      <c r="AH238" s="373" t="e">
        <f>IF(#REF!="","",AE238+Interna!$D$17)</f>
        <v>#REF!</v>
      </c>
      <c r="AI238" s="281" t="e">
        <f>IF(#REF!="","",#REF!-(#REF!*AF238))</f>
        <v>#REF!</v>
      </c>
      <c r="AJ238" s="281" t="e">
        <f>IF(#REF!="","",#REF!-(#REF!*AG238))</f>
        <v>#REF!</v>
      </c>
      <c r="AK238" s="281" t="e">
        <f>IF(#REF!="","",#REF!-(#REF!*AH238))</f>
        <v>#REF!</v>
      </c>
      <c r="AL238" s="281" t="e">
        <f>IF(#REF!="","",ROUND(AI238*Interna!$E$4/1000,4))</f>
        <v>#REF!</v>
      </c>
      <c r="AM238" s="281" t="e">
        <f>IF(#REF!="","",ROUND(AJ238*Interna!$E$4/1000,4))</f>
        <v>#REF!</v>
      </c>
      <c r="AN238" s="281" t="e">
        <f>IF(#REF!="","",ROUND(AK238*Interna!$E$4/1000,4))</f>
        <v>#REF!</v>
      </c>
      <c r="AO238" s="281" t="e">
        <f>IF(#REF!="","",ROUND(AL238-(AL238*Interna!$C$21),4))</f>
        <v>#REF!</v>
      </c>
      <c r="AP238" s="281" t="e">
        <f>IF(#REF!="","",ROUND(AM238-(AM238*Interna!$C$22),4))</f>
        <v>#REF!</v>
      </c>
      <c r="AQ238" s="281" t="e">
        <f>IF(#REF!="","",ROUND(AN238-(AN238*Interna!$C$23),4))</f>
        <v>#REF!</v>
      </c>
      <c r="AR238" s="281" t="e">
        <f>IF(#REF!="","",Interna!$F$21)</f>
        <v>#REF!</v>
      </c>
      <c r="AS238" s="282" t="e">
        <f>IF(#REF!="","",Interna!$F$22)</f>
        <v>#REF!</v>
      </c>
      <c r="AT238" s="283" t="e">
        <f>IF(#REF!="","",Interna!$F$23)</f>
        <v>#REF!</v>
      </c>
      <c r="AU238" s="281" t="e">
        <f>IF(#REF!=0,0,IF(AO238&gt;AR238,AO238,AR238))</f>
        <v>#REF!</v>
      </c>
      <c r="AV238" s="281" t="e">
        <f>IF(#REF!=0,0,IF(AP238&gt;AS238,AP238,AS238))</f>
        <v>#REF!</v>
      </c>
      <c r="AW238" s="281" t="e">
        <f>IF(#REF!=0,0,IF(AQ238&gt;AT238,AQ238,AT238))</f>
        <v>#REF!</v>
      </c>
      <c r="AX238" s="39" t="e">
        <f>IF(#REF!="","",IF(ROUND(AL238-AU238,4)&lt;0,0,ROUND(AL238-AU238,4)))</f>
        <v>#REF!</v>
      </c>
      <c r="AY238" s="39" t="e">
        <f>IF(#REF!="","",IF(ROUND(AM238-AV238,4)&lt;0,0,ROUND(AM238-AV238,4)))</f>
        <v>#REF!</v>
      </c>
      <c r="AZ238" s="39" t="e">
        <f>IF(#REF!="","",IF(ROUND(AN238-AW238,4)&lt;0,0,ROUND(AN238-AW238,4)))</f>
        <v>#REF!</v>
      </c>
      <c r="BA238" s="40" t="e">
        <f>IF(#REF!="","",AX238*Z238)</f>
        <v>#REF!</v>
      </c>
      <c r="BB238" s="41" t="e">
        <f>IF(#REF!="","",AY238*AA238)</f>
        <v>#REF!</v>
      </c>
      <c r="BC238" s="42" t="e">
        <f>IF(#REF!="","",AZ238*AB238)</f>
        <v>#REF!</v>
      </c>
      <c r="BD238" s="41" t="e">
        <f t="shared" si="41"/>
        <v>#REF!</v>
      </c>
      <c r="BE238" s="40" t="e">
        <f>IF(#REF!="","",Interna!$J$27+Interna!$J$28+Interna!$J$29+Interna!$J$33)</f>
        <v>#REF!</v>
      </c>
      <c r="BF238" s="41" t="e">
        <f>IF(#REF!="","",AX238*Interna!$H$30)</f>
        <v>#REF!</v>
      </c>
      <c r="BG238" s="41" t="e">
        <f>IF(#REF!="","",AY238*Interna!$H$31)</f>
        <v>#REF!</v>
      </c>
      <c r="BH238" s="41" t="e">
        <f>IF(#REF!="","",AZ238*Interna!$H$32)</f>
        <v>#REF!</v>
      </c>
      <c r="BI238" s="41" t="e">
        <f>IF(#REF!="","",SUM(BE238:BH238))</f>
        <v>#REF!</v>
      </c>
      <c r="BJ238" s="41" t="e">
        <f>IF(#REF!="","",BD238-BI238)</f>
        <v>#REF!</v>
      </c>
      <c r="BK238" s="42" t="e">
        <f>IF(#REF!="","",BJ238*Interna!$H$37)</f>
        <v>#REF!</v>
      </c>
      <c r="BL238" s="41" t="e">
        <f>IF(#REF!="","",BJ238-BK238)</f>
        <v>#REF!</v>
      </c>
      <c r="BM238" s="41" t="e">
        <f>IF(#REF!="","",BL238*Interna!$H$39)</f>
        <v>#REF!</v>
      </c>
      <c r="BN238" s="41" t="e">
        <f>IF(#REF!="","",BL238+BM238)</f>
        <v>#REF!</v>
      </c>
      <c r="BO238" s="41" t="e">
        <f>IF(#REF!="","",BN238*Interna!$K$5)</f>
        <v>#REF!</v>
      </c>
      <c r="BP238" s="41" t="e">
        <f>IF(#REF!="","",BO238/Interna!$E$4)</f>
        <v>#REF!</v>
      </c>
      <c r="BQ238" s="41" t="e">
        <f>IF(#REF!="","",BP238*Interna!$H$46)</f>
        <v>#REF!</v>
      </c>
      <c r="BR238" s="41" t="e">
        <f>IF(#REF!="","",BP238+BQ238)</f>
        <v>#REF!</v>
      </c>
      <c r="BS238" s="41" t="e">
        <f>IF(#REF!="","",BR238*Interna!$H$48)</f>
        <v>#REF!</v>
      </c>
      <c r="BT238" s="41" t="e">
        <f>IF(#REF!="","",BR238-BS238)</f>
        <v>#REF!</v>
      </c>
      <c r="BU238" s="41" t="e">
        <f>IF(#REF!="","",BT238*Interna!$H$51)</f>
        <v>#REF!</v>
      </c>
      <c r="BV238" s="41" t="e">
        <f>IF(#REF!="","",BT238-BU238)</f>
        <v>#REF!</v>
      </c>
      <c r="BW238" s="41" t="e">
        <f>IF(#REF!="","",BV238*Interna!$H$52)</f>
        <v>#REF!</v>
      </c>
      <c r="BX238" s="41" t="e">
        <f>IF(#REF!="","",BV238-BW238)</f>
        <v>#REF!</v>
      </c>
      <c r="BY238" s="41" t="e">
        <f>IF(#REF!="","",BX238*Interna!$H$53)</f>
        <v>#REF!</v>
      </c>
    </row>
    <row r="239" spans="25:77" ht="16.5" customHeight="1" thickTop="1" thickBot="1" x14ac:dyDescent="0.35">
      <c r="Y239" s="167"/>
      <c r="Z239" s="40" t="e">
        <f>IF(#REF!="","",Interna!$H$15)</f>
        <v>#REF!</v>
      </c>
      <c r="AA239" s="41" t="e">
        <f>IF(#REF!="","",Interna!$H$16)</f>
        <v>#REF!</v>
      </c>
      <c r="AB239" s="42" t="e">
        <f>IF(#REF!="","",Interna!$H$17)</f>
        <v>#REF!</v>
      </c>
      <c r="AC23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3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3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39" s="373" t="e">
        <f>IF(#REF!="","",AC239+Interna!$D$15)</f>
        <v>#REF!</v>
      </c>
      <c r="AG239" s="373" t="e">
        <f>IF(#REF!="","",AD239+Interna!$D$16)</f>
        <v>#REF!</v>
      </c>
      <c r="AH239" s="373" t="e">
        <f>IF(#REF!="","",AE239+Interna!$D$17)</f>
        <v>#REF!</v>
      </c>
      <c r="AI239" s="281" t="e">
        <f>IF(#REF!="","",#REF!-(#REF!*AF239))</f>
        <v>#REF!</v>
      </c>
      <c r="AJ239" s="281" t="e">
        <f>IF(#REF!="","",#REF!-(#REF!*AG239))</f>
        <v>#REF!</v>
      </c>
      <c r="AK239" s="281" t="e">
        <f>IF(#REF!="","",#REF!-(#REF!*AH239))</f>
        <v>#REF!</v>
      </c>
      <c r="AL239" s="281" t="e">
        <f>IF(#REF!="","",ROUND(AI239*Interna!$E$4/1000,4))</f>
        <v>#REF!</v>
      </c>
      <c r="AM239" s="281" t="e">
        <f>IF(#REF!="","",ROUND(AJ239*Interna!$E$4/1000,4))</f>
        <v>#REF!</v>
      </c>
      <c r="AN239" s="281" t="e">
        <f>IF(#REF!="","",ROUND(AK239*Interna!$E$4/1000,4))</f>
        <v>#REF!</v>
      </c>
      <c r="AO239" s="281" t="e">
        <f>IF(#REF!="","",ROUND(AL239-(AL239*Interna!$C$21),4))</f>
        <v>#REF!</v>
      </c>
      <c r="AP239" s="281" t="e">
        <f>IF(#REF!="","",ROUND(AM239-(AM239*Interna!$C$22),4))</f>
        <v>#REF!</v>
      </c>
      <c r="AQ239" s="281" t="e">
        <f>IF(#REF!="","",ROUND(AN239-(AN239*Interna!$C$23),4))</f>
        <v>#REF!</v>
      </c>
      <c r="AR239" s="281" t="e">
        <f>IF(#REF!="","",Interna!$F$21)</f>
        <v>#REF!</v>
      </c>
      <c r="AS239" s="282" t="e">
        <f>IF(#REF!="","",Interna!$F$22)</f>
        <v>#REF!</v>
      </c>
      <c r="AT239" s="283" t="e">
        <f>IF(#REF!="","",Interna!$F$23)</f>
        <v>#REF!</v>
      </c>
      <c r="AU239" s="281" t="e">
        <f>IF(#REF!=0,0,IF(AO239&gt;AR239,AO239,AR239))</f>
        <v>#REF!</v>
      </c>
      <c r="AV239" s="281" t="e">
        <f>IF(#REF!=0,0,IF(AP239&gt;AS239,AP239,AS239))</f>
        <v>#REF!</v>
      </c>
      <c r="AW239" s="281" t="e">
        <f>IF(#REF!=0,0,IF(AQ239&gt;AT239,AQ239,AT239))</f>
        <v>#REF!</v>
      </c>
      <c r="AX239" s="39" t="e">
        <f>IF(#REF!="","",IF(ROUND(AL239-AU239,4)&lt;0,0,ROUND(AL239-AU239,4)))</f>
        <v>#REF!</v>
      </c>
      <c r="AY239" s="39" t="e">
        <f>IF(#REF!="","",IF(ROUND(AM239-AV239,4)&lt;0,0,ROUND(AM239-AV239,4)))</f>
        <v>#REF!</v>
      </c>
      <c r="AZ239" s="39" t="e">
        <f>IF(#REF!="","",IF(ROUND(AN239-AW239,4)&lt;0,0,ROUND(AN239-AW239,4)))</f>
        <v>#REF!</v>
      </c>
      <c r="BA239" s="40" t="e">
        <f>IF(#REF!="","",AX239*Z239)</f>
        <v>#REF!</v>
      </c>
      <c r="BB239" s="41" t="e">
        <f>IF(#REF!="","",AY239*AA239)</f>
        <v>#REF!</v>
      </c>
      <c r="BC239" s="42" t="e">
        <f>IF(#REF!="","",AZ239*AB239)</f>
        <v>#REF!</v>
      </c>
      <c r="BD239" s="41" t="e">
        <f t="shared" si="41"/>
        <v>#REF!</v>
      </c>
      <c r="BE239" s="40" t="e">
        <f>IF(#REF!="","",Interna!$J$27+Interna!$J$28+Interna!$J$29+Interna!$J$33)</f>
        <v>#REF!</v>
      </c>
      <c r="BF239" s="41" t="e">
        <f>IF(#REF!="","",AX239*Interna!$H$30)</f>
        <v>#REF!</v>
      </c>
      <c r="BG239" s="41" t="e">
        <f>IF(#REF!="","",AY239*Interna!$H$31)</f>
        <v>#REF!</v>
      </c>
      <c r="BH239" s="41" t="e">
        <f>IF(#REF!="","",AZ239*Interna!$H$32)</f>
        <v>#REF!</v>
      </c>
      <c r="BI239" s="41" t="e">
        <f>IF(#REF!="","",SUM(BE239:BH239))</f>
        <v>#REF!</v>
      </c>
      <c r="BJ239" s="41" t="e">
        <f>IF(#REF!="","",BD239-BI239)</f>
        <v>#REF!</v>
      </c>
      <c r="BK239" s="42" t="e">
        <f>IF(#REF!="","",BJ239*Interna!$H$37)</f>
        <v>#REF!</v>
      </c>
      <c r="BL239" s="41" t="e">
        <f>IF(#REF!="","",BJ239-BK239)</f>
        <v>#REF!</v>
      </c>
      <c r="BM239" s="41" t="e">
        <f>IF(#REF!="","",BL239*Interna!$H$39)</f>
        <v>#REF!</v>
      </c>
      <c r="BN239" s="41" t="e">
        <f>IF(#REF!="","",BL239+BM239)</f>
        <v>#REF!</v>
      </c>
      <c r="BO239" s="41" t="e">
        <f>IF(#REF!="","",BN239*Interna!$K$5)</f>
        <v>#REF!</v>
      </c>
      <c r="BP239" s="41" t="e">
        <f>IF(#REF!="","",BO239/Interna!$E$4)</f>
        <v>#REF!</v>
      </c>
      <c r="BQ239" s="41" t="e">
        <f>IF(#REF!="","",BP239*Interna!$H$46)</f>
        <v>#REF!</v>
      </c>
      <c r="BR239" s="41" t="e">
        <f>IF(#REF!="","",BP239+BQ239)</f>
        <v>#REF!</v>
      </c>
      <c r="BS239" s="41" t="e">
        <f>IF(#REF!="","",BR239*Interna!$H$48)</f>
        <v>#REF!</v>
      </c>
      <c r="BT239" s="41" t="e">
        <f>IF(#REF!="","",BR239-BS239)</f>
        <v>#REF!</v>
      </c>
      <c r="BU239" s="41" t="e">
        <f>IF(#REF!="","",BT239*Interna!$H$51)</f>
        <v>#REF!</v>
      </c>
      <c r="BV239" s="41" t="e">
        <f>IF(#REF!="","",BT239-BU239)</f>
        <v>#REF!</v>
      </c>
      <c r="BW239" s="41" t="e">
        <f>IF(#REF!="","",BV239*Interna!$H$52)</f>
        <v>#REF!</v>
      </c>
      <c r="BX239" s="41" t="e">
        <f>IF(#REF!="","",BV239-BW239)</f>
        <v>#REF!</v>
      </c>
      <c r="BY239" s="41" t="e">
        <f>IF(#REF!="","",BX239*Interna!$H$53)</f>
        <v>#REF!</v>
      </c>
    </row>
    <row r="240" spans="25:77" ht="16.5" customHeight="1" thickTop="1" thickBot="1" x14ac:dyDescent="0.35">
      <c r="Y240" s="167"/>
      <c r="Z240" s="40" t="e">
        <f>IF(#REF!="","",Interna!$H$15)</f>
        <v>#REF!</v>
      </c>
      <c r="AA240" s="41" t="e">
        <f>IF(#REF!="","",Interna!$H$16)</f>
        <v>#REF!</v>
      </c>
      <c r="AB240" s="42" t="e">
        <f>IF(#REF!="","",Interna!$H$17)</f>
        <v>#REF!</v>
      </c>
      <c r="AC24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0" s="373" t="e">
        <f>IF(#REF!="","",AC240+Interna!$D$15)</f>
        <v>#REF!</v>
      </c>
      <c r="AG240" s="373" t="e">
        <f>IF(#REF!="","",AD240+Interna!$D$16)</f>
        <v>#REF!</v>
      </c>
      <c r="AH240" s="373" t="e">
        <f>IF(#REF!="","",AE240+Interna!$D$17)</f>
        <v>#REF!</v>
      </c>
      <c r="AI240" s="281" t="e">
        <f>IF(#REF!="","",#REF!-(#REF!*AF240))</f>
        <v>#REF!</v>
      </c>
      <c r="AJ240" s="281" t="e">
        <f>IF(#REF!="","",#REF!-(#REF!*AG240))</f>
        <v>#REF!</v>
      </c>
      <c r="AK240" s="281" t="e">
        <f>IF(#REF!="","",#REF!-(#REF!*AH240))</f>
        <v>#REF!</v>
      </c>
      <c r="AL240" s="281" t="e">
        <f>IF(#REF!="","",ROUND(AI240*Interna!$E$4/1000,4))</f>
        <v>#REF!</v>
      </c>
      <c r="AM240" s="281" t="e">
        <f>IF(#REF!="","",ROUND(AJ240*Interna!$E$4/1000,4))</f>
        <v>#REF!</v>
      </c>
      <c r="AN240" s="281" t="e">
        <f>IF(#REF!="","",ROUND(AK240*Interna!$E$4/1000,4))</f>
        <v>#REF!</v>
      </c>
      <c r="AO240" s="281" t="e">
        <f>IF(#REF!="","",ROUND(AL240-(AL240*Interna!$C$21),4))</f>
        <v>#REF!</v>
      </c>
      <c r="AP240" s="281" t="e">
        <f>IF(#REF!="","",ROUND(AM240-(AM240*Interna!$C$22),4))</f>
        <v>#REF!</v>
      </c>
      <c r="AQ240" s="281" t="e">
        <f>IF(#REF!="","",ROUND(AN240-(AN240*Interna!$C$23),4))</f>
        <v>#REF!</v>
      </c>
      <c r="AR240" s="281" t="e">
        <f>IF(#REF!="","",Interna!$F$21)</f>
        <v>#REF!</v>
      </c>
      <c r="AS240" s="282" t="e">
        <f>IF(#REF!="","",Interna!$F$22)</f>
        <v>#REF!</v>
      </c>
      <c r="AT240" s="283" t="e">
        <f>IF(#REF!="","",Interna!$F$23)</f>
        <v>#REF!</v>
      </c>
      <c r="AU240" s="281" t="e">
        <f>IF(#REF!=0,0,IF(AO240&gt;AR240,AO240,AR240))</f>
        <v>#REF!</v>
      </c>
      <c r="AV240" s="281" t="e">
        <f>IF(#REF!=0,0,IF(AP240&gt;AS240,AP240,AS240))</f>
        <v>#REF!</v>
      </c>
      <c r="AW240" s="281" t="e">
        <f>IF(#REF!=0,0,IF(AQ240&gt;AT240,AQ240,AT240))</f>
        <v>#REF!</v>
      </c>
      <c r="AX240" s="39" t="e">
        <f>IF(#REF!="","",IF(ROUND(AL240-AU240,4)&lt;0,0,ROUND(AL240-AU240,4)))</f>
        <v>#REF!</v>
      </c>
      <c r="AY240" s="39" t="e">
        <f>IF(#REF!="","",IF(ROUND(AM240-AV240,4)&lt;0,0,ROUND(AM240-AV240,4)))</f>
        <v>#REF!</v>
      </c>
      <c r="AZ240" s="39" t="e">
        <f>IF(#REF!="","",IF(ROUND(AN240-AW240,4)&lt;0,0,ROUND(AN240-AW240,4)))</f>
        <v>#REF!</v>
      </c>
      <c r="BA240" s="40" t="e">
        <f>IF(#REF!="","",AX240*Z240)</f>
        <v>#REF!</v>
      </c>
      <c r="BB240" s="41" t="e">
        <f>IF(#REF!="","",AY240*AA240)</f>
        <v>#REF!</v>
      </c>
      <c r="BC240" s="42" t="e">
        <f>IF(#REF!="","",AZ240*AB240)</f>
        <v>#REF!</v>
      </c>
      <c r="BD240" s="41" t="e">
        <f t="shared" si="41"/>
        <v>#REF!</v>
      </c>
      <c r="BE240" s="40" t="e">
        <f>IF(#REF!="","",Interna!$J$27+Interna!$J$28+Interna!$J$29+Interna!$J$33)</f>
        <v>#REF!</v>
      </c>
      <c r="BF240" s="41" t="e">
        <f>IF(#REF!="","",AX240*Interna!$H$30)</f>
        <v>#REF!</v>
      </c>
      <c r="BG240" s="41" t="e">
        <f>IF(#REF!="","",AY240*Interna!$H$31)</f>
        <v>#REF!</v>
      </c>
      <c r="BH240" s="41" t="e">
        <f>IF(#REF!="","",AZ240*Interna!$H$32)</f>
        <v>#REF!</v>
      </c>
      <c r="BI240" s="41" t="e">
        <f>IF(#REF!="","",SUM(BE240:BH240))</f>
        <v>#REF!</v>
      </c>
      <c r="BJ240" s="41" t="e">
        <f>IF(#REF!="","",BD240-BI240)</f>
        <v>#REF!</v>
      </c>
      <c r="BK240" s="42" t="e">
        <f>IF(#REF!="","",BJ240*Interna!$H$37)</f>
        <v>#REF!</v>
      </c>
      <c r="BL240" s="41" t="e">
        <f>IF(#REF!="","",BJ240-BK240)</f>
        <v>#REF!</v>
      </c>
      <c r="BM240" s="41" t="e">
        <f>IF(#REF!="","",BL240*Interna!$H$39)</f>
        <v>#REF!</v>
      </c>
      <c r="BN240" s="41" t="e">
        <f>IF(#REF!="","",BL240+BM240)</f>
        <v>#REF!</v>
      </c>
      <c r="BO240" s="41" t="e">
        <f>IF(#REF!="","",BN240*Interna!$K$5)</f>
        <v>#REF!</v>
      </c>
      <c r="BP240" s="41" t="e">
        <f>IF(#REF!="","",BO240/Interna!$E$4)</f>
        <v>#REF!</v>
      </c>
      <c r="BQ240" s="41" t="e">
        <f>IF(#REF!="","",BP240*Interna!$H$46)</f>
        <v>#REF!</v>
      </c>
      <c r="BR240" s="41" t="e">
        <f>IF(#REF!="","",BP240+BQ240)</f>
        <v>#REF!</v>
      </c>
      <c r="BS240" s="41" t="e">
        <f>IF(#REF!="","",BR240*Interna!$H$48)</f>
        <v>#REF!</v>
      </c>
      <c r="BT240" s="41" t="e">
        <f>IF(#REF!="","",BR240-BS240)</f>
        <v>#REF!</v>
      </c>
      <c r="BU240" s="41" t="e">
        <f>IF(#REF!="","",BT240*Interna!$H$51)</f>
        <v>#REF!</v>
      </c>
      <c r="BV240" s="41" t="e">
        <f>IF(#REF!="","",BT240-BU240)</f>
        <v>#REF!</v>
      </c>
      <c r="BW240" s="41" t="e">
        <f>IF(#REF!="","",BV240*Interna!$H$52)</f>
        <v>#REF!</v>
      </c>
      <c r="BX240" s="41" t="e">
        <f>IF(#REF!="","",BV240-BW240)</f>
        <v>#REF!</v>
      </c>
      <c r="BY240" s="41" t="e">
        <f>IF(#REF!="","",BX240*Interna!$H$53)</f>
        <v>#REF!</v>
      </c>
    </row>
    <row r="241" spans="25:77" ht="16.5" customHeight="1" thickTop="1" thickBot="1" x14ac:dyDescent="0.35">
      <c r="Y241" s="167"/>
      <c r="Z241" s="40" t="e">
        <f>IF(#REF!="","",Interna!$H$15)</f>
        <v>#REF!</v>
      </c>
      <c r="AA241" s="41" t="e">
        <f>IF(#REF!="","",Interna!$H$16)</f>
        <v>#REF!</v>
      </c>
      <c r="AB241" s="42" t="e">
        <f>IF(#REF!="","",Interna!$H$17)</f>
        <v>#REF!</v>
      </c>
      <c r="AC24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1" s="373" t="e">
        <f>IF(#REF!="","",AC241+Interna!$D$15)</f>
        <v>#REF!</v>
      </c>
      <c r="AG241" s="373" t="e">
        <f>IF(#REF!="","",AD241+Interna!$D$16)</f>
        <v>#REF!</v>
      </c>
      <c r="AH241" s="373" t="e">
        <f>IF(#REF!="","",AE241+Interna!$D$17)</f>
        <v>#REF!</v>
      </c>
      <c r="AI241" s="281" t="e">
        <f>IF(#REF!="","",#REF!-(#REF!*AF241))</f>
        <v>#REF!</v>
      </c>
      <c r="AJ241" s="281" t="e">
        <f>IF(#REF!="","",#REF!-(#REF!*AG241))</f>
        <v>#REF!</v>
      </c>
      <c r="AK241" s="281" t="e">
        <f>IF(#REF!="","",#REF!-(#REF!*AH241))</f>
        <v>#REF!</v>
      </c>
      <c r="AL241" s="281" t="e">
        <f>IF(#REF!="","",ROUND(AI241*Interna!$E$4/1000,4))</f>
        <v>#REF!</v>
      </c>
      <c r="AM241" s="281" t="e">
        <f>IF(#REF!="","",ROUND(AJ241*Interna!$E$4/1000,4))</f>
        <v>#REF!</v>
      </c>
      <c r="AN241" s="281" t="e">
        <f>IF(#REF!="","",ROUND(AK241*Interna!$E$4/1000,4))</f>
        <v>#REF!</v>
      </c>
      <c r="AO241" s="281" t="e">
        <f>IF(#REF!="","",ROUND(AL241-(AL241*Interna!$C$21),4))</f>
        <v>#REF!</v>
      </c>
      <c r="AP241" s="281" t="e">
        <f>IF(#REF!="","",ROUND(AM241-(AM241*Interna!$C$22),4))</f>
        <v>#REF!</v>
      </c>
      <c r="AQ241" s="281" t="e">
        <f>IF(#REF!="","",ROUND(AN241-(AN241*Interna!$C$23),4))</f>
        <v>#REF!</v>
      </c>
      <c r="AR241" s="281" t="e">
        <f>IF(#REF!="","",Interna!$F$21)</f>
        <v>#REF!</v>
      </c>
      <c r="AS241" s="282" t="e">
        <f>IF(#REF!="","",Interna!$F$22)</f>
        <v>#REF!</v>
      </c>
      <c r="AT241" s="283" t="e">
        <f>IF(#REF!="","",Interna!$F$23)</f>
        <v>#REF!</v>
      </c>
      <c r="AU241" s="281" t="e">
        <f>IF(#REF!=0,0,IF(AO241&gt;AR241,AO241,AR241))</f>
        <v>#REF!</v>
      </c>
      <c r="AV241" s="281" t="e">
        <f>IF(#REF!=0,0,IF(AP241&gt;AS241,AP241,AS241))</f>
        <v>#REF!</v>
      </c>
      <c r="AW241" s="281" t="e">
        <f>IF(#REF!=0,0,IF(AQ241&gt;AT241,AQ241,AT241))</f>
        <v>#REF!</v>
      </c>
      <c r="AX241" s="39" t="e">
        <f>IF(#REF!="","",IF(ROUND(AL241-AU241,4)&lt;0,0,ROUND(AL241-AU241,4)))</f>
        <v>#REF!</v>
      </c>
      <c r="AY241" s="39" t="e">
        <f>IF(#REF!="","",IF(ROUND(AM241-AV241,4)&lt;0,0,ROUND(AM241-AV241,4)))</f>
        <v>#REF!</v>
      </c>
      <c r="AZ241" s="39" t="e">
        <f>IF(#REF!="","",IF(ROUND(AN241-AW241,4)&lt;0,0,ROUND(AN241-AW241,4)))</f>
        <v>#REF!</v>
      </c>
      <c r="BA241" s="40" t="e">
        <f>IF(#REF!="","",AX241*Z241)</f>
        <v>#REF!</v>
      </c>
      <c r="BB241" s="41" t="e">
        <f>IF(#REF!="","",AY241*AA241)</f>
        <v>#REF!</v>
      </c>
      <c r="BC241" s="42" t="e">
        <f>IF(#REF!="","",AZ241*AB241)</f>
        <v>#REF!</v>
      </c>
      <c r="BD241" s="41" t="e">
        <f t="shared" si="41"/>
        <v>#REF!</v>
      </c>
      <c r="BE241" s="40" t="e">
        <f>IF(#REF!="","",Interna!$J$27+Interna!$J$28+Interna!$J$29+Interna!$J$33)</f>
        <v>#REF!</v>
      </c>
      <c r="BF241" s="41" t="e">
        <f>IF(#REF!="","",AX241*Interna!$H$30)</f>
        <v>#REF!</v>
      </c>
      <c r="BG241" s="41" t="e">
        <f>IF(#REF!="","",AY241*Interna!$H$31)</f>
        <v>#REF!</v>
      </c>
      <c r="BH241" s="41" t="e">
        <f>IF(#REF!="","",AZ241*Interna!$H$32)</f>
        <v>#REF!</v>
      </c>
      <c r="BI241" s="41" t="e">
        <f>IF(#REF!="","",SUM(BE241:BH241))</f>
        <v>#REF!</v>
      </c>
      <c r="BJ241" s="41" t="e">
        <f>IF(#REF!="","",BD241-BI241)</f>
        <v>#REF!</v>
      </c>
      <c r="BK241" s="42" t="e">
        <f>IF(#REF!="","",BJ241*Interna!$H$37)</f>
        <v>#REF!</v>
      </c>
      <c r="BL241" s="41" t="e">
        <f>IF(#REF!="","",BJ241-BK241)</f>
        <v>#REF!</v>
      </c>
      <c r="BM241" s="41" t="e">
        <f>IF(#REF!="","",BL241*Interna!$H$39)</f>
        <v>#REF!</v>
      </c>
      <c r="BN241" s="41" t="e">
        <f>IF(#REF!="","",BL241+BM241)</f>
        <v>#REF!</v>
      </c>
      <c r="BO241" s="41" t="e">
        <f>IF(#REF!="","",BN241*Interna!$K$5)</f>
        <v>#REF!</v>
      </c>
      <c r="BP241" s="41" t="e">
        <f>IF(#REF!="","",BO241/Interna!$E$4)</f>
        <v>#REF!</v>
      </c>
      <c r="BQ241" s="41" t="e">
        <f>IF(#REF!="","",BP241*Interna!$H$46)</f>
        <v>#REF!</v>
      </c>
      <c r="BR241" s="41" t="e">
        <f>IF(#REF!="","",BP241+BQ241)</f>
        <v>#REF!</v>
      </c>
      <c r="BS241" s="41" t="e">
        <f>IF(#REF!="","",BR241*Interna!$H$48)</f>
        <v>#REF!</v>
      </c>
      <c r="BT241" s="41" t="e">
        <f>IF(#REF!="","",BR241-BS241)</f>
        <v>#REF!</v>
      </c>
      <c r="BU241" s="41" t="e">
        <f>IF(#REF!="","",BT241*Interna!$H$51)</f>
        <v>#REF!</v>
      </c>
      <c r="BV241" s="41" t="e">
        <f>IF(#REF!="","",BT241-BU241)</f>
        <v>#REF!</v>
      </c>
      <c r="BW241" s="41" t="e">
        <f>IF(#REF!="","",BV241*Interna!$H$52)</f>
        <v>#REF!</v>
      </c>
      <c r="BX241" s="41" t="e">
        <f>IF(#REF!="","",BV241-BW241)</f>
        <v>#REF!</v>
      </c>
      <c r="BY241" s="41" t="e">
        <f>IF(#REF!="","",BX241*Interna!$H$53)</f>
        <v>#REF!</v>
      </c>
    </row>
    <row r="242" spans="25:77" ht="16.5" customHeight="1" thickTop="1" thickBot="1" x14ac:dyDescent="0.35">
      <c r="Y242" s="167"/>
      <c r="Z242" s="40" t="e">
        <f>IF(#REF!="","",Interna!$H$15)</f>
        <v>#REF!</v>
      </c>
      <c r="AA242" s="41" t="e">
        <f>IF(#REF!="","",Interna!$H$16)</f>
        <v>#REF!</v>
      </c>
      <c r="AB242" s="42" t="e">
        <f>IF(#REF!="","",Interna!$H$17)</f>
        <v>#REF!</v>
      </c>
      <c r="AC24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2" s="373" t="e">
        <f>IF(#REF!="","",AC242+Interna!$D$15)</f>
        <v>#REF!</v>
      </c>
      <c r="AG242" s="373" t="e">
        <f>IF(#REF!="","",AD242+Interna!$D$16)</f>
        <v>#REF!</v>
      </c>
      <c r="AH242" s="373" t="e">
        <f>IF(#REF!="","",AE242+Interna!$D$17)</f>
        <v>#REF!</v>
      </c>
      <c r="AI242" s="281" t="e">
        <f>IF(#REF!="","",#REF!-(#REF!*AF242))</f>
        <v>#REF!</v>
      </c>
      <c r="AJ242" s="281" t="e">
        <f>IF(#REF!="","",#REF!-(#REF!*AG242))</f>
        <v>#REF!</v>
      </c>
      <c r="AK242" s="281" t="e">
        <f>IF(#REF!="","",#REF!-(#REF!*AH242))</f>
        <v>#REF!</v>
      </c>
      <c r="AL242" s="281" t="e">
        <f>IF(#REF!="","",ROUND(AI242*Interna!$E$4/1000,4))</f>
        <v>#REF!</v>
      </c>
      <c r="AM242" s="281" t="e">
        <f>IF(#REF!="","",ROUND(AJ242*Interna!$E$4/1000,4))</f>
        <v>#REF!</v>
      </c>
      <c r="AN242" s="281" t="e">
        <f>IF(#REF!="","",ROUND(AK242*Interna!$E$4/1000,4))</f>
        <v>#REF!</v>
      </c>
      <c r="AO242" s="281" t="e">
        <f>IF(#REF!="","",ROUND(AL242-(AL242*Interna!$C$21),4))</f>
        <v>#REF!</v>
      </c>
      <c r="AP242" s="281" t="e">
        <f>IF(#REF!="","",ROUND(AM242-(AM242*Interna!$C$22),4))</f>
        <v>#REF!</v>
      </c>
      <c r="AQ242" s="281" t="e">
        <f>IF(#REF!="","",ROUND(AN242-(AN242*Interna!$C$23),4))</f>
        <v>#REF!</v>
      </c>
      <c r="AR242" s="281" t="e">
        <f>IF(#REF!="","",Interna!$F$21)</f>
        <v>#REF!</v>
      </c>
      <c r="AS242" s="282" t="e">
        <f>IF(#REF!="","",Interna!$F$22)</f>
        <v>#REF!</v>
      </c>
      <c r="AT242" s="283" t="e">
        <f>IF(#REF!="","",Interna!$F$23)</f>
        <v>#REF!</v>
      </c>
      <c r="AU242" s="281" t="e">
        <f>IF(#REF!=0,0,IF(AO242&gt;AR242,AO242,AR242))</f>
        <v>#REF!</v>
      </c>
      <c r="AV242" s="281" t="e">
        <f>IF(#REF!=0,0,IF(AP242&gt;AS242,AP242,AS242))</f>
        <v>#REF!</v>
      </c>
      <c r="AW242" s="281" t="e">
        <f>IF(#REF!=0,0,IF(AQ242&gt;AT242,AQ242,AT242))</f>
        <v>#REF!</v>
      </c>
      <c r="AX242" s="39" t="e">
        <f>IF(#REF!="","",IF(ROUND(AL242-AU242,4)&lt;0,0,ROUND(AL242-AU242,4)))</f>
        <v>#REF!</v>
      </c>
      <c r="AY242" s="39" t="e">
        <f>IF(#REF!="","",IF(ROUND(AM242-AV242,4)&lt;0,0,ROUND(AM242-AV242,4)))</f>
        <v>#REF!</v>
      </c>
      <c r="AZ242" s="39" t="e">
        <f>IF(#REF!="","",IF(ROUND(AN242-AW242,4)&lt;0,0,ROUND(AN242-AW242,4)))</f>
        <v>#REF!</v>
      </c>
      <c r="BA242" s="40" t="e">
        <f>IF(#REF!="","",AX242*Z242)</f>
        <v>#REF!</v>
      </c>
      <c r="BB242" s="41" t="e">
        <f>IF(#REF!="","",AY242*AA242)</f>
        <v>#REF!</v>
      </c>
      <c r="BC242" s="42" t="e">
        <f>IF(#REF!="","",AZ242*AB242)</f>
        <v>#REF!</v>
      </c>
      <c r="BD242" s="41" t="e">
        <f t="shared" si="41"/>
        <v>#REF!</v>
      </c>
      <c r="BE242" s="40" t="e">
        <f>IF(#REF!="","",Interna!$J$27+Interna!$J$28+Interna!$J$29+Interna!$J$33)</f>
        <v>#REF!</v>
      </c>
      <c r="BF242" s="41" t="e">
        <f>IF(#REF!="","",AX242*Interna!$H$30)</f>
        <v>#REF!</v>
      </c>
      <c r="BG242" s="41" t="e">
        <f>IF(#REF!="","",AY242*Interna!$H$31)</f>
        <v>#REF!</v>
      </c>
      <c r="BH242" s="41" t="e">
        <f>IF(#REF!="","",AZ242*Interna!$H$32)</f>
        <v>#REF!</v>
      </c>
      <c r="BI242" s="41" t="e">
        <f>IF(#REF!="","",SUM(BE242:BH242))</f>
        <v>#REF!</v>
      </c>
      <c r="BJ242" s="41" t="e">
        <f>IF(#REF!="","",BD242-BI242)</f>
        <v>#REF!</v>
      </c>
      <c r="BK242" s="42" t="e">
        <f>IF(#REF!="","",BJ242*Interna!$H$37)</f>
        <v>#REF!</v>
      </c>
      <c r="BL242" s="41" t="e">
        <f>IF(#REF!="","",BJ242-BK242)</f>
        <v>#REF!</v>
      </c>
      <c r="BM242" s="41" t="e">
        <f>IF(#REF!="","",BL242*Interna!$H$39)</f>
        <v>#REF!</v>
      </c>
      <c r="BN242" s="41" t="e">
        <f>IF(#REF!="","",BL242+BM242)</f>
        <v>#REF!</v>
      </c>
      <c r="BO242" s="41" t="e">
        <f>IF(#REF!="","",BN242*Interna!$K$5)</f>
        <v>#REF!</v>
      </c>
      <c r="BP242" s="41" t="e">
        <f>IF(#REF!="","",BO242/Interna!$E$4)</f>
        <v>#REF!</v>
      </c>
      <c r="BQ242" s="41" t="e">
        <f>IF(#REF!="","",BP242*Interna!$H$46)</f>
        <v>#REF!</v>
      </c>
      <c r="BR242" s="41" t="e">
        <f>IF(#REF!="","",BP242+BQ242)</f>
        <v>#REF!</v>
      </c>
      <c r="BS242" s="41" t="e">
        <f>IF(#REF!="","",BR242*Interna!$H$48)</f>
        <v>#REF!</v>
      </c>
      <c r="BT242" s="41" t="e">
        <f>IF(#REF!="","",BR242-BS242)</f>
        <v>#REF!</v>
      </c>
      <c r="BU242" s="41" t="e">
        <f>IF(#REF!="","",BT242*Interna!$H$51)</f>
        <v>#REF!</v>
      </c>
      <c r="BV242" s="41" t="e">
        <f>IF(#REF!="","",BT242-BU242)</f>
        <v>#REF!</v>
      </c>
      <c r="BW242" s="41" t="e">
        <f>IF(#REF!="","",BV242*Interna!$H$52)</f>
        <v>#REF!</v>
      </c>
      <c r="BX242" s="41" t="e">
        <f>IF(#REF!="","",BV242-BW242)</f>
        <v>#REF!</v>
      </c>
      <c r="BY242" s="41" t="e">
        <f>IF(#REF!="","",BX242*Interna!$H$53)</f>
        <v>#REF!</v>
      </c>
    </row>
    <row r="243" spans="25:77" ht="16.5" customHeight="1" thickTop="1" thickBot="1" x14ac:dyDescent="0.35">
      <c r="Y243" s="167"/>
      <c r="Z243" s="40" t="e">
        <f>IF(#REF!="","",Interna!$H$15)</f>
        <v>#REF!</v>
      </c>
      <c r="AA243" s="41" t="e">
        <f>IF(#REF!="","",Interna!$H$16)</f>
        <v>#REF!</v>
      </c>
      <c r="AB243" s="42" t="e">
        <f>IF(#REF!="","",Interna!$H$17)</f>
        <v>#REF!</v>
      </c>
      <c r="AC24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3" s="373" t="e">
        <f>IF(#REF!="","",AC243+Interna!$D$15)</f>
        <v>#REF!</v>
      </c>
      <c r="AG243" s="373" t="e">
        <f>IF(#REF!="","",AD243+Interna!$D$16)</f>
        <v>#REF!</v>
      </c>
      <c r="AH243" s="373" t="e">
        <f>IF(#REF!="","",AE243+Interna!$D$17)</f>
        <v>#REF!</v>
      </c>
      <c r="AI243" s="281" t="e">
        <f>IF(#REF!="","",#REF!-(#REF!*AF243))</f>
        <v>#REF!</v>
      </c>
      <c r="AJ243" s="281" t="e">
        <f>IF(#REF!="","",#REF!-(#REF!*AG243))</f>
        <v>#REF!</v>
      </c>
      <c r="AK243" s="281" t="e">
        <f>IF(#REF!="","",#REF!-(#REF!*AH243))</f>
        <v>#REF!</v>
      </c>
      <c r="AL243" s="281" t="e">
        <f>IF(#REF!="","",ROUND(AI243*Interna!$E$4/1000,4))</f>
        <v>#REF!</v>
      </c>
      <c r="AM243" s="281" t="e">
        <f>IF(#REF!="","",ROUND(AJ243*Interna!$E$4/1000,4))</f>
        <v>#REF!</v>
      </c>
      <c r="AN243" s="281" t="e">
        <f>IF(#REF!="","",ROUND(AK243*Interna!$E$4/1000,4))</f>
        <v>#REF!</v>
      </c>
      <c r="AO243" s="281" t="e">
        <f>IF(#REF!="","",ROUND(AL243-(AL243*Interna!$C$21),4))</f>
        <v>#REF!</v>
      </c>
      <c r="AP243" s="281" t="e">
        <f>IF(#REF!="","",ROUND(AM243-(AM243*Interna!$C$22),4))</f>
        <v>#REF!</v>
      </c>
      <c r="AQ243" s="281" t="e">
        <f>IF(#REF!="","",ROUND(AN243-(AN243*Interna!$C$23),4))</f>
        <v>#REF!</v>
      </c>
      <c r="AR243" s="281" t="e">
        <f>IF(#REF!="","",Interna!$F$21)</f>
        <v>#REF!</v>
      </c>
      <c r="AS243" s="282" t="e">
        <f>IF(#REF!="","",Interna!$F$22)</f>
        <v>#REF!</v>
      </c>
      <c r="AT243" s="283" t="e">
        <f>IF(#REF!="","",Interna!$F$23)</f>
        <v>#REF!</v>
      </c>
      <c r="AU243" s="281" t="e">
        <f>IF(#REF!=0,0,IF(AO243&gt;AR243,AO243,AR243))</f>
        <v>#REF!</v>
      </c>
      <c r="AV243" s="281" t="e">
        <f>IF(#REF!=0,0,IF(AP243&gt;AS243,AP243,AS243))</f>
        <v>#REF!</v>
      </c>
      <c r="AW243" s="281" t="e">
        <f>IF(#REF!=0,0,IF(AQ243&gt;AT243,AQ243,AT243))</f>
        <v>#REF!</v>
      </c>
      <c r="AX243" s="39" t="e">
        <f>IF(#REF!="","",IF(ROUND(AL243-AU243,4)&lt;0,0,ROUND(AL243-AU243,4)))</f>
        <v>#REF!</v>
      </c>
      <c r="AY243" s="39" t="e">
        <f>IF(#REF!="","",IF(ROUND(AM243-AV243,4)&lt;0,0,ROUND(AM243-AV243,4)))</f>
        <v>#REF!</v>
      </c>
      <c r="AZ243" s="39" t="e">
        <f>IF(#REF!="","",IF(ROUND(AN243-AW243,4)&lt;0,0,ROUND(AN243-AW243,4)))</f>
        <v>#REF!</v>
      </c>
      <c r="BA243" s="40" t="e">
        <f>IF(#REF!="","",AX243*Z243)</f>
        <v>#REF!</v>
      </c>
      <c r="BB243" s="41" t="e">
        <f>IF(#REF!="","",AY243*AA243)</f>
        <v>#REF!</v>
      </c>
      <c r="BC243" s="42" t="e">
        <f>IF(#REF!="","",AZ243*AB243)</f>
        <v>#REF!</v>
      </c>
      <c r="BD243" s="41" t="e">
        <f t="shared" si="41"/>
        <v>#REF!</v>
      </c>
      <c r="BE243" s="40" t="e">
        <f>IF(#REF!="","",Interna!$J$27+Interna!$J$28+Interna!$J$29+Interna!$J$33)</f>
        <v>#REF!</v>
      </c>
      <c r="BF243" s="41" t="e">
        <f>IF(#REF!="","",AX243*Interna!$H$30)</f>
        <v>#REF!</v>
      </c>
      <c r="BG243" s="41" t="e">
        <f>IF(#REF!="","",AY243*Interna!$H$31)</f>
        <v>#REF!</v>
      </c>
      <c r="BH243" s="41" t="e">
        <f>IF(#REF!="","",AZ243*Interna!$H$32)</f>
        <v>#REF!</v>
      </c>
      <c r="BI243" s="41" t="e">
        <f>IF(#REF!="","",SUM(BE243:BH243))</f>
        <v>#REF!</v>
      </c>
      <c r="BJ243" s="41" t="e">
        <f>IF(#REF!="","",BD243-BI243)</f>
        <v>#REF!</v>
      </c>
      <c r="BK243" s="42" t="e">
        <f>IF(#REF!="","",BJ243*Interna!$H$37)</f>
        <v>#REF!</v>
      </c>
      <c r="BL243" s="41" t="e">
        <f>IF(#REF!="","",BJ243-BK243)</f>
        <v>#REF!</v>
      </c>
      <c r="BM243" s="41" t="e">
        <f>IF(#REF!="","",BL243*Interna!$H$39)</f>
        <v>#REF!</v>
      </c>
      <c r="BN243" s="41" t="e">
        <f>IF(#REF!="","",BL243+BM243)</f>
        <v>#REF!</v>
      </c>
      <c r="BO243" s="41" t="e">
        <f>IF(#REF!="","",BN243*Interna!$K$5)</f>
        <v>#REF!</v>
      </c>
      <c r="BP243" s="41" t="e">
        <f>IF(#REF!="","",BO243/Interna!$E$4)</f>
        <v>#REF!</v>
      </c>
      <c r="BQ243" s="41" t="e">
        <f>IF(#REF!="","",BP243*Interna!$H$46)</f>
        <v>#REF!</v>
      </c>
      <c r="BR243" s="41" t="e">
        <f>IF(#REF!="","",BP243+BQ243)</f>
        <v>#REF!</v>
      </c>
      <c r="BS243" s="41" t="e">
        <f>IF(#REF!="","",BR243*Interna!$H$48)</f>
        <v>#REF!</v>
      </c>
      <c r="BT243" s="41" t="e">
        <f>IF(#REF!="","",BR243-BS243)</f>
        <v>#REF!</v>
      </c>
      <c r="BU243" s="41" t="e">
        <f>IF(#REF!="","",BT243*Interna!$H$51)</f>
        <v>#REF!</v>
      </c>
      <c r="BV243" s="41" t="e">
        <f>IF(#REF!="","",BT243-BU243)</f>
        <v>#REF!</v>
      </c>
      <c r="BW243" s="41" t="e">
        <f>IF(#REF!="","",BV243*Interna!$H$52)</f>
        <v>#REF!</v>
      </c>
      <c r="BX243" s="41" t="e">
        <f>IF(#REF!="","",BV243-BW243)</f>
        <v>#REF!</v>
      </c>
      <c r="BY243" s="41" t="e">
        <f>IF(#REF!="","",BX243*Interna!$H$53)</f>
        <v>#REF!</v>
      </c>
    </row>
    <row r="244" spans="25:77" ht="16.5" customHeight="1" thickTop="1" thickBot="1" x14ac:dyDescent="0.35">
      <c r="Y244" s="167"/>
      <c r="Z244" s="40" t="e">
        <f>IF(#REF!="","",Interna!$H$15)</f>
        <v>#REF!</v>
      </c>
      <c r="AA244" s="41" t="e">
        <f>IF(#REF!="","",Interna!$H$16)</f>
        <v>#REF!</v>
      </c>
      <c r="AB244" s="42" t="e">
        <f>IF(#REF!="","",Interna!$H$17)</f>
        <v>#REF!</v>
      </c>
      <c r="AC24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4" s="373" t="e">
        <f>IF(#REF!="","",AC244+Interna!$D$15)</f>
        <v>#REF!</v>
      </c>
      <c r="AG244" s="373" t="e">
        <f>IF(#REF!="","",AD244+Interna!$D$16)</f>
        <v>#REF!</v>
      </c>
      <c r="AH244" s="373" t="e">
        <f>IF(#REF!="","",AE244+Interna!$D$17)</f>
        <v>#REF!</v>
      </c>
      <c r="AI244" s="281" t="e">
        <f>IF(#REF!="","",#REF!-(#REF!*AF244))</f>
        <v>#REF!</v>
      </c>
      <c r="AJ244" s="281" t="e">
        <f>IF(#REF!="","",#REF!-(#REF!*AG244))</f>
        <v>#REF!</v>
      </c>
      <c r="AK244" s="281" t="e">
        <f>IF(#REF!="","",#REF!-(#REF!*AH244))</f>
        <v>#REF!</v>
      </c>
      <c r="AL244" s="281" t="e">
        <f>IF(#REF!="","",ROUND(AI244*Interna!$E$4/1000,4))</f>
        <v>#REF!</v>
      </c>
      <c r="AM244" s="281" t="e">
        <f>IF(#REF!="","",ROUND(AJ244*Interna!$E$4/1000,4))</f>
        <v>#REF!</v>
      </c>
      <c r="AN244" s="281" t="e">
        <f>IF(#REF!="","",ROUND(AK244*Interna!$E$4/1000,4))</f>
        <v>#REF!</v>
      </c>
      <c r="AO244" s="281" t="e">
        <f>IF(#REF!="","",ROUND(AL244-(AL244*Interna!$C$21),4))</f>
        <v>#REF!</v>
      </c>
      <c r="AP244" s="281" t="e">
        <f>IF(#REF!="","",ROUND(AM244-(AM244*Interna!$C$22),4))</f>
        <v>#REF!</v>
      </c>
      <c r="AQ244" s="281" t="e">
        <f>IF(#REF!="","",ROUND(AN244-(AN244*Interna!$C$23),4))</f>
        <v>#REF!</v>
      </c>
      <c r="AR244" s="281" t="e">
        <f>IF(#REF!="","",Interna!$F$21)</f>
        <v>#REF!</v>
      </c>
      <c r="AS244" s="282" t="e">
        <f>IF(#REF!="","",Interna!$F$22)</f>
        <v>#REF!</v>
      </c>
      <c r="AT244" s="283" t="e">
        <f>IF(#REF!="","",Interna!$F$23)</f>
        <v>#REF!</v>
      </c>
      <c r="AU244" s="281" t="e">
        <f>IF(#REF!=0,0,IF(AO244&gt;AR244,AO244,AR244))</f>
        <v>#REF!</v>
      </c>
      <c r="AV244" s="281" t="e">
        <f>IF(#REF!=0,0,IF(AP244&gt;AS244,AP244,AS244))</f>
        <v>#REF!</v>
      </c>
      <c r="AW244" s="281" t="e">
        <f>IF(#REF!=0,0,IF(AQ244&gt;AT244,AQ244,AT244))</f>
        <v>#REF!</v>
      </c>
      <c r="AX244" s="39" t="e">
        <f>IF(#REF!="","",IF(ROUND(AL244-AU244,4)&lt;0,0,ROUND(AL244-AU244,4)))</f>
        <v>#REF!</v>
      </c>
      <c r="AY244" s="39" t="e">
        <f>IF(#REF!="","",IF(ROUND(AM244-AV244,4)&lt;0,0,ROUND(AM244-AV244,4)))</f>
        <v>#REF!</v>
      </c>
      <c r="AZ244" s="39" t="e">
        <f>IF(#REF!="","",IF(ROUND(AN244-AW244,4)&lt;0,0,ROUND(AN244-AW244,4)))</f>
        <v>#REF!</v>
      </c>
      <c r="BA244" s="40" t="e">
        <f>IF(#REF!="","",AX244*Z244)</f>
        <v>#REF!</v>
      </c>
      <c r="BB244" s="41" t="e">
        <f>IF(#REF!="","",AY244*AA244)</f>
        <v>#REF!</v>
      </c>
      <c r="BC244" s="42" t="e">
        <f>IF(#REF!="","",AZ244*AB244)</f>
        <v>#REF!</v>
      </c>
      <c r="BD244" s="41" t="e">
        <f t="shared" si="41"/>
        <v>#REF!</v>
      </c>
      <c r="BE244" s="40" t="e">
        <f>IF(#REF!="","",Interna!$J$27+Interna!$J$28+Interna!$J$29+Interna!$J$33)</f>
        <v>#REF!</v>
      </c>
      <c r="BF244" s="41" t="e">
        <f>IF(#REF!="","",AX244*Interna!$H$30)</f>
        <v>#REF!</v>
      </c>
      <c r="BG244" s="41" t="e">
        <f>IF(#REF!="","",AY244*Interna!$H$31)</f>
        <v>#REF!</v>
      </c>
      <c r="BH244" s="41" t="e">
        <f>IF(#REF!="","",AZ244*Interna!$H$32)</f>
        <v>#REF!</v>
      </c>
      <c r="BI244" s="41" t="e">
        <f>IF(#REF!="","",SUM(BE244:BH244))</f>
        <v>#REF!</v>
      </c>
      <c r="BJ244" s="41" t="e">
        <f>IF(#REF!="","",BD244-BI244)</f>
        <v>#REF!</v>
      </c>
      <c r="BK244" s="42" t="e">
        <f>IF(#REF!="","",BJ244*Interna!$H$37)</f>
        <v>#REF!</v>
      </c>
      <c r="BL244" s="41" t="e">
        <f>IF(#REF!="","",BJ244-BK244)</f>
        <v>#REF!</v>
      </c>
      <c r="BM244" s="41" t="e">
        <f>IF(#REF!="","",BL244*Interna!$H$39)</f>
        <v>#REF!</v>
      </c>
      <c r="BN244" s="41" t="e">
        <f>IF(#REF!="","",BL244+BM244)</f>
        <v>#REF!</v>
      </c>
      <c r="BO244" s="41" t="e">
        <f>IF(#REF!="","",BN244*Interna!$K$5)</f>
        <v>#REF!</v>
      </c>
      <c r="BP244" s="41" t="e">
        <f>IF(#REF!="","",BO244/Interna!$E$4)</f>
        <v>#REF!</v>
      </c>
      <c r="BQ244" s="41" t="e">
        <f>IF(#REF!="","",BP244*Interna!$H$46)</f>
        <v>#REF!</v>
      </c>
      <c r="BR244" s="41" t="e">
        <f>IF(#REF!="","",BP244+BQ244)</f>
        <v>#REF!</v>
      </c>
      <c r="BS244" s="41" t="e">
        <f>IF(#REF!="","",BR244*Interna!$H$48)</f>
        <v>#REF!</v>
      </c>
      <c r="BT244" s="41" t="e">
        <f>IF(#REF!="","",BR244-BS244)</f>
        <v>#REF!</v>
      </c>
      <c r="BU244" s="41" t="e">
        <f>IF(#REF!="","",BT244*Interna!$H$51)</f>
        <v>#REF!</v>
      </c>
      <c r="BV244" s="41" t="e">
        <f>IF(#REF!="","",BT244-BU244)</f>
        <v>#REF!</v>
      </c>
      <c r="BW244" s="41" t="e">
        <f>IF(#REF!="","",BV244*Interna!$H$52)</f>
        <v>#REF!</v>
      </c>
      <c r="BX244" s="41" t="e">
        <f>IF(#REF!="","",BV244-BW244)</f>
        <v>#REF!</v>
      </c>
      <c r="BY244" s="41" t="e">
        <f>IF(#REF!="","",BX244*Interna!$H$53)</f>
        <v>#REF!</v>
      </c>
    </row>
    <row r="245" spans="25:77" ht="16.5" customHeight="1" thickTop="1" thickBot="1" x14ac:dyDescent="0.35">
      <c r="Y245" s="167"/>
      <c r="Z245" s="40" t="e">
        <f>IF(#REF!="","",Interna!$H$15)</f>
        <v>#REF!</v>
      </c>
      <c r="AA245" s="41" t="e">
        <f>IF(#REF!="","",Interna!$H$16)</f>
        <v>#REF!</v>
      </c>
      <c r="AB245" s="42" t="e">
        <f>IF(#REF!="","",Interna!$H$17)</f>
        <v>#REF!</v>
      </c>
      <c r="AC24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5" s="373" t="e">
        <f>IF(#REF!="","",AC245+Interna!$D$15)</f>
        <v>#REF!</v>
      </c>
      <c r="AG245" s="373" t="e">
        <f>IF(#REF!="","",AD245+Interna!$D$16)</f>
        <v>#REF!</v>
      </c>
      <c r="AH245" s="373" t="e">
        <f>IF(#REF!="","",AE245+Interna!$D$17)</f>
        <v>#REF!</v>
      </c>
      <c r="AI245" s="281" t="e">
        <f>IF(#REF!="","",#REF!-(#REF!*AF245))</f>
        <v>#REF!</v>
      </c>
      <c r="AJ245" s="281" t="e">
        <f>IF(#REF!="","",#REF!-(#REF!*AG245))</f>
        <v>#REF!</v>
      </c>
      <c r="AK245" s="281" t="e">
        <f>IF(#REF!="","",#REF!-(#REF!*AH245))</f>
        <v>#REF!</v>
      </c>
      <c r="AL245" s="281" t="e">
        <f>IF(#REF!="","",ROUND(AI245*Interna!$E$4/1000,4))</f>
        <v>#REF!</v>
      </c>
      <c r="AM245" s="281" t="e">
        <f>IF(#REF!="","",ROUND(AJ245*Interna!$E$4/1000,4))</f>
        <v>#REF!</v>
      </c>
      <c r="AN245" s="281" t="e">
        <f>IF(#REF!="","",ROUND(AK245*Interna!$E$4/1000,4))</f>
        <v>#REF!</v>
      </c>
      <c r="AO245" s="281" t="e">
        <f>IF(#REF!="","",ROUND(AL245-(AL245*Interna!$C$21),4))</f>
        <v>#REF!</v>
      </c>
      <c r="AP245" s="281" t="e">
        <f>IF(#REF!="","",ROUND(AM245-(AM245*Interna!$C$22),4))</f>
        <v>#REF!</v>
      </c>
      <c r="AQ245" s="281" t="e">
        <f>IF(#REF!="","",ROUND(AN245-(AN245*Interna!$C$23),4))</f>
        <v>#REF!</v>
      </c>
      <c r="AR245" s="281" t="e">
        <f>IF(#REF!="","",Interna!$F$21)</f>
        <v>#REF!</v>
      </c>
      <c r="AS245" s="282" t="e">
        <f>IF(#REF!="","",Interna!$F$22)</f>
        <v>#REF!</v>
      </c>
      <c r="AT245" s="283" t="e">
        <f>IF(#REF!="","",Interna!$F$23)</f>
        <v>#REF!</v>
      </c>
      <c r="AU245" s="281" t="e">
        <f>IF(#REF!=0,0,IF(AO245&gt;AR245,AO245,AR245))</f>
        <v>#REF!</v>
      </c>
      <c r="AV245" s="281" t="e">
        <f>IF(#REF!=0,0,IF(AP245&gt;AS245,AP245,AS245))</f>
        <v>#REF!</v>
      </c>
      <c r="AW245" s="281" t="e">
        <f>IF(#REF!=0,0,IF(AQ245&gt;AT245,AQ245,AT245))</f>
        <v>#REF!</v>
      </c>
      <c r="AX245" s="39" t="e">
        <f>IF(#REF!="","",IF(ROUND(AL245-AU245,4)&lt;0,0,ROUND(AL245-AU245,4)))</f>
        <v>#REF!</v>
      </c>
      <c r="AY245" s="39" t="e">
        <f>IF(#REF!="","",IF(ROUND(AM245-AV245,4)&lt;0,0,ROUND(AM245-AV245,4)))</f>
        <v>#REF!</v>
      </c>
      <c r="AZ245" s="39" t="e">
        <f>IF(#REF!="","",IF(ROUND(AN245-AW245,4)&lt;0,0,ROUND(AN245-AW245,4)))</f>
        <v>#REF!</v>
      </c>
      <c r="BA245" s="40" t="e">
        <f>IF(#REF!="","",AX245*Z245)</f>
        <v>#REF!</v>
      </c>
      <c r="BB245" s="41" t="e">
        <f>IF(#REF!="","",AY245*AA245)</f>
        <v>#REF!</v>
      </c>
      <c r="BC245" s="42" t="e">
        <f>IF(#REF!="","",AZ245*AB245)</f>
        <v>#REF!</v>
      </c>
      <c r="BD245" s="41" t="e">
        <f t="shared" si="41"/>
        <v>#REF!</v>
      </c>
      <c r="BE245" s="40" t="e">
        <f>IF(#REF!="","",Interna!$J$27+Interna!$J$28+Interna!$J$29+Interna!$J$33)</f>
        <v>#REF!</v>
      </c>
      <c r="BF245" s="41" t="e">
        <f>IF(#REF!="","",AX245*Interna!$H$30)</f>
        <v>#REF!</v>
      </c>
      <c r="BG245" s="41" t="e">
        <f>IF(#REF!="","",AY245*Interna!$H$31)</f>
        <v>#REF!</v>
      </c>
      <c r="BH245" s="41" t="e">
        <f>IF(#REF!="","",AZ245*Interna!$H$32)</f>
        <v>#REF!</v>
      </c>
      <c r="BI245" s="41" t="e">
        <f>IF(#REF!="","",SUM(BE245:BH245))</f>
        <v>#REF!</v>
      </c>
      <c r="BJ245" s="41" t="e">
        <f>IF(#REF!="","",BD245-BI245)</f>
        <v>#REF!</v>
      </c>
      <c r="BK245" s="42" t="e">
        <f>IF(#REF!="","",BJ245*Interna!$H$37)</f>
        <v>#REF!</v>
      </c>
      <c r="BL245" s="41" t="e">
        <f>IF(#REF!="","",BJ245-BK245)</f>
        <v>#REF!</v>
      </c>
      <c r="BM245" s="41" t="e">
        <f>IF(#REF!="","",BL245*Interna!$H$39)</f>
        <v>#REF!</v>
      </c>
      <c r="BN245" s="41" t="e">
        <f>IF(#REF!="","",BL245+BM245)</f>
        <v>#REF!</v>
      </c>
      <c r="BO245" s="41" t="e">
        <f>IF(#REF!="","",BN245*Interna!$K$5)</f>
        <v>#REF!</v>
      </c>
      <c r="BP245" s="41" t="e">
        <f>IF(#REF!="","",BO245/Interna!$E$4)</f>
        <v>#REF!</v>
      </c>
      <c r="BQ245" s="41" t="e">
        <f>IF(#REF!="","",BP245*Interna!$H$46)</f>
        <v>#REF!</v>
      </c>
      <c r="BR245" s="41" t="e">
        <f>IF(#REF!="","",BP245+BQ245)</f>
        <v>#REF!</v>
      </c>
      <c r="BS245" s="41" t="e">
        <f>IF(#REF!="","",BR245*Interna!$H$48)</f>
        <v>#REF!</v>
      </c>
      <c r="BT245" s="41" t="e">
        <f>IF(#REF!="","",BR245-BS245)</f>
        <v>#REF!</v>
      </c>
      <c r="BU245" s="41" t="e">
        <f>IF(#REF!="","",BT245*Interna!$H$51)</f>
        <v>#REF!</v>
      </c>
      <c r="BV245" s="41" t="e">
        <f>IF(#REF!="","",BT245-BU245)</f>
        <v>#REF!</v>
      </c>
      <c r="BW245" s="41" t="e">
        <f>IF(#REF!="","",BV245*Interna!$H$52)</f>
        <v>#REF!</v>
      </c>
      <c r="BX245" s="41" t="e">
        <f>IF(#REF!="","",BV245-BW245)</f>
        <v>#REF!</v>
      </c>
      <c r="BY245" s="41" t="e">
        <f>IF(#REF!="","",BX245*Interna!$H$53)</f>
        <v>#REF!</v>
      </c>
    </row>
    <row r="246" spans="25:77" ht="16.5" customHeight="1" thickTop="1" thickBot="1" x14ac:dyDescent="0.35">
      <c r="Y246" s="167"/>
      <c r="Z246" s="40" t="e">
        <f>IF(#REF!="","",Interna!$H$15)</f>
        <v>#REF!</v>
      </c>
      <c r="AA246" s="41" t="e">
        <f>IF(#REF!="","",Interna!$H$16)</f>
        <v>#REF!</v>
      </c>
      <c r="AB246" s="42" t="e">
        <f>IF(#REF!="","",Interna!$H$17)</f>
        <v>#REF!</v>
      </c>
      <c r="AC24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6" s="373" t="e">
        <f>IF(#REF!="","",AC246+Interna!$D$15)</f>
        <v>#REF!</v>
      </c>
      <c r="AG246" s="373" t="e">
        <f>IF(#REF!="","",AD246+Interna!$D$16)</f>
        <v>#REF!</v>
      </c>
      <c r="AH246" s="373" t="e">
        <f>IF(#REF!="","",AE246+Interna!$D$17)</f>
        <v>#REF!</v>
      </c>
      <c r="AI246" s="281" t="e">
        <f>IF(#REF!="","",#REF!-(#REF!*AF246))</f>
        <v>#REF!</v>
      </c>
      <c r="AJ246" s="281" t="e">
        <f>IF(#REF!="","",#REF!-(#REF!*AG246))</f>
        <v>#REF!</v>
      </c>
      <c r="AK246" s="281" t="e">
        <f>IF(#REF!="","",#REF!-(#REF!*AH246))</f>
        <v>#REF!</v>
      </c>
      <c r="AL246" s="281" t="e">
        <f>IF(#REF!="","",ROUND(AI246*Interna!$E$4/1000,4))</f>
        <v>#REF!</v>
      </c>
      <c r="AM246" s="281" t="e">
        <f>IF(#REF!="","",ROUND(AJ246*Interna!$E$4/1000,4))</f>
        <v>#REF!</v>
      </c>
      <c r="AN246" s="281" t="e">
        <f>IF(#REF!="","",ROUND(AK246*Interna!$E$4/1000,4))</f>
        <v>#REF!</v>
      </c>
      <c r="AO246" s="281" t="e">
        <f>IF(#REF!="","",ROUND(AL246-(AL246*Interna!$C$21),4))</f>
        <v>#REF!</v>
      </c>
      <c r="AP246" s="281" t="e">
        <f>IF(#REF!="","",ROUND(AM246-(AM246*Interna!$C$22),4))</f>
        <v>#REF!</v>
      </c>
      <c r="AQ246" s="281" t="e">
        <f>IF(#REF!="","",ROUND(AN246-(AN246*Interna!$C$23),4))</f>
        <v>#REF!</v>
      </c>
      <c r="AR246" s="281" t="e">
        <f>IF(#REF!="","",Interna!$F$21)</f>
        <v>#REF!</v>
      </c>
      <c r="AS246" s="282" t="e">
        <f>IF(#REF!="","",Interna!$F$22)</f>
        <v>#REF!</v>
      </c>
      <c r="AT246" s="283" t="e">
        <f>IF(#REF!="","",Interna!$F$23)</f>
        <v>#REF!</v>
      </c>
      <c r="AU246" s="281" t="e">
        <f>IF(#REF!=0,0,IF(AO246&gt;AR246,AO246,AR246))</f>
        <v>#REF!</v>
      </c>
      <c r="AV246" s="281" t="e">
        <f>IF(#REF!=0,0,IF(AP246&gt;AS246,AP246,AS246))</f>
        <v>#REF!</v>
      </c>
      <c r="AW246" s="281" t="e">
        <f>IF(#REF!=0,0,IF(AQ246&gt;AT246,AQ246,AT246))</f>
        <v>#REF!</v>
      </c>
      <c r="AX246" s="39" t="e">
        <f>IF(#REF!="","",IF(ROUND(AL246-AU246,4)&lt;0,0,ROUND(AL246-AU246,4)))</f>
        <v>#REF!</v>
      </c>
      <c r="AY246" s="39" t="e">
        <f>IF(#REF!="","",IF(ROUND(AM246-AV246,4)&lt;0,0,ROUND(AM246-AV246,4)))</f>
        <v>#REF!</v>
      </c>
      <c r="AZ246" s="39" t="e">
        <f>IF(#REF!="","",IF(ROUND(AN246-AW246,4)&lt;0,0,ROUND(AN246-AW246,4)))</f>
        <v>#REF!</v>
      </c>
      <c r="BA246" s="40" t="e">
        <f>IF(#REF!="","",AX246*Z246)</f>
        <v>#REF!</v>
      </c>
      <c r="BB246" s="41" t="e">
        <f>IF(#REF!="","",AY246*AA246)</f>
        <v>#REF!</v>
      </c>
      <c r="BC246" s="42" t="e">
        <f>IF(#REF!="","",AZ246*AB246)</f>
        <v>#REF!</v>
      </c>
      <c r="BD246" s="41" t="e">
        <f t="shared" si="41"/>
        <v>#REF!</v>
      </c>
      <c r="BE246" s="40" t="e">
        <f>IF(#REF!="","",Interna!$J$27+Interna!$J$28+Interna!$J$29+Interna!$J$33)</f>
        <v>#REF!</v>
      </c>
      <c r="BF246" s="41" t="e">
        <f>IF(#REF!="","",AX246*Interna!$H$30)</f>
        <v>#REF!</v>
      </c>
      <c r="BG246" s="41" t="e">
        <f>IF(#REF!="","",AY246*Interna!$H$31)</f>
        <v>#REF!</v>
      </c>
      <c r="BH246" s="41" t="e">
        <f>IF(#REF!="","",AZ246*Interna!$H$32)</f>
        <v>#REF!</v>
      </c>
      <c r="BI246" s="41" t="e">
        <f>IF(#REF!="","",SUM(BE246:BH246))</f>
        <v>#REF!</v>
      </c>
      <c r="BJ246" s="41" t="e">
        <f>IF(#REF!="","",BD246-BI246)</f>
        <v>#REF!</v>
      </c>
      <c r="BK246" s="42" t="e">
        <f>IF(#REF!="","",BJ246*Interna!$H$37)</f>
        <v>#REF!</v>
      </c>
      <c r="BL246" s="41" t="e">
        <f>IF(#REF!="","",BJ246-BK246)</f>
        <v>#REF!</v>
      </c>
      <c r="BM246" s="41" t="e">
        <f>IF(#REF!="","",BL246*Interna!$H$39)</f>
        <v>#REF!</v>
      </c>
      <c r="BN246" s="41" t="e">
        <f>IF(#REF!="","",BL246+BM246)</f>
        <v>#REF!</v>
      </c>
      <c r="BO246" s="41" t="e">
        <f>IF(#REF!="","",BN246*Interna!$K$5)</f>
        <v>#REF!</v>
      </c>
      <c r="BP246" s="41" t="e">
        <f>IF(#REF!="","",BO246/Interna!$E$4)</f>
        <v>#REF!</v>
      </c>
      <c r="BQ246" s="41" t="e">
        <f>IF(#REF!="","",BP246*Interna!$H$46)</f>
        <v>#REF!</v>
      </c>
      <c r="BR246" s="41" t="e">
        <f>IF(#REF!="","",BP246+BQ246)</f>
        <v>#REF!</v>
      </c>
      <c r="BS246" s="41" t="e">
        <f>IF(#REF!="","",BR246*Interna!$H$48)</f>
        <v>#REF!</v>
      </c>
      <c r="BT246" s="41" t="e">
        <f>IF(#REF!="","",BR246-BS246)</f>
        <v>#REF!</v>
      </c>
      <c r="BU246" s="41" t="e">
        <f>IF(#REF!="","",BT246*Interna!$H$51)</f>
        <v>#REF!</v>
      </c>
      <c r="BV246" s="41" t="e">
        <f>IF(#REF!="","",BT246-BU246)</f>
        <v>#REF!</v>
      </c>
      <c r="BW246" s="41" t="e">
        <f>IF(#REF!="","",BV246*Interna!$H$52)</f>
        <v>#REF!</v>
      </c>
      <c r="BX246" s="41" t="e">
        <f>IF(#REF!="","",BV246-BW246)</f>
        <v>#REF!</v>
      </c>
      <c r="BY246" s="41" t="e">
        <f>IF(#REF!="","",BX246*Interna!$H$53)</f>
        <v>#REF!</v>
      </c>
    </row>
    <row r="247" spans="25:77" ht="16.5" customHeight="1" thickTop="1" thickBot="1" x14ac:dyDescent="0.35">
      <c r="Y247" s="167"/>
      <c r="Z247" s="40" t="e">
        <f>IF(#REF!="","",Interna!$H$15)</f>
        <v>#REF!</v>
      </c>
      <c r="AA247" s="41" t="e">
        <f>IF(#REF!="","",Interna!$H$16)</f>
        <v>#REF!</v>
      </c>
      <c r="AB247" s="42" t="e">
        <f>IF(#REF!="","",Interna!$H$17)</f>
        <v>#REF!</v>
      </c>
      <c r="AC24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7" s="373" t="e">
        <f>IF(#REF!="","",AC247+Interna!$D$15)</f>
        <v>#REF!</v>
      </c>
      <c r="AG247" s="373" t="e">
        <f>IF(#REF!="","",AD247+Interna!$D$16)</f>
        <v>#REF!</v>
      </c>
      <c r="AH247" s="373" t="e">
        <f>IF(#REF!="","",AE247+Interna!$D$17)</f>
        <v>#REF!</v>
      </c>
      <c r="AI247" s="281" t="e">
        <f>IF(#REF!="","",#REF!-(#REF!*AF247))</f>
        <v>#REF!</v>
      </c>
      <c r="AJ247" s="281" t="e">
        <f>IF(#REF!="","",#REF!-(#REF!*AG247))</f>
        <v>#REF!</v>
      </c>
      <c r="AK247" s="281" t="e">
        <f>IF(#REF!="","",#REF!-(#REF!*AH247))</f>
        <v>#REF!</v>
      </c>
      <c r="AL247" s="281" t="e">
        <f>IF(#REF!="","",ROUND(AI247*Interna!$E$4/1000,4))</f>
        <v>#REF!</v>
      </c>
      <c r="AM247" s="281" t="e">
        <f>IF(#REF!="","",ROUND(AJ247*Interna!$E$4/1000,4))</f>
        <v>#REF!</v>
      </c>
      <c r="AN247" s="281" t="e">
        <f>IF(#REF!="","",ROUND(AK247*Interna!$E$4/1000,4))</f>
        <v>#REF!</v>
      </c>
      <c r="AO247" s="281" t="e">
        <f>IF(#REF!="","",ROUND(AL247-(AL247*Interna!$C$21),4))</f>
        <v>#REF!</v>
      </c>
      <c r="AP247" s="281" t="e">
        <f>IF(#REF!="","",ROUND(AM247-(AM247*Interna!$C$22),4))</f>
        <v>#REF!</v>
      </c>
      <c r="AQ247" s="281" t="e">
        <f>IF(#REF!="","",ROUND(AN247-(AN247*Interna!$C$23),4))</f>
        <v>#REF!</v>
      </c>
      <c r="AR247" s="281" t="e">
        <f>IF(#REF!="","",Interna!$F$21)</f>
        <v>#REF!</v>
      </c>
      <c r="AS247" s="282" t="e">
        <f>IF(#REF!="","",Interna!$F$22)</f>
        <v>#REF!</v>
      </c>
      <c r="AT247" s="283" t="e">
        <f>IF(#REF!="","",Interna!$F$23)</f>
        <v>#REF!</v>
      </c>
      <c r="AU247" s="281" t="e">
        <f>IF(#REF!=0,0,IF(AO247&gt;AR247,AO247,AR247))</f>
        <v>#REF!</v>
      </c>
      <c r="AV247" s="281" t="e">
        <f>IF(#REF!=0,0,IF(AP247&gt;AS247,AP247,AS247))</f>
        <v>#REF!</v>
      </c>
      <c r="AW247" s="281" t="e">
        <f>IF(#REF!=0,0,IF(AQ247&gt;AT247,AQ247,AT247))</f>
        <v>#REF!</v>
      </c>
      <c r="AX247" s="39" t="e">
        <f>IF(#REF!="","",IF(ROUND(AL247-AU247,4)&lt;0,0,ROUND(AL247-AU247,4)))</f>
        <v>#REF!</v>
      </c>
      <c r="AY247" s="39" t="e">
        <f>IF(#REF!="","",IF(ROUND(AM247-AV247,4)&lt;0,0,ROUND(AM247-AV247,4)))</f>
        <v>#REF!</v>
      </c>
      <c r="AZ247" s="39" t="e">
        <f>IF(#REF!="","",IF(ROUND(AN247-AW247,4)&lt;0,0,ROUND(AN247-AW247,4)))</f>
        <v>#REF!</v>
      </c>
      <c r="BA247" s="40" t="e">
        <f>IF(#REF!="","",AX247*Z247)</f>
        <v>#REF!</v>
      </c>
      <c r="BB247" s="41" t="e">
        <f>IF(#REF!="","",AY247*AA247)</f>
        <v>#REF!</v>
      </c>
      <c r="BC247" s="42" t="e">
        <f>IF(#REF!="","",AZ247*AB247)</f>
        <v>#REF!</v>
      </c>
      <c r="BD247" s="41" t="e">
        <f t="shared" si="41"/>
        <v>#REF!</v>
      </c>
      <c r="BE247" s="40" t="e">
        <f>IF(#REF!="","",Interna!$J$27+Interna!$J$28+Interna!$J$29+Interna!$J$33)</f>
        <v>#REF!</v>
      </c>
      <c r="BF247" s="41" t="e">
        <f>IF(#REF!="","",AX247*Interna!$H$30)</f>
        <v>#REF!</v>
      </c>
      <c r="BG247" s="41" t="e">
        <f>IF(#REF!="","",AY247*Interna!$H$31)</f>
        <v>#REF!</v>
      </c>
      <c r="BH247" s="41" t="e">
        <f>IF(#REF!="","",AZ247*Interna!$H$32)</f>
        <v>#REF!</v>
      </c>
      <c r="BI247" s="41" t="e">
        <f>IF(#REF!="","",SUM(BE247:BH247))</f>
        <v>#REF!</v>
      </c>
      <c r="BJ247" s="41" t="e">
        <f>IF(#REF!="","",BD247-BI247)</f>
        <v>#REF!</v>
      </c>
      <c r="BK247" s="42" t="e">
        <f>IF(#REF!="","",BJ247*Interna!$H$37)</f>
        <v>#REF!</v>
      </c>
      <c r="BL247" s="41" t="e">
        <f>IF(#REF!="","",BJ247-BK247)</f>
        <v>#REF!</v>
      </c>
      <c r="BM247" s="41" t="e">
        <f>IF(#REF!="","",BL247*Interna!$H$39)</f>
        <v>#REF!</v>
      </c>
      <c r="BN247" s="41" t="e">
        <f>IF(#REF!="","",BL247+BM247)</f>
        <v>#REF!</v>
      </c>
      <c r="BO247" s="41" t="e">
        <f>IF(#REF!="","",BN247*Interna!$K$5)</f>
        <v>#REF!</v>
      </c>
      <c r="BP247" s="41" t="e">
        <f>IF(#REF!="","",BO247/Interna!$E$4)</f>
        <v>#REF!</v>
      </c>
      <c r="BQ247" s="41" t="e">
        <f>IF(#REF!="","",BP247*Interna!$H$46)</f>
        <v>#REF!</v>
      </c>
      <c r="BR247" s="41" t="e">
        <f>IF(#REF!="","",BP247+BQ247)</f>
        <v>#REF!</v>
      </c>
      <c r="BS247" s="41" t="e">
        <f>IF(#REF!="","",BR247*Interna!$H$48)</f>
        <v>#REF!</v>
      </c>
      <c r="BT247" s="41" t="e">
        <f>IF(#REF!="","",BR247-BS247)</f>
        <v>#REF!</v>
      </c>
      <c r="BU247" s="41" t="e">
        <f>IF(#REF!="","",BT247*Interna!$H$51)</f>
        <v>#REF!</v>
      </c>
      <c r="BV247" s="41" t="e">
        <f>IF(#REF!="","",BT247-BU247)</f>
        <v>#REF!</v>
      </c>
      <c r="BW247" s="41" t="e">
        <f>IF(#REF!="","",BV247*Interna!$H$52)</f>
        <v>#REF!</v>
      </c>
      <c r="BX247" s="41" t="e">
        <f>IF(#REF!="","",BV247-BW247)</f>
        <v>#REF!</v>
      </c>
      <c r="BY247" s="41" t="e">
        <f>IF(#REF!="","",BX247*Interna!$H$53)</f>
        <v>#REF!</v>
      </c>
    </row>
    <row r="248" spans="25:77" ht="16.5" customHeight="1" thickTop="1" thickBot="1" x14ac:dyDescent="0.35">
      <c r="Y248" s="167"/>
      <c r="Z248" s="40" t="e">
        <f>IF(#REF!="","",Interna!$H$15)</f>
        <v>#REF!</v>
      </c>
      <c r="AA248" s="41" t="e">
        <f>IF(#REF!="","",Interna!$H$16)</f>
        <v>#REF!</v>
      </c>
      <c r="AB248" s="42" t="e">
        <f>IF(#REF!="","",Interna!$H$17)</f>
        <v>#REF!</v>
      </c>
      <c r="AC24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8" s="373" t="e">
        <f>IF(#REF!="","",AC248+Interna!$D$15)</f>
        <v>#REF!</v>
      </c>
      <c r="AG248" s="373" t="e">
        <f>IF(#REF!="","",AD248+Interna!$D$16)</f>
        <v>#REF!</v>
      </c>
      <c r="AH248" s="373" t="e">
        <f>IF(#REF!="","",AE248+Interna!$D$17)</f>
        <v>#REF!</v>
      </c>
      <c r="AI248" s="281" t="e">
        <f>IF(#REF!="","",#REF!-(#REF!*AF248))</f>
        <v>#REF!</v>
      </c>
      <c r="AJ248" s="281" t="e">
        <f>IF(#REF!="","",#REF!-(#REF!*AG248))</f>
        <v>#REF!</v>
      </c>
      <c r="AK248" s="281" t="e">
        <f>IF(#REF!="","",#REF!-(#REF!*AH248))</f>
        <v>#REF!</v>
      </c>
      <c r="AL248" s="281" t="e">
        <f>IF(#REF!="","",ROUND(AI248*Interna!$E$4/1000,4))</f>
        <v>#REF!</v>
      </c>
      <c r="AM248" s="281" t="e">
        <f>IF(#REF!="","",ROUND(AJ248*Interna!$E$4/1000,4))</f>
        <v>#REF!</v>
      </c>
      <c r="AN248" s="281" t="e">
        <f>IF(#REF!="","",ROUND(AK248*Interna!$E$4/1000,4))</f>
        <v>#REF!</v>
      </c>
      <c r="AO248" s="281" t="e">
        <f>IF(#REF!="","",ROUND(AL248-(AL248*Interna!$C$21),4))</f>
        <v>#REF!</v>
      </c>
      <c r="AP248" s="281" t="e">
        <f>IF(#REF!="","",ROUND(AM248-(AM248*Interna!$C$22),4))</f>
        <v>#REF!</v>
      </c>
      <c r="AQ248" s="281" t="e">
        <f>IF(#REF!="","",ROUND(AN248-(AN248*Interna!$C$23),4))</f>
        <v>#REF!</v>
      </c>
      <c r="AR248" s="281" t="e">
        <f>IF(#REF!="","",Interna!$F$21)</f>
        <v>#REF!</v>
      </c>
      <c r="AS248" s="282" t="e">
        <f>IF(#REF!="","",Interna!$F$22)</f>
        <v>#REF!</v>
      </c>
      <c r="AT248" s="283" t="e">
        <f>IF(#REF!="","",Interna!$F$23)</f>
        <v>#REF!</v>
      </c>
      <c r="AU248" s="281" t="e">
        <f>IF(#REF!=0,0,IF(AO248&gt;AR248,AO248,AR248))</f>
        <v>#REF!</v>
      </c>
      <c r="AV248" s="281" t="e">
        <f>IF(#REF!=0,0,IF(AP248&gt;AS248,AP248,AS248))</f>
        <v>#REF!</v>
      </c>
      <c r="AW248" s="281" t="e">
        <f>IF(#REF!=0,0,IF(AQ248&gt;AT248,AQ248,AT248))</f>
        <v>#REF!</v>
      </c>
      <c r="AX248" s="39" t="e">
        <f>IF(#REF!="","",IF(ROUND(AL248-AU248,4)&lt;0,0,ROUND(AL248-AU248,4)))</f>
        <v>#REF!</v>
      </c>
      <c r="AY248" s="39" t="e">
        <f>IF(#REF!="","",IF(ROUND(AM248-AV248,4)&lt;0,0,ROUND(AM248-AV248,4)))</f>
        <v>#REF!</v>
      </c>
      <c r="AZ248" s="39" t="e">
        <f>IF(#REF!="","",IF(ROUND(AN248-AW248,4)&lt;0,0,ROUND(AN248-AW248,4)))</f>
        <v>#REF!</v>
      </c>
      <c r="BA248" s="40" t="e">
        <f>IF(#REF!="","",AX248*Z248)</f>
        <v>#REF!</v>
      </c>
      <c r="BB248" s="41" t="e">
        <f>IF(#REF!="","",AY248*AA248)</f>
        <v>#REF!</v>
      </c>
      <c r="BC248" s="42" t="e">
        <f>IF(#REF!="","",AZ248*AB248)</f>
        <v>#REF!</v>
      </c>
      <c r="BD248" s="41" t="e">
        <f t="shared" si="41"/>
        <v>#REF!</v>
      </c>
      <c r="BE248" s="40" t="e">
        <f>IF(#REF!="","",Interna!$J$27+Interna!$J$28+Interna!$J$29+Interna!$J$33)</f>
        <v>#REF!</v>
      </c>
      <c r="BF248" s="41" t="e">
        <f>IF(#REF!="","",AX248*Interna!$H$30)</f>
        <v>#REF!</v>
      </c>
      <c r="BG248" s="41" t="e">
        <f>IF(#REF!="","",AY248*Interna!$H$31)</f>
        <v>#REF!</v>
      </c>
      <c r="BH248" s="41" t="e">
        <f>IF(#REF!="","",AZ248*Interna!$H$32)</f>
        <v>#REF!</v>
      </c>
      <c r="BI248" s="41" t="e">
        <f>IF(#REF!="","",SUM(BE248:BH248))</f>
        <v>#REF!</v>
      </c>
      <c r="BJ248" s="41" t="e">
        <f>IF(#REF!="","",BD248-BI248)</f>
        <v>#REF!</v>
      </c>
      <c r="BK248" s="42" t="e">
        <f>IF(#REF!="","",BJ248*Interna!$H$37)</f>
        <v>#REF!</v>
      </c>
      <c r="BL248" s="41" t="e">
        <f>IF(#REF!="","",BJ248-BK248)</f>
        <v>#REF!</v>
      </c>
      <c r="BM248" s="41" t="e">
        <f>IF(#REF!="","",BL248*Interna!$H$39)</f>
        <v>#REF!</v>
      </c>
      <c r="BN248" s="41" t="e">
        <f>IF(#REF!="","",BL248+BM248)</f>
        <v>#REF!</v>
      </c>
      <c r="BO248" s="41" t="e">
        <f>IF(#REF!="","",BN248*Interna!$K$5)</f>
        <v>#REF!</v>
      </c>
      <c r="BP248" s="41" t="e">
        <f>IF(#REF!="","",BO248/Interna!$E$4)</f>
        <v>#REF!</v>
      </c>
      <c r="BQ248" s="41" t="e">
        <f>IF(#REF!="","",BP248*Interna!$H$46)</f>
        <v>#REF!</v>
      </c>
      <c r="BR248" s="41" t="e">
        <f>IF(#REF!="","",BP248+BQ248)</f>
        <v>#REF!</v>
      </c>
      <c r="BS248" s="41" t="e">
        <f>IF(#REF!="","",BR248*Interna!$H$48)</f>
        <v>#REF!</v>
      </c>
      <c r="BT248" s="41" t="e">
        <f>IF(#REF!="","",BR248-BS248)</f>
        <v>#REF!</v>
      </c>
      <c r="BU248" s="41" t="e">
        <f>IF(#REF!="","",BT248*Interna!$H$51)</f>
        <v>#REF!</v>
      </c>
      <c r="BV248" s="41" t="e">
        <f>IF(#REF!="","",BT248-BU248)</f>
        <v>#REF!</v>
      </c>
      <c r="BW248" s="41" t="e">
        <f>IF(#REF!="","",BV248*Interna!$H$52)</f>
        <v>#REF!</v>
      </c>
      <c r="BX248" s="41" t="e">
        <f>IF(#REF!="","",BV248-BW248)</f>
        <v>#REF!</v>
      </c>
      <c r="BY248" s="41" t="e">
        <f>IF(#REF!="","",BX248*Interna!$H$53)</f>
        <v>#REF!</v>
      </c>
    </row>
    <row r="249" spans="25:77" ht="16.5" customHeight="1" thickTop="1" thickBot="1" x14ac:dyDescent="0.35">
      <c r="Y249" s="167"/>
      <c r="Z249" s="40" t="e">
        <f>IF(#REF!="","",Interna!$H$15)</f>
        <v>#REF!</v>
      </c>
      <c r="AA249" s="41" t="e">
        <f>IF(#REF!="","",Interna!$H$16)</f>
        <v>#REF!</v>
      </c>
      <c r="AB249" s="42" t="e">
        <f>IF(#REF!="","",Interna!$H$17)</f>
        <v>#REF!</v>
      </c>
      <c r="AC24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4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4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49" s="373" t="e">
        <f>IF(#REF!="","",AC249+Interna!$D$15)</f>
        <v>#REF!</v>
      </c>
      <c r="AG249" s="373" t="e">
        <f>IF(#REF!="","",AD249+Interna!$D$16)</f>
        <v>#REF!</v>
      </c>
      <c r="AH249" s="373" t="e">
        <f>IF(#REF!="","",AE249+Interna!$D$17)</f>
        <v>#REF!</v>
      </c>
      <c r="AI249" s="281" t="e">
        <f>IF(#REF!="","",#REF!-(#REF!*AF249))</f>
        <v>#REF!</v>
      </c>
      <c r="AJ249" s="281" t="e">
        <f>IF(#REF!="","",#REF!-(#REF!*AG249))</f>
        <v>#REF!</v>
      </c>
      <c r="AK249" s="281" t="e">
        <f>IF(#REF!="","",#REF!-(#REF!*AH249))</f>
        <v>#REF!</v>
      </c>
      <c r="AL249" s="281" t="e">
        <f>IF(#REF!="","",ROUND(AI249*Interna!$E$4/1000,4))</f>
        <v>#REF!</v>
      </c>
      <c r="AM249" s="281" t="e">
        <f>IF(#REF!="","",ROUND(AJ249*Interna!$E$4/1000,4))</f>
        <v>#REF!</v>
      </c>
      <c r="AN249" s="281" t="e">
        <f>IF(#REF!="","",ROUND(AK249*Interna!$E$4/1000,4))</f>
        <v>#REF!</v>
      </c>
      <c r="AO249" s="281" t="e">
        <f>IF(#REF!="","",ROUND(AL249-(AL249*Interna!$C$21),4))</f>
        <v>#REF!</v>
      </c>
      <c r="AP249" s="281" t="e">
        <f>IF(#REF!="","",ROUND(AM249-(AM249*Interna!$C$22),4))</f>
        <v>#REF!</v>
      </c>
      <c r="AQ249" s="281" t="e">
        <f>IF(#REF!="","",ROUND(AN249-(AN249*Interna!$C$23),4))</f>
        <v>#REF!</v>
      </c>
      <c r="AR249" s="281" t="e">
        <f>IF(#REF!="","",Interna!$F$21)</f>
        <v>#REF!</v>
      </c>
      <c r="AS249" s="282" t="e">
        <f>IF(#REF!="","",Interna!$F$22)</f>
        <v>#REF!</v>
      </c>
      <c r="AT249" s="283" t="e">
        <f>IF(#REF!="","",Interna!$F$23)</f>
        <v>#REF!</v>
      </c>
      <c r="AU249" s="281" t="e">
        <f>IF(#REF!=0,0,IF(AO249&gt;AR249,AO249,AR249))</f>
        <v>#REF!</v>
      </c>
      <c r="AV249" s="281" t="e">
        <f>IF(#REF!=0,0,IF(AP249&gt;AS249,AP249,AS249))</f>
        <v>#REF!</v>
      </c>
      <c r="AW249" s="281" t="e">
        <f>IF(#REF!=0,0,IF(AQ249&gt;AT249,AQ249,AT249))</f>
        <v>#REF!</v>
      </c>
      <c r="AX249" s="39" t="e">
        <f>IF(#REF!="","",IF(ROUND(AL249-AU249,4)&lt;0,0,ROUND(AL249-AU249,4)))</f>
        <v>#REF!</v>
      </c>
      <c r="AY249" s="39" t="e">
        <f>IF(#REF!="","",IF(ROUND(AM249-AV249,4)&lt;0,0,ROUND(AM249-AV249,4)))</f>
        <v>#REF!</v>
      </c>
      <c r="AZ249" s="39" t="e">
        <f>IF(#REF!="","",IF(ROUND(AN249-AW249,4)&lt;0,0,ROUND(AN249-AW249,4)))</f>
        <v>#REF!</v>
      </c>
      <c r="BA249" s="40" t="e">
        <f>IF(#REF!="","",AX249*Z249)</f>
        <v>#REF!</v>
      </c>
      <c r="BB249" s="41" t="e">
        <f>IF(#REF!="","",AY249*AA249)</f>
        <v>#REF!</v>
      </c>
      <c r="BC249" s="42" t="e">
        <f>IF(#REF!="","",AZ249*AB249)</f>
        <v>#REF!</v>
      </c>
      <c r="BD249" s="41" t="e">
        <f t="shared" si="41"/>
        <v>#REF!</v>
      </c>
      <c r="BE249" s="40" t="e">
        <f>IF(#REF!="","",Interna!$J$27+Interna!$J$28+Interna!$J$29+Interna!$J$33)</f>
        <v>#REF!</v>
      </c>
      <c r="BF249" s="41" t="e">
        <f>IF(#REF!="","",AX249*Interna!$H$30)</f>
        <v>#REF!</v>
      </c>
      <c r="BG249" s="41" t="e">
        <f>IF(#REF!="","",AY249*Interna!$H$31)</f>
        <v>#REF!</v>
      </c>
      <c r="BH249" s="41" t="e">
        <f>IF(#REF!="","",AZ249*Interna!$H$32)</f>
        <v>#REF!</v>
      </c>
      <c r="BI249" s="41" t="e">
        <f>IF(#REF!="","",SUM(BE249:BH249))</f>
        <v>#REF!</v>
      </c>
      <c r="BJ249" s="41" t="e">
        <f>IF(#REF!="","",BD249-BI249)</f>
        <v>#REF!</v>
      </c>
      <c r="BK249" s="42" t="e">
        <f>IF(#REF!="","",BJ249*Interna!$H$37)</f>
        <v>#REF!</v>
      </c>
      <c r="BL249" s="41" t="e">
        <f>IF(#REF!="","",BJ249-BK249)</f>
        <v>#REF!</v>
      </c>
      <c r="BM249" s="41" t="e">
        <f>IF(#REF!="","",BL249*Interna!$H$39)</f>
        <v>#REF!</v>
      </c>
      <c r="BN249" s="41" t="e">
        <f>IF(#REF!="","",BL249+BM249)</f>
        <v>#REF!</v>
      </c>
      <c r="BO249" s="41" t="e">
        <f>IF(#REF!="","",BN249*Interna!$K$5)</f>
        <v>#REF!</v>
      </c>
      <c r="BP249" s="41" t="e">
        <f>IF(#REF!="","",BO249/Interna!$E$4)</f>
        <v>#REF!</v>
      </c>
      <c r="BQ249" s="41" t="e">
        <f>IF(#REF!="","",BP249*Interna!$H$46)</f>
        <v>#REF!</v>
      </c>
      <c r="BR249" s="41" t="e">
        <f>IF(#REF!="","",BP249+BQ249)</f>
        <v>#REF!</v>
      </c>
      <c r="BS249" s="41" t="e">
        <f>IF(#REF!="","",BR249*Interna!$H$48)</f>
        <v>#REF!</v>
      </c>
      <c r="BT249" s="41" t="e">
        <f>IF(#REF!="","",BR249-BS249)</f>
        <v>#REF!</v>
      </c>
      <c r="BU249" s="41" t="e">
        <f>IF(#REF!="","",BT249*Interna!$H$51)</f>
        <v>#REF!</v>
      </c>
      <c r="BV249" s="41" t="e">
        <f>IF(#REF!="","",BT249-BU249)</f>
        <v>#REF!</v>
      </c>
      <c r="BW249" s="41" t="e">
        <f>IF(#REF!="","",BV249*Interna!$H$52)</f>
        <v>#REF!</v>
      </c>
      <c r="BX249" s="41" t="e">
        <f>IF(#REF!="","",BV249-BW249)</f>
        <v>#REF!</v>
      </c>
      <c r="BY249" s="41" t="e">
        <f>IF(#REF!="","",BX249*Interna!$H$53)</f>
        <v>#REF!</v>
      </c>
    </row>
    <row r="250" spans="25:77" ht="16.5" customHeight="1" thickTop="1" thickBot="1" x14ac:dyDescent="0.35">
      <c r="Y250" s="167"/>
      <c r="Z250" s="40" t="e">
        <f>IF(#REF!="","",Interna!$H$15)</f>
        <v>#REF!</v>
      </c>
      <c r="AA250" s="41" t="e">
        <f>IF(#REF!="","",Interna!$H$16)</f>
        <v>#REF!</v>
      </c>
      <c r="AB250" s="42" t="e">
        <f>IF(#REF!="","",Interna!$H$17)</f>
        <v>#REF!</v>
      </c>
      <c r="AC25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0" s="373" t="e">
        <f>IF(#REF!="","",AC250+Interna!$D$15)</f>
        <v>#REF!</v>
      </c>
      <c r="AG250" s="373" t="e">
        <f>IF(#REF!="","",AD250+Interna!$D$16)</f>
        <v>#REF!</v>
      </c>
      <c r="AH250" s="373" t="e">
        <f>IF(#REF!="","",AE250+Interna!$D$17)</f>
        <v>#REF!</v>
      </c>
      <c r="AI250" s="281" t="e">
        <f>IF(#REF!="","",#REF!-(#REF!*AF250))</f>
        <v>#REF!</v>
      </c>
      <c r="AJ250" s="281" t="e">
        <f>IF(#REF!="","",#REF!-(#REF!*AG250))</f>
        <v>#REF!</v>
      </c>
      <c r="AK250" s="281" t="e">
        <f>IF(#REF!="","",#REF!-(#REF!*AH250))</f>
        <v>#REF!</v>
      </c>
      <c r="AL250" s="281" t="e">
        <f>IF(#REF!="","",ROUND(AI250*Interna!$E$4/1000,4))</f>
        <v>#REF!</v>
      </c>
      <c r="AM250" s="281" t="e">
        <f>IF(#REF!="","",ROUND(AJ250*Interna!$E$4/1000,4))</f>
        <v>#REF!</v>
      </c>
      <c r="AN250" s="281" t="e">
        <f>IF(#REF!="","",ROUND(AK250*Interna!$E$4/1000,4))</f>
        <v>#REF!</v>
      </c>
      <c r="AO250" s="281" t="e">
        <f>IF(#REF!="","",ROUND(AL250-(AL250*Interna!$C$21),4))</f>
        <v>#REF!</v>
      </c>
      <c r="AP250" s="281" t="e">
        <f>IF(#REF!="","",ROUND(AM250-(AM250*Interna!$C$22),4))</f>
        <v>#REF!</v>
      </c>
      <c r="AQ250" s="281" t="e">
        <f>IF(#REF!="","",ROUND(AN250-(AN250*Interna!$C$23),4))</f>
        <v>#REF!</v>
      </c>
      <c r="AR250" s="281" t="e">
        <f>IF(#REF!="","",Interna!$F$21)</f>
        <v>#REF!</v>
      </c>
      <c r="AS250" s="282" t="e">
        <f>IF(#REF!="","",Interna!$F$22)</f>
        <v>#REF!</v>
      </c>
      <c r="AT250" s="283" t="e">
        <f>IF(#REF!="","",Interna!$F$23)</f>
        <v>#REF!</v>
      </c>
      <c r="AU250" s="281" t="e">
        <f>IF(#REF!=0,0,IF(AO250&gt;AR250,AO250,AR250))</f>
        <v>#REF!</v>
      </c>
      <c r="AV250" s="281" t="e">
        <f>IF(#REF!=0,0,IF(AP250&gt;AS250,AP250,AS250))</f>
        <v>#REF!</v>
      </c>
      <c r="AW250" s="281" t="e">
        <f>IF(#REF!=0,0,IF(AQ250&gt;AT250,AQ250,AT250))</f>
        <v>#REF!</v>
      </c>
      <c r="AX250" s="39" t="e">
        <f>IF(#REF!="","",IF(ROUND(AL250-AU250,4)&lt;0,0,ROUND(AL250-AU250,4)))</f>
        <v>#REF!</v>
      </c>
      <c r="AY250" s="39" t="e">
        <f>IF(#REF!="","",IF(ROUND(AM250-AV250,4)&lt;0,0,ROUND(AM250-AV250,4)))</f>
        <v>#REF!</v>
      </c>
      <c r="AZ250" s="39" t="e">
        <f>IF(#REF!="","",IF(ROUND(AN250-AW250,4)&lt;0,0,ROUND(AN250-AW250,4)))</f>
        <v>#REF!</v>
      </c>
      <c r="BA250" s="40" t="e">
        <f>IF(#REF!="","",AX250*Z250)</f>
        <v>#REF!</v>
      </c>
      <c r="BB250" s="41" t="e">
        <f>IF(#REF!="","",AY250*AA250)</f>
        <v>#REF!</v>
      </c>
      <c r="BC250" s="42" t="e">
        <f>IF(#REF!="","",AZ250*AB250)</f>
        <v>#REF!</v>
      </c>
      <c r="BD250" s="41" t="e">
        <f t="shared" si="41"/>
        <v>#REF!</v>
      </c>
      <c r="BE250" s="40" t="e">
        <f>IF(#REF!="","",Interna!$J$27+Interna!$J$28+Interna!$J$29+Interna!$J$33)</f>
        <v>#REF!</v>
      </c>
      <c r="BF250" s="41" t="e">
        <f>IF(#REF!="","",AX250*Interna!$H$30)</f>
        <v>#REF!</v>
      </c>
      <c r="BG250" s="41" t="e">
        <f>IF(#REF!="","",AY250*Interna!$H$31)</f>
        <v>#REF!</v>
      </c>
      <c r="BH250" s="41" t="e">
        <f>IF(#REF!="","",AZ250*Interna!$H$32)</f>
        <v>#REF!</v>
      </c>
      <c r="BI250" s="41" t="e">
        <f>IF(#REF!="","",SUM(BE250:BH250))</f>
        <v>#REF!</v>
      </c>
      <c r="BJ250" s="41" t="e">
        <f>IF(#REF!="","",BD250-BI250)</f>
        <v>#REF!</v>
      </c>
      <c r="BK250" s="42" t="e">
        <f>IF(#REF!="","",BJ250*Interna!$H$37)</f>
        <v>#REF!</v>
      </c>
      <c r="BL250" s="41" t="e">
        <f>IF(#REF!="","",BJ250-BK250)</f>
        <v>#REF!</v>
      </c>
      <c r="BM250" s="41" t="e">
        <f>IF(#REF!="","",BL250*Interna!$H$39)</f>
        <v>#REF!</v>
      </c>
      <c r="BN250" s="41" t="e">
        <f>IF(#REF!="","",BL250+BM250)</f>
        <v>#REF!</v>
      </c>
      <c r="BO250" s="41" t="e">
        <f>IF(#REF!="","",BN250*Interna!$K$5)</f>
        <v>#REF!</v>
      </c>
      <c r="BP250" s="41" t="e">
        <f>IF(#REF!="","",BO250/Interna!$E$4)</f>
        <v>#REF!</v>
      </c>
      <c r="BQ250" s="41" t="e">
        <f>IF(#REF!="","",BP250*Interna!$H$46)</f>
        <v>#REF!</v>
      </c>
      <c r="BR250" s="41" t="e">
        <f>IF(#REF!="","",BP250+BQ250)</f>
        <v>#REF!</v>
      </c>
      <c r="BS250" s="41" t="e">
        <f>IF(#REF!="","",BR250*Interna!$H$48)</f>
        <v>#REF!</v>
      </c>
      <c r="BT250" s="41" t="e">
        <f>IF(#REF!="","",BR250-BS250)</f>
        <v>#REF!</v>
      </c>
      <c r="BU250" s="41" t="e">
        <f>IF(#REF!="","",BT250*Interna!$H$51)</f>
        <v>#REF!</v>
      </c>
      <c r="BV250" s="41" t="e">
        <f>IF(#REF!="","",BT250-BU250)</f>
        <v>#REF!</v>
      </c>
      <c r="BW250" s="41" t="e">
        <f>IF(#REF!="","",BV250*Interna!$H$52)</f>
        <v>#REF!</v>
      </c>
      <c r="BX250" s="41" t="e">
        <f>IF(#REF!="","",BV250-BW250)</f>
        <v>#REF!</v>
      </c>
      <c r="BY250" s="41" t="e">
        <f>IF(#REF!="","",BX250*Interna!$H$53)</f>
        <v>#REF!</v>
      </c>
    </row>
    <row r="251" spans="25:77" ht="16.5" customHeight="1" thickTop="1" thickBot="1" x14ac:dyDescent="0.35">
      <c r="Y251" s="167"/>
      <c r="Z251" s="40" t="e">
        <f>IF(#REF!="","",Interna!$H$15)</f>
        <v>#REF!</v>
      </c>
      <c r="AA251" s="41" t="e">
        <f>IF(#REF!="","",Interna!$H$16)</f>
        <v>#REF!</v>
      </c>
      <c r="AB251" s="42" t="e">
        <f>IF(#REF!="","",Interna!$H$17)</f>
        <v>#REF!</v>
      </c>
      <c r="AC25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1" s="373" t="e">
        <f>IF(#REF!="","",AC251+Interna!$D$15)</f>
        <v>#REF!</v>
      </c>
      <c r="AG251" s="373" t="e">
        <f>IF(#REF!="","",AD251+Interna!$D$16)</f>
        <v>#REF!</v>
      </c>
      <c r="AH251" s="373" t="e">
        <f>IF(#REF!="","",AE251+Interna!$D$17)</f>
        <v>#REF!</v>
      </c>
      <c r="AI251" s="281" t="e">
        <f>IF(#REF!="","",#REF!-(#REF!*AF251))</f>
        <v>#REF!</v>
      </c>
      <c r="AJ251" s="281" t="e">
        <f>IF(#REF!="","",#REF!-(#REF!*AG251))</f>
        <v>#REF!</v>
      </c>
      <c r="AK251" s="281" t="e">
        <f>IF(#REF!="","",#REF!-(#REF!*AH251))</f>
        <v>#REF!</v>
      </c>
      <c r="AL251" s="281" t="e">
        <f>IF(#REF!="","",ROUND(AI251*Interna!$E$4/1000,4))</f>
        <v>#REF!</v>
      </c>
      <c r="AM251" s="281" t="e">
        <f>IF(#REF!="","",ROUND(AJ251*Interna!$E$4/1000,4))</f>
        <v>#REF!</v>
      </c>
      <c r="AN251" s="281" t="e">
        <f>IF(#REF!="","",ROUND(AK251*Interna!$E$4/1000,4))</f>
        <v>#REF!</v>
      </c>
      <c r="AO251" s="281" t="e">
        <f>IF(#REF!="","",ROUND(AL251-(AL251*Interna!$C$21),4))</f>
        <v>#REF!</v>
      </c>
      <c r="AP251" s="281" t="e">
        <f>IF(#REF!="","",ROUND(AM251-(AM251*Interna!$C$22),4))</f>
        <v>#REF!</v>
      </c>
      <c r="AQ251" s="281" t="e">
        <f>IF(#REF!="","",ROUND(AN251-(AN251*Interna!$C$23),4))</f>
        <v>#REF!</v>
      </c>
      <c r="AR251" s="281" t="e">
        <f>IF(#REF!="","",Interna!$F$21)</f>
        <v>#REF!</v>
      </c>
      <c r="AS251" s="282" t="e">
        <f>IF(#REF!="","",Interna!$F$22)</f>
        <v>#REF!</v>
      </c>
      <c r="AT251" s="283" t="e">
        <f>IF(#REF!="","",Interna!$F$23)</f>
        <v>#REF!</v>
      </c>
      <c r="AU251" s="281" t="e">
        <f>IF(#REF!=0,0,IF(AO251&gt;AR251,AO251,AR251))</f>
        <v>#REF!</v>
      </c>
      <c r="AV251" s="281" t="e">
        <f>IF(#REF!=0,0,IF(AP251&gt;AS251,AP251,AS251))</f>
        <v>#REF!</v>
      </c>
      <c r="AW251" s="281" t="e">
        <f>IF(#REF!=0,0,IF(AQ251&gt;AT251,AQ251,AT251))</f>
        <v>#REF!</v>
      </c>
      <c r="AX251" s="39" t="e">
        <f>IF(#REF!="","",IF(ROUND(AL251-AU251,4)&lt;0,0,ROUND(AL251-AU251,4)))</f>
        <v>#REF!</v>
      </c>
      <c r="AY251" s="39" t="e">
        <f>IF(#REF!="","",IF(ROUND(AM251-AV251,4)&lt;0,0,ROUND(AM251-AV251,4)))</f>
        <v>#REF!</v>
      </c>
      <c r="AZ251" s="39" t="e">
        <f>IF(#REF!="","",IF(ROUND(AN251-AW251,4)&lt;0,0,ROUND(AN251-AW251,4)))</f>
        <v>#REF!</v>
      </c>
      <c r="BA251" s="40" t="e">
        <f>IF(#REF!="","",AX251*Z251)</f>
        <v>#REF!</v>
      </c>
      <c r="BB251" s="41" t="e">
        <f>IF(#REF!="","",AY251*AA251)</f>
        <v>#REF!</v>
      </c>
      <c r="BC251" s="42" t="e">
        <f>IF(#REF!="","",AZ251*AB251)</f>
        <v>#REF!</v>
      </c>
      <c r="BD251" s="41" t="e">
        <f t="shared" si="41"/>
        <v>#REF!</v>
      </c>
      <c r="BE251" s="40" t="e">
        <f>IF(#REF!="","",Interna!$J$27+Interna!$J$28+Interna!$J$29+Interna!$J$33)</f>
        <v>#REF!</v>
      </c>
      <c r="BF251" s="41" t="e">
        <f>IF(#REF!="","",AX251*Interna!$H$30)</f>
        <v>#REF!</v>
      </c>
      <c r="BG251" s="41" t="e">
        <f>IF(#REF!="","",AY251*Interna!$H$31)</f>
        <v>#REF!</v>
      </c>
      <c r="BH251" s="41" t="e">
        <f>IF(#REF!="","",AZ251*Interna!$H$32)</f>
        <v>#REF!</v>
      </c>
      <c r="BI251" s="41" t="e">
        <f>IF(#REF!="","",SUM(BE251:BH251))</f>
        <v>#REF!</v>
      </c>
      <c r="BJ251" s="41" t="e">
        <f>IF(#REF!="","",BD251-BI251)</f>
        <v>#REF!</v>
      </c>
      <c r="BK251" s="42" t="e">
        <f>IF(#REF!="","",BJ251*Interna!$H$37)</f>
        <v>#REF!</v>
      </c>
      <c r="BL251" s="41" t="e">
        <f>IF(#REF!="","",BJ251-BK251)</f>
        <v>#REF!</v>
      </c>
      <c r="BM251" s="41" t="e">
        <f>IF(#REF!="","",BL251*Interna!$H$39)</f>
        <v>#REF!</v>
      </c>
      <c r="BN251" s="41" t="e">
        <f>IF(#REF!="","",BL251+BM251)</f>
        <v>#REF!</v>
      </c>
      <c r="BO251" s="41" t="e">
        <f>IF(#REF!="","",BN251*Interna!$K$5)</f>
        <v>#REF!</v>
      </c>
      <c r="BP251" s="41" t="e">
        <f>IF(#REF!="","",BO251/Interna!$E$4)</f>
        <v>#REF!</v>
      </c>
      <c r="BQ251" s="41" t="e">
        <f>IF(#REF!="","",BP251*Interna!$H$46)</f>
        <v>#REF!</v>
      </c>
      <c r="BR251" s="41" t="e">
        <f>IF(#REF!="","",BP251+BQ251)</f>
        <v>#REF!</v>
      </c>
      <c r="BS251" s="41" t="e">
        <f>IF(#REF!="","",BR251*Interna!$H$48)</f>
        <v>#REF!</v>
      </c>
      <c r="BT251" s="41" t="e">
        <f>IF(#REF!="","",BR251-BS251)</f>
        <v>#REF!</v>
      </c>
      <c r="BU251" s="41" t="e">
        <f>IF(#REF!="","",BT251*Interna!$H$51)</f>
        <v>#REF!</v>
      </c>
      <c r="BV251" s="41" t="e">
        <f>IF(#REF!="","",BT251-BU251)</f>
        <v>#REF!</v>
      </c>
      <c r="BW251" s="41" t="e">
        <f>IF(#REF!="","",BV251*Interna!$H$52)</f>
        <v>#REF!</v>
      </c>
      <c r="BX251" s="41" t="e">
        <f>IF(#REF!="","",BV251-BW251)</f>
        <v>#REF!</v>
      </c>
      <c r="BY251" s="41" t="e">
        <f>IF(#REF!="","",BX251*Interna!$H$53)</f>
        <v>#REF!</v>
      </c>
    </row>
    <row r="252" spans="25:77" ht="16.5" customHeight="1" thickTop="1" thickBot="1" x14ac:dyDescent="0.35">
      <c r="Y252" s="167"/>
      <c r="Z252" s="40" t="e">
        <f>IF(#REF!="","",Interna!$H$15)</f>
        <v>#REF!</v>
      </c>
      <c r="AA252" s="41" t="e">
        <f>IF(#REF!="","",Interna!$H$16)</f>
        <v>#REF!</v>
      </c>
      <c r="AB252" s="42" t="e">
        <f>IF(#REF!="","",Interna!$H$17)</f>
        <v>#REF!</v>
      </c>
      <c r="AC25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2" s="373" t="e">
        <f>IF(#REF!="","",AC252+Interna!$D$15)</f>
        <v>#REF!</v>
      </c>
      <c r="AG252" s="373" t="e">
        <f>IF(#REF!="","",AD252+Interna!$D$16)</f>
        <v>#REF!</v>
      </c>
      <c r="AH252" s="373" t="e">
        <f>IF(#REF!="","",AE252+Interna!$D$17)</f>
        <v>#REF!</v>
      </c>
      <c r="AI252" s="281" t="e">
        <f>IF(#REF!="","",#REF!-(#REF!*AF252))</f>
        <v>#REF!</v>
      </c>
      <c r="AJ252" s="281" t="e">
        <f>IF(#REF!="","",#REF!-(#REF!*AG252))</f>
        <v>#REF!</v>
      </c>
      <c r="AK252" s="281" t="e">
        <f>IF(#REF!="","",#REF!-(#REF!*AH252))</f>
        <v>#REF!</v>
      </c>
      <c r="AL252" s="281" t="e">
        <f>IF(#REF!="","",ROUND(AI252*Interna!$E$4/1000,4))</f>
        <v>#REF!</v>
      </c>
      <c r="AM252" s="281" t="e">
        <f>IF(#REF!="","",ROUND(AJ252*Interna!$E$4/1000,4))</f>
        <v>#REF!</v>
      </c>
      <c r="AN252" s="281" t="e">
        <f>IF(#REF!="","",ROUND(AK252*Interna!$E$4/1000,4))</f>
        <v>#REF!</v>
      </c>
      <c r="AO252" s="281" t="e">
        <f>IF(#REF!="","",ROUND(AL252-(AL252*Interna!$C$21),4))</f>
        <v>#REF!</v>
      </c>
      <c r="AP252" s="281" t="e">
        <f>IF(#REF!="","",ROUND(AM252-(AM252*Interna!$C$22),4))</f>
        <v>#REF!</v>
      </c>
      <c r="AQ252" s="281" t="e">
        <f>IF(#REF!="","",ROUND(AN252-(AN252*Interna!$C$23),4))</f>
        <v>#REF!</v>
      </c>
      <c r="AR252" s="281" t="e">
        <f>IF(#REF!="","",Interna!$F$21)</f>
        <v>#REF!</v>
      </c>
      <c r="AS252" s="282" t="e">
        <f>IF(#REF!="","",Interna!$F$22)</f>
        <v>#REF!</v>
      </c>
      <c r="AT252" s="283" t="e">
        <f>IF(#REF!="","",Interna!$F$23)</f>
        <v>#REF!</v>
      </c>
      <c r="AU252" s="281" t="e">
        <f>IF(#REF!=0,0,IF(AO252&gt;AR252,AO252,AR252))</f>
        <v>#REF!</v>
      </c>
      <c r="AV252" s="281" t="e">
        <f>IF(#REF!=0,0,IF(AP252&gt;AS252,AP252,AS252))</f>
        <v>#REF!</v>
      </c>
      <c r="AW252" s="281" t="e">
        <f>IF(#REF!=0,0,IF(AQ252&gt;AT252,AQ252,AT252))</f>
        <v>#REF!</v>
      </c>
      <c r="AX252" s="39" t="e">
        <f>IF(#REF!="","",IF(ROUND(AL252-AU252,4)&lt;0,0,ROUND(AL252-AU252,4)))</f>
        <v>#REF!</v>
      </c>
      <c r="AY252" s="39" t="e">
        <f>IF(#REF!="","",IF(ROUND(AM252-AV252,4)&lt;0,0,ROUND(AM252-AV252,4)))</f>
        <v>#REF!</v>
      </c>
      <c r="AZ252" s="39" t="e">
        <f>IF(#REF!="","",IF(ROUND(AN252-AW252,4)&lt;0,0,ROUND(AN252-AW252,4)))</f>
        <v>#REF!</v>
      </c>
      <c r="BA252" s="40" t="e">
        <f>IF(#REF!="","",AX252*Z252)</f>
        <v>#REF!</v>
      </c>
      <c r="BB252" s="41" t="e">
        <f>IF(#REF!="","",AY252*AA252)</f>
        <v>#REF!</v>
      </c>
      <c r="BC252" s="42" t="e">
        <f>IF(#REF!="","",AZ252*AB252)</f>
        <v>#REF!</v>
      </c>
      <c r="BD252" s="41" t="e">
        <f t="shared" si="41"/>
        <v>#REF!</v>
      </c>
      <c r="BE252" s="40" t="e">
        <f>IF(#REF!="","",Interna!$J$27+Interna!$J$28+Interna!$J$29+Interna!$J$33)</f>
        <v>#REF!</v>
      </c>
      <c r="BF252" s="41" t="e">
        <f>IF(#REF!="","",AX252*Interna!$H$30)</f>
        <v>#REF!</v>
      </c>
      <c r="BG252" s="41" t="e">
        <f>IF(#REF!="","",AY252*Interna!$H$31)</f>
        <v>#REF!</v>
      </c>
      <c r="BH252" s="41" t="e">
        <f>IF(#REF!="","",AZ252*Interna!$H$32)</f>
        <v>#REF!</v>
      </c>
      <c r="BI252" s="41" t="e">
        <f>IF(#REF!="","",SUM(BE252:BH252))</f>
        <v>#REF!</v>
      </c>
      <c r="BJ252" s="41" t="e">
        <f>IF(#REF!="","",BD252-BI252)</f>
        <v>#REF!</v>
      </c>
      <c r="BK252" s="42" t="e">
        <f>IF(#REF!="","",BJ252*Interna!$H$37)</f>
        <v>#REF!</v>
      </c>
      <c r="BL252" s="41" t="e">
        <f>IF(#REF!="","",BJ252-BK252)</f>
        <v>#REF!</v>
      </c>
      <c r="BM252" s="41" t="e">
        <f>IF(#REF!="","",BL252*Interna!$H$39)</f>
        <v>#REF!</v>
      </c>
      <c r="BN252" s="41" t="e">
        <f>IF(#REF!="","",BL252+BM252)</f>
        <v>#REF!</v>
      </c>
      <c r="BO252" s="41" t="e">
        <f>IF(#REF!="","",BN252*Interna!$K$5)</f>
        <v>#REF!</v>
      </c>
      <c r="BP252" s="41" t="e">
        <f>IF(#REF!="","",BO252/Interna!$E$4)</f>
        <v>#REF!</v>
      </c>
      <c r="BQ252" s="41" t="e">
        <f>IF(#REF!="","",BP252*Interna!$H$46)</f>
        <v>#REF!</v>
      </c>
      <c r="BR252" s="41" t="e">
        <f>IF(#REF!="","",BP252+BQ252)</f>
        <v>#REF!</v>
      </c>
      <c r="BS252" s="41" t="e">
        <f>IF(#REF!="","",BR252*Interna!$H$48)</f>
        <v>#REF!</v>
      </c>
      <c r="BT252" s="41" t="e">
        <f>IF(#REF!="","",BR252-BS252)</f>
        <v>#REF!</v>
      </c>
      <c r="BU252" s="41" t="e">
        <f>IF(#REF!="","",BT252*Interna!$H$51)</f>
        <v>#REF!</v>
      </c>
      <c r="BV252" s="41" t="e">
        <f>IF(#REF!="","",BT252-BU252)</f>
        <v>#REF!</v>
      </c>
      <c r="BW252" s="41" t="e">
        <f>IF(#REF!="","",BV252*Interna!$H$52)</f>
        <v>#REF!</v>
      </c>
      <c r="BX252" s="41" t="e">
        <f>IF(#REF!="","",BV252-BW252)</f>
        <v>#REF!</v>
      </c>
      <c r="BY252" s="41" t="e">
        <f>IF(#REF!="","",BX252*Interna!$H$53)</f>
        <v>#REF!</v>
      </c>
    </row>
    <row r="253" spans="25:77" ht="16.5" customHeight="1" thickTop="1" thickBot="1" x14ac:dyDescent="0.35">
      <c r="Y253" s="167"/>
      <c r="Z253" s="40" t="e">
        <f>IF(#REF!="","",Interna!$H$15)</f>
        <v>#REF!</v>
      </c>
      <c r="AA253" s="41" t="e">
        <f>IF(#REF!="","",Interna!$H$16)</f>
        <v>#REF!</v>
      </c>
      <c r="AB253" s="42" t="e">
        <f>IF(#REF!="","",Interna!$H$17)</f>
        <v>#REF!</v>
      </c>
      <c r="AC25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3" s="373" t="e">
        <f>IF(#REF!="","",AC253+Interna!$D$15)</f>
        <v>#REF!</v>
      </c>
      <c r="AG253" s="373" t="e">
        <f>IF(#REF!="","",AD253+Interna!$D$16)</f>
        <v>#REF!</v>
      </c>
      <c r="AH253" s="373" t="e">
        <f>IF(#REF!="","",AE253+Interna!$D$17)</f>
        <v>#REF!</v>
      </c>
      <c r="AI253" s="281" t="e">
        <f>IF(#REF!="","",#REF!-(#REF!*AF253))</f>
        <v>#REF!</v>
      </c>
      <c r="AJ253" s="281" t="e">
        <f>IF(#REF!="","",#REF!-(#REF!*AG253))</f>
        <v>#REF!</v>
      </c>
      <c r="AK253" s="281" t="e">
        <f>IF(#REF!="","",#REF!-(#REF!*AH253))</f>
        <v>#REF!</v>
      </c>
      <c r="AL253" s="281" t="e">
        <f>IF(#REF!="","",ROUND(AI253*Interna!$E$4/1000,4))</f>
        <v>#REF!</v>
      </c>
      <c r="AM253" s="281" t="e">
        <f>IF(#REF!="","",ROUND(AJ253*Interna!$E$4/1000,4))</f>
        <v>#REF!</v>
      </c>
      <c r="AN253" s="281" t="e">
        <f>IF(#REF!="","",ROUND(AK253*Interna!$E$4/1000,4))</f>
        <v>#REF!</v>
      </c>
      <c r="AO253" s="281" t="e">
        <f>IF(#REF!="","",ROUND(AL253-(AL253*Interna!$C$21),4))</f>
        <v>#REF!</v>
      </c>
      <c r="AP253" s="281" t="e">
        <f>IF(#REF!="","",ROUND(AM253-(AM253*Interna!$C$22),4))</f>
        <v>#REF!</v>
      </c>
      <c r="AQ253" s="281" t="e">
        <f>IF(#REF!="","",ROUND(AN253-(AN253*Interna!$C$23),4))</f>
        <v>#REF!</v>
      </c>
      <c r="AR253" s="281" t="e">
        <f>IF(#REF!="","",Interna!$F$21)</f>
        <v>#REF!</v>
      </c>
      <c r="AS253" s="282" t="e">
        <f>IF(#REF!="","",Interna!$F$22)</f>
        <v>#REF!</v>
      </c>
      <c r="AT253" s="283" t="e">
        <f>IF(#REF!="","",Interna!$F$23)</f>
        <v>#REF!</v>
      </c>
      <c r="AU253" s="281" t="e">
        <f>IF(#REF!=0,0,IF(AO253&gt;AR253,AO253,AR253))</f>
        <v>#REF!</v>
      </c>
      <c r="AV253" s="281" t="e">
        <f>IF(#REF!=0,0,IF(AP253&gt;AS253,AP253,AS253))</f>
        <v>#REF!</v>
      </c>
      <c r="AW253" s="281" t="e">
        <f>IF(#REF!=0,0,IF(AQ253&gt;AT253,AQ253,AT253))</f>
        <v>#REF!</v>
      </c>
      <c r="AX253" s="39" t="e">
        <f>IF(#REF!="","",IF(ROUND(AL253-AU253,4)&lt;0,0,ROUND(AL253-AU253,4)))</f>
        <v>#REF!</v>
      </c>
      <c r="AY253" s="39" t="e">
        <f>IF(#REF!="","",IF(ROUND(AM253-AV253,4)&lt;0,0,ROUND(AM253-AV253,4)))</f>
        <v>#REF!</v>
      </c>
      <c r="AZ253" s="39" t="e">
        <f>IF(#REF!="","",IF(ROUND(AN253-AW253,4)&lt;0,0,ROUND(AN253-AW253,4)))</f>
        <v>#REF!</v>
      </c>
      <c r="BA253" s="40" t="e">
        <f>IF(#REF!="","",AX253*Z253)</f>
        <v>#REF!</v>
      </c>
      <c r="BB253" s="41" t="e">
        <f>IF(#REF!="","",AY253*AA253)</f>
        <v>#REF!</v>
      </c>
      <c r="BC253" s="42" t="e">
        <f>IF(#REF!="","",AZ253*AB253)</f>
        <v>#REF!</v>
      </c>
      <c r="BD253" s="41" t="e">
        <f t="shared" si="41"/>
        <v>#REF!</v>
      </c>
      <c r="BE253" s="40" t="e">
        <f>IF(#REF!="","",Interna!$J$27+Interna!$J$28+Interna!$J$29+Interna!$J$33)</f>
        <v>#REF!</v>
      </c>
      <c r="BF253" s="41" t="e">
        <f>IF(#REF!="","",AX253*Interna!$H$30)</f>
        <v>#REF!</v>
      </c>
      <c r="BG253" s="41" t="e">
        <f>IF(#REF!="","",AY253*Interna!$H$31)</f>
        <v>#REF!</v>
      </c>
      <c r="BH253" s="41" t="e">
        <f>IF(#REF!="","",AZ253*Interna!$H$32)</f>
        <v>#REF!</v>
      </c>
      <c r="BI253" s="41" t="e">
        <f>IF(#REF!="","",SUM(BE253:BH253))</f>
        <v>#REF!</v>
      </c>
      <c r="BJ253" s="41" t="e">
        <f>IF(#REF!="","",BD253-BI253)</f>
        <v>#REF!</v>
      </c>
      <c r="BK253" s="42" t="e">
        <f>IF(#REF!="","",BJ253*Interna!$H$37)</f>
        <v>#REF!</v>
      </c>
      <c r="BL253" s="41" t="e">
        <f>IF(#REF!="","",BJ253-BK253)</f>
        <v>#REF!</v>
      </c>
      <c r="BM253" s="41" t="e">
        <f>IF(#REF!="","",BL253*Interna!$H$39)</f>
        <v>#REF!</v>
      </c>
      <c r="BN253" s="41" t="e">
        <f>IF(#REF!="","",BL253+BM253)</f>
        <v>#REF!</v>
      </c>
      <c r="BO253" s="41" t="e">
        <f>IF(#REF!="","",BN253*Interna!$K$5)</f>
        <v>#REF!</v>
      </c>
      <c r="BP253" s="41" t="e">
        <f>IF(#REF!="","",BO253/Interna!$E$4)</f>
        <v>#REF!</v>
      </c>
      <c r="BQ253" s="41" t="e">
        <f>IF(#REF!="","",BP253*Interna!$H$46)</f>
        <v>#REF!</v>
      </c>
      <c r="BR253" s="41" t="e">
        <f>IF(#REF!="","",BP253+BQ253)</f>
        <v>#REF!</v>
      </c>
      <c r="BS253" s="41" t="e">
        <f>IF(#REF!="","",BR253*Interna!$H$48)</f>
        <v>#REF!</v>
      </c>
      <c r="BT253" s="41" t="e">
        <f>IF(#REF!="","",BR253-BS253)</f>
        <v>#REF!</v>
      </c>
      <c r="BU253" s="41" t="e">
        <f>IF(#REF!="","",BT253*Interna!$H$51)</f>
        <v>#REF!</v>
      </c>
      <c r="BV253" s="41" t="e">
        <f>IF(#REF!="","",BT253-BU253)</f>
        <v>#REF!</v>
      </c>
      <c r="BW253" s="41" t="e">
        <f>IF(#REF!="","",BV253*Interna!$H$52)</f>
        <v>#REF!</v>
      </c>
      <c r="BX253" s="41" t="e">
        <f>IF(#REF!="","",BV253-BW253)</f>
        <v>#REF!</v>
      </c>
      <c r="BY253" s="41" t="e">
        <f>IF(#REF!="","",BX253*Interna!$H$53)</f>
        <v>#REF!</v>
      </c>
    </row>
    <row r="254" spans="25:77" ht="16.5" customHeight="1" thickTop="1" thickBot="1" x14ac:dyDescent="0.35">
      <c r="Y254" s="167"/>
      <c r="Z254" s="40" t="e">
        <f>IF(#REF!="","",Interna!$H$15)</f>
        <v>#REF!</v>
      </c>
      <c r="AA254" s="41" t="e">
        <f>IF(#REF!="","",Interna!$H$16)</f>
        <v>#REF!</v>
      </c>
      <c r="AB254" s="42" t="e">
        <f>IF(#REF!="","",Interna!$H$17)</f>
        <v>#REF!</v>
      </c>
      <c r="AC25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4" s="373" t="e">
        <f>IF(#REF!="","",AC254+Interna!$D$15)</f>
        <v>#REF!</v>
      </c>
      <c r="AG254" s="373" t="e">
        <f>IF(#REF!="","",AD254+Interna!$D$16)</f>
        <v>#REF!</v>
      </c>
      <c r="AH254" s="373" t="e">
        <f>IF(#REF!="","",AE254+Interna!$D$17)</f>
        <v>#REF!</v>
      </c>
      <c r="AI254" s="281" t="e">
        <f>IF(#REF!="","",#REF!-(#REF!*AF254))</f>
        <v>#REF!</v>
      </c>
      <c r="AJ254" s="281" t="e">
        <f>IF(#REF!="","",#REF!-(#REF!*AG254))</f>
        <v>#REF!</v>
      </c>
      <c r="AK254" s="281" t="e">
        <f>IF(#REF!="","",#REF!-(#REF!*AH254))</f>
        <v>#REF!</v>
      </c>
      <c r="AL254" s="281" t="e">
        <f>IF(#REF!="","",ROUND(AI254*Interna!$E$4/1000,4))</f>
        <v>#REF!</v>
      </c>
      <c r="AM254" s="281" t="e">
        <f>IF(#REF!="","",ROUND(AJ254*Interna!$E$4/1000,4))</f>
        <v>#REF!</v>
      </c>
      <c r="AN254" s="281" t="e">
        <f>IF(#REF!="","",ROUND(AK254*Interna!$E$4/1000,4))</f>
        <v>#REF!</v>
      </c>
      <c r="AO254" s="281" t="e">
        <f>IF(#REF!="","",ROUND(AL254-(AL254*Interna!$C$21),4))</f>
        <v>#REF!</v>
      </c>
      <c r="AP254" s="281" t="e">
        <f>IF(#REF!="","",ROUND(AM254-(AM254*Interna!$C$22),4))</f>
        <v>#REF!</v>
      </c>
      <c r="AQ254" s="281" t="e">
        <f>IF(#REF!="","",ROUND(AN254-(AN254*Interna!$C$23),4))</f>
        <v>#REF!</v>
      </c>
      <c r="AR254" s="281" t="e">
        <f>IF(#REF!="","",Interna!$F$21)</f>
        <v>#REF!</v>
      </c>
      <c r="AS254" s="282" t="e">
        <f>IF(#REF!="","",Interna!$F$22)</f>
        <v>#REF!</v>
      </c>
      <c r="AT254" s="283" t="e">
        <f>IF(#REF!="","",Interna!$F$23)</f>
        <v>#REF!</v>
      </c>
      <c r="AU254" s="281" t="e">
        <f>IF(#REF!=0,0,IF(AO254&gt;AR254,AO254,AR254))</f>
        <v>#REF!</v>
      </c>
      <c r="AV254" s="281" t="e">
        <f>IF(#REF!=0,0,IF(AP254&gt;AS254,AP254,AS254))</f>
        <v>#REF!</v>
      </c>
      <c r="AW254" s="281" t="e">
        <f>IF(#REF!=0,0,IF(AQ254&gt;AT254,AQ254,AT254))</f>
        <v>#REF!</v>
      </c>
      <c r="AX254" s="39" t="e">
        <f>IF(#REF!="","",IF(ROUND(AL254-AU254,4)&lt;0,0,ROUND(AL254-AU254,4)))</f>
        <v>#REF!</v>
      </c>
      <c r="AY254" s="39" t="e">
        <f>IF(#REF!="","",IF(ROUND(AM254-AV254,4)&lt;0,0,ROUND(AM254-AV254,4)))</f>
        <v>#REF!</v>
      </c>
      <c r="AZ254" s="39" t="e">
        <f>IF(#REF!="","",IF(ROUND(AN254-AW254,4)&lt;0,0,ROUND(AN254-AW254,4)))</f>
        <v>#REF!</v>
      </c>
      <c r="BA254" s="40" t="e">
        <f>IF(#REF!="","",AX254*Z254)</f>
        <v>#REF!</v>
      </c>
      <c r="BB254" s="41" t="e">
        <f>IF(#REF!="","",AY254*AA254)</f>
        <v>#REF!</v>
      </c>
      <c r="BC254" s="42" t="e">
        <f>IF(#REF!="","",AZ254*AB254)</f>
        <v>#REF!</v>
      </c>
      <c r="BD254" s="41" t="e">
        <f t="shared" si="41"/>
        <v>#REF!</v>
      </c>
      <c r="BE254" s="40" t="e">
        <f>IF(#REF!="","",Interna!$J$27+Interna!$J$28+Interna!$J$29+Interna!$J$33)</f>
        <v>#REF!</v>
      </c>
      <c r="BF254" s="41" t="e">
        <f>IF(#REF!="","",AX254*Interna!$H$30)</f>
        <v>#REF!</v>
      </c>
      <c r="BG254" s="41" t="e">
        <f>IF(#REF!="","",AY254*Interna!$H$31)</f>
        <v>#REF!</v>
      </c>
      <c r="BH254" s="41" t="e">
        <f>IF(#REF!="","",AZ254*Interna!$H$32)</f>
        <v>#REF!</v>
      </c>
      <c r="BI254" s="41" t="e">
        <f>IF(#REF!="","",SUM(BE254:BH254))</f>
        <v>#REF!</v>
      </c>
      <c r="BJ254" s="41" t="e">
        <f>IF(#REF!="","",BD254-BI254)</f>
        <v>#REF!</v>
      </c>
      <c r="BK254" s="42" t="e">
        <f>IF(#REF!="","",BJ254*Interna!$H$37)</f>
        <v>#REF!</v>
      </c>
      <c r="BL254" s="41" t="e">
        <f>IF(#REF!="","",BJ254-BK254)</f>
        <v>#REF!</v>
      </c>
      <c r="BM254" s="41" t="e">
        <f>IF(#REF!="","",BL254*Interna!$H$39)</f>
        <v>#REF!</v>
      </c>
      <c r="BN254" s="41" t="e">
        <f>IF(#REF!="","",BL254+BM254)</f>
        <v>#REF!</v>
      </c>
      <c r="BO254" s="41" t="e">
        <f>IF(#REF!="","",BN254*Interna!$K$5)</f>
        <v>#REF!</v>
      </c>
      <c r="BP254" s="41" t="e">
        <f>IF(#REF!="","",BO254/Interna!$E$4)</f>
        <v>#REF!</v>
      </c>
      <c r="BQ254" s="41" t="e">
        <f>IF(#REF!="","",BP254*Interna!$H$46)</f>
        <v>#REF!</v>
      </c>
      <c r="BR254" s="41" t="e">
        <f>IF(#REF!="","",BP254+BQ254)</f>
        <v>#REF!</v>
      </c>
      <c r="BS254" s="41" t="e">
        <f>IF(#REF!="","",BR254*Interna!$H$48)</f>
        <v>#REF!</v>
      </c>
      <c r="BT254" s="41" t="e">
        <f>IF(#REF!="","",BR254-BS254)</f>
        <v>#REF!</v>
      </c>
      <c r="BU254" s="41" t="e">
        <f>IF(#REF!="","",BT254*Interna!$H$51)</f>
        <v>#REF!</v>
      </c>
      <c r="BV254" s="41" t="e">
        <f>IF(#REF!="","",BT254-BU254)</f>
        <v>#REF!</v>
      </c>
      <c r="BW254" s="41" t="e">
        <f>IF(#REF!="","",BV254*Interna!$H$52)</f>
        <v>#REF!</v>
      </c>
      <c r="BX254" s="41" t="e">
        <f>IF(#REF!="","",BV254-BW254)</f>
        <v>#REF!</v>
      </c>
      <c r="BY254" s="41" t="e">
        <f>IF(#REF!="","",BX254*Interna!$H$53)</f>
        <v>#REF!</v>
      </c>
    </row>
    <row r="255" spans="25:77" ht="16.5" customHeight="1" thickTop="1" thickBot="1" x14ac:dyDescent="0.35">
      <c r="Y255" s="167"/>
      <c r="Z255" s="40" t="e">
        <f>IF(#REF!="","",Interna!$H$15)</f>
        <v>#REF!</v>
      </c>
      <c r="AA255" s="41" t="e">
        <f>IF(#REF!="","",Interna!$H$16)</f>
        <v>#REF!</v>
      </c>
      <c r="AB255" s="42" t="e">
        <f>IF(#REF!="","",Interna!$H$17)</f>
        <v>#REF!</v>
      </c>
      <c r="AC25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5" s="373" t="e">
        <f>IF(#REF!="","",AC255+Interna!$D$15)</f>
        <v>#REF!</v>
      </c>
      <c r="AG255" s="373" t="e">
        <f>IF(#REF!="","",AD255+Interna!$D$16)</f>
        <v>#REF!</v>
      </c>
      <c r="AH255" s="373" t="e">
        <f>IF(#REF!="","",AE255+Interna!$D$17)</f>
        <v>#REF!</v>
      </c>
      <c r="AI255" s="281" t="e">
        <f>IF(#REF!="","",#REF!-(#REF!*AF255))</f>
        <v>#REF!</v>
      </c>
      <c r="AJ255" s="281" t="e">
        <f>IF(#REF!="","",#REF!-(#REF!*AG255))</f>
        <v>#REF!</v>
      </c>
      <c r="AK255" s="281" t="e">
        <f>IF(#REF!="","",#REF!-(#REF!*AH255))</f>
        <v>#REF!</v>
      </c>
      <c r="AL255" s="281" t="e">
        <f>IF(#REF!="","",ROUND(AI255*Interna!$E$4/1000,4))</f>
        <v>#REF!</v>
      </c>
      <c r="AM255" s="281" t="e">
        <f>IF(#REF!="","",ROUND(AJ255*Interna!$E$4/1000,4))</f>
        <v>#REF!</v>
      </c>
      <c r="AN255" s="281" t="e">
        <f>IF(#REF!="","",ROUND(AK255*Interna!$E$4/1000,4))</f>
        <v>#REF!</v>
      </c>
      <c r="AO255" s="281" t="e">
        <f>IF(#REF!="","",ROUND(AL255-(AL255*Interna!$C$21),4))</f>
        <v>#REF!</v>
      </c>
      <c r="AP255" s="281" t="e">
        <f>IF(#REF!="","",ROUND(AM255-(AM255*Interna!$C$22),4))</f>
        <v>#REF!</v>
      </c>
      <c r="AQ255" s="281" t="e">
        <f>IF(#REF!="","",ROUND(AN255-(AN255*Interna!$C$23),4))</f>
        <v>#REF!</v>
      </c>
      <c r="AR255" s="281" t="e">
        <f>IF(#REF!="","",Interna!$F$21)</f>
        <v>#REF!</v>
      </c>
      <c r="AS255" s="282" t="e">
        <f>IF(#REF!="","",Interna!$F$22)</f>
        <v>#REF!</v>
      </c>
      <c r="AT255" s="283" t="e">
        <f>IF(#REF!="","",Interna!$F$23)</f>
        <v>#REF!</v>
      </c>
      <c r="AU255" s="281" t="e">
        <f>IF(#REF!=0,0,IF(AO255&gt;AR255,AO255,AR255))</f>
        <v>#REF!</v>
      </c>
      <c r="AV255" s="281" t="e">
        <f>IF(#REF!=0,0,IF(AP255&gt;AS255,AP255,AS255))</f>
        <v>#REF!</v>
      </c>
      <c r="AW255" s="281" t="e">
        <f>IF(#REF!=0,0,IF(AQ255&gt;AT255,AQ255,AT255))</f>
        <v>#REF!</v>
      </c>
      <c r="AX255" s="39" t="e">
        <f>IF(#REF!="","",IF(ROUND(AL255-AU255,4)&lt;0,0,ROUND(AL255-AU255,4)))</f>
        <v>#REF!</v>
      </c>
      <c r="AY255" s="39" t="e">
        <f>IF(#REF!="","",IF(ROUND(AM255-AV255,4)&lt;0,0,ROUND(AM255-AV255,4)))</f>
        <v>#REF!</v>
      </c>
      <c r="AZ255" s="39" t="e">
        <f>IF(#REF!="","",IF(ROUND(AN255-AW255,4)&lt;0,0,ROUND(AN255-AW255,4)))</f>
        <v>#REF!</v>
      </c>
      <c r="BA255" s="40" t="e">
        <f>IF(#REF!="","",AX255*Z255)</f>
        <v>#REF!</v>
      </c>
      <c r="BB255" s="41" t="e">
        <f>IF(#REF!="","",AY255*AA255)</f>
        <v>#REF!</v>
      </c>
      <c r="BC255" s="42" t="e">
        <f>IF(#REF!="","",AZ255*AB255)</f>
        <v>#REF!</v>
      </c>
      <c r="BD255" s="41" t="e">
        <f t="shared" si="41"/>
        <v>#REF!</v>
      </c>
      <c r="BE255" s="40" t="e">
        <f>IF(#REF!="","",Interna!$J$27+Interna!$J$28+Interna!$J$29+Interna!$J$33)</f>
        <v>#REF!</v>
      </c>
      <c r="BF255" s="41" t="e">
        <f>IF(#REF!="","",AX255*Interna!$H$30)</f>
        <v>#REF!</v>
      </c>
      <c r="BG255" s="41" t="e">
        <f>IF(#REF!="","",AY255*Interna!$H$31)</f>
        <v>#REF!</v>
      </c>
      <c r="BH255" s="41" t="e">
        <f>IF(#REF!="","",AZ255*Interna!$H$32)</f>
        <v>#REF!</v>
      </c>
      <c r="BI255" s="41" t="e">
        <f>IF(#REF!="","",SUM(BE255:BH255))</f>
        <v>#REF!</v>
      </c>
      <c r="BJ255" s="41" t="e">
        <f>IF(#REF!="","",BD255-BI255)</f>
        <v>#REF!</v>
      </c>
      <c r="BK255" s="42" t="e">
        <f>IF(#REF!="","",BJ255*Interna!$H$37)</f>
        <v>#REF!</v>
      </c>
      <c r="BL255" s="41" t="e">
        <f>IF(#REF!="","",BJ255-BK255)</f>
        <v>#REF!</v>
      </c>
      <c r="BM255" s="41" t="e">
        <f>IF(#REF!="","",BL255*Interna!$H$39)</f>
        <v>#REF!</v>
      </c>
      <c r="BN255" s="41" t="e">
        <f>IF(#REF!="","",BL255+BM255)</f>
        <v>#REF!</v>
      </c>
      <c r="BO255" s="41" t="e">
        <f>IF(#REF!="","",BN255*Interna!$K$5)</f>
        <v>#REF!</v>
      </c>
      <c r="BP255" s="41" t="e">
        <f>IF(#REF!="","",BO255/Interna!$E$4)</f>
        <v>#REF!</v>
      </c>
      <c r="BQ255" s="41" t="e">
        <f>IF(#REF!="","",BP255*Interna!$H$46)</f>
        <v>#REF!</v>
      </c>
      <c r="BR255" s="41" t="e">
        <f>IF(#REF!="","",BP255+BQ255)</f>
        <v>#REF!</v>
      </c>
      <c r="BS255" s="41" t="e">
        <f>IF(#REF!="","",BR255*Interna!$H$48)</f>
        <v>#REF!</v>
      </c>
      <c r="BT255" s="41" t="e">
        <f>IF(#REF!="","",BR255-BS255)</f>
        <v>#REF!</v>
      </c>
      <c r="BU255" s="41" t="e">
        <f>IF(#REF!="","",BT255*Interna!$H$51)</f>
        <v>#REF!</v>
      </c>
      <c r="BV255" s="41" t="e">
        <f>IF(#REF!="","",BT255-BU255)</f>
        <v>#REF!</v>
      </c>
      <c r="BW255" s="41" t="e">
        <f>IF(#REF!="","",BV255*Interna!$H$52)</f>
        <v>#REF!</v>
      </c>
      <c r="BX255" s="41" t="e">
        <f>IF(#REF!="","",BV255-BW255)</f>
        <v>#REF!</v>
      </c>
      <c r="BY255" s="41" t="e">
        <f>IF(#REF!="","",BX255*Interna!$H$53)</f>
        <v>#REF!</v>
      </c>
    </row>
    <row r="256" spans="25:77" ht="16.5" customHeight="1" thickTop="1" thickBot="1" x14ac:dyDescent="0.35">
      <c r="Y256" s="167"/>
      <c r="Z256" s="40" t="e">
        <f>IF(#REF!="","",Interna!$H$15)</f>
        <v>#REF!</v>
      </c>
      <c r="AA256" s="41" t="e">
        <f>IF(#REF!="","",Interna!$H$16)</f>
        <v>#REF!</v>
      </c>
      <c r="AB256" s="42" t="e">
        <f>IF(#REF!="","",Interna!$H$17)</f>
        <v>#REF!</v>
      </c>
      <c r="AC25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6" s="373" t="e">
        <f>IF(#REF!="","",AC256+Interna!$D$15)</f>
        <v>#REF!</v>
      </c>
      <c r="AG256" s="373" t="e">
        <f>IF(#REF!="","",AD256+Interna!$D$16)</f>
        <v>#REF!</v>
      </c>
      <c r="AH256" s="373" t="e">
        <f>IF(#REF!="","",AE256+Interna!$D$17)</f>
        <v>#REF!</v>
      </c>
      <c r="AI256" s="281" t="e">
        <f>IF(#REF!="","",#REF!-(#REF!*AF256))</f>
        <v>#REF!</v>
      </c>
      <c r="AJ256" s="281" t="e">
        <f>IF(#REF!="","",#REF!-(#REF!*AG256))</f>
        <v>#REF!</v>
      </c>
      <c r="AK256" s="281" t="e">
        <f>IF(#REF!="","",#REF!-(#REF!*AH256))</f>
        <v>#REF!</v>
      </c>
      <c r="AL256" s="281" t="e">
        <f>IF(#REF!="","",ROUND(AI256*Interna!$E$4/1000,4))</f>
        <v>#REF!</v>
      </c>
      <c r="AM256" s="281" t="e">
        <f>IF(#REF!="","",ROUND(AJ256*Interna!$E$4/1000,4))</f>
        <v>#REF!</v>
      </c>
      <c r="AN256" s="281" t="e">
        <f>IF(#REF!="","",ROUND(AK256*Interna!$E$4/1000,4))</f>
        <v>#REF!</v>
      </c>
      <c r="AO256" s="281" t="e">
        <f>IF(#REF!="","",ROUND(AL256-(AL256*Interna!$C$21),4))</f>
        <v>#REF!</v>
      </c>
      <c r="AP256" s="281" t="e">
        <f>IF(#REF!="","",ROUND(AM256-(AM256*Interna!$C$22),4))</f>
        <v>#REF!</v>
      </c>
      <c r="AQ256" s="281" t="e">
        <f>IF(#REF!="","",ROUND(AN256-(AN256*Interna!$C$23),4))</f>
        <v>#REF!</v>
      </c>
      <c r="AR256" s="281" t="e">
        <f>IF(#REF!="","",Interna!$F$21)</f>
        <v>#REF!</v>
      </c>
      <c r="AS256" s="282" t="e">
        <f>IF(#REF!="","",Interna!$F$22)</f>
        <v>#REF!</v>
      </c>
      <c r="AT256" s="283" t="e">
        <f>IF(#REF!="","",Interna!$F$23)</f>
        <v>#REF!</v>
      </c>
      <c r="AU256" s="281" t="e">
        <f>IF(#REF!=0,0,IF(AO256&gt;AR256,AO256,AR256))</f>
        <v>#REF!</v>
      </c>
      <c r="AV256" s="281" t="e">
        <f>IF(#REF!=0,0,IF(AP256&gt;AS256,AP256,AS256))</f>
        <v>#REF!</v>
      </c>
      <c r="AW256" s="281" t="e">
        <f>IF(#REF!=0,0,IF(AQ256&gt;AT256,AQ256,AT256))</f>
        <v>#REF!</v>
      </c>
      <c r="AX256" s="39" t="e">
        <f>IF(#REF!="","",IF(ROUND(AL256-AU256,4)&lt;0,0,ROUND(AL256-AU256,4)))</f>
        <v>#REF!</v>
      </c>
      <c r="AY256" s="39" t="e">
        <f>IF(#REF!="","",IF(ROUND(AM256-AV256,4)&lt;0,0,ROUND(AM256-AV256,4)))</f>
        <v>#REF!</v>
      </c>
      <c r="AZ256" s="39" t="e">
        <f>IF(#REF!="","",IF(ROUND(AN256-AW256,4)&lt;0,0,ROUND(AN256-AW256,4)))</f>
        <v>#REF!</v>
      </c>
      <c r="BA256" s="40" t="e">
        <f>IF(#REF!="","",AX256*Z256)</f>
        <v>#REF!</v>
      </c>
      <c r="BB256" s="41" t="e">
        <f>IF(#REF!="","",AY256*AA256)</f>
        <v>#REF!</v>
      </c>
      <c r="BC256" s="42" t="e">
        <f>IF(#REF!="","",AZ256*AB256)</f>
        <v>#REF!</v>
      </c>
      <c r="BD256" s="41" t="e">
        <f t="shared" si="41"/>
        <v>#REF!</v>
      </c>
      <c r="BE256" s="40" t="e">
        <f>IF(#REF!="","",Interna!$J$27+Interna!$J$28+Interna!$J$29+Interna!$J$33)</f>
        <v>#REF!</v>
      </c>
      <c r="BF256" s="41" t="e">
        <f>IF(#REF!="","",AX256*Interna!$H$30)</f>
        <v>#REF!</v>
      </c>
      <c r="BG256" s="41" t="e">
        <f>IF(#REF!="","",AY256*Interna!$H$31)</f>
        <v>#REF!</v>
      </c>
      <c r="BH256" s="41" t="e">
        <f>IF(#REF!="","",AZ256*Interna!$H$32)</f>
        <v>#REF!</v>
      </c>
      <c r="BI256" s="41" t="e">
        <f>IF(#REF!="","",SUM(BE256:BH256))</f>
        <v>#REF!</v>
      </c>
      <c r="BJ256" s="41" t="e">
        <f>IF(#REF!="","",BD256-BI256)</f>
        <v>#REF!</v>
      </c>
      <c r="BK256" s="42" t="e">
        <f>IF(#REF!="","",BJ256*Interna!$H$37)</f>
        <v>#REF!</v>
      </c>
      <c r="BL256" s="41" t="e">
        <f>IF(#REF!="","",BJ256-BK256)</f>
        <v>#REF!</v>
      </c>
      <c r="BM256" s="41" t="e">
        <f>IF(#REF!="","",BL256*Interna!$H$39)</f>
        <v>#REF!</v>
      </c>
      <c r="BN256" s="41" t="e">
        <f>IF(#REF!="","",BL256+BM256)</f>
        <v>#REF!</v>
      </c>
      <c r="BO256" s="41" t="e">
        <f>IF(#REF!="","",BN256*Interna!$K$5)</f>
        <v>#REF!</v>
      </c>
      <c r="BP256" s="41" t="e">
        <f>IF(#REF!="","",BO256/Interna!$E$4)</f>
        <v>#REF!</v>
      </c>
      <c r="BQ256" s="41" t="e">
        <f>IF(#REF!="","",BP256*Interna!$H$46)</f>
        <v>#REF!</v>
      </c>
      <c r="BR256" s="41" t="e">
        <f>IF(#REF!="","",BP256+BQ256)</f>
        <v>#REF!</v>
      </c>
      <c r="BS256" s="41" t="e">
        <f>IF(#REF!="","",BR256*Interna!$H$48)</f>
        <v>#REF!</v>
      </c>
      <c r="BT256" s="41" t="e">
        <f>IF(#REF!="","",BR256-BS256)</f>
        <v>#REF!</v>
      </c>
      <c r="BU256" s="41" t="e">
        <f>IF(#REF!="","",BT256*Interna!$H$51)</f>
        <v>#REF!</v>
      </c>
      <c r="BV256" s="41" t="e">
        <f>IF(#REF!="","",BT256-BU256)</f>
        <v>#REF!</v>
      </c>
      <c r="BW256" s="41" t="e">
        <f>IF(#REF!="","",BV256*Interna!$H$52)</f>
        <v>#REF!</v>
      </c>
      <c r="BX256" s="41" t="e">
        <f>IF(#REF!="","",BV256-BW256)</f>
        <v>#REF!</v>
      </c>
      <c r="BY256" s="41" t="e">
        <f>IF(#REF!="","",BX256*Interna!$H$53)</f>
        <v>#REF!</v>
      </c>
    </row>
    <row r="257" spans="25:77" ht="16.5" customHeight="1" thickTop="1" thickBot="1" x14ac:dyDescent="0.35">
      <c r="Y257" s="167"/>
      <c r="Z257" s="40" t="e">
        <f>IF(#REF!="","",Interna!$H$15)</f>
        <v>#REF!</v>
      </c>
      <c r="AA257" s="41" t="e">
        <f>IF(#REF!="","",Interna!$H$16)</f>
        <v>#REF!</v>
      </c>
      <c r="AB257" s="42" t="e">
        <f>IF(#REF!="","",Interna!$H$17)</f>
        <v>#REF!</v>
      </c>
      <c r="AC25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7" s="373" t="e">
        <f>IF(#REF!="","",AC257+Interna!$D$15)</f>
        <v>#REF!</v>
      </c>
      <c r="AG257" s="373" t="e">
        <f>IF(#REF!="","",AD257+Interna!$D$16)</f>
        <v>#REF!</v>
      </c>
      <c r="AH257" s="373" t="e">
        <f>IF(#REF!="","",AE257+Interna!$D$17)</f>
        <v>#REF!</v>
      </c>
      <c r="AI257" s="281" t="e">
        <f>IF(#REF!="","",#REF!-(#REF!*AF257))</f>
        <v>#REF!</v>
      </c>
      <c r="AJ257" s="281" t="e">
        <f>IF(#REF!="","",#REF!-(#REF!*AG257))</f>
        <v>#REF!</v>
      </c>
      <c r="AK257" s="281" t="e">
        <f>IF(#REF!="","",#REF!-(#REF!*AH257))</f>
        <v>#REF!</v>
      </c>
      <c r="AL257" s="281" t="e">
        <f>IF(#REF!="","",ROUND(AI257*Interna!$E$4/1000,4))</f>
        <v>#REF!</v>
      </c>
      <c r="AM257" s="281" t="e">
        <f>IF(#REF!="","",ROUND(AJ257*Interna!$E$4/1000,4))</f>
        <v>#REF!</v>
      </c>
      <c r="AN257" s="281" t="e">
        <f>IF(#REF!="","",ROUND(AK257*Interna!$E$4/1000,4))</f>
        <v>#REF!</v>
      </c>
      <c r="AO257" s="281" t="e">
        <f>IF(#REF!="","",ROUND(AL257-(AL257*Interna!$C$21),4))</f>
        <v>#REF!</v>
      </c>
      <c r="AP257" s="281" t="e">
        <f>IF(#REF!="","",ROUND(AM257-(AM257*Interna!$C$22),4))</f>
        <v>#REF!</v>
      </c>
      <c r="AQ257" s="281" t="e">
        <f>IF(#REF!="","",ROUND(AN257-(AN257*Interna!$C$23),4))</f>
        <v>#REF!</v>
      </c>
      <c r="AR257" s="281" t="e">
        <f>IF(#REF!="","",Interna!$F$21)</f>
        <v>#REF!</v>
      </c>
      <c r="AS257" s="282" t="e">
        <f>IF(#REF!="","",Interna!$F$22)</f>
        <v>#REF!</v>
      </c>
      <c r="AT257" s="283" t="e">
        <f>IF(#REF!="","",Interna!$F$23)</f>
        <v>#REF!</v>
      </c>
      <c r="AU257" s="281" t="e">
        <f>IF(#REF!=0,0,IF(AO257&gt;AR257,AO257,AR257))</f>
        <v>#REF!</v>
      </c>
      <c r="AV257" s="281" t="e">
        <f>IF(#REF!=0,0,IF(AP257&gt;AS257,AP257,AS257))</f>
        <v>#REF!</v>
      </c>
      <c r="AW257" s="281" t="e">
        <f>IF(#REF!=0,0,IF(AQ257&gt;AT257,AQ257,AT257))</f>
        <v>#REF!</v>
      </c>
      <c r="AX257" s="39" t="e">
        <f>IF(#REF!="","",IF(ROUND(AL257-AU257,4)&lt;0,0,ROUND(AL257-AU257,4)))</f>
        <v>#REF!</v>
      </c>
      <c r="AY257" s="39" t="e">
        <f>IF(#REF!="","",IF(ROUND(AM257-AV257,4)&lt;0,0,ROUND(AM257-AV257,4)))</f>
        <v>#REF!</v>
      </c>
      <c r="AZ257" s="39" t="e">
        <f>IF(#REF!="","",IF(ROUND(AN257-AW257,4)&lt;0,0,ROUND(AN257-AW257,4)))</f>
        <v>#REF!</v>
      </c>
      <c r="BA257" s="40" t="e">
        <f>IF(#REF!="","",AX257*Z257)</f>
        <v>#REF!</v>
      </c>
      <c r="BB257" s="41" t="e">
        <f>IF(#REF!="","",AY257*AA257)</f>
        <v>#REF!</v>
      </c>
      <c r="BC257" s="42" t="e">
        <f>IF(#REF!="","",AZ257*AB257)</f>
        <v>#REF!</v>
      </c>
      <c r="BD257" s="41" t="e">
        <f t="shared" si="41"/>
        <v>#REF!</v>
      </c>
      <c r="BE257" s="40" t="e">
        <f>IF(#REF!="","",Interna!$J$27+Interna!$J$28+Interna!$J$29+Interna!$J$33)</f>
        <v>#REF!</v>
      </c>
      <c r="BF257" s="41" t="e">
        <f>IF(#REF!="","",AX257*Interna!$H$30)</f>
        <v>#REF!</v>
      </c>
      <c r="BG257" s="41" t="e">
        <f>IF(#REF!="","",AY257*Interna!$H$31)</f>
        <v>#REF!</v>
      </c>
      <c r="BH257" s="41" t="e">
        <f>IF(#REF!="","",AZ257*Interna!$H$32)</f>
        <v>#REF!</v>
      </c>
      <c r="BI257" s="41" t="e">
        <f>IF(#REF!="","",SUM(BE257:BH257))</f>
        <v>#REF!</v>
      </c>
      <c r="BJ257" s="41" t="e">
        <f>IF(#REF!="","",BD257-BI257)</f>
        <v>#REF!</v>
      </c>
      <c r="BK257" s="42" t="e">
        <f>IF(#REF!="","",BJ257*Interna!$H$37)</f>
        <v>#REF!</v>
      </c>
      <c r="BL257" s="41" t="e">
        <f>IF(#REF!="","",BJ257-BK257)</f>
        <v>#REF!</v>
      </c>
      <c r="BM257" s="41" t="e">
        <f>IF(#REF!="","",BL257*Interna!$H$39)</f>
        <v>#REF!</v>
      </c>
      <c r="BN257" s="41" t="e">
        <f>IF(#REF!="","",BL257+BM257)</f>
        <v>#REF!</v>
      </c>
      <c r="BO257" s="41" t="e">
        <f>IF(#REF!="","",BN257*Interna!$K$5)</f>
        <v>#REF!</v>
      </c>
      <c r="BP257" s="41" t="e">
        <f>IF(#REF!="","",BO257/Interna!$E$4)</f>
        <v>#REF!</v>
      </c>
      <c r="BQ257" s="41" t="e">
        <f>IF(#REF!="","",BP257*Interna!$H$46)</f>
        <v>#REF!</v>
      </c>
      <c r="BR257" s="41" t="e">
        <f>IF(#REF!="","",BP257+BQ257)</f>
        <v>#REF!</v>
      </c>
      <c r="BS257" s="41" t="e">
        <f>IF(#REF!="","",BR257*Interna!$H$48)</f>
        <v>#REF!</v>
      </c>
      <c r="BT257" s="41" t="e">
        <f>IF(#REF!="","",BR257-BS257)</f>
        <v>#REF!</v>
      </c>
      <c r="BU257" s="41" t="e">
        <f>IF(#REF!="","",BT257*Interna!$H$51)</f>
        <v>#REF!</v>
      </c>
      <c r="BV257" s="41" t="e">
        <f>IF(#REF!="","",BT257-BU257)</f>
        <v>#REF!</v>
      </c>
      <c r="BW257" s="41" t="e">
        <f>IF(#REF!="","",BV257*Interna!$H$52)</f>
        <v>#REF!</v>
      </c>
      <c r="BX257" s="41" t="e">
        <f>IF(#REF!="","",BV257-BW257)</f>
        <v>#REF!</v>
      </c>
      <c r="BY257" s="41" t="e">
        <f>IF(#REF!="","",BX257*Interna!$H$53)</f>
        <v>#REF!</v>
      </c>
    </row>
    <row r="258" spans="25:77" ht="16.5" customHeight="1" thickTop="1" thickBot="1" x14ac:dyDescent="0.35">
      <c r="Y258" s="167"/>
      <c r="Z258" s="40" t="e">
        <f>IF(#REF!="","",Interna!$H$15)</f>
        <v>#REF!</v>
      </c>
      <c r="AA258" s="41" t="e">
        <f>IF(#REF!="","",Interna!$H$16)</f>
        <v>#REF!</v>
      </c>
      <c r="AB258" s="42" t="e">
        <f>IF(#REF!="","",Interna!$H$17)</f>
        <v>#REF!</v>
      </c>
      <c r="AC25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8" s="373" t="e">
        <f>IF(#REF!="","",AC258+Interna!$D$15)</f>
        <v>#REF!</v>
      </c>
      <c r="AG258" s="373" t="e">
        <f>IF(#REF!="","",AD258+Interna!$D$16)</f>
        <v>#REF!</v>
      </c>
      <c r="AH258" s="373" t="e">
        <f>IF(#REF!="","",AE258+Interna!$D$17)</f>
        <v>#REF!</v>
      </c>
      <c r="AI258" s="281" t="e">
        <f>IF(#REF!="","",#REF!-(#REF!*AF258))</f>
        <v>#REF!</v>
      </c>
      <c r="AJ258" s="281" t="e">
        <f>IF(#REF!="","",#REF!-(#REF!*AG258))</f>
        <v>#REF!</v>
      </c>
      <c r="AK258" s="281" t="e">
        <f>IF(#REF!="","",#REF!-(#REF!*AH258))</f>
        <v>#REF!</v>
      </c>
      <c r="AL258" s="281" t="e">
        <f>IF(#REF!="","",ROUND(AI258*Interna!$E$4/1000,4))</f>
        <v>#REF!</v>
      </c>
      <c r="AM258" s="281" t="e">
        <f>IF(#REF!="","",ROUND(AJ258*Interna!$E$4/1000,4))</f>
        <v>#REF!</v>
      </c>
      <c r="AN258" s="281" t="e">
        <f>IF(#REF!="","",ROUND(AK258*Interna!$E$4/1000,4))</f>
        <v>#REF!</v>
      </c>
      <c r="AO258" s="281" t="e">
        <f>IF(#REF!="","",ROUND(AL258-(AL258*Interna!$C$21),4))</f>
        <v>#REF!</v>
      </c>
      <c r="AP258" s="281" t="e">
        <f>IF(#REF!="","",ROUND(AM258-(AM258*Interna!$C$22),4))</f>
        <v>#REF!</v>
      </c>
      <c r="AQ258" s="281" t="e">
        <f>IF(#REF!="","",ROUND(AN258-(AN258*Interna!$C$23),4))</f>
        <v>#REF!</v>
      </c>
      <c r="AR258" s="281" t="e">
        <f>IF(#REF!="","",Interna!$F$21)</f>
        <v>#REF!</v>
      </c>
      <c r="AS258" s="282" t="e">
        <f>IF(#REF!="","",Interna!$F$22)</f>
        <v>#REF!</v>
      </c>
      <c r="AT258" s="283" t="e">
        <f>IF(#REF!="","",Interna!$F$23)</f>
        <v>#REF!</v>
      </c>
      <c r="AU258" s="281" t="e">
        <f>IF(#REF!=0,0,IF(AO258&gt;AR258,AO258,AR258))</f>
        <v>#REF!</v>
      </c>
      <c r="AV258" s="281" t="e">
        <f>IF(#REF!=0,0,IF(AP258&gt;AS258,AP258,AS258))</f>
        <v>#REF!</v>
      </c>
      <c r="AW258" s="281" t="e">
        <f>IF(#REF!=0,0,IF(AQ258&gt;AT258,AQ258,AT258))</f>
        <v>#REF!</v>
      </c>
      <c r="AX258" s="39" t="e">
        <f>IF(#REF!="","",IF(ROUND(AL258-AU258,4)&lt;0,0,ROUND(AL258-AU258,4)))</f>
        <v>#REF!</v>
      </c>
      <c r="AY258" s="39" t="e">
        <f>IF(#REF!="","",IF(ROUND(AM258-AV258,4)&lt;0,0,ROUND(AM258-AV258,4)))</f>
        <v>#REF!</v>
      </c>
      <c r="AZ258" s="39" t="e">
        <f>IF(#REF!="","",IF(ROUND(AN258-AW258,4)&lt;0,0,ROUND(AN258-AW258,4)))</f>
        <v>#REF!</v>
      </c>
      <c r="BA258" s="40" t="e">
        <f>IF(#REF!="","",AX258*Z258)</f>
        <v>#REF!</v>
      </c>
      <c r="BB258" s="41" t="e">
        <f>IF(#REF!="","",AY258*AA258)</f>
        <v>#REF!</v>
      </c>
      <c r="BC258" s="42" t="e">
        <f>IF(#REF!="","",AZ258*AB258)</f>
        <v>#REF!</v>
      </c>
      <c r="BD258" s="41" t="e">
        <f t="shared" si="41"/>
        <v>#REF!</v>
      </c>
      <c r="BE258" s="40" t="e">
        <f>IF(#REF!="","",Interna!$J$27+Interna!$J$28+Interna!$J$29+Interna!$J$33)</f>
        <v>#REF!</v>
      </c>
      <c r="BF258" s="41" t="e">
        <f>IF(#REF!="","",AX258*Interna!$H$30)</f>
        <v>#REF!</v>
      </c>
      <c r="BG258" s="41" t="e">
        <f>IF(#REF!="","",AY258*Interna!$H$31)</f>
        <v>#REF!</v>
      </c>
      <c r="BH258" s="41" t="e">
        <f>IF(#REF!="","",AZ258*Interna!$H$32)</f>
        <v>#REF!</v>
      </c>
      <c r="BI258" s="41" t="e">
        <f>IF(#REF!="","",SUM(BE258:BH258))</f>
        <v>#REF!</v>
      </c>
      <c r="BJ258" s="41" t="e">
        <f>IF(#REF!="","",BD258-BI258)</f>
        <v>#REF!</v>
      </c>
      <c r="BK258" s="42" t="e">
        <f>IF(#REF!="","",BJ258*Interna!$H$37)</f>
        <v>#REF!</v>
      </c>
      <c r="BL258" s="41" t="e">
        <f>IF(#REF!="","",BJ258-BK258)</f>
        <v>#REF!</v>
      </c>
      <c r="BM258" s="41" t="e">
        <f>IF(#REF!="","",BL258*Interna!$H$39)</f>
        <v>#REF!</v>
      </c>
      <c r="BN258" s="41" t="e">
        <f>IF(#REF!="","",BL258+BM258)</f>
        <v>#REF!</v>
      </c>
      <c r="BO258" s="41" t="e">
        <f>IF(#REF!="","",BN258*Interna!$K$5)</f>
        <v>#REF!</v>
      </c>
      <c r="BP258" s="41" t="e">
        <f>IF(#REF!="","",BO258/Interna!$E$4)</f>
        <v>#REF!</v>
      </c>
      <c r="BQ258" s="41" t="e">
        <f>IF(#REF!="","",BP258*Interna!$H$46)</f>
        <v>#REF!</v>
      </c>
      <c r="BR258" s="41" t="e">
        <f>IF(#REF!="","",BP258+BQ258)</f>
        <v>#REF!</v>
      </c>
      <c r="BS258" s="41" t="e">
        <f>IF(#REF!="","",BR258*Interna!$H$48)</f>
        <v>#REF!</v>
      </c>
      <c r="BT258" s="41" t="e">
        <f>IF(#REF!="","",BR258-BS258)</f>
        <v>#REF!</v>
      </c>
      <c r="BU258" s="41" t="e">
        <f>IF(#REF!="","",BT258*Interna!$H$51)</f>
        <v>#REF!</v>
      </c>
      <c r="BV258" s="41" t="e">
        <f>IF(#REF!="","",BT258-BU258)</f>
        <v>#REF!</v>
      </c>
      <c r="BW258" s="41" t="e">
        <f>IF(#REF!="","",BV258*Interna!$H$52)</f>
        <v>#REF!</v>
      </c>
      <c r="BX258" s="41" t="e">
        <f>IF(#REF!="","",BV258-BW258)</f>
        <v>#REF!</v>
      </c>
      <c r="BY258" s="41" t="e">
        <f>IF(#REF!="","",BX258*Interna!$H$53)</f>
        <v>#REF!</v>
      </c>
    </row>
    <row r="259" spans="25:77" ht="16.5" customHeight="1" thickTop="1" thickBot="1" x14ac:dyDescent="0.35">
      <c r="Y259" s="167"/>
      <c r="Z259" s="40" t="e">
        <f>IF(#REF!="","",Interna!$H$15)</f>
        <v>#REF!</v>
      </c>
      <c r="AA259" s="41" t="e">
        <f>IF(#REF!="","",Interna!$H$16)</f>
        <v>#REF!</v>
      </c>
      <c r="AB259" s="42" t="e">
        <f>IF(#REF!="","",Interna!$H$17)</f>
        <v>#REF!</v>
      </c>
      <c r="AC25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5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5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59" s="373" t="e">
        <f>IF(#REF!="","",AC259+Interna!$D$15)</f>
        <v>#REF!</v>
      </c>
      <c r="AG259" s="373" t="e">
        <f>IF(#REF!="","",AD259+Interna!$D$16)</f>
        <v>#REF!</v>
      </c>
      <c r="AH259" s="373" t="e">
        <f>IF(#REF!="","",AE259+Interna!$D$17)</f>
        <v>#REF!</v>
      </c>
      <c r="AI259" s="281" t="e">
        <f>IF(#REF!="","",#REF!-(#REF!*AF259))</f>
        <v>#REF!</v>
      </c>
      <c r="AJ259" s="281" t="e">
        <f>IF(#REF!="","",#REF!-(#REF!*AG259))</f>
        <v>#REF!</v>
      </c>
      <c r="AK259" s="281" t="e">
        <f>IF(#REF!="","",#REF!-(#REF!*AH259))</f>
        <v>#REF!</v>
      </c>
      <c r="AL259" s="281" t="e">
        <f>IF(#REF!="","",ROUND(AI259*Interna!$E$4/1000,4))</f>
        <v>#REF!</v>
      </c>
      <c r="AM259" s="281" t="e">
        <f>IF(#REF!="","",ROUND(AJ259*Interna!$E$4/1000,4))</f>
        <v>#REF!</v>
      </c>
      <c r="AN259" s="281" t="e">
        <f>IF(#REF!="","",ROUND(AK259*Interna!$E$4/1000,4))</f>
        <v>#REF!</v>
      </c>
      <c r="AO259" s="281" t="e">
        <f>IF(#REF!="","",ROUND(AL259-(AL259*Interna!$C$21),4))</f>
        <v>#REF!</v>
      </c>
      <c r="AP259" s="281" t="e">
        <f>IF(#REF!="","",ROUND(AM259-(AM259*Interna!$C$22),4))</f>
        <v>#REF!</v>
      </c>
      <c r="AQ259" s="281" t="e">
        <f>IF(#REF!="","",ROUND(AN259-(AN259*Interna!$C$23),4))</f>
        <v>#REF!</v>
      </c>
      <c r="AR259" s="281" t="e">
        <f>IF(#REF!="","",Interna!$F$21)</f>
        <v>#REF!</v>
      </c>
      <c r="AS259" s="282" t="e">
        <f>IF(#REF!="","",Interna!$F$22)</f>
        <v>#REF!</v>
      </c>
      <c r="AT259" s="283" t="e">
        <f>IF(#REF!="","",Interna!$F$23)</f>
        <v>#REF!</v>
      </c>
      <c r="AU259" s="281" t="e">
        <f>IF(#REF!=0,0,IF(AO259&gt;AR259,AO259,AR259))</f>
        <v>#REF!</v>
      </c>
      <c r="AV259" s="281" t="e">
        <f>IF(#REF!=0,0,IF(AP259&gt;AS259,AP259,AS259))</f>
        <v>#REF!</v>
      </c>
      <c r="AW259" s="281" t="e">
        <f>IF(#REF!=0,0,IF(AQ259&gt;AT259,AQ259,AT259))</f>
        <v>#REF!</v>
      </c>
      <c r="AX259" s="39" t="e">
        <f>IF(#REF!="","",IF(ROUND(AL259-AU259,4)&lt;0,0,ROUND(AL259-AU259,4)))</f>
        <v>#REF!</v>
      </c>
      <c r="AY259" s="39" t="e">
        <f>IF(#REF!="","",IF(ROUND(AM259-AV259,4)&lt;0,0,ROUND(AM259-AV259,4)))</f>
        <v>#REF!</v>
      </c>
      <c r="AZ259" s="39" t="e">
        <f>IF(#REF!="","",IF(ROUND(AN259-AW259,4)&lt;0,0,ROUND(AN259-AW259,4)))</f>
        <v>#REF!</v>
      </c>
      <c r="BA259" s="40" t="e">
        <f>IF(#REF!="","",AX259*Z259)</f>
        <v>#REF!</v>
      </c>
      <c r="BB259" s="41" t="e">
        <f>IF(#REF!="","",AY259*AA259)</f>
        <v>#REF!</v>
      </c>
      <c r="BC259" s="42" t="e">
        <f>IF(#REF!="","",AZ259*AB259)</f>
        <v>#REF!</v>
      </c>
      <c r="BD259" s="41" t="e">
        <f t="shared" si="41"/>
        <v>#REF!</v>
      </c>
      <c r="BE259" s="40" t="e">
        <f>IF(#REF!="","",Interna!$J$27+Interna!$J$28+Interna!$J$29+Interna!$J$33)</f>
        <v>#REF!</v>
      </c>
      <c r="BF259" s="41" t="e">
        <f>IF(#REF!="","",AX259*Interna!$H$30)</f>
        <v>#REF!</v>
      </c>
      <c r="BG259" s="41" t="e">
        <f>IF(#REF!="","",AY259*Interna!$H$31)</f>
        <v>#REF!</v>
      </c>
      <c r="BH259" s="41" t="e">
        <f>IF(#REF!="","",AZ259*Interna!$H$32)</f>
        <v>#REF!</v>
      </c>
      <c r="BI259" s="41" t="e">
        <f>IF(#REF!="","",SUM(BE259:BH259))</f>
        <v>#REF!</v>
      </c>
      <c r="BJ259" s="41" t="e">
        <f>IF(#REF!="","",BD259-BI259)</f>
        <v>#REF!</v>
      </c>
      <c r="BK259" s="42" t="e">
        <f>IF(#REF!="","",BJ259*Interna!$H$37)</f>
        <v>#REF!</v>
      </c>
      <c r="BL259" s="41" t="e">
        <f>IF(#REF!="","",BJ259-BK259)</f>
        <v>#REF!</v>
      </c>
      <c r="BM259" s="41" t="e">
        <f>IF(#REF!="","",BL259*Interna!$H$39)</f>
        <v>#REF!</v>
      </c>
      <c r="BN259" s="41" t="e">
        <f>IF(#REF!="","",BL259+BM259)</f>
        <v>#REF!</v>
      </c>
      <c r="BO259" s="41" t="e">
        <f>IF(#REF!="","",BN259*Interna!$K$5)</f>
        <v>#REF!</v>
      </c>
      <c r="BP259" s="41" t="e">
        <f>IF(#REF!="","",BO259/Interna!$E$4)</f>
        <v>#REF!</v>
      </c>
      <c r="BQ259" s="41" t="e">
        <f>IF(#REF!="","",BP259*Interna!$H$46)</f>
        <v>#REF!</v>
      </c>
      <c r="BR259" s="41" t="e">
        <f>IF(#REF!="","",BP259+BQ259)</f>
        <v>#REF!</v>
      </c>
      <c r="BS259" s="41" t="e">
        <f>IF(#REF!="","",BR259*Interna!$H$48)</f>
        <v>#REF!</v>
      </c>
      <c r="BT259" s="41" t="e">
        <f>IF(#REF!="","",BR259-BS259)</f>
        <v>#REF!</v>
      </c>
      <c r="BU259" s="41" t="e">
        <f>IF(#REF!="","",BT259*Interna!$H$51)</f>
        <v>#REF!</v>
      </c>
      <c r="BV259" s="41" t="e">
        <f>IF(#REF!="","",BT259-BU259)</f>
        <v>#REF!</v>
      </c>
      <c r="BW259" s="41" t="e">
        <f>IF(#REF!="","",BV259*Interna!$H$52)</f>
        <v>#REF!</v>
      </c>
      <c r="BX259" s="41" t="e">
        <f>IF(#REF!="","",BV259-BW259)</f>
        <v>#REF!</v>
      </c>
      <c r="BY259" s="41" t="e">
        <f>IF(#REF!="","",BX259*Interna!$H$53)</f>
        <v>#REF!</v>
      </c>
    </row>
    <row r="260" spans="25:77" ht="16.5" customHeight="1" thickTop="1" thickBot="1" x14ac:dyDescent="0.35">
      <c r="Y260" s="167"/>
      <c r="Z260" s="40" t="e">
        <f>IF(#REF!="","",Interna!$H$15)</f>
        <v>#REF!</v>
      </c>
      <c r="AA260" s="41" t="e">
        <f>IF(#REF!="","",Interna!$H$16)</f>
        <v>#REF!</v>
      </c>
      <c r="AB260" s="42" t="e">
        <f>IF(#REF!="","",Interna!$H$17)</f>
        <v>#REF!</v>
      </c>
      <c r="AC26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0" s="373" t="e">
        <f>IF(#REF!="","",AC260+Interna!$D$15)</f>
        <v>#REF!</v>
      </c>
      <c r="AG260" s="373" t="e">
        <f>IF(#REF!="","",AD260+Interna!$D$16)</f>
        <v>#REF!</v>
      </c>
      <c r="AH260" s="373" t="e">
        <f>IF(#REF!="","",AE260+Interna!$D$17)</f>
        <v>#REF!</v>
      </c>
      <c r="AI260" s="281" t="e">
        <f>IF(#REF!="","",#REF!-(#REF!*AF260))</f>
        <v>#REF!</v>
      </c>
      <c r="AJ260" s="281" t="e">
        <f>IF(#REF!="","",#REF!-(#REF!*AG260))</f>
        <v>#REF!</v>
      </c>
      <c r="AK260" s="281" t="e">
        <f>IF(#REF!="","",#REF!-(#REF!*AH260))</f>
        <v>#REF!</v>
      </c>
      <c r="AL260" s="281" t="e">
        <f>IF(#REF!="","",ROUND(AI260*Interna!$E$4/1000,4))</f>
        <v>#REF!</v>
      </c>
      <c r="AM260" s="281" t="e">
        <f>IF(#REF!="","",ROUND(AJ260*Interna!$E$4/1000,4))</f>
        <v>#REF!</v>
      </c>
      <c r="AN260" s="281" t="e">
        <f>IF(#REF!="","",ROUND(AK260*Interna!$E$4/1000,4))</f>
        <v>#REF!</v>
      </c>
      <c r="AO260" s="281" t="e">
        <f>IF(#REF!="","",ROUND(AL260-(AL260*Interna!$C$21),4))</f>
        <v>#REF!</v>
      </c>
      <c r="AP260" s="281" t="e">
        <f>IF(#REF!="","",ROUND(AM260-(AM260*Interna!$C$22),4))</f>
        <v>#REF!</v>
      </c>
      <c r="AQ260" s="281" t="e">
        <f>IF(#REF!="","",ROUND(AN260-(AN260*Interna!$C$23),4))</f>
        <v>#REF!</v>
      </c>
      <c r="AR260" s="281" t="e">
        <f>IF(#REF!="","",Interna!$F$21)</f>
        <v>#REF!</v>
      </c>
      <c r="AS260" s="282" t="e">
        <f>IF(#REF!="","",Interna!$F$22)</f>
        <v>#REF!</v>
      </c>
      <c r="AT260" s="283" t="e">
        <f>IF(#REF!="","",Interna!$F$23)</f>
        <v>#REF!</v>
      </c>
      <c r="AU260" s="281" t="e">
        <f>IF(#REF!=0,0,IF(AO260&gt;AR260,AO260,AR260))</f>
        <v>#REF!</v>
      </c>
      <c r="AV260" s="281" t="e">
        <f>IF(#REF!=0,0,IF(AP260&gt;AS260,AP260,AS260))</f>
        <v>#REF!</v>
      </c>
      <c r="AW260" s="281" t="e">
        <f>IF(#REF!=0,0,IF(AQ260&gt;AT260,AQ260,AT260))</f>
        <v>#REF!</v>
      </c>
      <c r="AX260" s="39" t="e">
        <f>IF(#REF!="","",IF(ROUND(AL260-AU260,4)&lt;0,0,ROUND(AL260-AU260,4)))</f>
        <v>#REF!</v>
      </c>
      <c r="AY260" s="39" t="e">
        <f>IF(#REF!="","",IF(ROUND(AM260-AV260,4)&lt;0,0,ROUND(AM260-AV260,4)))</f>
        <v>#REF!</v>
      </c>
      <c r="AZ260" s="39" t="e">
        <f>IF(#REF!="","",IF(ROUND(AN260-AW260,4)&lt;0,0,ROUND(AN260-AW260,4)))</f>
        <v>#REF!</v>
      </c>
      <c r="BA260" s="40" t="e">
        <f>IF(#REF!="","",AX260*Z260)</f>
        <v>#REF!</v>
      </c>
      <c r="BB260" s="41" t="e">
        <f>IF(#REF!="","",AY260*AA260)</f>
        <v>#REF!</v>
      </c>
      <c r="BC260" s="42" t="e">
        <f>IF(#REF!="","",AZ260*AB260)</f>
        <v>#REF!</v>
      </c>
      <c r="BD260" s="41" t="e">
        <f t="shared" si="41"/>
        <v>#REF!</v>
      </c>
      <c r="BE260" s="40" t="e">
        <f>IF(#REF!="","",Interna!$J$27+Interna!$J$28+Interna!$J$29+Interna!$J$33)</f>
        <v>#REF!</v>
      </c>
      <c r="BF260" s="41" t="e">
        <f>IF(#REF!="","",AX260*Interna!$H$30)</f>
        <v>#REF!</v>
      </c>
      <c r="BG260" s="41" t="e">
        <f>IF(#REF!="","",AY260*Interna!$H$31)</f>
        <v>#REF!</v>
      </c>
      <c r="BH260" s="41" t="e">
        <f>IF(#REF!="","",AZ260*Interna!$H$32)</f>
        <v>#REF!</v>
      </c>
      <c r="BI260" s="41" t="e">
        <f>IF(#REF!="","",SUM(BE260:BH260))</f>
        <v>#REF!</v>
      </c>
      <c r="BJ260" s="41" t="e">
        <f>IF(#REF!="","",BD260-BI260)</f>
        <v>#REF!</v>
      </c>
      <c r="BK260" s="42" t="e">
        <f>IF(#REF!="","",BJ260*Interna!$H$37)</f>
        <v>#REF!</v>
      </c>
      <c r="BL260" s="41" t="e">
        <f>IF(#REF!="","",BJ260-BK260)</f>
        <v>#REF!</v>
      </c>
      <c r="BM260" s="41" t="e">
        <f>IF(#REF!="","",BL260*Interna!$H$39)</f>
        <v>#REF!</v>
      </c>
      <c r="BN260" s="41" t="e">
        <f>IF(#REF!="","",BL260+BM260)</f>
        <v>#REF!</v>
      </c>
      <c r="BO260" s="41" t="e">
        <f>IF(#REF!="","",BN260*Interna!$K$5)</f>
        <v>#REF!</v>
      </c>
      <c r="BP260" s="41" t="e">
        <f>IF(#REF!="","",BO260/Interna!$E$4)</f>
        <v>#REF!</v>
      </c>
      <c r="BQ260" s="41" t="e">
        <f>IF(#REF!="","",BP260*Interna!$H$46)</f>
        <v>#REF!</v>
      </c>
      <c r="BR260" s="41" t="e">
        <f>IF(#REF!="","",BP260+BQ260)</f>
        <v>#REF!</v>
      </c>
      <c r="BS260" s="41" t="e">
        <f>IF(#REF!="","",BR260*Interna!$H$48)</f>
        <v>#REF!</v>
      </c>
      <c r="BT260" s="41" t="e">
        <f>IF(#REF!="","",BR260-BS260)</f>
        <v>#REF!</v>
      </c>
      <c r="BU260" s="41" t="e">
        <f>IF(#REF!="","",BT260*Interna!$H$51)</f>
        <v>#REF!</v>
      </c>
      <c r="BV260" s="41" t="e">
        <f>IF(#REF!="","",BT260-BU260)</f>
        <v>#REF!</v>
      </c>
      <c r="BW260" s="41" t="e">
        <f>IF(#REF!="","",BV260*Interna!$H$52)</f>
        <v>#REF!</v>
      </c>
      <c r="BX260" s="41" t="e">
        <f>IF(#REF!="","",BV260-BW260)</f>
        <v>#REF!</v>
      </c>
      <c r="BY260" s="41" t="e">
        <f>IF(#REF!="","",BX260*Interna!$H$53)</f>
        <v>#REF!</v>
      </c>
    </row>
    <row r="261" spans="25:77" ht="16.5" customHeight="1" thickTop="1" thickBot="1" x14ac:dyDescent="0.35">
      <c r="Y261" s="167"/>
      <c r="Z261" s="40" t="e">
        <f>IF(#REF!="","",Interna!$H$15)</f>
        <v>#REF!</v>
      </c>
      <c r="AA261" s="41" t="e">
        <f>IF(#REF!="","",Interna!$H$16)</f>
        <v>#REF!</v>
      </c>
      <c r="AB261" s="42" t="e">
        <f>IF(#REF!="","",Interna!$H$17)</f>
        <v>#REF!</v>
      </c>
      <c r="AC26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1" s="373" t="e">
        <f>IF(#REF!="","",AC261+Interna!$D$15)</f>
        <v>#REF!</v>
      </c>
      <c r="AG261" s="373" t="e">
        <f>IF(#REF!="","",AD261+Interna!$D$16)</f>
        <v>#REF!</v>
      </c>
      <c r="AH261" s="373" t="e">
        <f>IF(#REF!="","",AE261+Interna!$D$17)</f>
        <v>#REF!</v>
      </c>
      <c r="AI261" s="281" t="e">
        <f>IF(#REF!="","",#REF!-(#REF!*AF261))</f>
        <v>#REF!</v>
      </c>
      <c r="AJ261" s="281" t="e">
        <f>IF(#REF!="","",#REF!-(#REF!*AG261))</f>
        <v>#REF!</v>
      </c>
      <c r="AK261" s="281" t="e">
        <f>IF(#REF!="","",#REF!-(#REF!*AH261))</f>
        <v>#REF!</v>
      </c>
      <c r="AL261" s="281" t="e">
        <f>IF(#REF!="","",ROUND(AI261*Interna!$E$4/1000,4))</f>
        <v>#REF!</v>
      </c>
      <c r="AM261" s="281" t="e">
        <f>IF(#REF!="","",ROUND(AJ261*Interna!$E$4/1000,4))</f>
        <v>#REF!</v>
      </c>
      <c r="AN261" s="281" t="e">
        <f>IF(#REF!="","",ROUND(AK261*Interna!$E$4/1000,4))</f>
        <v>#REF!</v>
      </c>
      <c r="AO261" s="281" t="e">
        <f>IF(#REF!="","",ROUND(AL261-(AL261*Interna!$C$21),4))</f>
        <v>#REF!</v>
      </c>
      <c r="AP261" s="281" t="e">
        <f>IF(#REF!="","",ROUND(AM261-(AM261*Interna!$C$22),4))</f>
        <v>#REF!</v>
      </c>
      <c r="AQ261" s="281" t="e">
        <f>IF(#REF!="","",ROUND(AN261-(AN261*Interna!$C$23),4))</f>
        <v>#REF!</v>
      </c>
      <c r="AR261" s="281" t="e">
        <f>IF(#REF!="","",Interna!$F$21)</f>
        <v>#REF!</v>
      </c>
      <c r="AS261" s="282" t="e">
        <f>IF(#REF!="","",Interna!$F$22)</f>
        <v>#REF!</v>
      </c>
      <c r="AT261" s="283" t="e">
        <f>IF(#REF!="","",Interna!$F$23)</f>
        <v>#REF!</v>
      </c>
      <c r="AU261" s="281" t="e">
        <f>IF(#REF!=0,0,IF(AO261&gt;AR261,AO261,AR261))</f>
        <v>#REF!</v>
      </c>
      <c r="AV261" s="281" t="e">
        <f>IF(#REF!=0,0,IF(AP261&gt;AS261,AP261,AS261))</f>
        <v>#REF!</v>
      </c>
      <c r="AW261" s="281" t="e">
        <f>IF(#REF!=0,0,IF(AQ261&gt;AT261,AQ261,AT261))</f>
        <v>#REF!</v>
      </c>
      <c r="AX261" s="39" t="e">
        <f>IF(#REF!="","",IF(ROUND(AL261-AU261,4)&lt;0,0,ROUND(AL261-AU261,4)))</f>
        <v>#REF!</v>
      </c>
      <c r="AY261" s="39" t="e">
        <f>IF(#REF!="","",IF(ROUND(AM261-AV261,4)&lt;0,0,ROUND(AM261-AV261,4)))</f>
        <v>#REF!</v>
      </c>
      <c r="AZ261" s="39" t="e">
        <f>IF(#REF!="","",IF(ROUND(AN261-AW261,4)&lt;0,0,ROUND(AN261-AW261,4)))</f>
        <v>#REF!</v>
      </c>
      <c r="BA261" s="40" t="e">
        <f>IF(#REF!="","",AX261*Z261)</f>
        <v>#REF!</v>
      </c>
      <c r="BB261" s="41" t="e">
        <f>IF(#REF!="","",AY261*AA261)</f>
        <v>#REF!</v>
      </c>
      <c r="BC261" s="42" t="e">
        <f>IF(#REF!="","",AZ261*AB261)</f>
        <v>#REF!</v>
      </c>
      <c r="BD261" s="41" t="e">
        <f t="shared" si="41"/>
        <v>#REF!</v>
      </c>
      <c r="BE261" s="40" t="e">
        <f>IF(#REF!="","",Interna!$J$27+Interna!$J$28+Interna!$J$29+Interna!$J$33)</f>
        <v>#REF!</v>
      </c>
      <c r="BF261" s="41" t="e">
        <f>IF(#REF!="","",AX261*Interna!$H$30)</f>
        <v>#REF!</v>
      </c>
      <c r="BG261" s="41" t="e">
        <f>IF(#REF!="","",AY261*Interna!$H$31)</f>
        <v>#REF!</v>
      </c>
      <c r="BH261" s="41" t="e">
        <f>IF(#REF!="","",AZ261*Interna!$H$32)</f>
        <v>#REF!</v>
      </c>
      <c r="BI261" s="41" t="e">
        <f>IF(#REF!="","",SUM(BE261:BH261))</f>
        <v>#REF!</v>
      </c>
      <c r="BJ261" s="41" t="e">
        <f>IF(#REF!="","",BD261-BI261)</f>
        <v>#REF!</v>
      </c>
      <c r="BK261" s="42" t="e">
        <f>IF(#REF!="","",BJ261*Interna!$H$37)</f>
        <v>#REF!</v>
      </c>
      <c r="BL261" s="41" t="e">
        <f>IF(#REF!="","",BJ261-BK261)</f>
        <v>#REF!</v>
      </c>
      <c r="BM261" s="41" t="e">
        <f>IF(#REF!="","",BL261*Interna!$H$39)</f>
        <v>#REF!</v>
      </c>
      <c r="BN261" s="41" t="e">
        <f>IF(#REF!="","",BL261+BM261)</f>
        <v>#REF!</v>
      </c>
      <c r="BO261" s="41" t="e">
        <f>IF(#REF!="","",BN261*Interna!$K$5)</f>
        <v>#REF!</v>
      </c>
      <c r="BP261" s="41" t="e">
        <f>IF(#REF!="","",BO261/Interna!$E$4)</f>
        <v>#REF!</v>
      </c>
      <c r="BQ261" s="41" t="e">
        <f>IF(#REF!="","",BP261*Interna!$H$46)</f>
        <v>#REF!</v>
      </c>
      <c r="BR261" s="41" t="e">
        <f>IF(#REF!="","",BP261+BQ261)</f>
        <v>#REF!</v>
      </c>
      <c r="BS261" s="41" t="e">
        <f>IF(#REF!="","",BR261*Interna!$H$48)</f>
        <v>#REF!</v>
      </c>
      <c r="BT261" s="41" t="e">
        <f>IF(#REF!="","",BR261-BS261)</f>
        <v>#REF!</v>
      </c>
      <c r="BU261" s="41" t="e">
        <f>IF(#REF!="","",BT261*Interna!$H$51)</f>
        <v>#REF!</v>
      </c>
      <c r="BV261" s="41" t="e">
        <f>IF(#REF!="","",BT261-BU261)</f>
        <v>#REF!</v>
      </c>
      <c r="BW261" s="41" t="e">
        <f>IF(#REF!="","",BV261*Interna!$H$52)</f>
        <v>#REF!</v>
      </c>
      <c r="BX261" s="41" t="e">
        <f>IF(#REF!="","",BV261-BW261)</f>
        <v>#REF!</v>
      </c>
      <c r="BY261" s="41" t="e">
        <f>IF(#REF!="","",BX261*Interna!$H$53)</f>
        <v>#REF!</v>
      </c>
    </row>
    <row r="262" spans="25:77" ht="16.5" customHeight="1" thickTop="1" thickBot="1" x14ac:dyDescent="0.35">
      <c r="Y262" s="167"/>
      <c r="Z262" s="40" t="e">
        <f>IF(#REF!="","",Interna!$H$15)</f>
        <v>#REF!</v>
      </c>
      <c r="AA262" s="41" t="e">
        <f>IF(#REF!="","",Interna!$H$16)</f>
        <v>#REF!</v>
      </c>
      <c r="AB262" s="42" t="e">
        <f>IF(#REF!="","",Interna!$H$17)</f>
        <v>#REF!</v>
      </c>
      <c r="AC26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2" s="373" t="e">
        <f>IF(#REF!="","",AC262+Interna!$D$15)</f>
        <v>#REF!</v>
      </c>
      <c r="AG262" s="373" t="e">
        <f>IF(#REF!="","",AD262+Interna!$D$16)</f>
        <v>#REF!</v>
      </c>
      <c r="AH262" s="373" t="e">
        <f>IF(#REF!="","",AE262+Interna!$D$17)</f>
        <v>#REF!</v>
      </c>
      <c r="AI262" s="281" t="e">
        <f>IF(#REF!="","",#REF!-(#REF!*AF262))</f>
        <v>#REF!</v>
      </c>
      <c r="AJ262" s="281" t="e">
        <f>IF(#REF!="","",#REF!-(#REF!*AG262))</f>
        <v>#REF!</v>
      </c>
      <c r="AK262" s="281" t="e">
        <f>IF(#REF!="","",#REF!-(#REF!*AH262))</f>
        <v>#REF!</v>
      </c>
      <c r="AL262" s="281" t="e">
        <f>IF(#REF!="","",ROUND(AI262*Interna!$E$4/1000,4))</f>
        <v>#REF!</v>
      </c>
      <c r="AM262" s="281" t="e">
        <f>IF(#REF!="","",ROUND(AJ262*Interna!$E$4/1000,4))</f>
        <v>#REF!</v>
      </c>
      <c r="AN262" s="281" t="e">
        <f>IF(#REF!="","",ROUND(AK262*Interna!$E$4/1000,4))</f>
        <v>#REF!</v>
      </c>
      <c r="AO262" s="281" t="e">
        <f>IF(#REF!="","",ROUND(AL262-(AL262*Interna!$C$21),4))</f>
        <v>#REF!</v>
      </c>
      <c r="AP262" s="281" t="e">
        <f>IF(#REF!="","",ROUND(AM262-(AM262*Interna!$C$22),4))</f>
        <v>#REF!</v>
      </c>
      <c r="AQ262" s="281" t="e">
        <f>IF(#REF!="","",ROUND(AN262-(AN262*Interna!$C$23),4))</f>
        <v>#REF!</v>
      </c>
      <c r="AR262" s="281" t="e">
        <f>IF(#REF!="","",Interna!$F$21)</f>
        <v>#REF!</v>
      </c>
      <c r="AS262" s="282" t="e">
        <f>IF(#REF!="","",Interna!$F$22)</f>
        <v>#REF!</v>
      </c>
      <c r="AT262" s="283" t="e">
        <f>IF(#REF!="","",Interna!$F$23)</f>
        <v>#REF!</v>
      </c>
      <c r="AU262" s="281" t="e">
        <f>IF(#REF!=0,0,IF(AO262&gt;AR262,AO262,AR262))</f>
        <v>#REF!</v>
      </c>
      <c r="AV262" s="281" t="e">
        <f>IF(#REF!=0,0,IF(AP262&gt;AS262,AP262,AS262))</f>
        <v>#REF!</v>
      </c>
      <c r="AW262" s="281" t="e">
        <f>IF(#REF!=0,0,IF(AQ262&gt;AT262,AQ262,AT262))</f>
        <v>#REF!</v>
      </c>
      <c r="AX262" s="39" t="e">
        <f>IF(#REF!="","",IF(ROUND(AL262-AU262,4)&lt;0,0,ROUND(AL262-AU262,4)))</f>
        <v>#REF!</v>
      </c>
      <c r="AY262" s="39" t="e">
        <f>IF(#REF!="","",IF(ROUND(AM262-AV262,4)&lt;0,0,ROUND(AM262-AV262,4)))</f>
        <v>#REF!</v>
      </c>
      <c r="AZ262" s="39" t="e">
        <f>IF(#REF!="","",IF(ROUND(AN262-AW262,4)&lt;0,0,ROUND(AN262-AW262,4)))</f>
        <v>#REF!</v>
      </c>
      <c r="BA262" s="40" t="e">
        <f>IF(#REF!="","",AX262*Z262)</f>
        <v>#REF!</v>
      </c>
      <c r="BB262" s="41" t="e">
        <f>IF(#REF!="","",AY262*AA262)</f>
        <v>#REF!</v>
      </c>
      <c r="BC262" s="42" t="e">
        <f>IF(#REF!="","",AZ262*AB262)</f>
        <v>#REF!</v>
      </c>
      <c r="BD262" s="41" t="e">
        <f t="shared" si="41"/>
        <v>#REF!</v>
      </c>
      <c r="BE262" s="40" t="e">
        <f>IF(#REF!="","",Interna!$J$27+Interna!$J$28+Interna!$J$29+Interna!$J$33)</f>
        <v>#REF!</v>
      </c>
      <c r="BF262" s="41" t="e">
        <f>IF(#REF!="","",AX262*Interna!$H$30)</f>
        <v>#REF!</v>
      </c>
      <c r="BG262" s="41" t="e">
        <f>IF(#REF!="","",AY262*Interna!$H$31)</f>
        <v>#REF!</v>
      </c>
      <c r="BH262" s="41" t="e">
        <f>IF(#REF!="","",AZ262*Interna!$H$32)</f>
        <v>#REF!</v>
      </c>
      <c r="BI262" s="41" t="e">
        <f>IF(#REF!="","",SUM(BE262:BH262))</f>
        <v>#REF!</v>
      </c>
      <c r="BJ262" s="41" t="e">
        <f>IF(#REF!="","",BD262-BI262)</f>
        <v>#REF!</v>
      </c>
      <c r="BK262" s="42" t="e">
        <f>IF(#REF!="","",BJ262*Interna!$H$37)</f>
        <v>#REF!</v>
      </c>
      <c r="BL262" s="41" t="e">
        <f>IF(#REF!="","",BJ262-BK262)</f>
        <v>#REF!</v>
      </c>
      <c r="BM262" s="41" t="e">
        <f>IF(#REF!="","",BL262*Interna!$H$39)</f>
        <v>#REF!</v>
      </c>
      <c r="BN262" s="41" t="e">
        <f>IF(#REF!="","",BL262+BM262)</f>
        <v>#REF!</v>
      </c>
      <c r="BO262" s="41" t="e">
        <f>IF(#REF!="","",BN262*Interna!$K$5)</f>
        <v>#REF!</v>
      </c>
      <c r="BP262" s="41" t="e">
        <f>IF(#REF!="","",BO262/Interna!$E$4)</f>
        <v>#REF!</v>
      </c>
      <c r="BQ262" s="41" t="e">
        <f>IF(#REF!="","",BP262*Interna!$H$46)</f>
        <v>#REF!</v>
      </c>
      <c r="BR262" s="41" t="e">
        <f>IF(#REF!="","",BP262+BQ262)</f>
        <v>#REF!</v>
      </c>
      <c r="BS262" s="41" t="e">
        <f>IF(#REF!="","",BR262*Interna!$H$48)</f>
        <v>#REF!</v>
      </c>
      <c r="BT262" s="41" t="e">
        <f>IF(#REF!="","",BR262-BS262)</f>
        <v>#REF!</v>
      </c>
      <c r="BU262" s="41" t="e">
        <f>IF(#REF!="","",BT262*Interna!$H$51)</f>
        <v>#REF!</v>
      </c>
      <c r="BV262" s="41" t="e">
        <f>IF(#REF!="","",BT262-BU262)</f>
        <v>#REF!</v>
      </c>
      <c r="BW262" s="41" t="e">
        <f>IF(#REF!="","",BV262*Interna!$H$52)</f>
        <v>#REF!</v>
      </c>
      <c r="BX262" s="41" t="e">
        <f>IF(#REF!="","",BV262-BW262)</f>
        <v>#REF!</v>
      </c>
      <c r="BY262" s="41" t="e">
        <f>IF(#REF!="","",BX262*Interna!$H$53)</f>
        <v>#REF!</v>
      </c>
    </row>
    <row r="263" spans="25:77" ht="16.5" customHeight="1" thickTop="1" thickBot="1" x14ac:dyDescent="0.35">
      <c r="Y263" s="167"/>
      <c r="Z263" s="40" t="e">
        <f>IF(#REF!="","",Interna!$H$15)</f>
        <v>#REF!</v>
      </c>
      <c r="AA263" s="41" t="e">
        <f>IF(#REF!="","",Interna!$H$16)</f>
        <v>#REF!</v>
      </c>
      <c r="AB263" s="42" t="e">
        <f>IF(#REF!="","",Interna!$H$17)</f>
        <v>#REF!</v>
      </c>
      <c r="AC26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3" s="373" t="e">
        <f>IF(#REF!="","",AC263+Interna!$D$15)</f>
        <v>#REF!</v>
      </c>
      <c r="AG263" s="373" t="e">
        <f>IF(#REF!="","",AD263+Interna!$D$16)</f>
        <v>#REF!</v>
      </c>
      <c r="AH263" s="373" t="e">
        <f>IF(#REF!="","",AE263+Interna!$D$17)</f>
        <v>#REF!</v>
      </c>
      <c r="AI263" s="281" t="e">
        <f>IF(#REF!="","",#REF!-(#REF!*AF263))</f>
        <v>#REF!</v>
      </c>
      <c r="AJ263" s="281" t="e">
        <f>IF(#REF!="","",#REF!-(#REF!*AG263))</f>
        <v>#REF!</v>
      </c>
      <c r="AK263" s="281" t="e">
        <f>IF(#REF!="","",#REF!-(#REF!*AH263))</f>
        <v>#REF!</v>
      </c>
      <c r="AL263" s="281" t="e">
        <f>IF(#REF!="","",ROUND(AI263*Interna!$E$4/1000,4))</f>
        <v>#REF!</v>
      </c>
      <c r="AM263" s="281" t="e">
        <f>IF(#REF!="","",ROUND(AJ263*Interna!$E$4/1000,4))</f>
        <v>#REF!</v>
      </c>
      <c r="AN263" s="281" t="e">
        <f>IF(#REF!="","",ROUND(AK263*Interna!$E$4/1000,4))</f>
        <v>#REF!</v>
      </c>
      <c r="AO263" s="281" t="e">
        <f>IF(#REF!="","",ROUND(AL263-(AL263*Interna!$C$21),4))</f>
        <v>#REF!</v>
      </c>
      <c r="AP263" s="281" t="e">
        <f>IF(#REF!="","",ROUND(AM263-(AM263*Interna!$C$22),4))</f>
        <v>#REF!</v>
      </c>
      <c r="AQ263" s="281" t="e">
        <f>IF(#REF!="","",ROUND(AN263-(AN263*Interna!$C$23),4))</f>
        <v>#REF!</v>
      </c>
      <c r="AR263" s="281" t="e">
        <f>IF(#REF!="","",Interna!$F$21)</f>
        <v>#REF!</v>
      </c>
      <c r="AS263" s="282" t="e">
        <f>IF(#REF!="","",Interna!$F$22)</f>
        <v>#REF!</v>
      </c>
      <c r="AT263" s="283" t="e">
        <f>IF(#REF!="","",Interna!$F$23)</f>
        <v>#REF!</v>
      </c>
      <c r="AU263" s="281" t="e">
        <f>IF(#REF!=0,0,IF(AO263&gt;AR263,AO263,AR263))</f>
        <v>#REF!</v>
      </c>
      <c r="AV263" s="281" t="e">
        <f>IF(#REF!=0,0,IF(AP263&gt;AS263,AP263,AS263))</f>
        <v>#REF!</v>
      </c>
      <c r="AW263" s="281" t="e">
        <f>IF(#REF!=0,0,IF(AQ263&gt;AT263,AQ263,AT263))</f>
        <v>#REF!</v>
      </c>
      <c r="AX263" s="39" t="e">
        <f>IF(#REF!="","",IF(ROUND(AL263-AU263,4)&lt;0,0,ROUND(AL263-AU263,4)))</f>
        <v>#REF!</v>
      </c>
      <c r="AY263" s="39" t="e">
        <f>IF(#REF!="","",IF(ROUND(AM263-AV263,4)&lt;0,0,ROUND(AM263-AV263,4)))</f>
        <v>#REF!</v>
      </c>
      <c r="AZ263" s="39" t="e">
        <f>IF(#REF!="","",IF(ROUND(AN263-AW263,4)&lt;0,0,ROUND(AN263-AW263,4)))</f>
        <v>#REF!</v>
      </c>
      <c r="BA263" s="40" t="e">
        <f>IF(#REF!="","",AX263*Z263)</f>
        <v>#REF!</v>
      </c>
      <c r="BB263" s="41" t="e">
        <f>IF(#REF!="","",AY263*AA263)</f>
        <v>#REF!</v>
      </c>
      <c r="BC263" s="42" t="e">
        <f>IF(#REF!="","",AZ263*AB263)</f>
        <v>#REF!</v>
      </c>
      <c r="BD263" s="41" t="e">
        <f t="shared" si="41"/>
        <v>#REF!</v>
      </c>
      <c r="BE263" s="40" t="e">
        <f>IF(#REF!="","",Interna!$J$27+Interna!$J$28+Interna!$J$29+Interna!$J$33)</f>
        <v>#REF!</v>
      </c>
      <c r="BF263" s="41" t="e">
        <f>IF(#REF!="","",AX263*Interna!$H$30)</f>
        <v>#REF!</v>
      </c>
      <c r="BG263" s="41" t="e">
        <f>IF(#REF!="","",AY263*Interna!$H$31)</f>
        <v>#REF!</v>
      </c>
      <c r="BH263" s="41" t="e">
        <f>IF(#REF!="","",AZ263*Interna!$H$32)</f>
        <v>#REF!</v>
      </c>
      <c r="BI263" s="41" t="e">
        <f>IF(#REF!="","",SUM(BE263:BH263))</f>
        <v>#REF!</v>
      </c>
      <c r="BJ263" s="41" t="e">
        <f>IF(#REF!="","",BD263-BI263)</f>
        <v>#REF!</v>
      </c>
      <c r="BK263" s="42" t="e">
        <f>IF(#REF!="","",BJ263*Interna!$H$37)</f>
        <v>#REF!</v>
      </c>
      <c r="BL263" s="41" t="e">
        <f>IF(#REF!="","",BJ263-BK263)</f>
        <v>#REF!</v>
      </c>
      <c r="BM263" s="41" t="e">
        <f>IF(#REF!="","",BL263*Interna!$H$39)</f>
        <v>#REF!</v>
      </c>
      <c r="BN263" s="41" t="e">
        <f>IF(#REF!="","",BL263+BM263)</f>
        <v>#REF!</v>
      </c>
      <c r="BO263" s="41" t="e">
        <f>IF(#REF!="","",BN263*Interna!$K$5)</f>
        <v>#REF!</v>
      </c>
      <c r="BP263" s="41" t="e">
        <f>IF(#REF!="","",BO263/Interna!$E$4)</f>
        <v>#REF!</v>
      </c>
      <c r="BQ263" s="41" t="e">
        <f>IF(#REF!="","",BP263*Interna!$H$46)</f>
        <v>#REF!</v>
      </c>
      <c r="BR263" s="41" t="e">
        <f>IF(#REF!="","",BP263+BQ263)</f>
        <v>#REF!</v>
      </c>
      <c r="BS263" s="41" t="e">
        <f>IF(#REF!="","",BR263*Interna!$H$48)</f>
        <v>#REF!</v>
      </c>
      <c r="BT263" s="41" t="e">
        <f>IF(#REF!="","",BR263-BS263)</f>
        <v>#REF!</v>
      </c>
      <c r="BU263" s="41" t="e">
        <f>IF(#REF!="","",BT263*Interna!$H$51)</f>
        <v>#REF!</v>
      </c>
      <c r="BV263" s="41" t="e">
        <f>IF(#REF!="","",BT263-BU263)</f>
        <v>#REF!</v>
      </c>
      <c r="BW263" s="41" t="e">
        <f>IF(#REF!="","",BV263*Interna!$H$52)</f>
        <v>#REF!</v>
      </c>
      <c r="BX263" s="41" t="e">
        <f>IF(#REF!="","",BV263-BW263)</f>
        <v>#REF!</v>
      </c>
      <c r="BY263" s="41" t="e">
        <f>IF(#REF!="","",BX263*Interna!$H$53)</f>
        <v>#REF!</v>
      </c>
    </row>
    <row r="264" spans="25:77" ht="16.5" customHeight="1" thickTop="1" thickBot="1" x14ac:dyDescent="0.35">
      <c r="Y264" s="167"/>
      <c r="Z264" s="40" t="e">
        <f>IF(#REF!="","",Interna!$H$15)</f>
        <v>#REF!</v>
      </c>
      <c r="AA264" s="41" t="e">
        <f>IF(#REF!="","",Interna!$H$16)</f>
        <v>#REF!</v>
      </c>
      <c r="AB264" s="42" t="e">
        <f>IF(#REF!="","",Interna!$H$17)</f>
        <v>#REF!</v>
      </c>
      <c r="AC26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4" s="373" t="e">
        <f>IF(#REF!="","",AC264+Interna!$D$15)</f>
        <v>#REF!</v>
      </c>
      <c r="AG264" s="373" t="e">
        <f>IF(#REF!="","",AD264+Interna!$D$16)</f>
        <v>#REF!</v>
      </c>
      <c r="AH264" s="373" t="e">
        <f>IF(#REF!="","",AE264+Interna!$D$17)</f>
        <v>#REF!</v>
      </c>
      <c r="AI264" s="281" t="e">
        <f>IF(#REF!="","",#REF!-(#REF!*AF264))</f>
        <v>#REF!</v>
      </c>
      <c r="AJ264" s="281" t="e">
        <f>IF(#REF!="","",#REF!-(#REF!*AG264))</f>
        <v>#REF!</v>
      </c>
      <c r="AK264" s="281" t="e">
        <f>IF(#REF!="","",#REF!-(#REF!*AH264))</f>
        <v>#REF!</v>
      </c>
      <c r="AL264" s="281" t="e">
        <f>IF(#REF!="","",ROUND(AI264*Interna!$E$4/1000,4))</f>
        <v>#REF!</v>
      </c>
      <c r="AM264" s="281" t="e">
        <f>IF(#REF!="","",ROUND(AJ264*Interna!$E$4/1000,4))</f>
        <v>#REF!</v>
      </c>
      <c r="AN264" s="281" t="e">
        <f>IF(#REF!="","",ROUND(AK264*Interna!$E$4/1000,4))</f>
        <v>#REF!</v>
      </c>
      <c r="AO264" s="281" t="e">
        <f>IF(#REF!="","",ROUND(AL264-(AL264*Interna!$C$21),4))</f>
        <v>#REF!</v>
      </c>
      <c r="AP264" s="281" t="e">
        <f>IF(#REF!="","",ROUND(AM264-(AM264*Interna!$C$22),4))</f>
        <v>#REF!</v>
      </c>
      <c r="AQ264" s="281" t="e">
        <f>IF(#REF!="","",ROUND(AN264-(AN264*Interna!$C$23),4))</f>
        <v>#REF!</v>
      </c>
      <c r="AR264" s="281" t="e">
        <f>IF(#REF!="","",Interna!$F$21)</f>
        <v>#REF!</v>
      </c>
      <c r="AS264" s="282" t="e">
        <f>IF(#REF!="","",Interna!$F$22)</f>
        <v>#REF!</v>
      </c>
      <c r="AT264" s="283" t="e">
        <f>IF(#REF!="","",Interna!$F$23)</f>
        <v>#REF!</v>
      </c>
      <c r="AU264" s="281" t="e">
        <f>IF(#REF!=0,0,IF(AO264&gt;AR264,AO264,AR264))</f>
        <v>#REF!</v>
      </c>
      <c r="AV264" s="281" t="e">
        <f>IF(#REF!=0,0,IF(AP264&gt;AS264,AP264,AS264))</f>
        <v>#REF!</v>
      </c>
      <c r="AW264" s="281" t="e">
        <f>IF(#REF!=0,0,IF(AQ264&gt;AT264,AQ264,AT264))</f>
        <v>#REF!</v>
      </c>
      <c r="AX264" s="39" t="e">
        <f>IF(#REF!="","",IF(ROUND(AL264-AU264,4)&lt;0,0,ROUND(AL264-AU264,4)))</f>
        <v>#REF!</v>
      </c>
      <c r="AY264" s="39" t="e">
        <f>IF(#REF!="","",IF(ROUND(AM264-AV264,4)&lt;0,0,ROUND(AM264-AV264,4)))</f>
        <v>#REF!</v>
      </c>
      <c r="AZ264" s="39" t="e">
        <f>IF(#REF!="","",IF(ROUND(AN264-AW264,4)&lt;0,0,ROUND(AN264-AW264,4)))</f>
        <v>#REF!</v>
      </c>
      <c r="BA264" s="40" t="e">
        <f>IF(#REF!="","",AX264*Z264)</f>
        <v>#REF!</v>
      </c>
      <c r="BB264" s="41" t="e">
        <f>IF(#REF!="","",AY264*AA264)</f>
        <v>#REF!</v>
      </c>
      <c r="BC264" s="42" t="e">
        <f>IF(#REF!="","",AZ264*AB264)</f>
        <v>#REF!</v>
      </c>
      <c r="BD264" s="41" t="e">
        <f t="shared" si="41"/>
        <v>#REF!</v>
      </c>
      <c r="BE264" s="40" t="e">
        <f>IF(#REF!="","",Interna!$J$27+Interna!$J$28+Interna!$J$29+Interna!$J$33)</f>
        <v>#REF!</v>
      </c>
      <c r="BF264" s="41" t="e">
        <f>IF(#REF!="","",AX264*Interna!$H$30)</f>
        <v>#REF!</v>
      </c>
      <c r="BG264" s="41" t="e">
        <f>IF(#REF!="","",AY264*Interna!$H$31)</f>
        <v>#REF!</v>
      </c>
      <c r="BH264" s="41" t="e">
        <f>IF(#REF!="","",AZ264*Interna!$H$32)</f>
        <v>#REF!</v>
      </c>
      <c r="BI264" s="41" t="e">
        <f>IF(#REF!="","",SUM(BE264:BH264))</f>
        <v>#REF!</v>
      </c>
      <c r="BJ264" s="41" t="e">
        <f>IF(#REF!="","",BD264-BI264)</f>
        <v>#REF!</v>
      </c>
      <c r="BK264" s="42" t="e">
        <f>IF(#REF!="","",BJ264*Interna!$H$37)</f>
        <v>#REF!</v>
      </c>
      <c r="BL264" s="41" t="e">
        <f>IF(#REF!="","",BJ264-BK264)</f>
        <v>#REF!</v>
      </c>
      <c r="BM264" s="41" t="e">
        <f>IF(#REF!="","",BL264*Interna!$H$39)</f>
        <v>#REF!</v>
      </c>
      <c r="BN264" s="41" t="e">
        <f>IF(#REF!="","",BL264+BM264)</f>
        <v>#REF!</v>
      </c>
      <c r="BO264" s="41" t="e">
        <f>IF(#REF!="","",BN264*Interna!$K$5)</f>
        <v>#REF!</v>
      </c>
      <c r="BP264" s="41" t="e">
        <f>IF(#REF!="","",BO264/Interna!$E$4)</f>
        <v>#REF!</v>
      </c>
      <c r="BQ264" s="41" t="e">
        <f>IF(#REF!="","",BP264*Interna!$H$46)</f>
        <v>#REF!</v>
      </c>
      <c r="BR264" s="41" t="e">
        <f>IF(#REF!="","",BP264+BQ264)</f>
        <v>#REF!</v>
      </c>
      <c r="BS264" s="41" t="e">
        <f>IF(#REF!="","",BR264*Interna!$H$48)</f>
        <v>#REF!</v>
      </c>
      <c r="BT264" s="41" t="e">
        <f>IF(#REF!="","",BR264-BS264)</f>
        <v>#REF!</v>
      </c>
      <c r="BU264" s="41" t="e">
        <f>IF(#REF!="","",BT264*Interna!$H$51)</f>
        <v>#REF!</v>
      </c>
      <c r="BV264" s="41" t="e">
        <f>IF(#REF!="","",BT264-BU264)</f>
        <v>#REF!</v>
      </c>
      <c r="BW264" s="41" t="e">
        <f>IF(#REF!="","",BV264*Interna!$H$52)</f>
        <v>#REF!</v>
      </c>
      <c r="BX264" s="41" t="e">
        <f>IF(#REF!="","",BV264-BW264)</f>
        <v>#REF!</v>
      </c>
      <c r="BY264" s="41" t="e">
        <f>IF(#REF!="","",BX264*Interna!$H$53)</f>
        <v>#REF!</v>
      </c>
    </row>
    <row r="265" spans="25:77" ht="16.5" customHeight="1" thickTop="1" thickBot="1" x14ac:dyDescent="0.35">
      <c r="Y265" s="167"/>
      <c r="Z265" s="40" t="e">
        <f>IF(#REF!="","",Interna!$H$15)</f>
        <v>#REF!</v>
      </c>
      <c r="AA265" s="41" t="e">
        <f>IF(#REF!="","",Interna!$H$16)</f>
        <v>#REF!</v>
      </c>
      <c r="AB265" s="42" t="e">
        <f>IF(#REF!="","",Interna!$H$17)</f>
        <v>#REF!</v>
      </c>
      <c r="AC26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5" s="373" t="e">
        <f>IF(#REF!="","",AC265+Interna!$D$15)</f>
        <v>#REF!</v>
      </c>
      <c r="AG265" s="373" t="e">
        <f>IF(#REF!="","",AD265+Interna!$D$16)</f>
        <v>#REF!</v>
      </c>
      <c r="AH265" s="373" t="e">
        <f>IF(#REF!="","",AE265+Interna!$D$17)</f>
        <v>#REF!</v>
      </c>
      <c r="AI265" s="281" t="e">
        <f>IF(#REF!="","",#REF!-(#REF!*AF265))</f>
        <v>#REF!</v>
      </c>
      <c r="AJ265" s="281" t="e">
        <f>IF(#REF!="","",#REF!-(#REF!*AG265))</f>
        <v>#REF!</v>
      </c>
      <c r="AK265" s="281" t="e">
        <f>IF(#REF!="","",#REF!-(#REF!*AH265))</f>
        <v>#REF!</v>
      </c>
      <c r="AL265" s="281" t="e">
        <f>IF(#REF!="","",ROUND(AI265*Interna!$E$4/1000,4))</f>
        <v>#REF!</v>
      </c>
      <c r="AM265" s="281" t="e">
        <f>IF(#REF!="","",ROUND(AJ265*Interna!$E$4/1000,4))</f>
        <v>#REF!</v>
      </c>
      <c r="AN265" s="281" t="e">
        <f>IF(#REF!="","",ROUND(AK265*Interna!$E$4/1000,4))</f>
        <v>#REF!</v>
      </c>
      <c r="AO265" s="281" t="e">
        <f>IF(#REF!="","",ROUND(AL265-(AL265*Interna!$C$21),4))</f>
        <v>#REF!</v>
      </c>
      <c r="AP265" s="281" t="e">
        <f>IF(#REF!="","",ROUND(AM265-(AM265*Interna!$C$22),4))</f>
        <v>#REF!</v>
      </c>
      <c r="AQ265" s="281" t="e">
        <f>IF(#REF!="","",ROUND(AN265-(AN265*Interna!$C$23),4))</f>
        <v>#REF!</v>
      </c>
      <c r="AR265" s="281" t="e">
        <f>IF(#REF!="","",Interna!$F$21)</f>
        <v>#REF!</v>
      </c>
      <c r="AS265" s="282" t="e">
        <f>IF(#REF!="","",Interna!$F$22)</f>
        <v>#REF!</v>
      </c>
      <c r="AT265" s="283" t="e">
        <f>IF(#REF!="","",Interna!$F$23)</f>
        <v>#REF!</v>
      </c>
      <c r="AU265" s="281" t="e">
        <f>IF(#REF!=0,0,IF(AO265&gt;AR265,AO265,AR265))</f>
        <v>#REF!</v>
      </c>
      <c r="AV265" s="281" t="e">
        <f>IF(#REF!=0,0,IF(AP265&gt;AS265,AP265,AS265))</f>
        <v>#REF!</v>
      </c>
      <c r="AW265" s="281" t="e">
        <f>IF(#REF!=0,0,IF(AQ265&gt;AT265,AQ265,AT265))</f>
        <v>#REF!</v>
      </c>
      <c r="AX265" s="39" t="e">
        <f>IF(#REF!="","",IF(ROUND(AL265-AU265,4)&lt;0,0,ROUND(AL265-AU265,4)))</f>
        <v>#REF!</v>
      </c>
      <c r="AY265" s="39" t="e">
        <f>IF(#REF!="","",IF(ROUND(AM265-AV265,4)&lt;0,0,ROUND(AM265-AV265,4)))</f>
        <v>#REF!</v>
      </c>
      <c r="AZ265" s="39" t="e">
        <f>IF(#REF!="","",IF(ROUND(AN265-AW265,4)&lt;0,0,ROUND(AN265-AW265,4)))</f>
        <v>#REF!</v>
      </c>
      <c r="BA265" s="40" t="e">
        <f>IF(#REF!="","",AX265*Z265)</f>
        <v>#REF!</v>
      </c>
      <c r="BB265" s="41" t="e">
        <f>IF(#REF!="","",AY265*AA265)</f>
        <v>#REF!</v>
      </c>
      <c r="BC265" s="42" t="e">
        <f>IF(#REF!="","",AZ265*AB265)</f>
        <v>#REF!</v>
      </c>
      <c r="BD265" s="41" t="e">
        <f t="shared" si="41"/>
        <v>#REF!</v>
      </c>
      <c r="BE265" s="40" t="e">
        <f>IF(#REF!="","",Interna!$J$27+Interna!$J$28+Interna!$J$29+Interna!$J$33)</f>
        <v>#REF!</v>
      </c>
      <c r="BF265" s="41" t="e">
        <f>IF(#REF!="","",AX265*Interna!$H$30)</f>
        <v>#REF!</v>
      </c>
      <c r="BG265" s="41" t="e">
        <f>IF(#REF!="","",AY265*Interna!$H$31)</f>
        <v>#REF!</v>
      </c>
      <c r="BH265" s="41" t="e">
        <f>IF(#REF!="","",AZ265*Interna!$H$32)</f>
        <v>#REF!</v>
      </c>
      <c r="BI265" s="41" t="e">
        <f>IF(#REF!="","",SUM(BE265:BH265))</f>
        <v>#REF!</v>
      </c>
      <c r="BJ265" s="41" t="e">
        <f>IF(#REF!="","",BD265-BI265)</f>
        <v>#REF!</v>
      </c>
      <c r="BK265" s="42" t="e">
        <f>IF(#REF!="","",BJ265*Interna!$H$37)</f>
        <v>#REF!</v>
      </c>
      <c r="BL265" s="41" t="e">
        <f>IF(#REF!="","",BJ265-BK265)</f>
        <v>#REF!</v>
      </c>
      <c r="BM265" s="41" t="e">
        <f>IF(#REF!="","",BL265*Interna!$H$39)</f>
        <v>#REF!</v>
      </c>
      <c r="BN265" s="41" t="e">
        <f>IF(#REF!="","",BL265+BM265)</f>
        <v>#REF!</v>
      </c>
      <c r="BO265" s="41" t="e">
        <f>IF(#REF!="","",BN265*Interna!$K$5)</f>
        <v>#REF!</v>
      </c>
      <c r="BP265" s="41" t="e">
        <f>IF(#REF!="","",BO265/Interna!$E$4)</f>
        <v>#REF!</v>
      </c>
      <c r="BQ265" s="41" t="e">
        <f>IF(#REF!="","",BP265*Interna!$H$46)</f>
        <v>#REF!</v>
      </c>
      <c r="BR265" s="41" t="e">
        <f>IF(#REF!="","",BP265+BQ265)</f>
        <v>#REF!</v>
      </c>
      <c r="BS265" s="41" t="e">
        <f>IF(#REF!="","",BR265*Interna!$H$48)</f>
        <v>#REF!</v>
      </c>
      <c r="BT265" s="41" t="e">
        <f>IF(#REF!="","",BR265-BS265)</f>
        <v>#REF!</v>
      </c>
      <c r="BU265" s="41" t="e">
        <f>IF(#REF!="","",BT265*Interna!$H$51)</f>
        <v>#REF!</v>
      </c>
      <c r="BV265" s="41" t="e">
        <f>IF(#REF!="","",BT265-BU265)</f>
        <v>#REF!</v>
      </c>
      <c r="BW265" s="41" t="e">
        <f>IF(#REF!="","",BV265*Interna!$H$52)</f>
        <v>#REF!</v>
      </c>
      <c r="BX265" s="41" t="e">
        <f>IF(#REF!="","",BV265-BW265)</f>
        <v>#REF!</v>
      </c>
      <c r="BY265" s="41" t="e">
        <f>IF(#REF!="","",BX265*Interna!$H$53)</f>
        <v>#REF!</v>
      </c>
    </row>
    <row r="266" spans="25:77" ht="16.5" customHeight="1" thickTop="1" thickBot="1" x14ac:dyDescent="0.35">
      <c r="Y266" s="167"/>
      <c r="Z266" s="40" t="e">
        <f>IF(#REF!="","",Interna!$H$15)</f>
        <v>#REF!</v>
      </c>
      <c r="AA266" s="41" t="e">
        <f>IF(#REF!="","",Interna!$H$16)</f>
        <v>#REF!</v>
      </c>
      <c r="AB266" s="42" t="e">
        <f>IF(#REF!="","",Interna!$H$17)</f>
        <v>#REF!</v>
      </c>
      <c r="AC26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6" s="373" t="e">
        <f>IF(#REF!="","",AC266+Interna!$D$15)</f>
        <v>#REF!</v>
      </c>
      <c r="AG266" s="373" t="e">
        <f>IF(#REF!="","",AD266+Interna!$D$16)</f>
        <v>#REF!</v>
      </c>
      <c r="AH266" s="373" t="e">
        <f>IF(#REF!="","",AE266+Interna!$D$17)</f>
        <v>#REF!</v>
      </c>
      <c r="AI266" s="281" t="e">
        <f>IF(#REF!="","",#REF!-(#REF!*AF266))</f>
        <v>#REF!</v>
      </c>
      <c r="AJ266" s="281" t="e">
        <f>IF(#REF!="","",#REF!-(#REF!*AG266))</f>
        <v>#REF!</v>
      </c>
      <c r="AK266" s="281" t="e">
        <f>IF(#REF!="","",#REF!-(#REF!*AH266))</f>
        <v>#REF!</v>
      </c>
      <c r="AL266" s="281" t="e">
        <f>IF(#REF!="","",ROUND(AI266*Interna!$E$4/1000,4))</f>
        <v>#REF!</v>
      </c>
      <c r="AM266" s="281" t="e">
        <f>IF(#REF!="","",ROUND(AJ266*Interna!$E$4/1000,4))</f>
        <v>#REF!</v>
      </c>
      <c r="AN266" s="281" t="e">
        <f>IF(#REF!="","",ROUND(AK266*Interna!$E$4/1000,4))</f>
        <v>#REF!</v>
      </c>
      <c r="AO266" s="281" t="e">
        <f>IF(#REF!="","",ROUND(AL266-(AL266*Interna!$C$21),4))</f>
        <v>#REF!</v>
      </c>
      <c r="AP266" s="281" t="e">
        <f>IF(#REF!="","",ROUND(AM266-(AM266*Interna!$C$22),4))</f>
        <v>#REF!</v>
      </c>
      <c r="AQ266" s="281" t="e">
        <f>IF(#REF!="","",ROUND(AN266-(AN266*Interna!$C$23),4))</f>
        <v>#REF!</v>
      </c>
      <c r="AR266" s="281" t="e">
        <f>IF(#REF!="","",Interna!$F$21)</f>
        <v>#REF!</v>
      </c>
      <c r="AS266" s="282" t="e">
        <f>IF(#REF!="","",Interna!$F$22)</f>
        <v>#REF!</v>
      </c>
      <c r="AT266" s="283" t="e">
        <f>IF(#REF!="","",Interna!$F$23)</f>
        <v>#REF!</v>
      </c>
      <c r="AU266" s="281" t="e">
        <f>IF(#REF!=0,0,IF(AO266&gt;AR266,AO266,AR266))</f>
        <v>#REF!</v>
      </c>
      <c r="AV266" s="281" t="e">
        <f>IF(#REF!=0,0,IF(AP266&gt;AS266,AP266,AS266))</f>
        <v>#REF!</v>
      </c>
      <c r="AW266" s="281" t="e">
        <f>IF(#REF!=0,0,IF(AQ266&gt;AT266,AQ266,AT266))</f>
        <v>#REF!</v>
      </c>
      <c r="AX266" s="39" t="e">
        <f>IF(#REF!="","",IF(ROUND(AL266-AU266,4)&lt;0,0,ROUND(AL266-AU266,4)))</f>
        <v>#REF!</v>
      </c>
      <c r="AY266" s="39" t="e">
        <f>IF(#REF!="","",IF(ROUND(AM266-AV266,4)&lt;0,0,ROUND(AM266-AV266,4)))</f>
        <v>#REF!</v>
      </c>
      <c r="AZ266" s="39" t="e">
        <f>IF(#REF!="","",IF(ROUND(AN266-AW266,4)&lt;0,0,ROUND(AN266-AW266,4)))</f>
        <v>#REF!</v>
      </c>
      <c r="BA266" s="40" t="e">
        <f>IF(#REF!="","",AX266*Z266)</f>
        <v>#REF!</v>
      </c>
      <c r="BB266" s="41" t="e">
        <f>IF(#REF!="","",AY266*AA266)</f>
        <v>#REF!</v>
      </c>
      <c r="BC266" s="42" t="e">
        <f>IF(#REF!="","",AZ266*AB266)</f>
        <v>#REF!</v>
      </c>
      <c r="BD266" s="41" t="e">
        <f t="shared" si="41"/>
        <v>#REF!</v>
      </c>
      <c r="BE266" s="40" t="e">
        <f>IF(#REF!="","",Interna!$J$27+Interna!$J$28+Interna!$J$29+Interna!$J$33)</f>
        <v>#REF!</v>
      </c>
      <c r="BF266" s="41" t="e">
        <f>IF(#REF!="","",AX266*Interna!$H$30)</f>
        <v>#REF!</v>
      </c>
      <c r="BG266" s="41" t="e">
        <f>IF(#REF!="","",AY266*Interna!$H$31)</f>
        <v>#REF!</v>
      </c>
      <c r="BH266" s="41" t="e">
        <f>IF(#REF!="","",AZ266*Interna!$H$32)</f>
        <v>#REF!</v>
      </c>
      <c r="BI266" s="41" t="e">
        <f>IF(#REF!="","",SUM(BE266:BH266))</f>
        <v>#REF!</v>
      </c>
      <c r="BJ266" s="41" t="e">
        <f>IF(#REF!="","",BD266-BI266)</f>
        <v>#REF!</v>
      </c>
      <c r="BK266" s="42" t="e">
        <f>IF(#REF!="","",BJ266*Interna!$H$37)</f>
        <v>#REF!</v>
      </c>
      <c r="BL266" s="41" t="e">
        <f>IF(#REF!="","",BJ266-BK266)</f>
        <v>#REF!</v>
      </c>
      <c r="BM266" s="41" t="e">
        <f>IF(#REF!="","",BL266*Interna!$H$39)</f>
        <v>#REF!</v>
      </c>
      <c r="BN266" s="41" t="e">
        <f>IF(#REF!="","",BL266+BM266)</f>
        <v>#REF!</v>
      </c>
      <c r="BO266" s="41" t="e">
        <f>IF(#REF!="","",BN266*Interna!$K$5)</f>
        <v>#REF!</v>
      </c>
      <c r="BP266" s="41" t="e">
        <f>IF(#REF!="","",BO266/Interna!$E$4)</f>
        <v>#REF!</v>
      </c>
      <c r="BQ266" s="41" t="e">
        <f>IF(#REF!="","",BP266*Interna!$H$46)</f>
        <v>#REF!</v>
      </c>
      <c r="BR266" s="41" t="e">
        <f>IF(#REF!="","",BP266+BQ266)</f>
        <v>#REF!</v>
      </c>
      <c r="BS266" s="41" t="e">
        <f>IF(#REF!="","",BR266*Interna!$H$48)</f>
        <v>#REF!</v>
      </c>
      <c r="BT266" s="41" t="e">
        <f>IF(#REF!="","",BR266-BS266)</f>
        <v>#REF!</v>
      </c>
      <c r="BU266" s="41" t="e">
        <f>IF(#REF!="","",BT266*Interna!$H$51)</f>
        <v>#REF!</v>
      </c>
      <c r="BV266" s="41" t="e">
        <f>IF(#REF!="","",BT266-BU266)</f>
        <v>#REF!</v>
      </c>
      <c r="BW266" s="41" t="e">
        <f>IF(#REF!="","",BV266*Interna!$H$52)</f>
        <v>#REF!</v>
      </c>
      <c r="BX266" s="41" t="e">
        <f>IF(#REF!="","",BV266-BW266)</f>
        <v>#REF!</v>
      </c>
      <c r="BY266" s="41" t="e">
        <f>IF(#REF!="","",BX266*Interna!$H$53)</f>
        <v>#REF!</v>
      </c>
    </row>
    <row r="267" spans="25:77" ht="16.5" customHeight="1" thickTop="1" thickBot="1" x14ac:dyDescent="0.35">
      <c r="Y267" s="167"/>
      <c r="Z267" s="40" t="e">
        <f>IF(#REF!="","",Interna!$H$15)</f>
        <v>#REF!</v>
      </c>
      <c r="AA267" s="41" t="e">
        <f>IF(#REF!="","",Interna!$H$16)</f>
        <v>#REF!</v>
      </c>
      <c r="AB267" s="42" t="e">
        <f>IF(#REF!="","",Interna!$H$17)</f>
        <v>#REF!</v>
      </c>
      <c r="AC26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7" s="373" t="e">
        <f>IF(#REF!="","",AC267+Interna!$D$15)</f>
        <v>#REF!</v>
      </c>
      <c r="AG267" s="373" t="e">
        <f>IF(#REF!="","",AD267+Interna!$D$16)</f>
        <v>#REF!</v>
      </c>
      <c r="AH267" s="373" t="e">
        <f>IF(#REF!="","",AE267+Interna!$D$17)</f>
        <v>#REF!</v>
      </c>
      <c r="AI267" s="281" t="e">
        <f>IF(#REF!="","",#REF!-(#REF!*AF267))</f>
        <v>#REF!</v>
      </c>
      <c r="AJ267" s="281" t="e">
        <f>IF(#REF!="","",#REF!-(#REF!*AG267))</f>
        <v>#REF!</v>
      </c>
      <c r="AK267" s="281" t="e">
        <f>IF(#REF!="","",#REF!-(#REF!*AH267))</f>
        <v>#REF!</v>
      </c>
      <c r="AL267" s="281" t="e">
        <f>IF(#REF!="","",ROUND(AI267*Interna!$E$4/1000,4))</f>
        <v>#REF!</v>
      </c>
      <c r="AM267" s="281" t="e">
        <f>IF(#REF!="","",ROUND(AJ267*Interna!$E$4/1000,4))</f>
        <v>#REF!</v>
      </c>
      <c r="AN267" s="281" t="e">
        <f>IF(#REF!="","",ROUND(AK267*Interna!$E$4/1000,4))</f>
        <v>#REF!</v>
      </c>
      <c r="AO267" s="281" t="e">
        <f>IF(#REF!="","",ROUND(AL267-(AL267*Interna!$C$21),4))</f>
        <v>#REF!</v>
      </c>
      <c r="AP267" s="281" t="e">
        <f>IF(#REF!="","",ROUND(AM267-(AM267*Interna!$C$22),4))</f>
        <v>#REF!</v>
      </c>
      <c r="AQ267" s="281" t="e">
        <f>IF(#REF!="","",ROUND(AN267-(AN267*Interna!$C$23),4))</f>
        <v>#REF!</v>
      </c>
      <c r="AR267" s="281" t="e">
        <f>IF(#REF!="","",Interna!$F$21)</f>
        <v>#REF!</v>
      </c>
      <c r="AS267" s="282" t="e">
        <f>IF(#REF!="","",Interna!$F$22)</f>
        <v>#REF!</v>
      </c>
      <c r="AT267" s="283" t="e">
        <f>IF(#REF!="","",Interna!$F$23)</f>
        <v>#REF!</v>
      </c>
      <c r="AU267" s="281" t="e">
        <f>IF(#REF!=0,0,IF(AO267&gt;AR267,AO267,AR267))</f>
        <v>#REF!</v>
      </c>
      <c r="AV267" s="281" t="e">
        <f>IF(#REF!=0,0,IF(AP267&gt;AS267,AP267,AS267))</f>
        <v>#REF!</v>
      </c>
      <c r="AW267" s="281" t="e">
        <f>IF(#REF!=0,0,IF(AQ267&gt;AT267,AQ267,AT267))</f>
        <v>#REF!</v>
      </c>
      <c r="AX267" s="39" t="e">
        <f>IF(#REF!="","",IF(ROUND(AL267-AU267,4)&lt;0,0,ROUND(AL267-AU267,4)))</f>
        <v>#REF!</v>
      </c>
      <c r="AY267" s="39" t="e">
        <f>IF(#REF!="","",IF(ROUND(AM267-AV267,4)&lt;0,0,ROUND(AM267-AV267,4)))</f>
        <v>#REF!</v>
      </c>
      <c r="AZ267" s="39" t="e">
        <f>IF(#REF!="","",IF(ROUND(AN267-AW267,4)&lt;0,0,ROUND(AN267-AW267,4)))</f>
        <v>#REF!</v>
      </c>
      <c r="BA267" s="40" t="e">
        <f>IF(#REF!="","",AX267*Z267)</f>
        <v>#REF!</v>
      </c>
      <c r="BB267" s="41" t="e">
        <f>IF(#REF!="","",AY267*AA267)</f>
        <v>#REF!</v>
      </c>
      <c r="BC267" s="42" t="e">
        <f>IF(#REF!="","",AZ267*AB267)</f>
        <v>#REF!</v>
      </c>
      <c r="BD267" s="41" t="e">
        <f t="shared" si="41"/>
        <v>#REF!</v>
      </c>
      <c r="BE267" s="40" t="e">
        <f>IF(#REF!="","",Interna!$J$27+Interna!$J$28+Interna!$J$29+Interna!$J$33)</f>
        <v>#REF!</v>
      </c>
      <c r="BF267" s="41" t="e">
        <f>IF(#REF!="","",AX267*Interna!$H$30)</f>
        <v>#REF!</v>
      </c>
      <c r="BG267" s="41" t="e">
        <f>IF(#REF!="","",AY267*Interna!$H$31)</f>
        <v>#REF!</v>
      </c>
      <c r="BH267" s="41" t="e">
        <f>IF(#REF!="","",AZ267*Interna!$H$32)</f>
        <v>#REF!</v>
      </c>
      <c r="BI267" s="41" t="e">
        <f>IF(#REF!="","",SUM(BE267:BH267))</f>
        <v>#REF!</v>
      </c>
      <c r="BJ267" s="41" t="e">
        <f>IF(#REF!="","",BD267-BI267)</f>
        <v>#REF!</v>
      </c>
      <c r="BK267" s="42" t="e">
        <f>IF(#REF!="","",BJ267*Interna!$H$37)</f>
        <v>#REF!</v>
      </c>
      <c r="BL267" s="41" t="e">
        <f>IF(#REF!="","",BJ267-BK267)</f>
        <v>#REF!</v>
      </c>
      <c r="BM267" s="41" t="e">
        <f>IF(#REF!="","",BL267*Interna!$H$39)</f>
        <v>#REF!</v>
      </c>
      <c r="BN267" s="41" t="e">
        <f>IF(#REF!="","",BL267+BM267)</f>
        <v>#REF!</v>
      </c>
      <c r="BO267" s="41" t="e">
        <f>IF(#REF!="","",BN267*Interna!$K$5)</f>
        <v>#REF!</v>
      </c>
      <c r="BP267" s="41" t="e">
        <f>IF(#REF!="","",BO267/Interna!$E$4)</f>
        <v>#REF!</v>
      </c>
      <c r="BQ267" s="41" t="e">
        <f>IF(#REF!="","",BP267*Interna!$H$46)</f>
        <v>#REF!</v>
      </c>
      <c r="BR267" s="41" t="e">
        <f>IF(#REF!="","",BP267+BQ267)</f>
        <v>#REF!</v>
      </c>
      <c r="BS267" s="41" t="e">
        <f>IF(#REF!="","",BR267*Interna!$H$48)</f>
        <v>#REF!</v>
      </c>
      <c r="BT267" s="41" t="e">
        <f>IF(#REF!="","",BR267-BS267)</f>
        <v>#REF!</v>
      </c>
      <c r="BU267" s="41" t="e">
        <f>IF(#REF!="","",BT267*Interna!$H$51)</f>
        <v>#REF!</v>
      </c>
      <c r="BV267" s="41" t="e">
        <f>IF(#REF!="","",BT267-BU267)</f>
        <v>#REF!</v>
      </c>
      <c r="BW267" s="41" t="e">
        <f>IF(#REF!="","",BV267*Interna!$H$52)</f>
        <v>#REF!</v>
      </c>
      <c r="BX267" s="41" t="e">
        <f>IF(#REF!="","",BV267-BW267)</f>
        <v>#REF!</v>
      </c>
      <c r="BY267" s="41" t="e">
        <f>IF(#REF!="","",BX267*Interna!$H$53)</f>
        <v>#REF!</v>
      </c>
    </row>
    <row r="268" spans="25:77" ht="16.5" customHeight="1" thickTop="1" thickBot="1" x14ac:dyDescent="0.35">
      <c r="Y268" s="167"/>
      <c r="Z268" s="40" t="e">
        <f>IF(#REF!="","",Interna!$H$15)</f>
        <v>#REF!</v>
      </c>
      <c r="AA268" s="41" t="e">
        <f>IF(#REF!="","",Interna!$H$16)</f>
        <v>#REF!</v>
      </c>
      <c r="AB268" s="42" t="e">
        <f>IF(#REF!="","",Interna!$H$17)</f>
        <v>#REF!</v>
      </c>
      <c r="AC26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8" s="373" t="e">
        <f>IF(#REF!="","",AC268+Interna!$D$15)</f>
        <v>#REF!</v>
      </c>
      <c r="AG268" s="373" t="e">
        <f>IF(#REF!="","",AD268+Interna!$D$16)</f>
        <v>#REF!</v>
      </c>
      <c r="AH268" s="373" t="e">
        <f>IF(#REF!="","",AE268+Interna!$D$17)</f>
        <v>#REF!</v>
      </c>
      <c r="AI268" s="281" t="e">
        <f>IF(#REF!="","",#REF!-(#REF!*AF268))</f>
        <v>#REF!</v>
      </c>
      <c r="AJ268" s="281" t="e">
        <f>IF(#REF!="","",#REF!-(#REF!*AG268))</f>
        <v>#REF!</v>
      </c>
      <c r="AK268" s="281" t="e">
        <f>IF(#REF!="","",#REF!-(#REF!*AH268))</f>
        <v>#REF!</v>
      </c>
      <c r="AL268" s="281" t="e">
        <f>IF(#REF!="","",ROUND(AI268*Interna!$E$4/1000,4))</f>
        <v>#REF!</v>
      </c>
      <c r="AM268" s="281" t="e">
        <f>IF(#REF!="","",ROUND(AJ268*Interna!$E$4/1000,4))</f>
        <v>#REF!</v>
      </c>
      <c r="AN268" s="281" t="e">
        <f>IF(#REF!="","",ROUND(AK268*Interna!$E$4/1000,4))</f>
        <v>#REF!</v>
      </c>
      <c r="AO268" s="281" t="e">
        <f>IF(#REF!="","",ROUND(AL268-(AL268*Interna!$C$21),4))</f>
        <v>#REF!</v>
      </c>
      <c r="AP268" s="281" t="e">
        <f>IF(#REF!="","",ROUND(AM268-(AM268*Interna!$C$22),4))</f>
        <v>#REF!</v>
      </c>
      <c r="AQ268" s="281" t="e">
        <f>IF(#REF!="","",ROUND(AN268-(AN268*Interna!$C$23),4))</f>
        <v>#REF!</v>
      </c>
      <c r="AR268" s="281" t="e">
        <f>IF(#REF!="","",Interna!$F$21)</f>
        <v>#REF!</v>
      </c>
      <c r="AS268" s="282" t="e">
        <f>IF(#REF!="","",Interna!$F$22)</f>
        <v>#REF!</v>
      </c>
      <c r="AT268" s="283" t="e">
        <f>IF(#REF!="","",Interna!$F$23)</f>
        <v>#REF!</v>
      </c>
      <c r="AU268" s="281" t="e">
        <f>IF(#REF!=0,0,IF(AO268&gt;AR268,AO268,AR268))</f>
        <v>#REF!</v>
      </c>
      <c r="AV268" s="281" t="e">
        <f>IF(#REF!=0,0,IF(AP268&gt;AS268,AP268,AS268))</f>
        <v>#REF!</v>
      </c>
      <c r="AW268" s="281" t="e">
        <f>IF(#REF!=0,0,IF(AQ268&gt;AT268,AQ268,AT268))</f>
        <v>#REF!</v>
      </c>
      <c r="AX268" s="39" t="e">
        <f>IF(#REF!="","",IF(ROUND(AL268-AU268,4)&lt;0,0,ROUND(AL268-AU268,4)))</f>
        <v>#REF!</v>
      </c>
      <c r="AY268" s="39" t="e">
        <f>IF(#REF!="","",IF(ROUND(AM268-AV268,4)&lt;0,0,ROUND(AM268-AV268,4)))</f>
        <v>#REF!</v>
      </c>
      <c r="AZ268" s="39" t="e">
        <f>IF(#REF!="","",IF(ROUND(AN268-AW268,4)&lt;0,0,ROUND(AN268-AW268,4)))</f>
        <v>#REF!</v>
      </c>
      <c r="BA268" s="40" t="e">
        <f>IF(#REF!="","",AX268*Z268)</f>
        <v>#REF!</v>
      </c>
      <c r="BB268" s="41" t="e">
        <f>IF(#REF!="","",AY268*AA268)</f>
        <v>#REF!</v>
      </c>
      <c r="BC268" s="42" t="e">
        <f>IF(#REF!="","",AZ268*AB268)</f>
        <v>#REF!</v>
      </c>
      <c r="BD268" s="41" t="e">
        <f t="shared" si="41"/>
        <v>#REF!</v>
      </c>
      <c r="BE268" s="40" t="e">
        <f>IF(#REF!="","",Interna!$J$27+Interna!$J$28+Interna!$J$29+Interna!$J$33)</f>
        <v>#REF!</v>
      </c>
      <c r="BF268" s="41" t="e">
        <f>IF(#REF!="","",AX268*Interna!$H$30)</f>
        <v>#REF!</v>
      </c>
      <c r="BG268" s="41" t="e">
        <f>IF(#REF!="","",AY268*Interna!$H$31)</f>
        <v>#REF!</v>
      </c>
      <c r="BH268" s="41" t="e">
        <f>IF(#REF!="","",AZ268*Interna!$H$32)</f>
        <v>#REF!</v>
      </c>
      <c r="BI268" s="41" t="e">
        <f>IF(#REF!="","",SUM(BE268:BH268))</f>
        <v>#REF!</v>
      </c>
      <c r="BJ268" s="41" t="e">
        <f>IF(#REF!="","",BD268-BI268)</f>
        <v>#REF!</v>
      </c>
      <c r="BK268" s="42" t="e">
        <f>IF(#REF!="","",BJ268*Interna!$H$37)</f>
        <v>#REF!</v>
      </c>
      <c r="BL268" s="41" t="e">
        <f>IF(#REF!="","",BJ268-BK268)</f>
        <v>#REF!</v>
      </c>
      <c r="BM268" s="41" t="e">
        <f>IF(#REF!="","",BL268*Interna!$H$39)</f>
        <v>#REF!</v>
      </c>
      <c r="BN268" s="41" t="e">
        <f>IF(#REF!="","",BL268+BM268)</f>
        <v>#REF!</v>
      </c>
      <c r="BO268" s="41" t="e">
        <f>IF(#REF!="","",BN268*Interna!$K$5)</f>
        <v>#REF!</v>
      </c>
      <c r="BP268" s="41" t="e">
        <f>IF(#REF!="","",BO268/Interna!$E$4)</f>
        <v>#REF!</v>
      </c>
      <c r="BQ268" s="41" t="e">
        <f>IF(#REF!="","",BP268*Interna!$H$46)</f>
        <v>#REF!</v>
      </c>
      <c r="BR268" s="41" t="e">
        <f>IF(#REF!="","",BP268+BQ268)</f>
        <v>#REF!</v>
      </c>
      <c r="BS268" s="41" t="e">
        <f>IF(#REF!="","",BR268*Interna!$H$48)</f>
        <v>#REF!</v>
      </c>
      <c r="BT268" s="41" t="e">
        <f>IF(#REF!="","",BR268-BS268)</f>
        <v>#REF!</v>
      </c>
      <c r="BU268" s="41" t="e">
        <f>IF(#REF!="","",BT268*Interna!$H$51)</f>
        <v>#REF!</v>
      </c>
      <c r="BV268" s="41" t="e">
        <f>IF(#REF!="","",BT268-BU268)</f>
        <v>#REF!</v>
      </c>
      <c r="BW268" s="41" t="e">
        <f>IF(#REF!="","",BV268*Interna!$H$52)</f>
        <v>#REF!</v>
      </c>
      <c r="BX268" s="41" t="e">
        <f>IF(#REF!="","",BV268-BW268)</f>
        <v>#REF!</v>
      </c>
      <c r="BY268" s="41" t="e">
        <f>IF(#REF!="","",BX268*Interna!$H$53)</f>
        <v>#REF!</v>
      </c>
    </row>
    <row r="269" spans="25:77" ht="16.5" customHeight="1" thickTop="1" thickBot="1" x14ac:dyDescent="0.35">
      <c r="Y269" s="167"/>
      <c r="Z269" s="40" t="e">
        <f>IF(#REF!="","",Interna!$H$15)</f>
        <v>#REF!</v>
      </c>
      <c r="AA269" s="41" t="e">
        <f>IF(#REF!="","",Interna!$H$16)</f>
        <v>#REF!</v>
      </c>
      <c r="AB269" s="42" t="e">
        <f>IF(#REF!="","",Interna!$H$17)</f>
        <v>#REF!</v>
      </c>
      <c r="AC26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6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6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69" s="373" t="e">
        <f>IF(#REF!="","",AC269+Interna!$D$15)</f>
        <v>#REF!</v>
      </c>
      <c r="AG269" s="373" t="e">
        <f>IF(#REF!="","",AD269+Interna!$D$16)</f>
        <v>#REF!</v>
      </c>
      <c r="AH269" s="373" t="e">
        <f>IF(#REF!="","",AE269+Interna!$D$17)</f>
        <v>#REF!</v>
      </c>
      <c r="AI269" s="281" t="e">
        <f>IF(#REF!="","",#REF!-(#REF!*AF269))</f>
        <v>#REF!</v>
      </c>
      <c r="AJ269" s="281" t="e">
        <f>IF(#REF!="","",#REF!-(#REF!*AG269))</f>
        <v>#REF!</v>
      </c>
      <c r="AK269" s="281" t="e">
        <f>IF(#REF!="","",#REF!-(#REF!*AH269))</f>
        <v>#REF!</v>
      </c>
      <c r="AL269" s="281" t="e">
        <f>IF(#REF!="","",ROUND(AI269*Interna!$E$4/1000,4))</f>
        <v>#REF!</v>
      </c>
      <c r="AM269" s="281" t="e">
        <f>IF(#REF!="","",ROUND(AJ269*Interna!$E$4/1000,4))</f>
        <v>#REF!</v>
      </c>
      <c r="AN269" s="281" t="e">
        <f>IF(#REF!="","",ROUND(AK269*Interna!$E$4/1000,4))</f>
        <v>#REF!</v>
      </c>
      <c r="AO269" s="281" t="e">
        <f>IF(#REF!="","",ROUND(AL269-(AL269*Interna!$C$21),4))</f>
        <v>#REF!</v>
      </c>
      <c r="AP269" s="281" t="e">
        <f>IF(#REF!="","",ROUND(AM269-(AM269*Interna!$C$22),4))</f>
        <v>#REF!</v>
      </c>
      <c r="AQ269" s="281" t="e">
        <f>IF(#REF!="","",ROUND(AN269-(AN269*Interna!$C$23),4))</f>
        <v>#REF!</v>
      </c>
      <c r="AR269" s="281" t="e">
        <f>IF(#REF!="","",Interna!$F$21)</f>
        <v>#REF!</v>
      </c>
      <c r="AS269" s="282" t="e">
        <f>IF(#REF!="","",Interna!$F$22)</f>
        <v>#REF!</v>
      </c>
      <c r="AT269" s="283" t="e">
        <f>IF(#REF!="","",Interna!$F$23)</f>
        <v>#REF!</v>
      </c>
      <c r="AU269" s="281" t="e">
        <f>IF(#REF!=0,0,IF(AO269&gt;AR269,AO269,AR269))</f>
        <v>#REF!</v>
      </c>
      <c r="AV269" s="281" t="e">
        <f>IF(#REF!=0,0,IF(AP269&gt;AS269,AP269,AS269))</f>
        <v>#REF!</v>
      </c>
      <c r="AW269" s="281" t="e">
        <f>IF(#REF!=0,0,IF(AQ269&gt;AT269,AQ269,AT269))</f>
        <v>#REF!</v>
      </c>
      <c r="AX269" s="39" t="e">
        <f>IF(#REF!="","",IF(ROUND(AL269-AU269,4)&lt;0,0,ROUND(AL269-AU269,4)))</f>
        <v>#REF!</v>
      </c>
      <c r="AY269" s="39" t="e">
        <f>IF(#REF!="","",IF(ROUND(AM269-AV269,4)&lt;0,0,ROUND(AM269-AV269,4)))</f>
        <v>#REF!</v>
      </c>
      <c r="AZ269" s="39" t="e">
        <f>IF(#REF!="","",IF(ROUND(AN269-AW269,4)&lt;0,0,ROUND(AN269-AW269,4)))</f>
        <v>#REF!</v>
      </c>
      <c r="BA269" s="40" t="e">
        <f>IF(#REF!="","",AX269*Z269)</f>
        <v>#REF!</v>
      </c>
      <c r="BB269" s="41" t="e">
        <f>IF(#REF!="","",AY269*AA269)</f>
        <v>#REF!</v>
      </c>
      <c r="BC269" s="42" t="e">
        <f>IF(#REF!="","",AZ269*AB269)</f>
        <v>#REF!</v>
      </c>
      <c r="BD269" s="41" t="e">
        <f t="shared" si="41"/>
        <v>#REF!</v>
      </c>
      <c r="BE269" s="40" t="e">
        <f>IF(#REF!="","",Interna!$J$27+Interna!$J$28+Interna!$J$29+Interna!$J$33)</f>
        <v>#REF!</v>
      </c>
      <c r="BF269" s="41" t="e">
        <f>IF(#REF!="","",AX269*Interna!$H$30)</f>
        <v>#REF!</v>
      </c>
      <c r="BG269" s="41" t="e">
        <f>IF(#REF!="","",AY269*Interna!$H$31)</f>
        <v>#REF!</v>
      </c>
      <c r="BH269" s="41" t="e">
        <f>IF(#REF!="","",AZ269*Interna!$H$32)</f>
        <v>#REF!</v>
      </c>
      <c r="BI269" s="41" t="e">
        <f>IF(#REF!="","",SUM(BE269:BH269))</f>
        <v>#REF!</v>
      </c>
      <c r="BJ269" s="41" t="e">
        <f>IF(#REF!="","",BD269-BI269)</f>
        <v>#REF!</v>
      </c>
      <c r="BK269" s="42" t="e">
        <f>IF(#REF!="","",BJ269*Interna!$H$37)</f>
        <v>#REF!</v>
      </c>
      <c r="BL269" s="41" t="e">
        <f>IF(#REF!="","",BJ269-BK269)</f>
        <v>#REF!</v>
      </c>
      <c r="BM269" s="41" t="e">
        <f>IF(#REF!="","",BL269*Interna!$H$39)</f>
        <v>#REF!</v>
      </c>
      <c r="BN269" s="41" t="e">
        <f>IF(#REF!="","",BL269+BM269)</f>
        <v>#REF!</v>
      </c>
      <c r="BO269" s="41" t="e">
        <f>IF(#REF!="","",BN269*Interna!$K$5)</f>
        <v>#REF!</v>
      </c>
      <c r="BP269" s="41" t="e">
        <f>IF(#REF!="","",BO269/Interna!$E$4)</f>
        <v>#REF!</v>
      </c>
      <c r="BQ269" s="41" t="e">
        <f>IF(#REF!="","",BP269*Interna!$H$46)</f>
        <v>#REF!</v>
      </c>
      <c r="BR269" s="41" t="e">
        <f>IF(#REF!="","",BP269+BQ269)</f>
        <v>#REF!</v>
      </c>
      <c r="BS269" s="41" t="e">
        <f>IF(#REF!="","",BR269*Interna!$H$48)</f>
        <v>#REF!</v>
      </c>
      <c r="BT269" s="41" t="e">
        <f>IF(#REF!="","",BR269-BS269)</f>
        <v>#REF!</v>
      </c>
      <c r="BU269" s="41" t="e">
        <f>IF(#REF!="","",BT269*Interna!$H$51)</f>
        <v>#REF!</v>
      </c>
      <c r="BV269" s="41" t="e">
        <f>IF(#REF!="","",BT269-BU269)</f>
        <v>#REF!</v>
      </c>
      <c r="BW269" s="41" t="e">
        <f>IF(#REF!="","",BV269*Interna!$H$52)</f>
        <v>#REF!</v>
      </c>
      <c r="BX269" s="41" t="e">
        <f>IF(#REF!="","",BV269-BW269)</f>
        <v>#REF!</v>
      </c>
      <c r="BY269" s="41" t="e">
        <f>IF(#REF!="","",BX269*Interna!$H$53)</f>
        <v>#REF!</v>
      </c>
    </row>
    <row r="270" spans="25:77" ht="16.5" customHeight="1" thickTop="1" thickBot="1" x14ac:dyDescent="0.35">
      <c r="Y270" s="167"/>
      <c r="Z270" s="40" t="e">
        <f>IF(#REF!="","",Interna!$H$15)</f>
        <v>#REF!</v>
      </c>
      <c r="AA270" s="41" t="e">
        <f>IF(#REF!="","",Interna!$H$16)</f>
        <v>#REF!</v>
      </c>
      <c r="AB270" s="42" t="e">
        <f>IF(#REF!="","",Interna!$H$17)</f>
        <v>#REF!</v>
      </c>
      <c r="AC27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0" s="373" t="e">
        <f>IF(#REF!="","",AC270+Interna!$D$15)</f>
        <v>#REF!</v>
      </c>
      <c r="AG270" s="373" t="e">
        <f>IF(#REF!="","",AD270+Interna!$D$16)</f>
        <v>#REF!</v>
      </c>
      <c r="AH270" s="373" t="e">
        <f>IF(#REF!="","",AE270+Interna!$D$17)</f>
        <v>#REF!</v>
      </c>
      <c r="AI270" s="281" t="e">
        <f>IF(#REF!="","",#REF!-(#REF!*AF270))</f>
        <v>#REF!</v>
      </c>
      <c r="AJ270" s="281" t="e">
        <f>IF(#REF!="","",#REF!-(#REF!*AG270))</f>
        <v>#REF!</v>
      </c>
      <c r="AK270" s="281" t="e">
        <f>IF(#REF!="","",#REF!-(#REF!*AH270))</f>
        <v>#REF!</v>
      </c>
      <c r="AL270" s="281" t="e">
        <f>IF(#REF!="","",ROUND(AI270*Interna!$E$4/1000,4))</f>
        <v>#REF!</v>
      </c>
      <c r="AM270" s="281" t="e">
        <f>IF(#REF!="","",ROUND(AJ270*Interna!$E$4/1000,4))</f>
        <v>#REF!</v>
      </c>
      <c r="AN270" s="281" t="e">
        <f>IF(#REF!="","",ROUND(AK270*Interna!$E$4/1000,4))</f>
        <v>#REF!</v>
      </c>
      <c r="AO270" s="281" t="e">
        <f>IF(#REF!="","",ROUND(AL270-(AL270*Interna!$C$21),4))</f>
        <v>#REF!</v>
      </c>
      <c r="AP270" s="281" t="e">
        <f>IF(#REF!="","",ROUND(AM270-(AM270*Interna!$C$22),4))</f>
        <v>#REF!</v>
      </c>
      <c r="AQ270" s="281" t="e">
        <f>IF(#REF!="","",ROUND(AN270-(AN270*Interna!$C$23),4))</f>
        <v>#REF!</v>
      </c>
      <c r="AR270" s="281" t="e">
        <f>IF(#REF!="","",Interna!$F$21)</f>
        <v>#REF!</v>
      </c>
      <c r="AS270" s="282" t="e">
        <f>IF(#REF!="","",Interna!$F$22)</f>
        <v>#REF!</v>
      </c>
      <c r="AT270" s="283" t="e">
        <f>IF(#REF!="","",Interna!$F$23)</f>
        <v>#REF!</v>
      </c>
      <c r="AU270" s="281" t="e">
        <f>IF(#REF!=0,0,IF(AO270&gt;AR270,AO270,AR270))</f>
        <v>#REF!</v>
      </c>
      <c r="AV270" s="281" t="e">
        <f>IF(#REF!=0,0,IF(AP270&gt;AS270,AP270,AS270))</f>
        <v>#REF!</v>
      </c>
      <c r="AW270" s="281" t="e">
        <f>IF(#REF!=0,0,IF(AQ270&gt;AT270,AQ270,AT270))</f>
        <v>#REF!</v>
      </c>
      <c r="AX270" s="39" t="e">
        <f>IF(#REF!="","",IF(ROUND(AL270-AU270,4)&lt;0,0,ROUND(AL270-AU270,4)))</f>
        <v>#REF!</v>
      </c>
      <c r="AY270" s="39" t="e">
        <f>IF(#REF!="","",IF(ROUND(AM270-AV270,4)&lt;0,0,ROUND(AM270-AV270,4)))</f>
        <v>#REF!</v>
      </c>
      <c r="AZ270" s="39" t="e">
        <f>IF(#REF!="","",IF(ROUND(AN270-AW270,4)&lt;0,0,ROUND(AN270-AW270,4)))</f>
        <v>#REF!</v>
      </c>
      <c r="BA270" s="40" t="e">
        <f>IF(#REF!="","",AX270*Z270)</f>
        <v>#REF!</v>
      </c>
      <c r="BB270" s="41" t="e">
        <f>IF(#REF!="","",AY270*AA270)</f>
        <v>#REF!</v>
      </c>
      <c r="BC270" s="42" t="e">
        <f>IF(#REF!="","",AZ270*AB270)</f>
        <v>#REF!</v>
      </c>
      <c r="BD270" s="41" t="e">
        <f t="shared" si="41"/>
        <v>#REF!</v>
      </c>
      <c r="BE270" s="40" t="e">
        <f>IF(#REF!="","",Interna!$J$27+Interna!$J$28+Interna!$J$29+Interna!$J$33)</f>
        <v>#REF!</v>
      </c>
      <c r="BF270" s="41" t="e">
        <f>IF(#REF!="","",AX270*Interna!$H$30)</f>
        <v>#REF!</v>
      </c>
      <c r="BG270" s="41" t="e">
        <f>IF(#REF!="","",AY270*Interna!$H$31)</f>
        <v>#REF!</v>
      </c>
      <c r="BH270" s="41" t="e">
        <f>IF(#REF!="","",AZ270*Interna!$H$32)</f>
        <v>#REF!</v>
      </c>
      <c r="BI270" s="41" t="e">
        <f>IF(#REF!="","",SUM(BE270:BH270))</f>
        <v>#REF!</v>
      </c>
      <c r="BJ270" s="41" t="e">
        <f>IF(#REF!="","",BD270-BI270)</f>
        <v>#REF!</v>
      </c>
      <c r="BK270" s="42" t="e">
        <f>IF(#REF!="","",BJ270*Interna!$H$37)</f>
        <v>#REF!</v>
      </c>
      <c r="BL270" s="41" t="e">
        <f>IF(#REF!="","",BJ270-BK270)</f>
        <v>#REF!</v>
      </c>
      <c r="BM270" s="41" t="e">
        <f>IF(#REF!="","",BL270*Interna!$H$39)</f>
        <v>#REF!</v>
      </c>
      <c r="BN270" s="41" t="e">
        <f>IF(#REF!="","",BL270+BM270)</f>
        <v>#REF!</v>
      </c>
      <c r="BO270" s="41" t="e">
        <f>IF(#REF!="","",BN270*Interna!$K$5)</f>
        <v>#REF!</v>
      </c>
      <c r="BP270" s="41" t="e">
        <f>IF(#REF!="","",BO270/Interna!$E$4)</f>
        <v>#REF!</v>
      </c>
      <c r="BQ270" s="41" t="e">
        <f>IF(#REF!="","",BP270*Interna!$H$46)</f>
        <v>#REF!</v>
      </c>
      <c r="BR270" s="41" t="e">
        <f>IF(#REF!="","",BP270+BQ270)</f>
        <v>#REF!</v>
      </c>
      <c r="BS270" s="41" t="e">
        <f>IF(#REF!="","",BR270*Interna!$H$48)</f>
        <v>#REF!</v>
      </c>
      <c r="BT270" s="41" t="e">
        <f>IF(#REF!="","",BR270-BS270)</f>
        <v>#REF!</v>
      </c>
      <c r="BU270" s="41" t="e">
        <f>IF(#REF!="","",BT270*Interna!$H$51)</f>
        <v>#REF!</v>
      </c>
      <c r="BV270" s="41" t="e">
        <f>IF(#REF!="","",BT270-BU270)</f>
        <v>#REF!</v>
      </c>
      <c r="BW270" s="41" t="e">
        <f>IF(#REF!="","",BV270*Interna!$H$52)</f>
        <v>#REF!</v>
      </c>
      <c r="BX270" s="41" t="e">
        <f>IF(#REF!="","",BV270-BW270)</f>
        <v>#REF!</v>
      </c>
      <c r="BY270" s="41" t="e">
        <f>IF(#REF!="","",BX270*Interna!$H$53)</f>
        <v>#REF!</v>
      </c>
    </row>
    <row r="271" spans="25:77" ht="16.5" customHeight="1" thickTop="1" thickBot="1" x14ac:dyDescent="0.35">
      <c r="Y271" s="167"/>
      <c r="Z271" s="40" t="e">
        <f>IF(#REF!="","",Interna!$H$15)</f>
        <v>#REF!</v>
      </c>
      <c r="AA271" s="41" t="e">
        <f>IF(#REF!="","",Interna!$H$16)</f>
        <v>#REF!</v>
      </c>
      <c r="AB271" s="42" t="e">
        <f>IF(#REF!="","",Interna!$H$17)</f>
        <v>#REF!</v>
      </c>
      <c r="AC27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1" s="373" t="e">
        <f>IF(#REF!="","",AC271+Interna!$D$15)</f>
        <v>#REF!</v>
      </c>
      <c r="AG271" s="373" t="e">
        <f>IF(#REF!="","",AD271+Interna!$D$16)</f>
        <v>#REF!</v>
      </c>
      <c r="AH271" s="373" t="e">
        <f>IF(#REF!="","",AE271+Interna!$D$17)</f>
        <v>#REF!</v>
      </c>
      <c r="AI271" s="281" t="e">
        <f>IF(#REF!="","",#REF!-(#REF!*AF271))</f>
        <v>#REF!</v>
      </c>
      <c r="AJ271" s="281" t="e">
        <f>IF(#REF!="","",#REF!-(#REF!*AG271))</f>
        <v>#REF!</v>
      </c>
      <c r="AK271" s="281" t="e">
        <f>IF(#REF!="","",#REF!-(#REF!*AH271))</f>
        <v>#REF!</v>
      </c>
      <c r="AL271" s="281" t="e">
        <f>IF(#REF!="","",ROUND(AI271*Interna!$E$4/1000,4))</f>
        <v>#REF!</v>
      </c>
      <c r="AM271" s="281" t="e">
        <f>IF(#REF!="","",ROUND(AJ271*Interna!$E$4/1000,4))</f>
        <v>#REF!</v>
      </c>
      <c r="AN271" s="281" t="e">
        <f>IF(#REF!="","",ROUND(AK271*Interna!$E$4/1000,4))</f>
        <v>#REF!</v>
      </c>
      <c r="AO271" s="281" t="e">
        <f>IF(#REF!="","",ROUND(AL271-(AL271*Interna!$C$21),4))</f>
        <v>#REF!</v>
      </c>
      <c r="AP271" s="281" t="e">
        <f>IF(#REF!="","",ROUND(AM271-(AM271*Interna!$C$22),4))</f>
        <v>#REF!</v>
      </c>
      <c r="AQ271" s="281" t="e">
        <f>IF(#REF!="","",ROUND(AN271-(AN271*Interna!$C$23),4))</f>
        <v>#REF!</v>
      </c>
      <c r="AR271" s="281" t="e">
        <f>IF(#REF!="","",Interna!$F$21)</f>
        <v>#REF!</v>
      </c>
      <c r="AS271" s="282" t="e">
        <f>IF(#REF!="","",Interna!$F$22)</f>
        <v>#REF!</v>
      </c>
      <c r="AT271" s="283" t="e">
        <f>IF(#REF!="","",Interna!$F$23)</f>
        <v>#REF!</v>
      </c>
      <c r="AU271" s="281" t="e">
        <f>IF(#REF!=0,0,IF(AO271&gt;AR271,AO271,AR271))</f>
        <v>#REF!</v>
      </c>
      <c r="AV271" s="281" t="e">
        <f>IF(#REF!=0,0,IF(AP271&gt;AS271,AP271,AS271))</f>
        <v>#REF!</v>
      </c>
      <c r="AW271" s="281" t="e">
        <f>IF(#REF!=0,0,IF(AQ271&gt;AT271,AQ271,AT271))</f>
        <v>#REF!</v>
      </c>
      <c r="AX271" s="39" t="e">
        <f>IF(#REF!="","",IF(ROUND(AL271-AU271,4)&lt;0,0,ROUND(AL271-AU271,4)))</f>
        <v>#REF!</v>
      </c>
      <c r="AY271" s="39" t="e">
        <f>IF(#REF!="","",IF(ROUND(AM271-AV271,4)&lt;0,0,ROUND(AM271-AV271,4)))</f>
        <v>#REF!</v>
      </c>
      <c r="AZ271" s="39" t="e">
        <f>IF(#REF!="","",IF(ROUND(AN271-AW271,4)&lt;0,0,ROUND(AN271-AW271,4)))</f>
        <v>#REF!</v>
      </c>
      <c r="BA271" s="40" t="e">
        <f>IF(#REF!="","",AX271*Z271)</f>
        <v>#REF!</v>
      </c>
      <c r="BB271" s="41" t="e">
        <f>IF(#REF!="","",AY271*AA271)</f>
        <v>#REF!</v>
      </c>
      <c r="BC271" s="42" t="e">
        <f>IF(#REF!="","",AZ271*AB271)</f>
        <v>#REF!</v>
      </c>
      <c r="BD271" s="41" t="e">
        <f t="shared" si="41"/>
        <v>#REF!</v>
      </c>
      <c r="BE271" s="40" t="e">
        <f>IF(#REF!="","",Interna!$J$27+Interna!$J$28+Interna!$J$29+Interna!$J$33)</f>
        <v>#REF!</v>
      </c>
      <c r="BF271" s="41" t="e">
        <f>IF(#REF!="","",AX271*Interna!$H$30)</f>
        <v>#REF!</v>
      </c>
      <c r="BG271" s="41" t="e">
        <f>IF(#REF!="","",AY271*Interna!$H$31)</f>
        <v>#REF!</v>
      </c>
      <c r="BH271" s="41" t="e">
        <f>IF(#REF!="","",AZ271*Interna!$H$32)</f>
        <v>#REF!</v>
      </c>
      <c r="BI271" s="41" t="e">
        <f>IF(#REF!="","",SUM(BE271:BH271))</f>
        <v>#REF!</v>
      </c>
      <c r="BJ271" s="41" t="e">
        <f>IF(#REF!="","",BD271-BI271)</f>
        <v>#REF!</v>
      </c>
      <c r="BK271" s="42" t="e">
        <f>IF(#REF!="","",BJ271*Interna!$H$37)</f>
        <v>#REF!</v>
      </c>
      <c r="BL271" s="41" t="e">
        <f>IF(#REF!="","",BJ271-BK271)</f>
        <v>#REF!</v>
      </c>
      <c r="BM271" s="41" t="e">
        <f>IF(#REF!="","",BL271*Interna!$H$39)</f>
        <v>#REF!</v>
      </c>
      <c r="BN271" s="41" t="e">
        <f>IF(#REF!="","",BL271+BM271)</f>
        <v>#REF!</v>
      </c>
      <c r="BO271" s="41" t="e">
        <f>IF(#REF!="","",BN271*Interna!$K$5)</f>
        <v>#REF!</v>
      </c>
      <c r="BP271" s="41" t="e">
        <f>IF(#REF!="","",BO271/Interna!$E$4)</f>
        <v>#REF!</v>
      </c>
      <c r="BQ271" s="41" t="e">
        <f>IF(#REF!="","",BP271*Interna!$H$46)</f>
        <v>#REF!</v>
      </c>
      <c r="BR271" s="41" t="e">
        <f>IF(#REF!="","",BP271+BQ271)</f>
        <v>#REF!</v>
      </c>
      <c r="BS271" s="41" t="e">
        <f>IF(#REF!="","",BR271*Interna!$H$48)</f>
        <v>#REF!</v>
      </c>
      <c r="BT271" s="41" t="e">
        <f>IF(#REF!="","",BR271-BS271)</f>
        <v>#REF!</v>
      </c>
      <c r="BU271" s="41" t="e">
        <f>IF(#REF!="","",BT271*Interna!$H$51)</f>
        <v>#REF!</v>
      </c>
      <c r="BV271" s="41" t="e">
        <f>IF(#REF!="","",BT271-BU271)</f>
        <v>#REF!</v>
      </c>
      <c r="BW271" s="41" t="e">
        <f>IF(#REF!="","",BV271*Interna!$H$52)</f>
        <v>#REF!</v>
      </c>
      <c r="BX271" s="41" t="e">
        <f>IF(#REF!="","",BV271-BW271)</f>
        <v>#REF!</v>
      </c>
      <c r="BY271" s="41" t="e">
        <f>IF(#REF!="","",BX271*Interna!$H$53)</f>
        <v>#REF!</v>
      </c>
    </row>
    <row r="272" spans="25:77" ht="16.5" customHeight="1" thickTop="1" thickBot="1" x14ac:dyDescent="0.35">
      <c r="Y272" s="167"/>
      <c r="Z272" s="40" t="e">
        <f>IF(#REF!="","",Interna!$H$15)</f>
        <v>#REF!</v>
      </c>
      <c r="AA272" s="41" t="e">
        <f>IF(#REF!="","",Interna!$H$16)</f>
        <v>#REF!</v>
      </c>
      <c r="AB272" s="42" t="e">
        <f>IF(#REF!="","",Interna!$H$17)</f>
        <v>#REF!</v>
      </c>
      <c r="AC27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2" s="373" t="e">
        <f>IF(#REF!="","",AC272+Interna!$D$15)</f>
        <v>#REF!</v>
      </c>
      <c r="AG272" s="373" t="e">
        <f>IF(#REF!="","",AD272+Interna!$D$16)</f>
        <v>#REF!</v>
      </c>
      <c r="AH272" s="373" t="e">
        <f>IF(#REF!="","",AE272+Interna!$D$17)</f>
        <v>#REF!</v>
      </c>
      <c r="AI272" s="281" t="e">
        <f>IF(#REF!="","",#REF!-(#REF!*AF272))</f>
        <v>#REF!</v>
      </c>
      <c r="AJ272" s="281" t="e">
        <f>IF(#REF!="","",#REF!-(#REF!*AG272))</f>
        <v>#REF!</v>
      </c>
      <c r="AK272" s="281" t="e">
        <f>IF(#REF!="","",#REF!-(#REF!*AH272))</f>
        <v>#REF!</v>
      </c>
      <c r="AL272" s="281" t="e">
        <f>IF(#REF!="","",ROUND(AI272*Interna!$E$4/1000,4))</f>
        <v>#REF!</v>
      </c>
      <c r="AM272" s="281" t="e">
        <f>IF(#REF!="","",ROUND(AJ272*Interna!$E$4/1000,4))</f>
        <v>#REF!</v>
      </c>
      <c r="AN272" s="281" t="e">
        <f>IF(#REF!="","",ROUND(AK272*Interna!$E$4/1000,4))</f>
        <v>#REF!</v>
      </c>
      <c r="AO272" s="281" t="e">
        <f>IF(#REF!="","",ROUND(AL272-(AL272*Interna!$C$21),4))</f>
        <v>#REF!</v>
      </c>
      <c r="AP272" s="281" t="e">
        <f>IF(#REF!="","",ROUND(AM272-(AM272*Interna!$C$22),4))</f>
        <v>#REF!</v>
      </c>
      <c r="AQ272" s="281" t="e">
        <f>IF(#REF!="","",ROUND(AN272-(AN272*Interna!$C$23),4))</f>
        <v>#REF!</v>
      </c>
      <c r="AR272" s="281" t="e">
        <f>IF(#REF!="","",Interna!$F$21)</f>
        <v>#REF!</v>
      </c>
      <c r="AS272" s="282" t="e">
        <f>IF(#REF!="","",Interna!$F$22)</f>
        <v>#REF!</v>
      </c>
      <c r="AT272" s="283" t="e">
        <f>IF(#REF!="","",Interna!$F$23)</f>
        <v>#REF!</v>
      </c>
      <c r="AU272" s="281" t="e">
        <f>IF(#REF!=0,0,IF(AO272&gt;AR272,AO272,AR272))</f>
        <v>#REF!</v>
      </c>
      <c r="AV272" s="281" t="e">
        <f>IF(#REF!=0,0,IF(AP272&gt;AS272,AP272,AS272))</f>
        <v>#REF!</v>
      </c>
      <c r="AW272" s="281" t="e">
        <f>IF(#REF!=0,0,IF(AQ272&gt;AT272,AQ272,AT272))</f>
        <v>#REF!</v>
      </c>
      <c r="AX272" s="39" t="e">
        <f>IF(#REF!="","",IF(ROUND(AL272-AU272,4)&lt;0,0,ROUND(AL272-AU272,4)))</f>
        <v>#REF!</v>
      </c>
      <c r="AY272" s="39" t="e">
        <f>IF(#REF!="","",IF(ROUND(AM272-AV272,4)&lt;0,0,ROUND(AM272-AV272,4)))</f>
        <v>#REF!</v>
      </c>
      <c r="AZ272" s="39" t="e">
        <f>IF(#REF!="","",IF(ROUND(AN272-AW272,4)&lt;0,0,ROUND(AN272-AW272,4)))</f>
        <v>#REF!</v>
      </c>
      <c r="BA272" s="40" t="e">
        <f>IF(#REF!="","",AX272*Z272)</f>
        <v>#REF!</v>
      </c>
      <c r="BB272" s="41" t="e">
        <f>IF(#REF!="","",AY272*AA272)</f>
        <v>#REF!</v>
      </c>
      <c r="BC272" s="42" t="e">
        <f>IF(#REF!="","",AZ272*AB272)</f>
        <v>#REF!</v>
      </c>
      <c r="BD272" s="41" t="e">
        <f t="shared" si="41"/>
        <v>#REF!</v>
      </c>
      <c r="BE272" s="40" t="e">
        <f>IF(#REF!="","",Interna!$J$27+Interna!$J$28+Interna!$J$29+Interna!$J$33)</f>
        <v>#REF!</v>
      </c>
      <c r="BF272" s="41" t="e">
        <f>IF(#REF!="","",AX272*Interna!$H$30)</f>
        <v>#REF!</v>
      </c>
      <c r="BG272" s="41" t="e">
        <f>IF(#REF!="","",AY272*Interna!$H$31)</f>
        <v>#REF!</v>
      </c>
      <c r="BH272" s="41" t="e">
        <f>IF(#REF!="","",AZ272*Interna!$H$32)</f>
        <v>#REF!</v>
      </c>
      <c r="BI272" s="41" t="e">
        <f>IF(#REF!="","",SUM(BE272:BH272))</f>
        <v>#REF!</v>
      </c>
      <c r="BJ272" s="41" t="e">
        <f>IF(#REF!="","",BD272-BI272)</f>
        <v>#REF!</v>
      </c>
      <c r="BK272" s="42" t="e">
        <f>IF(#REF!="","",BJ272*Interna!$H$37)</f>
        <v>#REF!</v>
      </c>
      <c r="BL272" s="41" t="e">
        <f>IF(#REF!="","",BJ272-BK272)</f>
        <v>#REF!</v>
      </c>
      <c r="BM272" s="41" t="e">
        <f>IF(#REF!="","",BL272*Interna!$H$39)</f>
        <v>#REF!</v>
      </c>
      <c r="BN272" s="41" t="e">
        <f>IF(#REF!="","",BL272+BM272)</f>
        <v>#REF!</v>
      </c>
      <c r="BO272" s="41" t="e">
        <f>IF(#REF!="","",BN272*Interna!$K$5)</f>
        <v>#REF!</v>
      </c>
      <c r="BP272" s="41" t="e">
        <f>IF(#REF!="","",BO272/Interna!$E$4)</f>
        <v>#REF!</v>
      </c>
      <c r="BQ272" s="41" t="e">
        <f>IF(#REF!="","",BP272*Interna!$H$46)</f>
        <v>#REF!</v>
      </c>
      <c r="BR272" s="41" t="e">
        <f>IF(#REF!="","",BP272+BQ272)</f>
        <v>#REF!</v>
      </c>
      <c r="BS272" s="41" t="e">
        <f>IF(#REF!="","",BR272*Interna!$H$48)</f>
        <v>#REF!</v>
      </c>
      <c r="BT272" s="41" t="e">
        <f>IF(#REF!="","",BR272-BS272)</f>
        <v>#REF!</v>
      </c>
      <c r="BU272" s="41" t="e">
        <f>IF(#REF!="","",BT272*Interna!$H$51)</f>
        <v>#REF!</v>
      </c>
      <c r="BV272" s="41" t="e">
        <f>IF(#REF!="","",BT272-BU272)</f>
        <v>#REF!</v>
      </c>
      <c r="BW272" s="41" t="e">
        <f>IF(#REF!="","",BV272*Interna!$H$52)</f>
        <v>#REF!</v>
      </c>
      <c r="BX272" s="41" t="e">
        <f>IF(#REF!="","",BV272-BW272)</f>
        <v>#REF!</v>
      </c>
      <c r="BY272" s="41" t="e">
        <f>IF(#REF!="","",BX272*Interna!$H$53)</f>
        <v>#REF!</v>
      </c>
    </row>
    <row r="273" spans="25:77" ht="16.5" customHeight="1" thickTop="1" thickBot="1" x14ac:dyDescent="0.35">
      <c r="Y273" s="167"/>
      <c r="Z273" s="40" t="e">
        <f>IF(#REF!="","",Interna!$H$15)</f>
        <v>#REF!</v>
      </c>
      <c r="AA273" s="41" t="e">
        <f>IF(#REF!="","",Interna!$H$16)</f>
        <v>#REF!</v>
      </c>
      <c r="AB273" s="42" t="e">
        <f>IF(#REF!="","",Interna!$H$17)</f>
        <v>#REF!</v>
      </c>
      <c r="AC27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3" s="373" t="e">
        <f>IF(#REF!="","",AC273+Interna!$D$15)</f>
        <v>#REF!</v>
      </c>
      <c r="AG273" s="373" t="e">
        <f>IF(#REF!="","",AD273+Interna!$D$16)</f>
        <v>#REF!</v>
      </c>
      <c r="AH273" s="373" t="e">
        <f>IF(#REF!="","",AE273+Interna!$D$17)</f>
        <v>#REF!</v>
      </c>
      <c r="AI273" s="281" t="e">
        <f>IF(#REF!="","",#REF!-(#REF!*AF273))</f>
        <v>#REF!</v>
      </c>
      <c r="AJ273" s="281" t="e">
        <f>IF(#REF!="","",#REF!-(#REF!*AG273))</f>
        <v>#REF!</v>
      </c>
      <c r="AK273" s="281" t="e">
        <f>IF(#REF!="","",#REF!-(#REF!*AH273))</f>
        <v>#REF!</v>
      </c>
      <c r="AL273" s="281" t="e">
        <f>IF(#REF!="","",ROUND(AI273*Interna!$E$4/1000,4))</f>
        <v>#REF!</v>
      </c>
      <c r="AM273" s="281" t="e">
        <f>IF(#REF!="","",ROUND(AJ273*Interna!$E$4/1000,4))</f>
        <v>#REF!</v>
      </c>
      <c r="AN273" s="281" t="e">
        <f>IF(#REF!="","",ROUND(AK273*Interna!$E$4/1000,4))</f>
        <v>#REF!</v>
      </c>
      <c r="AO273" s="281" t="e">
        <f>IF(#REF!="","",ROUND(AL273-(AL273*Interna!$C$21),4))</f>
        <v>#REF!</v>
      </c>
      <c r="AP273" s="281" t="e">
        <f>IF(#REF!="","",ROUND(AM273-(AM273*Interna!$C$22),4))</f>
        <v>#REF!</v>
      </c>
      <c r="AQ273" s="281" t="e">
        <f>IF(#REF!="","",ROUND(AN273-(AN273*Interna!$C$23),4))</f>
        <v>#REF!</v>
      </c>
      <c r="AR273" s="281" t="e">
        <f>IF(#REF!="","",Interna!$F$21)</f>
        <v>#REF!</v>
      </c>
      <c r="AS273" s="282" t="e">
        <f>IF(#REF!="","",Interna!$F$22)</f>
        <v>#REF!</v>
      </c>
      <c r="AT273" s="283" t="e">
        <f>IF(#REF!="","",Interna!$F$23)</f>
        <v>#REF!</v>
      </c>
      <c r="AU273" s="281" t="e">
        <f>IF(#REF!=0,0,IF(AO273&gt;AR273,AO273,AR273))</f>
        <v>#REF!</v>
      </c>
      <c r="AV273" s="281" t="e">
        <f>IF(#REF!=0,0,IF(AP273&gt;AS273,AP273,AS273))</f>
        <v>#REF!</v>
      </c>
      <c r="AW273" s="281" t="e">
        <f>IF(#REF!=0,0,IF(AQ273&gt;AT273,AQ273,AT273))</f>
        <v>#REF!</v>
      </c>
      <c r="AX273" s="39" t="e">
        <f>IF(#REF!="","",IF(ROUND(AL273-AU273,4)&lt;0,0,ROUND(AL273-AU273,4)))</f>
        <v>#REF!</v>
      </c>
      <c r="AY273" s="39" t="e">
        <f>IF(#REF!="","",IF(ROUND(AM273-AV273,4)&lt;0,0,ROUND(AM273-AV273,4)))</f>
        <v>#REF!</v>
      </c>
      <c r="AZ273" s="39" t="e">
        <f>IF(#REF!="","",IF(ROUND(AN273-AW273,4)&lt;0,0,ROUND(AN273-AW273,4)))</f>
        <v>#REF!</v>
      </c>
      <c r="BA273" s="40" t="e">
        <f>IF(#REF!="","",AX273*Z273)</f>
        <v>#REF!</v>
      </c>
      <c r="BB273" s="41" t="e">
        <f>IF(#REF!="","",AY273*AA273)</f>
        <v>#REF!</v>
      </c>
      <c r="BC273" s="42" t="e">
        <f>IF(#REF!="","",AZ273*AB273)</f>
        <v>#REF!</v>
      </c>
      <c r="BD273" s="41" t="e">
        <f t="shared" si="41"/>
        <v>#REF!</v>
      </c>
      <c r="BE273" s="40" t="e">
        <f>IF(#REF!="","",Interna!$J$27+Interna!$J$28+Interna!$J$29+Interna!$J$33)</f>
        <v>#REF!</v>
      </c>
      <c r="BF273" s="41" t="e">
        <f>IF(#REF!="","",AX273*Interna!$H$30)</f>
        <v>#REF!</v>
      </c>
      <c r="BG273" s="41" t="e">
        <f>IF(#REF!="","",AY273*Interna!$H$31)</f>
        <v>#REF!</v>
      </c>
      <c r="BH273" s="41" t="e">
        <f>IF(#REF!="","",AZ273*Interna!$H$32)</f>
        <v>#REF!</v>
      </c>
      <c r="BI273" s="41" t="e">
        <f>IF(#REF!="","",SUM(BE273:BH273))</f>
        <v>#REF!</v>
      </c>
      <c r="BJ273" s="41" t="e">
        <f>IF(#REF!="","",BD273-BI273)</f>
        <v>#REF!</v>
      </c>
      <c r="BK273" s="42" t="e">
        <f>IF(#REF!="","",BJ273*Interna!$H$37)</f>
        <v>#REF!</v>
      </c>
      <c r="BL273" s="41" t="e">
        <f>IF(#REF!="","",BJ273-BK273)</f>
        <v>#REF!</v>
      </c>
      <c r="BM273" s="41" t="e">
        <f>IF(#REF!="","",BL273*Interna!$H$39)</f>
        <v>#REF!</v>
      </c>
      <c r="BN273" s="41" t="e">
        <f>IF(#REF!="","",BL273+BM273)</f>
        <v>#REF!</v>
      </c>
      <c r="BO273" s="41" t="e">
        <f>IF(#REF!="","",BN273*Interna!$K$5)</f>
        <v>#REF!</v>
      </c>
      <c r="BP273" s="41" t="e">
        <f>IF(#REF!="","",BO273/Interna!$E$4)</f>
        <v>#REF!</v>
      </c>
      <c r="BQ273" s="41" t="e">
        <f>IF(#REF!="","",BP273*Interna!$H$46)</f>
        <v>#REF!</v>
      </c>
      <c r="BR273" s="41" t="e">
        <f>IF(#REF!="","",BP273+BQ273)</f>
        <v>#REF!</v>
      </c>
      <c r="BS273" s="41" t="e">
        <f>IF(#REF!="","",BR273*Interna!$H$48)</f>
        <v>#REF!</v>
      </c>
      <c r="BT273" s="41" t="e">
        <f>IF(#REF!="","",BR273-BS273)</f>
        <v>#REF!</v>
      </c>
      <c r="BU273" s="41" t="e">
        <f>IF(#REF!="","",BT273*Interna!$H$51)</f>
        <v>#REF!</v>
      </c>
      <c r="BV273" s="41" t="e">
        <f>IF(#REF!="","",BT273-BU273)</f>
        <v>#REF!</v>
      </c>
      <c r="BW273" s="41" t="e">
        <f>IF(#REF!="","",BV273*Interna!$H$52)</f>
        <v>#REF!</v>
      </c>
      <c r="BX273" s="41" t="e">
        <f>IF(#REF!="","",BV273-BW273)</f>
        <v>#REF!</v>
      </c>
      <c r="BY273" s="41" t="e">
        <f>IF(#REF!="","",BX273*Interna!$H$53)</f>
        <v>#REF!</v>
      </c>
    </row>
    <row r="274" spans="25:77" ht="16.5" customHeight="1" thickTop="1" thickBot="1" x14ac:dyDescent="0.35">
      <c r="Y274" s="167"/>
      <c r="Z274" s="40" t="e">
        <f>IF(#REF!="","",Interna!$H$15)</f>
        <v>#REF!</v>
      </c>
      <c r="AA274" s="41" t="e">
        <f>IF(#REF!="","",Interna!$H$16)</f>
        <v>#REF!</v>
      </c>
      <c r="AB274" s="42" t="e">
        <f>IF(#REF!="","",Interna!$H$17)</f>
        <v>#REF!</v>
      </c>
      <c r="AC27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4" s="373" t="e">
        <f>IF(#REF!="","",AC274+Interna!$D$15)</f>
        <v>#REF!</v>
      </c>
      <c r="AG274" s="373" t="e">
        <f>IF(#REF!="","",AD274+Interna!$D$16)</f>
        <v>#REF!</v>
      </c>
      <c r="AH274" s="373" t="e">
        <f>IF(#REF!="","",AE274+Interna!$D$17)</f>
        <v>#REF!</v>
      </c>
      <c r="AI274" s="281" t="e">
        <f>IF(#REF!="","",#REF!-(#REF!*AF274))</f>
        <v>#REF!</v>
      </c>
      <c r="AJ274" s="281" t="e">
        <f>IF(#REF!="","",#REF!-(#REF!*AG274))</f>
        <v>#REF!</v>
      </c>
      <c r="AK274" s="281" t="e">
        <f>IF(#REF!="","",#REF!-(#REF!*AH274))</f>
        <v>#REF!</v>
      </c>
      <c r="AL274" s="281" t="e">
        <f>IF(#REF!="","",ROUND(AI274*Interna!$E$4/1000,4))</f>
        <v>#REF!</v>
      </c>
      <c r="AM274" s="281" t="e">
        <f>IF(#REF!="","",ROUND(AJ274*Interna!$E$4/1000,4))</f>
        <v>#REF!</v>
      </c>
      <c r="AN274" s="281" t="e">
        <f>IF(#REF!="","",ROUND(AK274*Interna!$E$4/1000,4))</f>
        <v>#REF!</v>
      </c>
      <c r="AO274" s="281" t="e">
        <f>IF(#REF!="","",ROUND(AL274-(AL274*Interna!$C$21),4))</f>
        <v>#REF!</v>
      </c>
      <c r="AP274" s="281" t="e">
        <f>IF(#REF!="","",ROUND(AM274-(AM274*Interna!$C$22),4))</f>
        <v>#REF!</v>
      </c>
      <c r="AQ274" s="281" t="e">
        <f>IF(#REF!="","",ROUND(AN274-(AN274*Interna!$C$23),4))</f>
        <v>#REF!</v>
      </c>
      <c r="AR274" s="281" t="e">
        <f>IF(#REF!="","",Interna!$F$21)</f>
        <v>#REF!</v>
      </c>
      <c r="AS274" s="282" t="e">
        <f>IF(#REF!="","",Interna!$F$22)</f>
        <v>#REF!</v>
      </c>
      <c r="AT274" s="283" t="e">
        <f>IF(#REF!="","",Interna!$F$23)</f>
        <v>#REF!</v>
      </c>
      <c r="AU274" s="281" t="e">
        <f>IF(#REF!=0,0,IF(AO274&gt;AR274,AO274,AR274))</f>
        <v>#REF!</v>
      </c>
      <c r="AV274" s="281" t="e">
        <f>IF(#REF!=0,0,IF(AP274&gt;AS274,AP274,AS274))</f>
        <v>#REF!</v>
      </c>
      <c r="AW274" s="281" t="e">
        <f>IF(#REF!=0,0,IF(AQ274&gt;AT274,AQ274,AT274))</f>
        <v>#REF!</v>
      </c>
      <c r="AX274" s="39" t="e">
        <f>IF(#REF!="","",IF(ROUND(AL274-AU274,4)&lt;0,0,ROUND(AL274-AU274,4)))</f>
        <v>#REF!</v>
      </c>
      <c r="AY274" s="39" t="e">
        <f>IF(#REF!="","",IF(ROUND(AM274-AV274,4)&lt;0,0,ROUND(AM274-AV274,4)))</f>
        <v>#REF!</v>
      </c>
      <c r="AZ274" s="39" t="e">
        <f>IF(#REF!="","",IF(ROUND(AN274-AW274,4)&lt;0,0,ROUND(AN274-AW274,4)))</f>
        <v>#REF!</v>
      </c>
      <c r="BA274" s="40" t="e">
        <f>IF(#REF!="","",AX274*Z274)</f>
        <v>#REF!</v>
      </c>
      <c r="BB274" s="41" t="e">
        <f>IF(#REF!="","",AY274*AA274)</f>
        <v>#REF!</v>
      </c>
      <c r="BC274" s="42" t="e">
        <f>IF(#REF!="","",AZ274*AB274)</f>
        <v>#REF!</v>
      </c>
      <c r="BD274" s="41" t="e">
        <f t="shared" si="41"/>
        <v>#REF!</v>
      </c>
      <c r="BE274" s="40" t="e">
        <f>IF(#REF!="","",Interna!$J$27+Interna!$J$28+Interna!$J$29+Interna!$J$33)</f>
        <v>#REF!</v>
      </c>
      <c r="BF274" s="41" t="e">
        <f>IF(#REF!="","",AX274*Interna!$H$30)</f>
        <v>#REF!</v>
      </c>
      <c r="BG274" s="41" t="e">
        <f>IF(#REF!="","",AY274*Interna!$H$31)</f>
        <v>#REF!</v>
      </c>
      <c r="BH274" s="41" t="e">
        <f>IF(#REF!="","",AZ274*Interna!$H$32)</f>
        <v>#REF!</v>
      </c>
      <c r="BI274" s="41" t="e">
        <f>IF(#REF!="","",SUM(BE274:BH274))</f>
        <v>#REF!</v>
      </c>
      <c r="BJ274" s="41" t="e">
        <f>IF(#REF!="","",BD274-BI274)</f>
        <v>#REF!</v>
      </c>
      <c r="BK274" s="42" t="e">
        <f>IF(#REF!="","",BJ274*Interna!$H$37)</f>
        <v>#REF!</v>
      </c>
      <c r="BL274" s="41" t="e">
        <f>IF(#REF!="","",BJ274-BK274)</f>
        <v>#REF!</v>
      </c>
      <c r="BM274" s="41" t="e">
        <f>IF(#REF!="","",BL274*Interna!$H$39)</f>
        <v>#REF!</v>
      </c>
      <c r="BN274" s="41" t="e">
        <f>IF(#REF!="","",BL274+BM274)</f>
        <v>#REF!</v>
      </c>
      <c r="BO274" s="41" t="e">
        <f>IF(#REF!="","",BN274*Interna!$K$5)</f>
        <v>#REF!</v>
      </c>
      <c r="BP274" s="41" t="e">
        <f>IF(#REF!="","",BO274/Interna!$E$4)</f>
        <v>#REF!</v>
      </c>
      <c r="BQ274" s="41" t="e">
        <f>IF(#REF!="","",BP274*Interna!$H$46)</f>
        <v>#REF!</v>
      </c>
      <c r="BR274" s="41" t="e">
        <f>IF(#REF!="","",BP274+BQ274)</f>
        <v>#REF!</v>
      </c>
      <c r="BS274" s="41" t="e">
        <f>IF(#REF!="","",BR274*Interna!$H$48)</f>
        <v>#REF!</v>
      </c>
      <c r="BT274" s="41" t="e">
        <f>IF(#REF!="","",BR274-BS274)</f>
        <v>#REF!</v>
      </c>
      <c r="BU274" s="41" t="e">
        <f>IF(#REF!="","",BT274*Interna!$H$51)</f>
        <v>#REF!</v>
      </c>
      <c r="BV274" s="41" t="e">
        <f>IF(#REF!="","",BT274-BU274)</f>
        <v>#REF!</v>
      </c>
      <c r="BW274" s="41" t="e">
        <f>IF(#REF!="","",BV274*Interna!$H$52)</f>
        <v>#REF!</v>
      </c>
      <c r="BX274" s="41" t="e">
        <f>IF(#REF!="","",BV274-BW274)</f>
        <v>#REF!</v>
      </c>
      <c r="BY274" s="41" t="e">
        <f>IF(#REF!="","",BX274*Interna!$H$53)</f>
        <v>#REF!</v>
      </c>
    </row>
    <row r="275" spans="25:77" ht="16.5" customHeight="1" thickTop="1" thickBot="1" x14ac:dyDescent="0.35">
      <c r="Y275" s="167"/>
      <c r="Z275" s="40" t="e">
        <f>IF(#REF!="","",Interna!$H$15)</f>
        <v>#REF!</v>
      </c>
      <c r="AA275" s="41" t="e">
        <f>IF(#REF!="","",Interna!$H$16)</f>
        <v>#REF!</v>
      </c>
      <c r="AB275" s="42" t="e">
        <f>IF(#REF!="","",Interna!$H$17)</f>
        <v>#REF!</v>
      </c>
      <c r="AC27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5" s="373" t="e">
        <f>IF(#REF!="","",AC275+Interna!$D$15)</f>
        <v>#REF!</v>
      </c>
      <c r="AG275" s="373" t="e">
        <f>IF(#REF!="","",AD275+Interna!$D$16)</f>
        <v>#REF!</v>
      </c>
      <c r="AH275" s="373" t="e">
        <f>IF(#REF!="","",AE275+Interna!$D$17)</f>
        <v>#REF!</v>
      </c>
      <c r="AI275" s="281" t="e">
        <f>IF(#REF!="","",#REF!-(#REF!*AF275))</f>
        <v>#REF!</v>
      </c>
      <c r="AJ275" s="281" t="e">
        <f>IF(#REF!="","",#REF!-(#REF!*AG275))</f>
        <v>#REF!</v>
      </c>
      <c r="AK275" s="281" t="e">
        <f>IF(#REF!="","",#REF!-(#REF!*AH275))</f>
        <v>#REF!</v>
      </c>
      <c r="AL275" s="281" t="e">
        <f>IF(#REF!="","",ROUND(AI275*Interna!$E$4/1000,4))</f>
        <v>#REF!</v>
      </c>
      <c r="AM275" s="281" t="e">
        <f>IF(#REF!="","",ROUND(AJ275*Interna!$E$4/1000,4))</f>
        <v>#REF!</v>
      </c>
      <c r="AN275" s="281" t="e">
        <f>IF(#REF!="","",ROUND(AK275*Interna!$E$4/1000,4))</f>
        <v>#REF!</v>
      </c>
      <c r="AO275" s="281" t="e">
        <f>IF(#REF!="","",ROUND(AL275-(AL275*Interna!$C$21),4))</f>
        <v>#REF!</v>
      </c>
      <c r="AP275" s="281" t="e">
        <f>IF(#REF!="","",ROUND(AM275-(AM275*Interna!$C$22),4))</f>
        <v>#REF!</v>
      </c>
      <c r="AQ275" s="281" t="e">
        <f>IF(#REF!="","",ROUND(AN275-(AN275*Interna!$C$23),4))</f>
        <v>#REF!</v>
      </c>
      <c r="AR275" s="281" t="e">
        <f>IF(#REF!="","",Interna!$F$21)</f>
        <v>#REF!</v>
      </c>
      <c r="AS275" s="282" t="e">
        <f>IF(#REF!="","",Interna!$F$22)</f>
        <v>#REF!</v>
      </c>
      <c r="AT275" s="283" t="e">
        <f>IF(#REF!="","",Interna!$F$23)</f>
        <v>#REF!</v>
      </c>
      <c r="AU275" s="281" t="e">
        <f>IF(#REF!=0,0,IF(AO275&gt;AR275,AO275,AR275))</f>
        <v>#REF!</v>
      </c>
      <c r="AV275" s="281" t="e">
        <f>IF(#REF!=0,0,IF(AP275&gt;AS275,AP275,AS275))</f>
        <v>#REF!</v>
      </c>
      <c r="AW275" s="281" t="e">
        <f>IF(#REF!=0,0,IF(AQ275&gt;AT275,AQ275,AT275))</f>
        <v>#REF!</v>
      </c>
      <c r="AX275" s="39" t="e">
        <f>IF(#REF!="","",IF(ROUND(AL275-AU275,4)&lt;0,0,ROUND(AL275-AU275,4)))</f>
        <v>#REF!</v>
      </c>
      <c r="AY275" s="39" t="e">
        <f>IF(#REF!="","",IF(ROUND(AM275-AV275,4)&lt;0,0,ROUND(AM275-AV275,4)))</f>
        <v>#REF!</v>
      </c>
      <c r="AZ275" s="39" t="e">
        <f>IF(#REF!="","",IF(ROUND(AN275-AW275,4)&lt;0,0,ROUND(AN275-AW275,4)))</f>
        <v>#REF!</v>
      </c>
      <c r="BA275" s="40" t="e">
        <f>IF(#REF!="","",AX275*Z275)</f>
        <v>#REF!</v>
      </c>
      <c r="BB275" s="41" t="e">
        <f>IF(#REF!="","",AY275*AA275)</f>
        <v>#REF!</v>
      </c>
      <c r="BC275" s="42" t="e">
        <f>IF(#REF!="","",AZ275*AB275)</f>
        <v>#REF!</v>
      </c>
      <c r="BD275" s="41" t="e">
        <f t="shared" si="41"/>
        <v>#REF!</v>
      </c>
      <c r="BE275" s="40" t="e">
        <f>IF(#REF!="","",Interna!$J$27+Interna!$J$28+Interna!$J$29+Interna!$J$33)</f>
        <v>#REF!</v>
      </c>
      <c r="BF275" s="41" t="e">
        <f>IF(#REF!="","",AX275*Interna!$H$30)</f>
        <v>#REF!</v>
      </c>
      <c r="BG275" s="41" t="e">
        <f>IF(#REF!="","",AY275*Interna!$H$31)</f>
        <v>#REF!</v>
      </c>
      <c r="BH275" s="41" t="e">
        <f>IF(#REF!="","",AZ275*Interna!$H$32)</f>
        <v>#REF!</v>
      </c>
      <c r="BI275" s="41" t="e">
        <f>IF(#REF!="","",SUM(BE275:BH275))</f>
        <v>#REF!</v>
      </c>
      <c r="BJ275" s="41" t="e">
        <f>IF(#REF!="","",BD275-BI275)</f>
        <v>#REF!</v>
      </c>
      <c r="BK275" s="42" t="e">
        <f>IF(#REF!="","",BJ275*Interna!$H$37)</f>
        <v>#REF!</v>
      </c>
      <c r="BL275" s="41" t="e">
        <f>IF(#REF!="","",BJ275-BK275)</f>
        <v>#REF!</v>
      </c>
      <c r="BM275" s="41" t="e">
        <f>IF(#REF!="","",BL275*Interna!$H$39)</f>
        <v>#REF!</v>
      </c>
      <c r="BN275" s="41" t="e">
        <f>IF(#REF!="","",BL275+BM275)</f>
        <v>#REF!</v>
      </c>
      <c r="BO275" s="41" t="e">
        <f>IF(#REF!="","",BN275*Interna!$K$5)</f>
        <v>#REF!</v>
      </c>
      <c r="BP275" s="41" t="e">
        <f>IF(#REF!="","",BO275/Interna!$E$4)</f>
        <v>#REF!</v>
      </c>
      <c r="BQ275" s="41" t="e">
        <f>IF(#REF!="","",BP275*Interna!$H$46)</f>
        <v>#REF!</v>
      </c>
      <c r="BR275" s="41" t="e">
        <f>IF(#REF!="","",BP275+BQ275)</f>
        <v>#REF!</v>
      </c>
      <c r="BS275" s="41" t="e">
        <f>IF(#REF!="","",BR275*Interna!$H$48)</f>
        <v>#REF!</v>
      </c>
      <c r="BT275" s="41" t="e">
        <f>IF(#REF!="","",BR275-BS275)</f>
        <v>#REF!</v>
      </c>
      <c r="BU275" s="41" t="e">
        <f>IF(#REF!="","",BT275*Interna!$H$51)</f>
        <v>#REF!</v>
      </c>
      <c r="BV275" s="41" t="e">
        <f>IF(#REF!="","",BT275-BU275)</f>
        <v>#REF!</v>
      </c>
      <c r="BW275" s="41" t="e">
        <f>IF(#REF!="","",BV275*Interna!$H$52)</f>
        <v>#REF!</v>
      </c>
      <c r="BX275" s="41" t="e">
        <f>IF(#REF!="","",BV275-BW275)</f>
        <v>#REF!</v>
      </c>
      <c r="BY275" s="41" t="e">
        <f>IF(#REF!="","",BX275*Interna!$H$53)</f>
        <v>#REF!</v>
      </c>
    </row>
    <row r="276" spans="25:77" ht="16.5" customHeight="1" thickTop="1" thickBot="1" x14ac:dyDescent="0.35">
      <c r="Y276" s="167"/>
      <c r="Z276" s="40" t="e">
        <f>IF(#REF!="","",Interna!$H$15)</f>
        <v>#REF!</v>
      </c>
      <c r="AA276" s="41" t="e">
        <f>IF(#REF!="","",Interna!$H$16)</f>
        <v>#REF!</v>
      </c>
      <c r="AB276" s="42" t="e">
        <f>IF(#REF!="","",Interna!$H$17)</f>
        <v>#REF!</v>
      </c>
      <c r="AC27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6" s="373" t="e">
        <f>IF(#REF!="","",AC276+Interna!$D$15)</f>
        <v>#REF!</v>
      </c>
      <c r="AG276" s="373" t="e">
        <f>IF(#REF!="","",AD276+Interna!$D$16)</f>
        <v>#REF!</v>
      </c>
      <c r="AH276" s="373" t="e">
        <f>IF(#REF!="","",AE276+Interna!$D$17)</f>
        <v>#REF!</v>
      </c>
      <c r="AI276" s="281" t="e">
        <f>IF(#REF!="","",#REF!-(#REF!*AF276))</f>
        <v>#REF!</v>
      </c>
      <c r="AJ276" s="281" t="e">
        <f>IF(#REF!="","",#REF!-(#REF!*AG276))</f>
        <v>#REF!</v>
      </c>
      <c r="AK276" s="281" t="e">
        <f>IF(#REF!="","",#REF!-(#REF!*AH276))</f>
        <v>#REF!</v>
      </c>
      <c r="AL276" s="281" t="e">
        <f>IF(#REF!="","",ROUND(AI276*Interna!$E$4/1000,4))</f>
        <v>#REF!</v>
      </c>
      <c r="AM276" s="281" t="e">
        <f>IF(#REF!="","",ROUND(AJ276*Interna!$E$4/1000,4))</f>
        <v>#REF!</v>
      </c>
      <c r="AN276" s="281" t="e">
        <f>IF(#REF!="","",ROUND(AK276*Interna!$E$4/1000,4))</f>
        <v>#REF!</v>
      </c>
      <c r="AO276" s="281" t="e">
        <f>IF(#REF!="","",ROUND(AL276-(AL276*Interna!$C$21),4))</f>
        <v>#REF!</v>
      </c>
      <c r="AP276" s="281" t="e">
        <f>IF(#REF!="","",ROUND(AM276-(AM276*Interna!$C$22),4))</f>
        <v>#REF!</v>
      </c>
      <c r="AQ276" s="281" t="e">
        <f>IF(#REF!="","",ROUND(AN276-(AN276*Interna!$C$23),4))</f>
        <v>#REF!</v>
      </c>
      <c r="AR276" s="281" t="e">
        <f>IF(#REF!="","",Interna!$F$21)</f>
        <v>#REF!</v>
      </c>
      <c r="AS276" s="282" t="e">
        <f>IF(#REF!="","",Interna!$F$22)</f>
        <v>#REF!</v>
      </c>
      <c r="AT276" s="283" t="e">
        <f>IF(#REF!="","",Interna!$F$23)</f>
        <v>#REF!</v>
      </c>
      <c r="AU276" s="281" t="e">
        <f>IF(#REF!=0,0,IF(AO276&gt;AR276,AO276,AR276))</f>
        <v>#REF!</v>
      </c>
      <c r="AV276" s="281" t="e">
        <f>IF(#REF!=0,0,IF(AP276&gt;AS276,AP276,AS276))</f>
        <v>#REF!</v>
      </c>
      <c r="AW276" s="281" t="e">
        <f>IF(#REF!=0,0,IF(AQ276&gt;AT276,AQ276,AT276))</f>
        <v>#REF!</v>
      </c>
      <c r="AX276" s="39" t="e">
        <f>IF(#REF!="","",IF(ROUND(AL276-AU276,4)&lt;0,0,ROUND(AL276-AU276,4)))</f>
        <v>#REF!</v>
      </c>
      <c r="AY276" s="39" t="e">
        <f>IF(#REF!="","",IF(ROUND(AM276-AV276,4)&lt;0,0,ROUND(AM276-AV276,4)))</f>
        <v>#REF!</v>
      </c>
      <c r="AZ276" s="39" t="e">
        <f>IF(#REF!="","",IF(ROUND(AN276-AW276,4)&lt;0,0,ROUND(AN276-AW276,4)))</f>
        <v>#REF!</v>
      </c>
      <c r="BA276" s="40" t="e">
        <f>IF(#REF!="","",AX276*Z276)</f>
        <v>#REF!</v>
      </c>
      <c r="BB276" s="41" t="e">
        <f>IF(#REF!="","",AY276*AA276)</f>
        <v>#REF!</v>
      </c>
      <c r="BC276" s="42" t="e">
        <f>IF(#REF!="","",AZ276*AB276)</f>
        <v>#REF!</v>
      </c>
      <c r="BD276" s="41" t="e">
        <f t="shared" si="41"/>
        <v>#REF!</v>
      </c>
      <c r="BE276" s="40" t="e">
        <f>IF(#REF!="","",Interna!$J$27+Interna!$J$28+Interna!$J$29+Interna!$J$33)</f>
        <v>#REF!</v>
      </c>
      <c r="BF276" s="41" t="e">
        <f>IF(#REF!="","",AX276*Interna!$H$30)</f>
        <v>#REF!</v>
      </c>
      <c r="BG276" s="41" t="e">
        <f>IF(#REF!="","",AY276*Interna!$H$31)</f>
        <v>#REF!</v>
      </c>
      <c r="BH276" s="41" t="e">
        <f>IF(#REF!="","",AZ276*Interna!$H$32)</f>
        <v>#REF!</v>
      </c>
      <c r="BI276" s="41" t="e">
        <f>IF(#REF!="","",SUM(BE276:BH276))</f>
        <v>#REF!</v>
      </c>
      <c r="BJ276" s="41" t="e">
        <f>IF(#REF!="","",BD276-BI276)</f>
        <v>#REF!</v>
      </c>
      <c r="BK276" s="42" t="e">
        <f>IF(#REF!="","",BJ276*Interna!$H$37)</f>
        <v>#REF!</v>
      </c>
      <c r="BL276" s="41" t="e">
        <f>IF(#REF!="","",BJ276-BK276)</f>
        <v>#REF!</v>
      </c>
      <c r="BM276" s="41" t="e">
        <f>IF(#REF!="","",BL276*Interna!$H$39)</f>
        <v>#REF!</v>
      </c>
      <c r="BN276" s="41" t="e">
        <f>IF(#REF!="","",BL276+BM276)</f>
        <v>#REF!</v>
      </c>
      <c r="BO276" s="41" t="e">
        <f>IF(#REF!="","",BN276*Interna!$K$5)</f>
        <v>#REF!</v>
      </c>
      <c r="BP276" s="41" t="e">
        <f>IF(#REF!="","",BO276/Interna!$E$4)</f>
        <v>#REF!</v>
      </c>
      <c r="BQ276" s="41" t="e">
        <f>IF(#REF!="","",BP276*Interna!$H$46)</f>
        <v>#REF!</v>
      </c>
      <c r="BR276" s="41" t="e">
        <f>IF(#REF!="","",BP276+BQ276)</f>
        <v>#REF!</v>
      </c>
      <c r="BS276" s="41" t="e">
        <f>IF(#REF!="","",BR276*Interna!$H$48)</f>
        <v>#REF!</v>
      </c>
      <c r="BT276" s="41" t="e">
        <f>IF(#REF!="","",BR276-BS276)</f>
        <v>#REF!</v>
      </c>
      <c r="BU276" s="41" t="e">
        <f>IF(#REF!="","",BT276*Interna!$H$51)</f>
        <v>#REF!</v>
      </c>
      <c r="BV276" s="41" t="e">
        <f>IF(#REF!="","",BT276-BU276)</f>
        <v>#REF!</v>
      </c>
      <c r="BW276" s="41" t="e">
        <f>IF(#REF!="","",BV276*Interna!$H$52)</f>
        <v>#REF!</v>
      </c>
      <c r="BX276" s="41" t="e">
        <f>IF(#REF!="","",BV276-BW276)</f>
        <v>#REF!</v>
      </c>
      <c r="BY276" s="41" t="e">
        <f>IF(#REF!="","",BX276*Interna!$H$53)</f>
        <v>#REF!</v>
      </c>
    </row>
    <row r="277" spans="25:77" ht="16.5" customHeight="1" thickTop="1" thickBot="1" x14ac:dyDescent="0.35">
      <c r="Y277" s="167"/>
      <c r="Z277" s="40" t="e">
        <f>IF(#REF!="","",Interna!$H$15)</f>
        <v>#REF!</v>
      </c>
      <c r="AA277" s="41" t="e">
        <f>IF(#REF!="","",Interna!$H$16)</f>
        <v>#REF!</v>
      </c>
      <c r="AB277" s="42" t="e">
        <f>IF(#REF!="","",Interna!$H$17)</f>
        <v>#REF!</v>
      </c>
      <c r="AC27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7" s="373" t="e">
        <f>IF(#REF!="","",AC277+Interna!$D$15)</f>
        <v>#REF!</v>
      </c>
      <c r="AG277" s="373" t="e">
        <f>IF(#REF!="","",AD277+Interna!$D$16)</f>
        <v>#REF!</v>
      </c>
      <c r="AH277" s="373" t="e">
        <f>IF(#REF!="","",AE277+Interna!$D$17)</f>
        <v>#REF!</v>
      </c>
      <c r="AI277" s="281" t="e">
        <f>IF(#REF!="","",#REF!-(#REF!*AF277))</f>
        <v>#REF!</v>
      </c>
      <c r="AJ277" s="281" t="e">
        <f>IF(#REF!="","",#REF!-(#REF!*AG277))</f>
        <v>#REF!</v>
      </c>
      <c r="AK277" s="281" t="e">
        <f>IF(#REF!="","",#REF!-(#REF!*AH277))</f>
        <v>#REF!</v>
      </c>
      <c r="AL277" s="281" t="e">
        <f>IF(#REF!="","",ROUND(AI277*Interna!$E$4/1000,4))</f>
        <v>#REF!</v>
      </c>
      <c r="AM277" s="281" t="e">
        <f>IF(#REF!="","",ROUND(AJ277*Interna!$E$4/1000,4))</f>
        <v>#REF!</v>
      </c>
      <c r="AN277" s="281" t="e">
        <f>IF(#REF!="","",ROUND(AK277*Interna!$E$4/1000,4))</f>
        <v>#REF!</v>
      </c>
      <c r="AO277" s="281" t="e">
        <f>IF(#REF!="","",ROUND(AL277-(AL277*Interna!$C$21),4))</f>
        <v>#REF!</v>
      </c>
      <c r="AP277" s="281" t="e">
        <f>IF(#REF!="","",ROUND(AM277-(AM277*Interna!$C$22),4))</f>
        <v>#REF!</v>
      </c>
      <c r="AQ277" s="281" t="e">
        <f>IF(#REF!="","",ROUND(AN277-(AN277*Interna!$C$23),4))</f>
        <v>#REF!</v>
      </c>
      <c r="AR277" s="281" t="e">
        <f>IF(#REF!="","",Interna!$F$21)</f>
        <v>#REF!</v>
      </c>
      <c r="AS277" s="282" t="e">
        <f>IF(#REF!="","",Interna!$F$22)</f>
        <v>#REF!</v>
      </c>
      <c r="AT277" s="283" t="e">
        <f>IF(#REF!="","",Interna!$F$23)</f>
        <v>#REF!</v>
      </c>
      <c r="AU277" s="281" t="e">
        <f>IF(#REF!=0,0,IF(AO277&gt;AR277,AO277,AR277))</f>
        <v>#REF!</v>
      </c>
      <c r="AV277" s="281" t="e">
        <f>IF(#REF!=0,0,IF(AP277&gt;AS277,AP277,AS277))</f>
        <v>#REF!</v>
      </c>
      <c r="AW277" s="281" t="e">
        <f>IF(#REF!=0,0,IF(AQ277&gt;AT277,AQ277,AT277))</f>
        <v>#REF!</v>
      </c>
      <c r="AX277" s="39" t="e">
        <f>IF(#REF!="","",IF(ROUND(AL277-AU277,4)&lt;0,0,ROUND(AL277-AU277,4)))</f>
        <v>#REF!</v>
      </c>
      <c r="AY277" s="39" t="e">
        <f>IF(#REF!="","",IF(ROUND(AM277-AV277,4)&lt;0,0,ROUND(AM277-AV277,4)))</f>
        <v>#REF!</v>
      </c>
      <c r="AZ277" s="39" t="e">
        <f>IF(#REF!="","",IF(ROUND(AN277-AW277,4)&lt;0,0,ROUND(AN277-AW277,4)))</f>
        <v>#REF!</v>
      </c>
      <c r="BA277" s="40" t="e">
        <f>IF(#REF!="","",AX277*Z277)</f>
        <v>#REF!</v>
      </c>
      <c r="BB277" s="41" t="e">
        <f>IF(#REF!="","",AY277*AA277)</f>
        <v>#REF!</v>
      </c>
      <c r="BC277" s="42" t="e">
        <f>IF(#REF!="","",AZ277*AB277)</f>
        <v>#REF!</v>
      </c>
      <c r="BD277" s="41" t="e">
        <f t="shared" ref="BD277:BD340" si="42">SUM(BA277:BC277)</f>
        <v>#REF!</v>
      </c>
      <c r="BE277" s="40" t="e">
        <f>IF(#REF!="","",Interna!$J$27+Interna!$J$28+Interna!$J$29+Interna!$J$33)</f>
        <v>#REF!</v>
      </c>
      <c r="BF277" s="41" t="e">
        <f>IF(#REF!="","",AX277*Interna!$H$30)</f>
        <v>#REF!</v>
      </c>
      <c r="BG277" s="41" t="e">
        <f>IF(#REF!="","",AY277*Interna!$H$31)</f>
        <v>#REF!</v>
      </c>
      <c r="BH277" s="41" t="e">
        <f>IF(#REF!="","",AZ277*Interna!$H$32)</f>
        <v>#REF!</v>
      </c>
      <c r="BI277" s="41" t="e">
        <f>IF(#REF!="","",SUM(BE277:BH277))</f>
        <v>#REF!</v>
      </c>
      <c r="BJ277" s="41" t="e">
        <f>IF(#REF!="","",BD277-BI277)</f>
        <v>#REF!</v>
      </c>
      <c r="BK277" s="42" t="e">
        <f>IF(#REF!="","",BJ277*Interna!$H$37)</f>
        <v>#REF!</v>
      </c>
      <c r="BL277" s="41" t="e">
        <f>IF(#REF!="","",BJ277-BK277)</f>
        <v>#REF!</v>
      </c>
      <c r="BM277" s="41" t="e">
        <f>IF(#REF!="","",BL277*Interna!$H$39)</f>
        <v>#REF!</v>
      </c>
      <c r="BN277" s="41" t="e">
        <f>IF(#REF!="","",BL277+BM277)</f>
        <v>#REF!</v>
      </c>
      <c r="BO277" s="41" t="e">
        <f>IF(#REF!="","",BN277*Interna!$K$5)</f>
        <v>#REF!</v>
      </c>
      <c r="BP277" s="41" t="e">
        <f>IF(#REF!="","",BO277/Interna!$E$4)</f>
        <v>#REF!</v>
      </c>
      <c r="BQ277" s="41" t="e">
        <f>IF(#REF!="","",BP277*Interna!$H$46)</f>
        <v>#REF!</v>
      </c>
      <c r="BR277" s="41" t="e">
        <f>IF(#REF!="","",BP277+BQ277)</f>
        <v>#REF!</v>
      </c>
      <c r="BS277" s="41" t="e">
        <f>IF(#REF!="","",BR277*Interna!$H$48)</f>
        <v>#REF!</v>
      </c>
      <c r="BT277" s="41" t="e">
        <f>IF(#REF!="","",BR277-BS277)</f>
        <v>#REF!</v>
      </c>
      <c r="BU277" s="41" t="e">
        <f>IF(#REF!="","",BT277*Interna!$H$51)</f>
        <v>#REF!</v>
      </c>
      <c r="BV277" s="41" t="e">
        <f>IF(#REF!="","",BT277-BU277)</f>
        <v>#REF!</v>
      </c>
      <c r="BW277" s="41" t="e">
        <f>IF(#REF!="","",BV277*Interna!$H$52)</f>
        <v>#REF!</v>
      </c>
      <c r="BX277" s="41" t="e">
        <f>IF(#REF!="","",BV277-BW277)</f>
        <v>#REF!</v>
      </c>
      <c r="BY277" s="41" t="e">
        <f>IF(#REF!="","",BX277*Interna!$H$53)</f>
        <v>#REF!</v>
      </c>
    </row>
    <row r="278" spans="25:77" ht="16.5" customHeight="1" thickTop="1" thickBot="1" x14ac:dyDescent="0.35">
      <c r="Y278" s="167"/>
      <c r="Z278" s="40" t="e">
        <f>IF(#REF!="","",Interna!$H$15)</f>
        <v>#REF!</v>
      </c>
      <c r="AA278" s="41" t="e">
        <f>IF(#REF!="","",Interna!$H$16)</f>
        <v>#REF!</v>
      </c>
      <c r="AB278" s="42" t="e">
        <f>IF(#REF!="","",Interna!$H$17)</f>
        <v>#REF!</v>
      </c>
      <c r="AC27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8" s="373" t="e">
        <f>IF(#REF!="","",AC278+Interna!$D$15)</f>
        <v>#REF!</v>
      </c>
      <c r="AG278" s="373" t="e">
        <f>IF(#REF!="","",AD278+Interna!$D$16)</f>
        <v>#REF!</v>
      </c>
      <c r="AH278" s="373" t="e">
        <f>IF(#REF!="","",AE278+Interna!$D$17)</f>
        <v>#REF!</v>
      </c>
      <c r="AI278" s="281" t="e">
        <f>IF(#REF!="","",#REF!-(#REF!*AF278))</f>
        <v>#REF!</v>
      </c>
      <c r="AJ278" s="281" t="e">
        <f>IF(#REF!="","",#REF!-(#REF!*AG278))</f>
        <v>#REF!</v>
      </c>
      <c r="AK278" s="281" t="e">
        <f>IF(#REF!="","",#REF!-(#REF!*AH278))</f>
        <v>#REF!</v>
      </c>
      <c r="AL278" s="281" t="e">
        <f>IF(#REF!="","",ROUND(AI278*Interna!$E$4/1000,4))</f>
        <v>#REF!</v>
      </c>
      <c r="AM278" s="281" t="e">
        <f>IF(#REF!="","",ROUND(AJ278*Interna!$E$4/1000,4))</f>
        <v>#REF!</v>
      </c>
      <c r="AN278" s="281" t="e">
        <f>IF(#REF!="","",ROUND(AK278*Interna!$E$4/1000,4))</f>
        <v>#REF!</v>
      </c>
      <c r="AO278" s="281" t="e">
        <f>IF(#REF!="","",ROUND(AL278-(AL278*Interna!$C$21),4))</f>
        <v>#REF!</v>
      </c>
      <c r="AP278" s="281" t="e">
        <f>IF(#REF!="","",ROUND(AM278-(AM278*Interna!$C$22),4))</f>
        <v>#REF!</v>
      </c>
      <c r="AQ278" s="281" t="e">
        <f>IF(#REF!="","",ROUND(AN278-(AN278*Interna!$C$23),4))</f>
        <v>#REF!</v>
      </c>
      <c r="AR278" s="281" t="e">
        <f>IF(#REF!="","",Interna!$F$21)</f>
        <v>#REF!</v>
      </c>
      <c r="AS278" s="282" t="e">
        <f>IF(#REF!="","",Interna!$F$22)</f>
        <v>#REF!</v>
      </c>
      <c r="AT278" s="283" t="e">
        <f>IF(#REF!="","",Interna!$F$23)</f>
        <v>#REF!</v>
      </c>
      <c r="AU278" s="281" t="e">
        <f>IF(#REF!=0,0,IF(AO278&gt;AR278,AO278,AR278))</f>
        <v>#REF!</v>
      </c>
      <c r="AV278" s="281" t="e">
        <f>IF(#REF!=0,0,IF(AP278&gt;AS278,AP278,AS278))</f>
        <v>#REF!</v>
      </c>
      <c r="AW278" s="281" t="e">
        <f>IF(#REF!=0,0,IF(AQ278&gt;AT278,AQ278,AT278))</f>
        <v>#REF!</v>
      </c>
      <c r="AX278" s="39" t="e">
        <f>IF(#REF!="","",IF(ROUND(AL278-AU278,4)&lt;0,0,ROUND(AL278-AU278,4)))</f>
        <v>#REF!</v>
      </c>
      <c r="AY278" s="39" t="e">
        <f>IF(#REF!="","",IF(ROUND(AM278-AV278,4)&lt;0,0,ROUND(AM278-AV278,4)))</f>
        <v>#REF!</v>
      </c>
      <c r="AZ278" s="39" t="e">
        <f>IF(#REF!="","",IF(ROUND(AN278-AW278,4)&lt;0,0,ROUND(AN278-AW278,4)))</f>
        <v>#REF!</v>
      </c>
      <c r="BA278" s="40" t="e">
        <f>IF(#REF!="","",AX278*Z278)</f>
        <v>#REF!</v>
      </c>
      <c r="BB278" s="41" t="e">
        <f>IF(#REF!="","",AY278*AA278)</f>
        <v>#REF!</v>
      </c>
      <c r="BC278" s="42" t="e">
        <f>IF(#REF!="","",AZ278*AB278)</f>
        <v>#REF!</v>
      </c>
      <c r="BD278" s="41" t="e">
        <f t="shared" si="42"/>
        <v>#REF!</v>
      </c>
      <c r="BE278" s="40" t="e">
        <f>IF(#REF!="","",Interna!$J$27+Interna!$J$28+Interna!$J$29+Interna!$J$33)</f>
        <v>#REF!</v>
      </c>
      <c r="BF278" s="41" t="e">
        <f>IF(#REF!="","",AX278*Interna!$H$30)</f>
        <v>#REF!</v>
      </c>
      <c r="BG278" s="41" t="e">
        <f>IF(#REF!="","",AY278*Interna!$H$31)</f>
        <v>#REF!</v>
      </c>
      <c r="BH278" s="41" t="e">
        <f>IF(#REF!="","",AZ278*Interna!$H$32)</f>
        <v>#REF!</v>
      </c>
      <c r="BI278" s="41" t="e">
        <f>IF(#REF!="","",SUM(BE278:BH278))</f>
        <v>#REF!</v>
      </c>
      <c r="BJ278" s="41" t="e">
        <f>IF(#REF!="","",BD278-BI278)</f>
        <v>#REF!</v>
      </c>
      <c r="BK278" s="42" t="e">
        <f>IF(#REF!="","",BJ278*Interna!$H$37)</f>
        <v>#REF!</v>
      </c>
      <c r="BL278" s="41" t="e">
        <f>IF(#REF!="","",BJ278-BK278)</f>
        <v>#REF!</v>
      </c>
      <c r="BM278" s="41" t="e">
        <f>IF(#REF!="","",BL278*Interna!$H$39)</f>
        <v>#REF!</v>
      </c>
      <c r="BN278" s="41" t="e">
        <f>IF(#REF!="","",BL278+BM278)</f>
        <v>#REF!</v>
      </c>
      <c r="BO278" s="41" t="e">
        <f>IF(#REF!="","",BN278*Interna!$K$5)</f>
        <v>#REF!</v>
      </c>
      <c r="BP278" s="41" t="e">
        <f>IF(#REF!="","",BO278/Interna!$E$4)</f>
        <v>#REF!</v>
      </c>
      <c r="BQ278" s="41" t="e">
        <f>IF(#REF!="","",BP278*Interna!$H$46)</f>
        <v>#REF!</v>
      </c>
      <c r="BR278" s="41" t="e">
        <f>IF(#REF!="","",BP278+BQ278)</f>
        <v>#REF!</v>
      </c>
      <c r="BS278" s="41" t="e">
        <f>IF(#REF!="","",BR278*Interna!$H$48)</f>
        <v>#REF!</v>
      </c>
      <c r="BT278" s="41" t="e">
        <f>IF(#REF!="","",BR278-BS278)</f>
        <v>#REF!</v>
      </c>
      <c r="BU278" s="41" t="e">
        <f>IF(#REF!="","",BT278*Interna!$H$51)</f>
        <v>#REF!</v>
      </c>
      <c r="BV278" s="41" t="e">
        <f>IF(#REF!="","",BT278-BU278)</f>
        <v>#REF!</v>
      </c>
      <c r="BW278" s="41" t="e">
        <f>IF(#REF!="","",BV278*Interna!$H$52)</f>
        <v>#REF!</v>
      </c>
      <c r="BX278" s="41" t="e">
        <f>IF(#REF!="","",BV278-BW278)</f>
        <v>#REF!</v>
      </c>
      <c r="BY278" s="41" t="e">
        <f>IF(#REF!="","",BX278*Interna!$H$53)</f>
        <v>#REF!</v>
      </c>
    </row>
    <row r="279" spans="25:77" ht="16.5" customHeight="1" thickTop="1" thickBot="1" x14ac:dyDescent="0.35">
      <c r="Y279" s="167"/>
      <c r="Z279" s="40" t="e">
        <f>IF(#REF!="","",Interna!$H$15)</f>
        <v>#REF!</v>
      </c>
      <c r="AA279" s="41" t="e">
        <f>IF(#REF!="","",Interna!$H$16)</f>
        <v>#REF!</v>
      </c>
      <c r="AB279" s="42" t="e">
        <f>IF(#REF!="","",Interna!$H$17)</f>
        <v>#REF!</v>
      </c>
      <c r="AC27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7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7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79" s="373" t="e">
        <f>IF(#REF!="","",AC279+Interna!$D$15)</f>
        <v>#REF!</v>
      </c>
      <c r="AG279" s="373" t="e">
        <f>IF(#REF!="","",AD279+Interna!$D$16)</f>
        <v>#REF!</v>
      </c>
      <c r="AH279" s="373" t="e">
        <f>IF(#REF!="","",AE279+Interna!$D$17)</f>
        <v>#REF!</v>
      </c>
      <c r="AI279" s="281" t="e">
        <f>IF(#REF!="","",#REF!-(#REF!*AF279))</f>
        <v>#REF!</v>
      </c>
      <c r="AJ279" s="281" t="e">
        <f>IF(#REF!="","",#REF!-(#REF!*AG279))</f>
        <v>#REF!</v>
      </c>
      <c r="AK279" s="281" t="e">
        <f>IF(#REF!="","",#REF!-(#REF!*AH279))</f>
        <v>#REF!</v>
      </c>
      <c r="AL279" s="281" t="e">
        <f>IF(#REF!="","",ROUND(AI279*Interna!$E$4/1000,4))</f>
        <v>#REF!</v>
      </c>
      <c r="AM279" s="281" t="e">
        <f>IF(#REF!="","",ROUND(AJ279*Interna!$E$4/1000,4))</f>
        <v>#REF!</v>
      </c>
      <c r="AN279" s="281" t="e">
        <f>IF(#REF!="","",ROUND(AK279*Interna!$E$4/1000,4))</f>
        <v>#REF!</v>
      </c>
      <c r="AO279" s="281" t="e">
        <f>IF(#REF!="","",ROUND(AL279-(AL279*Interna!$C$21),4))</f>
        <v>#REF!</v>
      </c>
      <c r="AP279" s="281" t="e">
        <f>IF(#REF!="","",ROUND(AM279-(AM279*Interna!$C$22),4))</f>
        <v>#REF!</v>
      </c>
      <c r="AQ279" s="281" t="e">
        <f>IF(#REF!="","",ROUND(AN279-(AN279*Interna!$C$23),4))</f>
        <v>#REF!</v>
      </c>
      <c r="AR279" s="281" t="e">
        <f>IF(#REF!="","",Interna!$F$21)</f>
        <v>#REF!</v>
      </c>
      <c r="AS279" s="282" t="e">
        <f>IF(#REF!="","",Interna!$F$22)</f>
        <v>#REF!</v>
      </c>
      <c r="AT279" s="283" t="e">
        <f>IF(#REF!="","",Interna!$F$23)</f>
        <v>#REF!</v>
      </c>
      <c r="AU279" s="281" t="e">
        <f>IF(#REF!=0,0,IF(AO279&gt;AR279,AO279,AR279))</f>
        <v>#REF!</v>
      </c>
      <c r="AV279" s="281" t="e">
        <f>IF(#REF!=0,0,IF(AP279&gt;AS279,AP279,AS279))</f>
        <v>#REF!</v>
      </c>
      <c r="AW279" s="281" t="e">
        <f>IF(#REF!=0,0,IF(AQ279&gt;AT279,AQ279,AT279))</f>
        <v>#REF!</v>
      </c>
      <c r="AX279" s="39" t="e">
        <f>IF(#REF!="","",IF(ROUND(AL279-AU279,4)&lt;0,0,ROUND(AL279-AU279,4)))</f>
        <v>#REF!</v>
      </c>
      <c r="AY279" s="39" t="e">
        <f>IF(#REF!="","",IF(ROUND(AM279-AV279,4)&lt;0,0,ROUND(AM279-AV279,4)))</f>
        <v>#REF!</v>
      </c>
      <c r="AZ279" s="39" t="e">
        <f>IF(#REF!="","",IF(ROUND(AN279-AW279,4)&lt;0,0,ROUND(AN279-AW279,4)))</f>
        <v>#REF!</v>
      </c>
      <c r="BA279" s="40" t="e">
        <f>IF(#REF!="","",AX279*Z279)</f>
        <v>#REF!</v>
      </c>
      <c r="BB279" s="41" t="e">
        <f>IF(#REF!="","",AY279*AA279)</f>
        <v>#REF!</v>
      </c>
      <c r="BC279" s="42" t="e">
        <f>IF(#REF!="","",AZ279*AB279)</f>
        <v>#REF!</v>
      </c>
      <c r="BD279" s="41" t="e">
        <f t="shared" si="42"/>
        <v>#REF!</v>
      </c>
      <c r="BE279" s="40" t="e">
        <f>IF(#REF!="","",Interna!$J$27+Interna!$J$28+Interna!$J$29+Interna!$J$33)</f>
        <v>#REF!</v>
      </c>
      <c r="BF279" s="41" t="e">
        <f>IF(#REF!="","",AX279*Interna!$H$30)</f>
        <v>#REF!</v>
      </c>
      <c r="BG279" s="41" t="e">
        <f>IF(#REF!="","",AY279*Interna!$H$31)</f>
        <v>#REF!</v>
      </c>
      <c r="BH279" s="41" t="e">
        <f>IF(#REF!="","",AZ279*Interna!$H$32)</f>
        <v>#REF!</v>
      </c>
      <c r="BI279" s="41" t="e">
        <f>IF(#REF!="","",SUM(BE279:BH279))</f>
        <v>#REF!</v>
      </c>
      <c r="BJ279" s="41" t="e">
        <f>IF(#REF!="","",BD279-BI279)</f>
        <v>#REF!</v>
      </c>
      <c r="BK279" s="42" t="e">
        <f>IF(#REF!="","",BJ279*Interna!$H$37)</f>
        <v>#REF!</v>
      </c>
      <c r="BL279" s="41" t="e">
        <f>IF(#REF!="","",BJ279-BK279)</f>
        <v>#REF!</v>
      </c>
      <c r="BM279" s="41" t="e">
        <f>IF(#REF!="","",BL279*Interna!$H$39)</f>
        <v>#REF!</v>
      </c>
      <c r="BN279" s="41" t="e">
        <f>IF(#REF!="","",BL279+BM279)</f>
        <v>#REF!</v>
      </c>
      <c r="BO279" s="41" t="e">
        <f>IF(#REF!="","",BN279*Interna!$K$5)</f>
        <v>#REF!</v>
      </c>
      <c r="BP279" s="41" t="e">
        <f>IF(#REF!="","",BO279/Interna!$E$4)</f>
        <v>#REF!</v>
      </c>
      <c r="BQ279" s="41" t="e">
        <f>IF(#REF!="","",BP279*Interna!$H$46)</f>
        <v>#REF!</v>
      </c>
      <c r="BR279" s="41" t="e">
        <f>IF(#REF!="","",BP279+BQ279)</f>
        <v>#REF!</v>
      </c>
      <c r="BS279" s="41" t="e">
        <f>IF(#REF!="","",BR279*Interna!$H$48)</f>
        <v>#REF!</v>
      </c>
      <c r="BT279" s="41" t="e">
        <f>IF(#REF!="","",BR279-BS279)</f>
        <v>#REF!</v>
      </c>
      <c r="BU279" s="41" t="e">
        <f>IF(#REF!="","",BT279*Interna!$H$51)</f>
        <v>#REF!</v>
      </c>
      <c r="BV279" s="41" t="e">
        <f>IF(#REF!="","",BT279-BU279)</f>
        <v>#REF!</v>
      </c>
      <c r="BW279" s="41" t="e">
        <f>IF(#REF!="","",BV279*Interna!$H$52)</f>
        <v>#REF!</v>
      </c>
      <c r="BX279" s="41" t="e">
        <f>IF(#REF!="","",BV279-BW279)</f>
        <v>#REF!</v>
      </c>
      <c r="BY279" s="41" t="e">
        <f>IF(#REF!="","",BX279*Interna!$H$53)</f>
        <v>#REF!</v>
      </c>
    </row>
    <row r="280" spans="25:77" ht="16.5" customHeight="1" thickTop="1" thickBot="1" x14ac:dyDescent="0.35">
      <c r="Y280" s="167"/>
      <c r="Z280" s="40" t="e">
        <f>IF(#REF!="","",Interna!$H$15)</f>
        <v>#REF!</v>
      </c>
      <c r="AA280" s="41" t="e">
        <f>IF(#REF!="","",Interna!$H$16)</f>
        <v>#REF!</v>
      </c>
      <c r="AB280" s="42" t="e">
        <f>IF(#REF!="","",Interna!$H$17)</f>
        <v>#REF!</v>
      </c>
      <c r="AC28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0" s="373" t="e">
        <f>IF(#REF!="","",AC280+Interna!$D$15)</f>
        <v>#REF!</v>
      </c>
      <c r="AG280" s="373" t="e">
        <f>IF(#REF!="","",AD280+Interna!$D$16)</f>
        <v>#REF!</v>
      </c>
      <c r="AH280" s="373" t="e">
        <f>IF(#REF!="","",AE280+Interna!$D$17)</f>
        <v>#REF!</v>
      </c>
      <c r="AI280" s="281" t="e">
        <f>IF(#REF!="","",#REF!-(#REF!*AF280))</f>
        <v>#REF!</v>
      </c>
      <c r="AJ280" s="281" t="e">
        <f>IF(#REF!="","",#REF!-(#REF!*AG280))</f>
        <v>#REF!</v>
      </c>
      <c r="AK280" s="281" t="e">
        <f>IF(#REF!="","",#REF!-(#REF!*AH280))</f>
        <v>#REF!</v>
      </c>
      <c r="AL280" s="281" t="e">
        <f>IF(#REF!="","",ROUND(AI280*Interna!$E$4/1000,4))</f>
        <v>#REF!</v>
      </c>
      <c r="AM280" s="281" t="e">
        <f>IF(#REF!="","",ROUND(AJ280*Interna!$E$4/1000,4))</f>
        <v>#REF!</v>
      </c>
      <c r="AN280" s="281" t="e">
        <f>IF(#REF!="","",ROUND(AK280*Interna!$E$4/1000,4))</f>
        <v>#REF!</v>
      </c>
      <c r="AO280" s="281" t="e">
        <f>IF(#REF!="","",ROUND(AL280-(AL280*Interna!$C$21),4))</f>
        <v>#REF!</v>
      </c>
      <c r="AP280" s="281" t="e">
        <f>IF(#REF!="","",ROUND(AM280-(AM280*Interna!$C$22),4))</f>
        <v>#REF!</v>
      </c>
      <c r="AQ280" s="281" t="e">
        <f>IF(#REF!="","",ROUND(AN280-(AN280*Interna!$C$23),4))</f>
        <v>#REF!</v>
      </c>
      <c r="AR280" s="281" t="e">
        <f>IF(#REF!="","",Interna!$F$21)</f>
        <v>#REF!</v>
      </c>
      <c r="AS280" s="282" t="e">
        <f>IF(#REF!="","",Interna!$F$22)</f>
        <v>#REF!</v>
      </c>
      <c r="AT280" s="283" t="e">
        <f>IF(#REF!="","",Interna!$F$23)</f>
        <v>#REF!</v>
      </c>
      <c r="AU280" s="281" t="e">
        <f>IF(#REF!=0,0,IF(AO280&gt;AR280,AO280,AR280))</f>
        <v>#REF!</v>
      </c>
      <c r="AV280" s="281" t="e">
        <f>IF(#REF!=0,0,IF(AP280&gt;AS280,AP280,AS280))</f>
        <v>#REF!</v>
      </c>
      <c r="AW280" s="281" t="e">
        <f>IF(#REF!=0,0,IF(AQ280&gt;AT280,AQ280,AT280))</f>
        <v>#REF!</v>
      </c>
      <c r="AX280" s="39" t="e">
        <f>IF(#REF!="","",IF(ROUND(AL280-AU280,4)&lt;0,0,ROUND(AL280-AU280,4)))</f>
        <v>#REF!</v>
      </c>
      <c r="AY280" s="39" t="e">
        <f>IF(#REF!="","",IF(ROUND(AM280-AV280,4)&lt;0,0,ROUND(AM280-AV280,4)))</f>
        <v>#REF!</v>
      </c>
      <c r="AZ280" s="39" t="e">
        <f>IF(#REF!="","",IF(ROUND(AN280-AW280,4)&lt;0,0,ROUND(AN280-AW280,4)))</f>
        <v>#REF!</v>
      </c>
      <c r="BA280" s="40" t="e">
        <f>IF(#REF!="","",AX280*Z280)</f>
        <v>#REF!</v>
      </c>
      <c r="BB280" s="41" t="e">
        <f>IF(#REF!="","",AY280*AA280)</f>
        <v>#REF!</v>
      </c>
      <c r="BC280" s="42" t="e">
        <f>IF(#REF!="","",AZ280*AB280)</f>
        <v>#REF!</v>
      </c>
      <c r="BD280" s="41" t="e">
        <f t="shared" si="42"/>
        <v>#REF!</v>
      </c>
      <c r="BE280" s="40" t="e">
        <f>IF(#REF!="","",Interna!$J$27+Interna!$J$28+Interna!$J$29+Interna!$J$33)</f>
        <v>#REF!</v>
      </c>
      <c r="BF280" s="41" t="e">
        <f>IF(#REF!="","",AX280*Interna!$H$30)</f>
        <v>#REF!</v>
      </c>
      <c r="BG280" s="41" t="e">
        <f>IF(#REF!="","",AY280*Interna!$H$31)</f>
        <v>#REF!</v>
      </c>
      <c r="BH280" s="41" t="e">
        <f>IF(#REF!="","",AZ280*Interna!$H$32)</f>
        <v>#REF!</v>
      </c>
      <c r="BI280" s="41" t="e">
        <f>IF(#REF!="","",SUM(BE280:BH280))</f>
        <v>#REF!</v>
      </c>
      <c r="BJ280" s="41" t="e">
        <f>IF(#REF!="","",BD280-BI280)</f>
        <v>#REF!</v>
      </c>
      <c r="BK280" s="42" t="e">
        <f>IF(#REF!="","",BJ280*Interna!$H$37)</f>
        <v>#REF!</v>
      </c>
      <c r="BL280" s="41" t="e">
        <f>IF(#REF!="","",BJ280-BK280)</f>
        <v>#REF!</v>
      </c>
      <c r="BM280" s="41" t="e">
        <f>IF(#REF!="","",BL280*Interna!$H$39)</f>
        <v>#REF!</v>
      </c>
      <c r="BN280" s="41" t="e">
        <f>IF(#REF!="","",BL280+BM280)</f>
        <v>#REF!</v>
      </c>
      <c r="BO280" s="41" t="e">
        <f>IF(#REF!="","",BN280*Interna!$K$5)</f>
        <v>#REF!</v>
      </c>
      <c r="BP280" s="41" t="e">
        <f>IF(#REF!="","",BO280/Interna!$E$4)</f>
        <v>#REF!</v>
      </c>
      <c r="BQ280" s="41" t="e">
        <f>IF(#REF!="","",BP280*Interna!$H$46)</f>
        <v>#REF!</v>
      </c>
      <c r="BR280" s="41" t="e">
        <f>IF(#REF!="","",BP280+BQ280)</f>
        <v>#REF!</v>
      </c>
      <c r="BS280" s="41" t="e">
        <f>IF(#REF!="","",BR280*Interna!$H$48)</f>
        <v>#REF!</v>
      </c>
      <c r="BT280" s="41" t="e">
        <f>IF(#REF!="","",BR280-BS280)</f>
        <v>#REF!</v>
      </c>
      <c r="BU280" s="41" t="e">
        <f>IF(#REF!="","",BT280*Interna!$H$51)</f>
        <v>#REF!</v>
      </c>
      <c r="BV280" s="41" t="e">
        <f>IF(#REF!="","",BT280-BU280)</f>
        <v>#REF!</v>
      </c>
      <c r="BW280" s="41" t="e">
        <f>IF(#REF!="","",BV280*Interna!$H$52)</f>
        <v>#REF!</v>
      </c>
      <c r="BX280" s="41" t="e">
        <f>IF(#REF!="","",BV280-BW280)</f>
        <v>#REF!</v>
      </c>
      <c r="BY280" s="41" t="e">
        <f>IF(#REF!="","",BX280*Interna!$H$53)</f>
        <v>#REF!</v>
      </c>
    </row>
    <row r="281" spans="25:77" ht="16.5" customHeight="1" thickTop="1" thickBot="1" x14ac:dyDescent="0.35">
      <c r="Y281" s="167"/>
      <c r="Z281" s="40" t="e">
        <f>IF(#REF!="","",Interna!$H$15)</f>
        <v>#REF!</v>
      </c>
      <c r="AA281" s="41" t="e">
        <f>IF(#REF!="","",Interna!$H$16)</f>
        <v>#REF!</v>
      </c>
      <c r="AB281" s="42" t="e">
        <f>IF(#REF!="","",Interna!$H$17)</f>
        <v>#REF!</v>
      </c>
      <c r="AC28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1" s="373" t="e">
        <f>IF(#REF!="","",AC281+Interna!$D$15)</f>
        <v>#REF!</v>
      </c>
      <c r="AG281" s="373" t="e">
        <f>IF(#REF!="","",AD281+Interna!$D$16)</f>
        <v>#REF!</v>
      </c>
      <c r="AH281" s="373" t="e">
        <f>IF(#REF!="","",AE281+Interna!$D$17)</f>
        <v>#REF!</v>
      </c>
      <c r="AI281" s="281" t="e">
        <f>IF(#REF!="","",#REF!-(#REF!*AF281))</f>
        <v>#REF!</v>
      </c>
      <c r="AJ281" s="281" t="e">
        <f>IF(#REF!="","",#REF!-(#REF!*AG281))</f>
        <v>#REF!</v>
      </c>
      <c r="AK281" s="281" t="e">
        <f>IF(#REF!="","",#REF!-(#REF!*AH281))</f>
        <v>#REF!</v>
      </c>
      <c r="AL281" s="281" t="e">
        <f>IF(#REF!="","",ROUND(AI281*Interna!$E$4/1000,4))</f>
        <v>#REF!</v>
      </c>
      <c r="AM281" s="281" t="e">
        <f>IF(#REF!="","",ROUND(AJ281*Interna!$E$4/1000,4))</f>
        <v>#REF!</v>
      </c>
      <c r="AN281" s="281" t="e">
        <f>IF(#REF!="","",ROUND(AK281*Interna!$E$4/1000,4))</f>
        <v>#REF!</v>
      </c>
      <c r="AO281" s="281" t="e">
        <f>IF(#REF!="","",ROUND(AL281-(AL281*Interna!$C$21),4))</f>
        <v>#REF!</v>
      </c>
      <c r="AP281" s="281" t="e">
        <f>IF(#REF!="","",ROUND(AM281-(AM281*Interna!$C$22),4))</f>
        <v>#REF!</v>
      </c>
      <c r="AQ281" s="281" t="e">
        <f>IF(#REF!="","",ROUND(AN281-(AN281*Interna!$C$23),4))</f>
        <v>#REF!</v>
      </c>
      <c r="AR281" s="281" t="e">
        <f>IF(#REF!="","",Interna!$F$21)</f>
        <v>#REF!</v>
      </c>
      <c r="AS281" s="282" t="e">
        <f>IF(#REF!="","",Interna!$F$22)</f>
        <v>#REF!</v>
      </c>
      <c r="AT281" s="283" t="e">
        <f>IF(#REF!="","",Interna!$F$23)</f>
        <v>#REF!</v>
      </c>
      <c r="AU281" s="281" t="e">
        <f>IF(#REF!=0,0,IF(AO281&gt;AR281,AO281,AR281))</f>
        <v>#REF!</v>
      </c>
      <c r="AV281" s="281" t="e">
        <f>IF(#REF!=0,0,IF(AP281&gt;AS281,AP281,AS281))</f>
        <v>#REF!</v>
      </c>
      <c r="AW281" s="281" t="e">
        <f>IF(#REF!=0,0,IF(AQ281&gt;AT281,AQ281,AT281))</f>
        <v>#REF!</v>
      </c>
      <c r="AX281" s="39" t="e">
        <f>IF(#REF!="","",IF(ROUND(AL281-AU281,4)&lt;0,0,ROUND(AL281-AU281,4)))</f>
        <v>#REF!</v>
      </c>
      <c r="AY281" s="39" t="e">
        <f>IF(#REF!="","",IF(ROUND(AM281-AV281,4)&lt;0,0,ROUND(AM281-AV281,4)))</f>
        <v>#REF!</v>
      </c>
      <c r="AZ281" s="39" t="e">
        <f>IF(#REF!="","",IF(ROUND(AN281-AW281,4)&lt;0,0,ROUND(AN281-AW281,4)))</f>
        <v>#REF!</v>
      </c>
      <c r="BA281" s="40" t="e">
        <f>IF(#REF!="","",AX281*Z281)</f>
        <v>#REF!</v>
      </c>
      <c r="BB281" s="41" t="e">
        <f>IF(#REF!="","",AY281*AA281)</f>
        <v>#REF!</v>
      </c>
      <c r="BC281" s="42" t="e">
        <f>IF(#REF!="","",AZ281*AB281)</f>
        <v>#REF!</v>
      </c>
      <c r="BD281" s="41" t="e">
        <f t="shared" si="42"/>
        <v>#REF!</v>
      </c>
      <c r="BE281" s="40" t="e">
        <f>IF(#REF!="","",Interna!$J$27+Interna!$J$28+Interna!$J$29+Interna!$J$33)</f>
        <v>#REF!</v>
      </c>
      <c r="BF281" s="41" t="e">
        <f>IF(#REF!="","",AX281*Interna!$H$30)</f>
        <v>#REF!</v>
      </c>
      <c r="BG281" s="41" t="e">
        <f>IF(#REF!="","",AY281*Interna!$H$31)</f>
        <v>#REF!</v>
      </c>
      <c r="BH281" s="41" t="e">
        <f>IF(#REF!="","",AZ281*Interna!$H$32)</f>
        <v>#REF!</v>
      </c>
      <c r="BI281" s="41" t="e">
        <f>IF(#REF!="","",SUM(BE281:BH281))</f>
        <v>#REF!</v>
      </c>
      <c r="BJ281" s="41" t="e">
        <f>IF(#REF!="","",BD281-BI281)</f>
        <v>#REF!</v>
      </c>
      <c r="BK281" s="42" t="e">
        <f>IF(#REF!="","",BJ281*Interna!$H$37)</f>
        <v>#REF!</v>
      </c>
      <c r="BL281" s="41" t="e">
        <f>IF(#REF!="","",BJ281-BK281)</f>
        <v>#REF!</v>
      </c>
      <c r="BM281" s="41" t="e">
        <f>IF(#REF!="","",BL281*Interna!$H$39)</f>
        <v>#REF!</v>
      </c>
      <c r="BN281" s="41" t="e">
        <f>IF(#REF!="","",BL281+BM281)</f>
        <v>#REF!</v>
      </c>
      <c r="BO281" s="41" t="e">
        <f>IF(#REF!="","",BN281*Interna!$K$5)</f>
        <v>#REF!</v>
      </c>
      <c r="BP281" s="41" t="e">
        <f>IF(#REF!="","",BO281/Interna!$E$4)</f>
        <v>#REF!</v>
      </c>
      <c r="BQ281" s="41" t="e">
        <f>IF(#REF!="","",BP281*Interna!$H$46)</f>
        <v>#REF!</v>
      </c>
      <c r="BR281" s="41" t="e">
        <f>IF(#REF!="","",BP281+BQ281)</f>
        <v>#REF!</v>
      </c>
      <c r="BS281" s="41" t="e">
        <f>IF(#REF!="","",BR281*Interna!$H$48)</f>
        <v>#REF!</v>
      </c>
      <c r="BT281" s="41" t="e">
        <f>IF(#REF!="","",BR281-BS281)</f>
        <v>#REF!</v>
      </c>
      <c r="BU281" s="41" t="e">
        <f>IF(#REF!="","",BT281*Interna!$H$51)</f>
        <v>#REF!</v>
      </c>
      <c r="BV281" s="41" t="e">
        <f>IF(#REF!="","",BT281-BU281)</f>
        <v>#REF!</v>
      </c>
      <c r="BW281" s="41" t="e">
        <f>IF(#REF!="","",BV281*Interna!$H$52)</f>
        <v>#REF!</v>
      </c>
      <c r="BX281" s="41" t="e">
        <f>IF(#REF!="","",BV281-BW281)</f>
        <v>#REF!</v>
      </c>
      <c r="BY281" s="41" t="e">
        <f>IF(#REF!="","",BX281*Interna!$H$53)</f>
        <v>#REF!</v>
      </c>
    </row>
    <row r="282" spans="25:77" ht="16.5" customHeight="1" thickTop="1" thickBot="1" x14ac:dyDescent="0.35">
      <c r="Y282" s="167"/>
      <c r="Z282" s="40" t="e">
        <f>IF(#REF!="","",Interna!$H$15)</f>
        <v>#REF!</v>
      </c>
      <c r="AA282" s="41" t="e">
        <f>IF(#REF!="","",Interna!$H$16)</f>
        <v>#REF!</v>
      </c>
      <c r="AB282" s="42" t="e">
        <f>IF(#REF!="","",Interna!$H$17)</f>
        <v>#REF!</v>
      </c>
      <c r="AC28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2" s="373" t="e">
        <f>IF(#REF!="","",AC282+Interna!$D$15)</f>
        <v>#REF!</v>
      </c>
      <c r="AG282" s="373" t="e">
        <f>IF(#REF!="","",AD282+Interna!$D$16)</f>
        <v>#REF!</v>
      </c>
      <c r="AH282" s="373" t="e">
        <f>IF(#REF!="","",AE282+Interna!$D$17)</f>
        <v>#REF!</v>
      </c>
      <c r="AI282" s="281" t="e">
        <f>IF(#REF!="","",#REF!-(#REF!*AF282))</f>
        <v>#REF!</v>
      </c>
      <c r="AJ282" s="281" t="e">
        <f>IF(#REF!="","",#REF!-(#REF!*AG282))</f>
        <v>#REF!</v>
      </c>
      <c r="AK282" s="281" t="e">
        <f>IF(#REF!="","",#REF!-(#REF!*AH282))</f>
        <v>#REF!</v>
      </c>
      <c r="AL282" s="281" t="e">
        <f>IF(#REF!="","",ROUND(AI282*Interna!$E$4/1000,4))</f>
        <v>#REF!</v>
      </c>
      <c r="AM282" s="281" t="e">
        <f>IF(#REF!="","",ROUND(AJ282*Interna!$E$4/1000,4))</f>
        <v>#REF!</v>
      </c>
      <c r="AN282" s="281" t="e">
        <f>IF(#REF!="","",ROUND(AK282*Interna!$E$4/1000,4))</f>
        <v>#REF!</v>
      </c>
      <c r="AO282" s="281" t="e">
        <f>IF(#REF!="","",ROUND(AL282-(AL282*Interna!$C$21),4))</f>
        <v>#REF!</v>
      </c>
      <c r="AP282" s="281" t="e">
        <f>IF(#REF!="","",ROUND(AM282-(AM282*Interna!$C$22),4))</f>
        <v>#REF!</v>
      </c>
      <c r="AQ282" s="281" t="e">
        <f>IF(#REF!="","",ROUND(AN282-(AN282*Interna!$C$23),4))</f>
        <v>#REF!</v>
      </c>
      <c r="AR282" s="281" t="e">
        <f>IF(#REF!="","",Interna!$F$21)</f>
        <v>#REF!</v>
      </c>
      <c r="AS282" s="282" t="e">
        <f>IF(#REF!="","",Interna!$F$22)</f>
        <v>#REF!</v>
      </c>
      <c r="AT282" s="283" t="e">
        <f>IF(#REF!="","",Interna!$F$23)</f>
        <v>#REF!</v>
      </c>
      <c r="AU282" s="281" t="e">
        <f>IF(#REF!=0,0,IF(AO282&gt;AR282,AO282,AR282))</f>
        <v>#REF!</v>
      </c>
      <c r="AV282" s="281" t="e">
        <f>IF(#REF!=0,0,IF(AP282&gt;AS282,AP282,AS282))</f>
        <v>#REF!</v>
      </c>
      <c r="AW282" s="281" t="e">
        <f>IF(#REF!=0,0,IF(AQ282&gt;AT282,AQ282,AT282))</f>
        <v>#REF!</v>
      </c>
      <c r="AX282" s="39" t="e">
        <f>IF(#REF!="","",IF(ROUND(AL282-AU282,4)&lt;0,0,ROUND(AL282-AU282,4)))</f>
        <v>#REF!</v>
      </c>
      <c r="AY282" s="39" t="e">
        <f>IF(#REF!="","",IF(ROUND(AM282-AV282,4)&lt;0,0,ROUND(AM282-AV282,4)))</f>
        <v>#REF!</v>
      </c>
      <c r="AZ282" s="39" t="e">
        <f>IF(#REF!="","",IF(ROUND(AN282-AW282,4)&lt;0,0,ROUND(AN282-AW282,4)))</f>
        <v>#REF!</v>
      </c>
      <c r="BA282" s="40" t="e">
        <f>IF(#REF!="","",AX282*Z282)</f>
        <v>#REF!</v>
      </c>
      <c r="BB282" s="41" t="e">
        <f>IF(#REF!="","",AY282*AA282)</f>
        <v>#REF!</v>
      </c>
      <c r="BC282" s="42" t="e">
        <f>IF(#REF!="","",AZ282*AB282)</f>
        <v>#REF!</v>
      </c>
      <c r="BD282" s="41" t="e">
        <f t="shared" si="42"/>
        <v>#REF!</v>
      </c>
      <c r="BE282" s="40" t="e">
        <f>IF(#REF!="","",Interna!$J$27+Interna!$J$28+Interna!$J$29+Interna!$J$33)</f>
        <v>#REF!</v>
      </c>
      <c r="BF282" s="41" t="e">
        <f>IF(#REF!="","",AX282*Interna!$H$30)</f>
        <v>#REF!</v>
      </c>
      <c r="BG282" s="41" t="e">
        <f>IF(#REF!="","",AY282*Interna!$H$31)</f>
        <v>#REF!</v>
      </c>
      <c r="BH282" s="41" t="e">
        <f>IF(#REF!="","",AZ282*Interna!$H$32)</f>
        <v>#REF!</v>
      </c>
      <c r="BI282" s="41" t="e">
        <f>IF(#REF!="","",SUM(BE282:BH282))</f>
        <v>#REF!</v>
      </c>
      <c r="BJ282" s="41" t="e">
        <f>IF(#REF!="","",BD282-BI282)</f>
        <v>#REF!</v>
      </c>
      <c r="BK282" s="42" t="e">
        <f>IF(#REF!="","",BJ282*Interna!$H$37)</f>
        <v>#REF!</v>
      </c>
      <c r="BL282" s="41" t="e">
        <f>IF(#REF!="","",BJ282-BK282)</f>
        <v>#REF!</v>
      </c>
      <c r="BM282" s="41" t="e">
        <f>IF(#REF!="","",BL282*Interna!$H$39)</f>
        <v>#REF!</v>
      </c>
      <c r="BN282" s="41" t="e">
        <f>IF(#REF!="","",BL282+BM282)</f>
        <v>#REF!</v>
      </c>
      <c r="BO282" s="41" t="e">
        <f>IF(#REF!="","",BN282*Interna!$K$5)</f>
        <v>#REF!</v>
      </c>
      <c r="BP282" s="41" t="e">
        <f>IF(#REF!="","",BO282/Interna!$E$4)</f>
        <v>#REF!</v>
      </c>
      <c r="BQ282" s="41" t="e">
        <f>IF(#REF!="","",BP282*Interna!$H$46)</f>
        <v>#REF!</v>
      </c>
      <c r="BR282" s="41" t="e">
        <f>IF(#REF!="","",BP282+BQ282)</f>
        <v>#REF!</v>
      </c>
      <c r="BS282" s="41" t="e">
        <f>IF(#REF!="","",BR282*Interna!$H$48)</f>
        <v>#REF!</v>
      </c>
      <c r="BT282" s="41" t="e">
        <f>IF(#REF!="","",BR282-BS282)</f>
        <v>#REF!</v>
      </c>
      <c r="BU282" s="41" t="e">
        <f>IF(#REF!="","",BT282*Interna!$H$51)</f>
        <v>#REF!</v>
      </c>
      <c r="BV282" s="41" t="e">
        <f>IF(#REF!="","",BT282-BU282)</f>
        <v>#REF!</v>
      </c>
      <c r="BW282" s="41" t="e">
        <f>IF(#REF!="","",BV282*Interna!$H$52)</f>
        <v>#REF!</v>
      </c>
      <c r="BX282" s="41" t="e">
        <f>IF(#REF!="","",BV282-BW282)</f>
        <v>#REF!</v>
      </c>
      <c r="BY282" s="41" t="e">
        <f>IF(#REF!="","",BX282*Interna!$H$53)</f>
        <v>#REF!</v>
      </c>
    </row>
    <row r="283" spans="25:77" ht="16.5" customHeight="1" thickTop="1" thickBot="1" x14ac:dyDescent="0.35">
      <c r="Y283" s="167"/>
      <c r="Z283" s="40" t="e">
        <f>IF(#REF!="","",Interna!$H$15)</f>
        <v>#REF!</v>
      </c>
      <c r="AA283" s="41" t="e">
        <f>IF(#REF!="","",Interna!$H$16)</f>
        <v>#REF!</v>
      </c>
      <c r="AB283" s="42" t="e">
        <f>IF(#REF!="","",Interna!$H$17)</f>
        <v>#REF!</v>
      </c>
      <c r="AC28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3" s="373" t="e">
        <f>IF(#REF!="","",AC283+Interna!$D$15)</f>
        <v>#REF!</v>
      </c>
      <c r="AG283" s="373" t="e">
        <f>IF(#REF!="","",AD283+Interna!$D$16)</f>
        <v>#REF!</v>
      </c>
      <c r="AH283" s="373" t="e">
        <f>IF(#REF!="","",AE283+Interna!$D$17)</f>
        <v>#REF!</v>
      </c>
      <c r="AI283" s="281" t="e">
        <f>IF(#REF!="","",#REF!-(#REF!*AF283))</f>
        <v>#REF!</v>
      </c>
      <c r="AJ283" s="281" t="e">
        <f>IF(#REF!="","",#REF!-(#REF!*AG283))</f>
        <v>#REF!</v>
      </c>
      <c r="AK283" s="281" t="e">
        <f>IF(#REF!="","",#REF!-(#REF!*AH283))</f>
        <v>#REF!</v>
      </c>
      <c r="AL283" s="281" t="e">
        <f>IF(#REF!="","",ROUND(AI283*Interna!$E$4/1000,4))</f>
        <v>#REF!</v>
      </c>
      <c r="AM283" s="281" t="e">
        <f>IF(#REF!="","",ROUND(AJ283*Interna!$E$4/1000,4))</f>
        <v>#REF!</v>
      </c>
      <c r="AN283" s="281" t="e">
        <f>IF(#REF!="","",ROUND(AK283*Interna!$E$4/1000,4))</f>
        <v>#REF!</v>
      </c>
      <c r="AO283" s="281" t="e">
        <f>IF(#REF!="","",ROUND(AL283-(AL283*Interna!$C$21),4))</f>
        <v>#REF!</v>
      </c>
      <c r="AP283" s="281" t="e">
        <f>IF(#REF!="","",ROUND(AM283-(AM283*Interna!$C$22),4))</f>
        <v>#REF!</v>
      </c>
      <c r="AQ283" s="281" t="e">
        <f>IF(#REF!="","",ROUND(AN283-(AN283*Interna!$C$23),4))</f>
        <v>#REF!</v>
      </c>
      <c r="AR283" s="281" t="e">
        <f>IF(#REF!="","",Interna!$F$21)</f>
        <v>#REF!</v>
      </c>
      <c r="AS283" s="282" t="e">
        <f>IF(#REF!="","",Interna!$F$22)</f>
        <v>#REF!</v>
      </c>
      <c r="AT283" s="283" t="e">
        <f>IF(#REF!="","",Interna!$F$23)</f>
        <v>#REF!</v>
      </c>
      <c r="AU283" s="281" t="e">
        <f>IF(#REF!=0,0,IF(AO283&gt;AR283,AO283,AR283))</f>
        <v>#REF!</v>
      </c>
      <c r="AV283" s="281" t="e">
        <f>IF(#REF!=0,0,IF(AP283&gt;AS283,AP283,AS283))</f>
        <v>#REF!</v>
      </c>
      <c r="AW283" s="281" t="e">
        <f>IF(#REF!=0,0,IF(AQ283&gt;AT283,AQ283,AT283))</f>
        <v>#REF!</v>
      </c>
      <c r="AX283" s="39" t="e">
        <f>IF(#REF!="","",IF(ROUND(AL283-AU283,4)&lt;0,0,ROUND(AL283-AU283,4)))</f>
        <v>#REF!</v>
      </c>
      <c r="AY283" s="39" t="e">
        <f>IF(#REF!="","",IF(ROUND(AM283-AV283,4)&lt;0,0,ROUND(AM283-AV283,4)))</f>
        <v>#REF!</v>
      </c>
      <c r="AZ283" s="39" t="e">
        <f>IF(#REF!="","",IF(ROUND(AN283-AW283,4)&lt;0,0,ROUND(AN283-AW283,4)))</f>
        <v>#REF!</v>
      </c>
      <c r="BA283" s="40" t="e">
        <f>IF(#REF!="","",AX283*Z283)</f>
        <v>#REF!</v>
      </c>
      <c r="BB283" s="41" t="e">
        <f>IF(#REF!="","",AY283*AA283)</f>
        <v>#REF!</v>
      </c>
      <c r="BC283" s="42" t="e">
        <f>IF(#REF!="","",AZ283*AB283)</f>
        <v>#REF!</v>
      </c>
      <c r="BD283" s="41" t="e">
        <f t="shared" si="42"/>
        <v>#REF!</v>
      </c>
      <c r="BE283" s="40" t="e">
        <f>IF(#REF!="","",Interna!$J$27+Interna!$J$28+Interna!$J$29+Interna!$J$33)</f>
        <v>#REF!</v>
      </c>
      <c r="BF283" s="41" t="e">
        <f>IF(#REF!="","",AX283*Interna!$H$30)</f>
        <v>#REF!</v>
      </c>
      <c r="BG283" s="41" t="e">
        <f>IF(#REF!="","",AY283*Interna!$H$31)</f>
        <v>#REF!</v>
      </c>
      <c r="BH283" s="41" t="e">
        <f>IF(#REF!="","",AZ283*Interna!$H$32)</f>
        <v>#REF!</v>
      </c>
      <c r="BI283" s="41" t="e">
        <f>IF(#REF!="","",SUM(BE283:BH283))</f>
        <v>#REF!</v>
      </c>
      <c r="BJ283" s="41" t="e">
        <f>IF(#REF!="","",BD283-BI283)</f>
        <v>#REF!</v>
      </c>
      <c r="BK283" s="42" t="e">
        <f>IF(#REF!="","",BJ283*Interna!$H$37)</f>
        <v>#REF!</v>
      </c>
      <c r="BL283" s="41" t="e">
        <f>IF(#REF!="","",BJ283-BK283)</f>
        <v>#REF!</v>
      </c>
      <c r="BM283" s="41" t="e">
        <f>IF(#REF!="","",BL283*Interna!$H$39)</f>
        <v>#REF!</v>
      </c>
      <c r="BN283" s="41" t="e">
        <f>IF(#REF!="","",BL283+BM283)</f>
        <v>#REF!</v>
      </c>
      <c r="BO283" s="41" t="e">
        <f>IF(#REF!="","",BN283*Interna!$K$5)</f>
        <v>#REF!</v>
      </c>
      <c r="BP283" s="41" t="e">
        <f>IF(#REF!="","",BO283/Interna!$E$4)</f>
        <v>#REF!</v>
      </c>
      <c r="BQ283" s="41" t="e">
        <f>IF(#REF!="","",BP283*Interna!$H$46)</f>
        <v>#REF!</v>
      </c>
      <c r="BR283" s="41" t="e">
        <f>IF(#REF!="","",BP283+BQ283)</f>
        <v>#REF!</v>
      </c>
      <c r="BS283" s="41" t="e">
        <f>IF(#REF!="","",BR283*Interna!$H$48)</f>
        <v>#REF!</v>
      </c>
      <c r="BT283" s="41" t="e">
        <f>IF(#REF!="","",BR283-BS283)</f>
        <v>#REF!</v>
      </c>
      <c r="BU283" s="41" t="e">
        <f>IF(#REF!="","",BT283*Interna!$H$51)</f>
        <v>#REF!</v>
      </c>
      <c r="BV283" s="41" t="e">
        <f>IF(#REF!="","",BT283-BU283)</f>
        <v>#REF!</v>
      </c>
      <c r="BW283" s="41" t="e">
        <f>IF(#REF!="","",BV283*Interna!$H$52)</f>
        <v>#REF!</v>
      </c>
      <c r="BX283" s="41" t="e">
        <f>IF(#REF!="","",BV283-BW283)</f>
        <v>#REF!</v>
      </c>
      <c r="BY283" s="41" t="e">
        <f>IF(#REF!="","",BX283*Interna!$H$53)</f>
        <v>#REF!</v>
      </c>
    </row>
    <row r="284" spans="25:77" ht="16.5" customHeight="1" thickTop="1" thickBot="1" x14ac:dyDescent="0.35">
      <c r="Y284" s="167"/>
      <c r="Z284" s="40" t="e">
        <f>IF(#REF!="","",Interna!$H$15)</f>
        <v>#REF!</v>
      </c>
      <c r="AA284" s="41" t="e">
        <f>IF(#REF!="","",Interna!$H$16)</f>
        <v>#REF!</v>
      </c>
      <c r="AB284" s="42" t="e">
        <f>IF(#REF!="","",Interna!$H$17)</f>
        <v>#REF!</v>
      </c>
      <c r="AC28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4" s="373" t="e">
        <f>IF(#REF!="","",AC284+Interna!$D$15)</f>
        <v>#REF!</v>
      </c>
      <c r="AG284" s="373" t="e">
        <f>IF(#REF!="","",AD284+Interna!$D$16)</f>
        <v>#REF!</v>
      </c>
      <c r="AH284" s="373" t="e">
        <f>IF(#REF!="","",AE284+Interna!$D$17)</f>
        <v>#REF!</v>
      </c>
      <c r="AI284" s="281" t="e">
        <f>IF(#REF!="","",#REF!-(#REF!*AF284))</f>
        <v>#REF!</v>
      </c>
      <c r="AJ284" s="281" t="e">
        <f>IF(#REF!="","",#REF!-(#REF!*AG284))</f>
        <v>#REF!</v>
      </c>
      <c r="AK284" s="281" t="e">
        <f>IF(#REF!="","",#REF!-(#REF!*AH284))</f>
        <v>#REF!</v>
      </c>
      <c r="AL284" s="281" t="e">
        <f>IF(#REF!="","",ROUND(AI284*Interna!$E$4/1000,4))</f>
        <v>#REF!</v>
      </c>
      <c r="AM284" s="281" t="e">
        <f>IF(#REF!="","",ROUND(AJ284*Interna!$E$4/1000,4))</f>
        <v>#REF!</v>
      </c>
      <c r="AN284" s="281" t="e">
        <f>IF(#REF!="","",ROUND(AK284*Interna!$E$4/1000,4))</f>
        <v>#REF!</v>
      </c>
      <c r="AO284" s="281" t="e">
        <f>IF(#REF!="","",ROUND(AL284-(AL284*Interna!$C$21),4))</f>
        <v>#REF!</v>
      </c>
      <c r="AP284" s="281" t="e">
        <f>IF(#REF!="","",ROUND(AM284-(AM284*Interna!$C$22),4))</f>
        <v>#REF!</v>
      </c>
      <c r="AQ284" s="281" t="e">
        <f>IF(#REF!="","",ROUND(AN284-(AN284*Interna!$C$23),4))</f>
        <v>#REF!</v>
      </c>
      <c r="AR284" s="281" t="e">
        <f>IF(#REF!="","",Interna!$F$21)</f>
        <v>#REF!</v>
      </c>
      <c r="AS284" s="282" t="e">
        <f>IF(#REF!="","",Interna!$F$22)</f>
        <v>#REF!</v>
      </c>
      <c r="AT284" s="283" t="e">
        <f>IF(#REF!="","",Interna!$F$23)</f>
        <v>#REF!</v>
      </c>
      <c r="AU284" s="281" t="e">
        <f>IF(#REF!=0,0,IF(AO284&gt;AR284,AO284,AR284))</f>
        <v>#REF!</v>
      </c>
      <c r="AV284" s="281" t="e">
        <f>IF(#REF!=0,0,IF(AP284&gt;AS284,AP284,AS284))</f>
        <v>#REF!</v>
      </c>
      <c r="AW284" s="281" t="e">
        <f>IF(#REF!=0,0,IF(AQ284&gt;AT284,AQ284,AT284))</f>
        <v>#REF!</v>
      </c>
      <c r="AX284" s="39" t="e">
        <f>IF(#REF!="","",IF(ROUND(AL284-AU284,4)&lt;0,0,ROUND(AL284-AU284,4)))</f>
        <v>#REF!</v>
      </c>
      <c r="AY284" s="39" t="e">
        <f>IF(#REF!="","",IF(ROUND(AM284-AV284,4)&lt;0,0,ROUND(AM284-AV284,4)))</f>
        <v>#REF!</v>
      </c>
      <c r="AZ284" s="39" t="e">
        <f>IF(#REF!="","",IF(ROUND(AN284-AW284,4)&lt;0,0,ROUND(AN284-AW284,4)))</f>
        <v>#REF!</v>
      </c>
      <c r="BA284" s="40" t="e">
        <f>IF(#REF!="","",AX284*Z284)</f>
        <v>#REF!</v>
      </c>
      <c r="BB284" s="41" t="e">
        <f>IF(#REF!="","",AY284*AA284)</f>
        <v>#REF!</v>
      </c>
      <c r="BC284" s="42" t="e">
        <f>IF(#REF!="","",AZ284*AB284)</f>
        <v>#REF!</v>
      </c>
      <c r="BD284" s="41" t="e">
        <f t="shared" si="42"/>
        <v>#REF!</v>
      </c>
      <c r="BE284" s="40" t="e">
        <f>IF(#REF!="","",Interna!$J$27+Interna!$J$28+Interna!$J$29+Interna!$J$33)</f>
        <v>#REF!</v>
      </c>
      <c r="BF284" s="41" t="e">
        <f>IF(#REF!="","",AX284*Interna!$H$30)</f>
        <v>#REF!</v>
      </c>
      <c r="BG284" s="41" t="e">
        <f>IF(#REF!="","",AY284*Interna!$H$31)</f>
        <v>#REF!</v>
      </c>
      <c r="BH284" s="41" t="e">
        <f>IF(#REF!="","",AZ284*Interna!$H$32)</f>
        <v>#REF!</v>
      </c>
      <c r="BI284" s="41" t="e">
        <f>IF(#REF!="","",SUM(BE284:BH284))</f>
        <v>#REF!</v>
      </c>
      <c r="BJ284" s="41" t="e">
        <f>IF(#REF!="","",BD284-BI284)</f>
        <v>#REF!</v>
      </c>
      <c r="BK284" s="42" t="e">
        <f>IF(#REF!="","",BJ284*Interna!$H$37)</f>
        <v>#REF!</v>
      </c>
      <c r="BL284" s="41" t="e">
        <f>IF(#REF!="","",BJ284-BK284)</f>
        <v>#REF!</v>
      </c>
      <c r="BM284" s="41" t="e">
        <f>IF(#REF!="","",BL284*Interna!$H$39)</f>
        <v>#REF!</v>
      </c>
      <c r="BN284" s="41" t="e">
        <f>IF(#REF!="","",BL284+BM284)</f>
        <v>#REF!</v>
      </c>
      <c r="BO284" s="41" t="e">
        <f>IF(#REF!="","",BN284*Interna!$K$5)</f>
        <v>#REF!</v>
      </c>
      <c r="BP284" s="41" t="e">
        <f>IF(#REF!="","",BO284/Interna!$E$4)</f>
        <v>#REF!</v>
      </c>
      <c r="BQ284" s="41" t="e">
        <f>IF(#REF!="","",BP284*Interna!$H$46)</f>
        <v>#REF!</v>
      </c>
      <c r="BR284" s="41" t="e">
        <f>IF(#REF!="","",BP284+BQ284)</f>
        <v>#REF!</v>
      </c>
      <c r="BS284" s="41" t="e">
        <f>IF(#REF!="","",BR284*Interna!$H$48)</f>
        <v>#REF!</v>
      </c>
      <c r="BT284" s="41" t="e">
        <f>IF(#REF!="","",BR284-BS284)</f>
        <v>#REF!</v>
      </c>
      <c r="BU284" s="41" t="e">
        <f>IF(#REF!="","",BT284*Interna!$H$51)</f>
        <v>#REF!</v>
      </c>
      <c r="BV284" s="41" t="e">
        <f>IF(#REF!="","",BT284-BU284)</f>
        <v>#REF!</v>
      </c>
      <c r="BW284" s="41" t="e">
        <f>IF(#REF!="","",BV284*Interna!$H$52)</f>
        <v>#REF!</v>
      </c>
      <c r="BX284" s="41" t="e">
        <f>IF(#REF!="","",BV284-BW284)</f>
        <v>#REF!</v>
      </c>
      <c r="BY284" s="41" t="e">
        <f>IF(#REF!="","",BX284*Interna!$H$53)</f>
        <v>#REF!</v>
      </c>
    </row>
    <row r="285" spans="25:77" ht="16.5" customHeight="1" thickTop="1" thickBot="1" x14ac:dyDescent="0.35">
      <c r="Y285" s="167"/>
      <c r="Z285" s="40" t="e">
        <f>IF(#REF!="","",Interna!$H$15)</f>
        <v>#REF!</v>
      </c>
      <c r="AA285" s="41" t="e">
        <f>IF(#REF!="","",Interna!$H$16)</f>
        <v>#REF!</v>
      </c>
      <c r="AB285" s="42" t="e">
        <f>IF(#REF!="","",Interna!$H$17)</f>
        <v>#REF!</v>
      </c>
      <c r="AC28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5" s="373" t="e">
        <f>IF(#REF!="","",AC285+Interna!$D$15)</f>
        <v>#REF!</v>
      </c>
      <c r="AG285" s="373" t="e">
        <f>IF(#REF!="","",AD285+Interna!$D$16)</f>
        <v>#REF!</v>
      </c>
      <c r="AH285" s="373" t="e">
        <f>IF(#REF!="","",AE285+Interna!$D$17)</f>
        <v>#REF!</v>
      </c>
      <c r="AI285" s="281" t="e">
        <f>IF(#REF!="","",#REF!-(#REF!*AF285))</f>
        <v>#REF!</v>
      </c>
      <c r="AJ285" s="281" t="e">
        <f>IF(#REF!="","",#REF!-(#REF!*AG285))</f>
        <v>#REF!</v>
      </c>
      <c r="AK285" s="281" t="e">
        <f>IF(#REF!="","",#REF!-(#REF!*AH285))</f>
        <v>#REF!</v>
      </c>
      <c r="AL285" s="281" t="e">
        <f>IF(#REF!="","",ROUND(AI285*Interna!$E$4/1000,4))</f>
        <v>#REF!</v>
      </c>
      <c r="AM285" s="281" t="e">
        <f>IF(#REF!="","",ROUND(AJ285*Interna!$E$4/1000,4))</f>
        <v>#REF!</v>
      </c>
      <c r="AN285" s="281" t="e">
        <f>IF(#REF!="","",ROUND(AK285*Interna!$E$4/1000,4))</f>
        <v>#REF!</v>
      </c>
      <c r="AO285" s="281" t="e">
        <f>IF(#REF!="","",ROUND(AL285-(AL285*Interna!$C$21),4))</f>
        <v>#REF!</v>
      </c>
      <c r="AP285" s="281" t="e">
        <f>IF(#REF!="","",ROUND(AM285-(AM285*Interna!$C$22),4))</f>
        <v>#REF!</v>
      </c>
      <c r="AQ285" s="281" t="e">
        <f>IF(#REF!="","",ROUND(AN285-(AN285*Interna!$C$23),4))</f>
        <v>#REF!</v>
      </c>
      <c r="AR285" s="281" t="e">
        <f>IF(#REF!="","",Interna!$F$21)</f>
        <v>#REF!</v>
      </c>
      <c r="AS285" s="282" t="e">
        <f>IF(#REF!="","",Interna!$F$22)</f>
        <v>#REF!</v>
      </c>
      <c r="AT285" s="283" t="e">
        <f>IF(#REF!="","",Interna!$F$23)</f>
        <v>#REF!</v>
      </c>
      <c r="AU285" s="281" t="e">
        <f>IF(#REF!=0,0,IF(AO285&gt;AR285,AO285,AR285))</f>
        <v>#REF!</v>
      </c>
      <c r="AV285" s="281" t="e">
        <f>IF(#REF!=0,0,IF(AP285&gt;AS285,AP285,AS285))</f>
        <v>#REF!</v>
      </c>
      <c r="AW285" s="281" t="e">
        <f>IF(#REF!=0,0,IF(AQ285&gt;AT285,AQ285,AT285))</f>
        <v>#REF!</v>
      </c>
      <c r="AX285" s="39" t="e">
        <f>IF(#REF!="","",IF(ROUND(AL285-AU285,4)&lt;0,0,ROUND(AL285-AU285,4)))</f>
        <v>#REF!</v>
      </c>
      <c r="AY285" s="39" t="e">
        <f>IF(#REF!="","",IF(ROUND(AM285-AV285,4)&lt;0,0,ROUND(AM285-AV285,4)))</f>
        <v>#REF!</v>
      </c>
      <c r="AZ285" s="39" t="e">
        <f>IF(#REF!="","",IF(ROUND(AN285-AW285,4)&lt;0,0,ROUND(AN285-AW285,4)))</f>
        <v>#REF!</v>
      </c>
      <c r="BA285" s="40" t="e">
        <f>IF(#REF!="","",AX285*Z285)</f>
        <v>#REF!</v>
      </c>
      <c r="BB285" s="41" t="e">
        <f>IF(#REF!="","",AY285*AA285)</f>
        <v>#REF!</v>
      </c>
      <c r="BC285" s="42" t="e">
        <f>IF(#REF!="","",AZ285*AB285)</f>
        <v>#REF!</v>
      </c>
      <c r="BD285" s="41" t="e">
        <f t="shared" si="42"/>
        <v>#REF!</v>
      </c>
      <c r="BE285" s="40" t="e">
        <f>IF(#REF!="","",Interna!$J$27+Interna!$J$28+Interna!$J$29+Interna!$J$33)</f>
        <v>#REF!</v>
      </c>
      <c r="BF285" s="41" t="e">
        <f>IF(#REF!="","",AX285*Interna!$H$30)</f>
        <v>#REF!</v>
      </c>
      <c r="BG285" s="41" t="e">
        <f>IF(#REF!="","",AY285*Interna!$H$31)</f>
        <v>#REF!</v>
      </c>
      <c r="BH285" s="41" t="e">
        <f>IF(#REF!="","",AZ285*Interna!$H$32)</f>
        <v>#REF!</v>
      </c>
      <c r="BI285" s="41" t="e">
        <f>IF(#REF!="","",SUM(BE285:BH285))</f>
        <v>#REF!</v>
      </c>
      <c r="BJ285" s="41" t="e">
        <f>IF(#REF!="","",BD285-BI285)</f>
        <v>#REF!</v>
      </c>
      <c r="BK285" s="42" t="e">
        <f>IF(#REF!="","",BJ285*Interna!$H$37)</f>
        <v>#REF!</v>
      </c>
      <c r="BL285" s="41" t="e">
        <f>IF(#REF!="","",BJ285-BK285)</f>
        <v>#REF!</v>
      </c>
      <c r="BM285" s="41" t="e">
        <f>IF(#REF!="","",BL285*Interna!$H$39)</f>
        <v>#REF!</v>
      </c>
      <c r="BN285" s="41" t="e">
        <f>IF(#REF!="","",BL285+BM285)</f>
        <v>#REF!</v>
      </c>
      <c r="BO285" s="41" t="e">
        <f>IF(#REF!="","",BN285*Interna!$K$5)</f>
        <v>#REF!</v>
      </c>
      <c r="BP285" s="41" t="e">
        <f>IF(#REF!="","",BO285/Interna!$E$4)</f>
        <v>#REF!</v>
      </c>
      <c r="BQ285" s="41" t="e">
        <f>IF(#REF!="","",BP285*Interna!$H$46)</f>
        <v>#REF!</v>
      </c>
      <c r="BR285" s="41" t="e">
        <f>IF(#REF!="","",BP285+BQ285)</f>
        <v>#REF!</v>
      </c>
      <c r="BS285" s="41" t="e">
        <f>IF(#REF!="","",BR285*Interna!$H$48)</f>
        <v>#REF!</v>
      </c>
      <c r="BT285" s="41" t="e">
        <f>IF(#REF!="","",BR285-BS285)</f>
        <v>#REF!</v>
      </c>
      <c r="BU285" s="41" t="e">
        <f>IF(#REF!="","",BT285*Interna!$H$51)</f>
        <v>#REF!</v>
      </c>
      <c r="BV285" s="41" t="e">
        <f>IF(#REF!="","",BT285-BU285)</f>
        <v>#REF!</v>
      </c>
      <c r="BW285" s="41" t="e">
        <f>IF(#REF!="","",BV285*Interna!$H$52)</f>
        <v>#REF!</v>
      </c>
      <c r="BX285" s="41" t="e">
        <f>IF(#REF!="","",BV285-BW285)</f>
        <v>#REF!</v>
      </c>
      <c r="BY285" s="41" t="e">
        <f>IF(#REF!="","",BX285*Interna!$H$53)</f>
        <v>#REF!</v>
      </c>
    </row>
    <row r="286" spans="25:77" ht="16.5" customHeight="1" thickTop="1" thickBot="1" x14ac:dyDescent="0.35">
      <c r="Y286" s="167"/>
      <c r="Z286" s="40" t="e">
        <f>IF(#REF!="","",Interna!$H$15)</f>
        <v>#REF!</v>
      </c>
      <c r="AA286" s="41" t="e">
        <f>IF(#REF!="","",Interna!$H$16)</f>
        <v>#REF!</v>
      </c>
      <c r="AB286" s="42" t="e">
        <f>IF(#REF!="","",Interna!$H$17)</f>
        <v>#REF!</v>
      </c>
      <c r="AC28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6" s="373" t="e">
        <f>IF(#REF!="","",AC286+Interna!$D$15)</f>
        <v>#REF!</v>
      </c>
      <c r="AG286" s="373" t="e">
        <f>IF(#REF!="","",AD286+Interna!$D$16)</f>
        <v>#REF!</v>
      </c>
      <c r="AH286" s="373" t="e">
        <f>IF(#REF!="","",AE286+Interna!$D$17)</f>
        <v>#REF!</v>
      </c>
      <c r="AI286" s="281" t="e">
        <f>IF(#REF!="","",#REF!-(#REF!*AF286))</f>
        <v>#REF!</v>
      </c>
      <c r="AJ286" s="281" t="e">
        <f>IF(#REF!="","",#REF!-(#REF!*AG286))</f>
        <v>#REF!</v>
      </c>
      <c r="AK286" s="281" t="e">
        <f>IF(#REF!="","",#REF!-(#REF!*AH286))</f>
        <v>#REF!</v>
      </c>
      <c r="AL286" s="281" t="e">
        <f>IF(#REF!="","",ROUND(AI286*Interna!$E$4/1000,4))</f>
        <v>#REF!</v>
      </c>
      <c r="AM286" s="281" t="e">
        <f>IF(#REF!="","",ROUND(AJ286*Interna!$E$4/1000,4))</f>
        <v>#REF!</v>
      </c>
      <c r="AN286" s="281" t="e">
        <f>IF(#REF!="","",ROUND(AK286*Interna!$E$4/1000,4))</f>
        <v>#REF!</v>
      </c>
      <c r="AO286" s="281" t="e">
        <f>IF(#REF!="","",ROUND(AL286-(AL286*Interna!$C$21),4))</f>
        <v>#REF!</v>
      </c>
      <c r="AP286" s="281" t="e">
        <f>IF(#REF!="","",ROUND(AM286-(AM286*Interna!$C$22),4))</f>
        <v>#REF!</v>
      </c>
      <c r="AQ286" s="281" t="e">
        <f>IF(#REF!="","",ROUND(AN286-(AN286*Interna!$C$23),4))</f>
        <v>#REF!</v>
      </c>
      <c r="AR286" s="281" t="e">
        <f>IF(#REF!="","",Interna!$F$21)</f>
        <v>#REF!</v>
      </c>
      <c r="AS286" s="282" t="e">
        <f>IF(#REF!="","",Interna!$F$22)</f>
        <v>#REF!</v>
      </c>
      <c r="AT286" s="283" t="e">
        <f>IF(#REF!="","",Interna!$F$23)</f>
        <v>#REF!</v>
      </c>
      <c r="AU286" s="281" t="e">
        <f>IF(#REF!=0,0,IF(AO286&gt;AR286,AO286,AR286))</f>
        <v>#REF!</v>
      </c>
      <c r="AV286" s="281" t="e">
        <f>IF(#REF!=0,0,IF(AP286&gt;AS286,AP286,AS286))</f>
        <v>#REF!</v>
      </c>
      <c r="AW286" s="281" t="e">
        <f>IF(#REF!=0,0,IF(AQ286&gt;AT286,AQ286,AT286))</f>
        <v>#REF!</v>
      </c>
      <c r="AX286" s="39" t="e">
        <f>IF(#REF!="","",IF(ROUND(AL286-AU286,4)&lt;0,0,ROUND(AL286-AU286,4)))</f>
        <v>#REF!</v>
      </c>
      <c r="AY286" s="39" t="e">
        <f>IF(#REF!="","",IF(ROUND(AM286-AV286,4)&lt;0,0,ROUND(AM286-AV286,4)))</f>
        <v>#REF!</v>
      </c>
      <c r="AZ286" s="39" t="e">
        <f>IF(#REF!="","",IF(ROUND(AN286-AW286,4)&lt;0,0,ROUND(AN286-AW286,4)))</f>
        <v>#REF!</v>
      </c>
      <c r="BA286" s="40" t="e">
        <f>IF(#REF!="","",AX286*Z286)</f>
        <v>#REF!</v>
      </c>
      <c r="BB286" s="41" t="e">
        <f>IF(#REF!="","",AY286*AA286)</f>
        <v>#REF!</v>
      </c>
      <c r="BC286" s="42" t="e">
        <f>IF(#REF!="","",AZ286*AB286)</f>
        <v>#REF!</v>
      </c>
      <c r="BD286" s="41" t="e">
        <f t="shared" si="42"/>
        <v>#REF!</v>
      </c>
      <c r="BE286" s="40" t="e">
        <f>IF(#REF!="","",Interna!$J$27+Interna!$J$28+Interna!$J$29+Interna!$J$33)</f>
        <v>#REF!</v>
      </c>
      <c r="BF286" s="41" t="e">
        <f>IF(#REF!="","",AX286*Interna!$H$30)</f>
        <v>#REF!</v>
      </c>
      <c r="BG286" s="41" t="e">
        <f>IF(#REF!="","",AY286*Interna!$H$31)</f>
        <v>#REF!</v>
      </c>
      <c r="BH286" s="41" t="e">
        <f>IF(#REF!="","",AZ286*Interna!$H$32)</f>
        <v>#REF!</v>
      </c>
      <c r="BI286" s="41" t="e">
        <f>IF(#REF!="","",SUM(BE286:BH286))</f>
        <v>#REF!</v>
      </c>
      <c r="BJ286" s="41" t="e">
        <f>IF(#REF!="","",BD286-BI286)</f>
        <v>#REF!</v>
      </c>
      <c r="BK286" s="42" t="e">
        <f>IF(#REF!="","",BJ286*Interna!$H$37)</f>
        <v>#REF!</v>
      </c>
      <c r="BL286" s="41" t="e">
        <f>IF(#REF!="","",BJ286-BK286)</f>
        <v>#REF!</v>
      </c>
      <c r="BM286" s="41" t="e">
        <f>IF(#REF!="","",BL286*Interna!$H$39)</f>
        <v>#REF!</v>
      </c>
      <c r="BN286" s="41" t="e">
        <f>IF(#REF!="","",BL286+BM286)</f>
        <v>#REF!</v>
      </c>
      <c r="BO286" s="41" t="e">
        <f>IF(#REF!="","",BN286*Interna!$K$5)</f>
        <v>#REF!</v>
      </c>
      <c r="BP286" s="41" t="e">
        <f>IF(#REF!="","",BO286/Interna!$E$4)</f>
        <v>#REF!</v>
      </c>
      <c r="BQ286" s="41" t="e">
        <f>IF(#REF!="","",BP286*Interna!$H$46)</f>
        <v>#REF!</v>
      </c>
      <c r="BR286" s="41" t="e">
        <f>IF(#REF!="","",BP286+BQ286)</f>
        <v>#REF!</v>
      </c>
      <c r="BS286" s="41" t="e">
        <f>IF(#REF!="","",BR286*Interna!$H$48)</f>
        <v>#REF!</v>
      </c>
      <c r="BT286" s="41" t="e">
        <f>IF(#REF!="","",BR286-BS286)</f>
        <v>#REF!</v>
      </c>
      <c r="BU286" s="41" t="e">
        <f>IF(#REF!="","",BT286*Interna!$H$51)</f>
        <v>#REF!</v>
      </c>
      <c r="BV286" s="41" t="e">
        <f>IF(#REF!="","",BT286-BU286)</f>
        <v>#REF!</v>
      </c>
      <c r="BW286" s="41" t="e">
        <f>IF(#REF!="","",BV286*Interna!$H$52)</f>
        <v>#REF!</v>
      </c>
      <c r="BX286" s="41" t="e">
        <f>IF(#REF!="","",BV286-BW286)</f>
        <v>#REF!</v>
      </c>
      <c r="BY286" s="41" t="e">
        <f>IF(#REF!="","",BX286*Interna!$H$53)</f>
        <v>#REF!</v>
      </c>
    </row>
    <row r="287" spans="25:77" ht="16.5" customHeight="1" thickTop="1" thickBot="1" x14ac:dyDescent="0.35">
      <c r="Y287" s="167"/>
      <c r="Z287" s="40" t="e">
        <f>IF(#REF!="","",Interna!$H$15)</f>
        <v>#REF!</v>
      </c>
      <c r="AA287" s="41" t="e">
        <f>IF(#REF!="","",Interna!$H$16)</f>
        <v>#REF!</v>
      </c>
      <c r="AB287" s="42" t="e">
        <f>IF(#REF!="","",Interna!$H$17)</f>
        <v>#REF!</v>
      </c>
      <c r="AC28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7" s="373" t="e">
        <f>IF(#REF!="","",AC287+Interna!$D$15)</f>
        <v>#REF!</v>
      </c>
      <c r="AG287" s="373" t="e">
        <f>IF(#REF!="","",AD287+Interna!$D$16)</f>
        <v>#REF!</v>
      </c>
      <c r="AH287" s="373" t="e">
        <f>IF(#REF!="","",AE287+Interna!$D$17)</f>
        <v>#REF!</v>
      </c>
      <c r="AI287" s="281" t="e">
        <f>IF(#REF!="","",#REF!-(#REF!*AF287))</f>
        <v>#REF!</v>
      </c>
      <c r="AJ287" s="281" t="e">
        <f>IF(#REF!="","",#REF!-(#REF!*AG287))</f>
        <v>#REF!</v>
      </c>
      <c r="AK287" s="281" t="e">
        <f>IF(#REF!="","",#REF!-(#REF!*AH287))</f>
        <v>#REF!</v>
      </c>
      <c r="AL287" s="281" t="e">
        <f>IF(#REF!="","",ROUND(AI287*Interna!$E$4/1000,4))</f>
        <v>#REF!</v>
      </c>
      <c r="AM287" s="281" t="e">
        <f>IF(#REF!="","",ROUND(AJ287*Interna!$E$4/1000,4))</f>
        <v>#REF!</v>
      </c>
      <c r="AN287" s="281" t="e">
        <f>IF(#REF!="","",ROUND(AK287*Interna!$E$4/1000,4))</f>
        <v>#REF!</v>
      </c>
      <c r="AO287" s="281" t="e">
        <f>IF(#REF!="","",ROUND(AL287-(AL287*Interna!$C$21),4))</f>
        <v>#REF!</v>
      </c>
      <c r="AP287" s="281" t="e">
        <f>IF(#REF!="","",ROUND(AM287-(AM287*Interna!$C$22),4))</f>
        <v>#REF!</v>
      </c>
      <c r="AQ287" s="281" t="e">
        <f>IF(#REF!="","",ROUND(AN287-(AN287*Interna!$C$23),4))</f>
        <v>#REF!</v>
      </c>
      <c r="AR287" s="281" t="e">
        <f>IF(#REF!="","",Interna!$F$21)</f>
        <v>#REF!</v>
      </c>
      <c r="AS287" s="282" t="e">
        <f>IF(#REF!="","",Interna!$F$22)</f>
        <v>#REF!</v>
      </c>
      <c r="AT287" s="283" t="e">
        <f>IF(#REF!="","",Interna!$F$23)</f>
        <v>#REF!</v>
      </c>
      <c r="AU287" s="281" t="e">
        <f>IF(#REF!=0,0,IF(AO287&gt;AR287,AO287,AR287))</f>
        <v>#REF!</v>
      </c>
      <c r="AV287" s="281" t="e">
        <f>IF(#REF!=0,0,IF(AP287&gt;AS287,AP287,AS287))</f>
        <v>#REF!</v>
      </c>
      <c r="AW287" s="281" t="e">
        <f>IF(#REF!=0,0,IF(AQ287&gt;AT287,AQ287,AT287))</f>
        <v>#REF!</v>
      </c>
      <c r="AX287" s="39" t="e">
        <f>IF(#REF!="","",IF(ROUND(AL287-AU287,4)&lt;0,0,ROUND(AL287-AU287,4)))</f>
        <v>#REF!</v>
      </c>
      <c r="AY287" s="39" t="e">
        <f>IF(#REF!="","",IF(ROUND(AM287-AV287,4)&lt;0,0,ROUND(AM287-AV287,4)))</f>
        <v>#REF!</v>
      </c>
      <c r="AZ287" s="39" t="e">
        <f>IF(#REF!="","",IF(ROUND(AN287-AW287,4)&lt;0,0,ROUND(AN287-AW287,4)))</f>
        <v>#REF!</v>
      </c>
      <c r="BA287" s="40" t="e">
        <f>IF(#REF!="","",AX287*Z287)</f>
        <v>#REF!</v>
      </c>
      <c r="BB287" s="41" t="e">
        <f>IF(#REF!="","",AY287*AA287)</f>
        <v>#REF!</v>
      </c>
      <c r="BC287" s="42" t="e">
        <f>IF(#REF!="","",AZ287*AB287)</f>
        <v>#REF!</v>
      </c>
      <c r="BD287" s="41" t="e">
        <f t="shared" si="42"/>
        <v>#REF!</v>
      </c>
      <c r="BE287" s="40" t="e">
        <f>IF(#REF!="","",Interna!$J$27+Interna!$J$28+Interna!$J$29+Interna!$J$33)</f>
        <v>#REF!</v>
      </c>
      <c r="BF287" s="41" t="e">
        <f>IF(#REF!="","",AX287*Interna!$H$30)</f>
        <v>#REF!</v>
      </c>
      <c r="BG287" s="41" t="e">
        <f>IF(#REF!="","",AY287*Interna!$H$31)</f>
        <v>#REF!</v>
      </c>
      <c r="BH287" s="41" t="e">
        <f>IF(#REF!="","",AZ287*Interna!$H$32)</f>
        <v>#REF!</v>
      </c>
      <c r="BI287" s="41" t="e">
        <f>IF(#REF!="","",SUM(BE287:BH287))</f>
        <v>#REF!</v>
      </c>
      <c r="BJ287" s="41" t="e">
        <f>IF(#REF!="","",BD287-BI287)</f>
        <v>#REF!</v>
      </c>
      <c r="BK287" s="42" t="e">
        <f>IF(#REF!="","",BJ287*Interna!$H$37)</f>
        <v>#REF!</v>
      </c>
      <c r="BL287" s="41" t="e">
        <f>IF(#REF!="","",BJ287-BK287)</f>
        <v>#REF!</v>
      </c>
      <c r="BM287" s="41" t="e">
        <f>IF(#REF!="","",BL287*Interna!$H$39)</f>
        <v>#REF!</v>
      </c>
      <c r="BN287" s="41" t="e">
        <f>IF(#REF!="","",BL287+BM287)</f>
        <v>#REF!</v>
      </c>
      <c r="BO287" s="41" t="e">
        <f>IF(#REF!="","",BN287*Interna!$K$5)</f>
        <v>#REF!</v>
      </c>
      <c r="BP287" s="41" t="e">
        <f>IF(#REF!="","",BO287/Interna!$E$4)</f>
        <v>#REF!</v>
      </c>
      <c r="BQ287" s="41" t="e">
        <f>IF(#REF!="","",BP287*Interna!$H$46)</f>
        <v>#REF!</v>
      </c>
      <c r="BR287" s="41" t="e">
        <f>IF(#REF!="","",BP287+BQ287)</f>
        <v>#REF!</v>
      </c>
      <c r="BS287" s="41" t="e">
        <f>IF(#REF!="","",BR287*Interna!$H$48)</f>
        <v>#REF!</v>
      </c>
      <c r="BT287" s="41" t="e">
        <f>IF(#REF!="","",BR287-BS287)</f>
        <v>#REF!</v>
      </c>
      <c r="BU287" s="41" t="e">
        <f>IF(#REF!="","",BT287*Interna!$H$51)</f>
        <v>#REF!</v>
      </c>
      <c r="BV287" s="41" t="e">
        <f>IF(#REF!="","",BT287-BU287)</f>
        <v>#REF!</v>
      </c>
      <c r="BW287" s="41" t="e">
        <f>IF(#REF!="","",BV287*Interna!$H$52)</f>
        <v>#REF!</v>
      </c>
      <c r="BX287" s="41" t="e">
        <f>IF(#REF!="","",BV287-BW287)</f>
        <v>#REF!</v>
      </c>
      <c r="BY287" s="41" t="e">
        <f>IF(#REF!="","",BX287*Interna!$H$53)</f>
        <v>#REF!</v>
      </c>
    </row>
    <row r="288" spans="25:77" ht="16.5" customHeight="1" thickTop="1" thickBot="1" x14ac:dyDescent="0.35">
      <c r="Y288" s="167"/>
      <c r="Z288" s="40" t="e">
        <f>IF(#REF!="","",Interna!$H$15)</f>
        <v>#REF!</v>
      </c>
      <c r="AA288" s="41" t="e">
        <f>IF(#REF!="","",Interna!$H$16)</f>
        <v>#REF!</v>
      </c>
      <c r="AB288" s="42" t="e">
        <f>IF(#REF!="","",Interna!$H$17)</f>
        <v>#REF!</v>
      </c>
      <c r="AC28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8" s="373" t="e">
        <f>IF(#REF!="","",AC288+Interna!$D$15)</f>
        <v>#REF!</v>
      </c>
      <c r="AG288" s="373" t="e">
        <f>IF(#REF!="","",AD288+Interna!$D$16)</f>
        <v>#REF!</v>
      </c>
      <c r="AH288" s="373" t="e">
        <f>IF(#REF!="","",AE288+Interna!$D$17)</f>
        <v>#REF!</v>
      </c>
      <c r="AI288" s="281" t="e">
        <f>IF(#REF!="","",#REF!-(#REF!*AF288))</f>
        <v>#REF!</v>
      </c>
      <c r="AJ288" s="281" t="e">
        <f>IF(#REF!="","",#REF!-(#REF!*AG288))</f>
        <v>#REF!</v>
      </c>
      <c r="AK288" s="281" t="e">
        <f>IF(#REF!="","",#REF!-(#REF!*AH288))</f>
        <v>#REF!</v>
      </c>
      <c r="AL288" s="281" t="e">
        <f>IF(#REF!="","",ROUND(AI288*Interna!$E$4/1000,4))</f>
        <v>#REF!</v>
      </c>
      <c r="AM288" s="281" t="e">
        <f>IF(#REF!="","",ROUND(AJ288*Interna!$E$4/1000,4))</f>
        <v>#REF!</v>
      </c>
      <c r="AN288" s="281" t="e">
        <f>IF(#REF!="","",ROUND(AK288*Interna!$E$4/1000,4))</f>
        <v>#REF!</v>
      </c>
      <c r="AO288" s="281" t="e">
        <f>IF(#REF!="","",ROUND(AL288-(AL288*Interna!$C$21),4))</f>
        <v>#REF!</v>
      </c>
      <c r="AP288" s="281" t="e">
        <f>IF(#REF!="","",ROUND(AM288-(AM288*Interna!$C$22),4))</f>
        <v>#REF!</v>
      </c>
      <c r="AQ288" s="281" t="e">
        <f>IF(#REF!="","",ROUND(AN288-(AN288*Interna!$C$23),4))</f>
        <v>#REF!</v>
      </c>
      <c r="AR288" s="281" t="e">
        <f>IF(#REF!="","",Interna!$F$21)</f>
        <v>#REF!</v>
      </c>
      <c r="AS288" s="282" t="e">
        <f>IF(#REF!="","",Interna!$F$22)</f>
        <v>#REF!</v>
      </c>
      <c r="AT288" s="283" t="e">
        <f>IF(#REF!="","",Interna!$F$23)</f>
        <v>#REF!</v>
      </c>
      <c r="AU288" s="281" t="e">
        <f>IF(#REF!=0,0,IF(AO288&gt;AR288,AO288,AR288))</f>
        <v>#REF!</v>
      </c>
      <c r="AV288" s="281" t="e">
        <f>IF(#REF!=0,0,IF(AP288&gt;AS288,AP288,AS288))</f>
        <v>#REF!</v>
      </c>
      <c r="AW288" s="281" t="e">
        <f>IF(#REF!=0,0,IF(AQ288&gt;AT288,AQ288,AT288))</f>
        <v>#REF!</v>
      </c>
      <c r="AX288" s="39" t="e">
        <f>IF(#REF!="","",IF(ROUND(AL288-AU288,4)&lt;0,0,ROUND(AL288-AU288,4)))</f>
        <v>#REF!</v>
      </c>
      <c r="AY288" s="39" t="e">
        <f>IF(#REF!="","",IF(ROUND(AM288-AV288,4)&lt;0,0,ROUND(AM288-AV288,4)))</f>
        <v>#REF!</v>
      </c>
      <c r="AZ288" s="39" t="e">
        <f>IF(#REF!="","",IF(ROUND(AN288-AW288,4)&lt;0,0,ROUND(AN288-AW288,4)))</f>
        <v>#REF!</v>
      </c>
      <c r="BA288" s="40" t="e">
        <f>IF(#REF!="","",AX288*Z288)</f>
        <v>#REF!</v>
      </c>
      <c r="BB288" s="41" t="e">
        <f>IF(#REF!="","",AY288*AA288)</f>
        <v>#REF!</v>
      </c>
      <c r="BC288" s="42" t="e">
        <f>IF(#REF!="","",AZ288*AB288)</f>
        <v>#REF!</v>
      </c>
      <c r="BD288" s="41" t="e">
        <f t="shared" si="42"/>
        <v>#REF!</v>
      </c>
      <c r="BE288" s="40" t="e">
        <f>IF(#REF!="","",Interna!$J$27+Interna!$J$28+Interna!$J$29+Interna!$J$33)</f>
        <v>#REF!</v>
      </c>
      <c r="BF288" s="41" t="e">
        <f>IF(#REF!="","",AX288*Interna!$H$30)</f>
        <v>#REF!</v>
      </c>
      <c r="BG288" s="41" t="e">
        <f>IF(#REF!="","",AY288*Interna!$H$31)</f>
        <v>#REF!</v>
      </c>
      <c r="BH288" s="41" t="e">
        <f>IF(#REF!="","",AZ288*Interna!$H$32)</f>
        <v>#REF!</v>
      </c>
      <c r="BI288" s="41" t="e">
        <f>IF(#REF!="","",SUM(BE288:BH288))</f>
        <v>#REF!</v>
      </c>
      <c r="BJ288" s="41" t="e">
        <f>IF(#REF!="","",BD288-BI288)</f>
        <v>#REF!</v>
      </c>
      <c r="BK288" s="42" t="e">
        <f>IF(#REF!="","",BJ288*Interna!$H$37)</f>
        <v>#REF!</v>
      </c>
      <c r="BL288" s="41" t="e">
        <f>IF(#REF!="","",BJ288-BK288)</f>
        <v>#REF!</v>
      </c>
      <c r="BM288" s="41" t="e">
        <f>IF(#REF!="","",BL288*Interna!$H$39)</f>
        <v>#REF!</v>
      </c>
      <c r="BN288" s="41" t="e">
        <f>IF(#REF!="","",BL288+BM288)</f>
        <v>#REF!</v>
      </c>
      <c r="BO288" s="41" t="e">
        <f>IF(#REF!="","",BN288*Interna!$K$5)</f>
        <v>#REF!</v>
      </c>
      <c r="BP288" s="41" t="e">
        <f>IF(#REF!="","",BO288/Interna!$E$4)</f>
        <v>#REF!</v>
      </c>
      <c r="BQ288" s="41" t="e">
        <f>IF(#REF!="","",BP288*Interna!$H$46)</f>
        <v>#REF!</v>
      </c>
      <c r="BR288" s="41" t="e">
        <f>IF(#REF!="","",BP288+BQ288)</f>
        <v>#REF!</v>
      </c>
      <c r="BS288" s="41" t="e">
        <f>IF(#REF!="","",BR288*Interna!$H$48)</f>
        <v>#REF!</v>
      </c>
      <c r="BT288" s="41" t="e">
        <f>IF(#REF!="","",BR288-BS288)</f>
        <v>#REF!</v>
      </c>
      <c r="BU288" s="41" t="e">
        <f>IF(#REF!="","",BT288*Interna!$H$51)</f>
        <v>#REF!</v>
      </c>
      <c r="BV288" s="41" t="e">
        <f>IF(#REF!="","",BT288-BU288)</f>
        <v>#REF!</v>
      </c>
      <c r="BW288" s="41" t="e">
        <f>IF(#REF!="","",BV288*Interna!$H$52)</f>
        <v>#REF!</v>
      </c>
      <c r="BX288" s="41" t="e">
        <f>IF(#REF!="","",BV288-BW288)</f>
        <v>#REF!</v>
      </c>
      <c r="BY288" s="41" t="e">
        <f>IF(#REF!="","",BX288*Interna!$H$53)</f>
        <v>#REF!</v>
      </c>
    </row>
    <row r="289" spans="25:77" ht="16.5" customHeight="1" thickTop="1" thickBot="1" x14ac:dyDescent="0.35">
      <c r="Y289" s="167"/>
      <c r="Z289" s="40" t="e">
        <f>IF(#REF!="","",Interna!$H$15)</f>
        <v>#REF!</v>
      </c>
      <c r="AA289" s="41" t="e">
        <f>IF(#REF!="","",Interna!$H$16)</f>
        <v>#REF!</v>
      </c>
      <c r="AB289" s="42" t="e">
        <f>IF(#REF!="","",Interna!$H$17)</f>
        <v>#REF!</v>
      </c>
      <c r="AC28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8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8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89" s="373" t="e">
        <f>IF(#REF!="","",AC289+Interna!$D$15)</f>
        <v>#REF!</v>
      </c>
      <c r="AG289" s="373" t="e">
        <f>IF(#REF!="","",AD289+Interna!$D$16)</f>
        <v>#REF!</v>
      </c>
      <c r="AH289" s="373" t="e">
        <f>IF(#REF!="","",AE289+Interna!$D$17)</f>
        <v>#REF!</v>
      </c>
      <c r="AI289" s="281" t="e">
        <f>IF(#REF!="","",#REF!-(#REF!*AF289))</f>
        <v>#REF!</v>
      </c>
      <c r="AJ289" s="281" t="e">
        <f>IF(#REF!="","",#REF!-(#REF!*AG289))</f>
        <v>#REF!</v>
      </c>
      <c r="AK289" s="281" t="e">
        <f>IF(#REF!="","",#REF!-(#REF!*AH289))</f>
        <v>#REF!</v>
      </c>
      <c r="AL289" s="281" t="e">
        <f>IF(#REF!="","",ROUND(AI289*Interna!$E$4/1000,4))</f>
        <v>#REF!</v>
      </c>
      <c r="AM289" s="281" t="e">
        <f>IF(#REF!="","",ROUND(AJ289*Interna!$E$4/1000,4))</f>
        <v>#REF!</v>
      </c>
      <c r="AN289" s="281" t="e">
        <f>IF(#REF!="","",ROUND(AK289*Interna!$E$4/1000,4))</f>
        <v>#REF!</v>
      </c>
      <c r="AO289" s="281" t="e">
        <f>IF(#REF!="","",ROUND(AL289-(AL289*Interna!$C$21),4))</f>
        <v>#REF!</v>
      </c>
      <c r="AP289" s="281" t="e">
        <f>IF(#REF!="","",ROUND(AM289-(AM289*Interna!$C$22),4))</f>
        <v>#REF!</v>
      </c>
      <c r="AQ289" s="281" t="e">
        <f>IF(#REF!="","",ROUND(AN289-(AN289*Interna!$C$23),4))</f>
        <v>#REF!</v>
      </c>
      <c r="AR289" s="281" t="e">
        <f>IF(#REF!="","",Interna!$F$21)</f>
        <v>#REF!</v>
      </c>
      <c r="AS289" s="282" t="e">
        <f>IF(#REF!="","",Interna!$F$22)</f>
        <v>#REF!</v>
      </c>
      <c r="AT289" s="283" t="e">
        <f>IF(#REF!="","",Interna!$F$23)</f>
        <v>#REF!</v>
      </c>
      <c r="AU289" s="281" t="e">
        <f>IF(#REF!=0,0,IF(AO289&gt;AR289,AO289,AR289))</f>
        <v>#REF!</v>
      </c>
      <c r="AV289" s="281" t="e">
        <f>IF(#REF!=0,0,IF(AP289&gt;AS289,AP289,AS289))</f>
        <v>#REF!</v>
      </c>
      <c r="AW289" s="281" t="e">
        <f>IF(#REF!=0,0,IF(AQ289&gt;AT289,AQ289,AT289))</f>
        <v>#REF!</v>
      </c>
      <c r="AX289" s="39" t="e">
        <f>IF(#REF!="","",IF(ROUND(AL289-AU289,4)&lt;0,0,ROUND(AL289-AU289,4)))</f>
        <v>#REF!</v>
      </c>
      <c r="AY289" s="39" t="e">
        <f>IF(#REF!="","",IF(ROUND(AM289-AV289,4)&lt;0,0,ROUND(AM289-AV289,4)))</f>
        <v>#REF!</v>
      </c>
      <c r="AZ289" s="39" t="e">
        <f>IF(#REF!="","",IF(ROUND(AN289-AW289,4)&lt;0,0,ROUND(AN289-AW289,4)))</f>
        <v>#REF!</v>
      </c>
      <c r="BA289" s="40" t="e">
        <f>IF(#REF!="","",AX289*Z289)</f>
        <v>#REF!</v>
      </c>
      <c r="BB289" s="41" t="e">
        <f>IF(#REF!="","",AY289*AA289)</f>
        <v>#REF!</v>
      </c>
      <c r="BC289" s="42" t="e">
        <f>IF(#REF!="","",AZ289*AB289)</f>
        <v>#REF!</v>
      </c>
      <c r="BD289" s="41" t="e">
        <f t="shared" si="42"/>
        <v>#REF!</v>
      </c>
      <c r="BE289" s="40" t="e">
        <f>IF(#REF!="","",Interna!$J$27+Interna!$J$28+Interna!$J$29+Interna!$J$33)</f>
        <v>#REF!</v>
      </c>
      <c r="BF289" s="41" t="e">
        <f>IF(#REF!="","",AX289*Interna!$H$30)</f>
        <v>#REF!</v>
      </c>
      <c r="BG289" s="41" t="e">
        <f>IF(#REF!="","",AY289*Interna!$H$31)</f>
        <v>#REF!</v>
      </c>
      <c r="BH289" s="41" t="e">
        <f>IF(#REF!="","",AZ289*Interna!$H$32)</f>
        <v>#REF!</v>
      </c>
      <c r="BI289" s="41" t="e">
        <f>IF(#REF!="","",SUM(BE289:BH289))</f>
        <v>#REF!</v>
      </c>
      <c r="BJ289" s="41" t="e">
        <f>IF(#REF!="","",BD289-BI289)</f>
        <v>#REF!</v>
      </c>
      <c r="BK289" s="42" t="e">
        <f>IF(#REF!="","",BJ289*Interna!$H$37)</f>
        <v>#REF!</v>
      </c>
      <c r="BL289" s="41" t="e">
        <f>IF(#REF!="","",BJ289-BK289)</f>
        <v>#REF!</v>
      </c>
      <c r="BM289" s="41" t="e">
        <f>IF(#REF!="","",BL289*Interna!$H$39)</f>
        <v>#REF!</v>
      </c>
      <c r="BN289" s="41" t="e">
        <f>IF(#REF!="","",BL289+BM289)</f>
        <v>#REF!</v>
      </c>
      <c r="BO289" s="41" t="e">
        <f>IF(#REF!="","",BN289*Interna!$K$5)</f>
        <v>#REF!</v>
      </c>
      <c r="BP289" s="41" t="e">
        <f>IF(#REF!="","",BO289/Interna!$E$4)</f>
        <v>#REF!</v>
      </c>
      <c r="BQ289" s="41" t="e">
        <f>IF(#REF!="","",BP289*Interna!$H$46)</f>
        <v>#REF!</v>
      </c>
      <c r="BR289" s="41" t="e">
        <f>IF(#REF!="","",BP289+BQ289)</f>
        <v>#REF!</v>
      </c>
      <c r="BS289" s="41" t="e">
        <f>IF(#REF!="","",BR289*Interna!$H$48)</f>
        <v>#REF!</v>
      </c>
      <c r="BT289" s="41" t="e">
        <f>IF(#REF!="","",BR289-BS289)</f>
        <v>#REF!</v>
      </c>
      <c r="BU289" s="41" t="e">
        <f>IF(#REF!="","",BT289*Interna!$H$51)</f>
        <v>#REF!</v>
      </c>
      <c r="BV289" s="41" t="e">
        <f>IF(#REF!="","",BT289-BU289)</f>
        <v>#REF!</v>
      </c>
      <c r="BW289" s="41" t="e">
        <f>IF(#REF!="","",BV289*Interna!$H$52)</f>
        <v>#REF!</v>
      </c>
      <c r="BX289" s="41" t="e">
        <f>IF(#REF!="","",BV289-BW289)</f>
        <v>#REF!</v>
      </c>
      <c r="BY289" s="41" t="e">
        <f>IF(#REF!="","",BX289*Interna!$H$53)</f>
        <v>#REF!</v>
      </c>
    </row>
    <row r="290" spans="25:77" ht="16.5" customHeight="1" thickTop="1" thickBot="1" x14ac:dyDescent="0.35">
      <c r="Y290" s="167"/>
      <c r="Z290" s="40" t="e">
        <f>IF(#REF!="","",Interna!$H$15)</f>
        <v>#REF!</v>
      </c>
      <c r="AA290" s="41" t="e">
        <f>IF(#REF!="","",Interna!$H$16)</f>
        <v>#REF!</v>
      </c>
      <c r="AB290" s="42" t="e">
        <f>IF(#REF!="","",Interna!$H$17)</f>
        <v>#REF!</v>
      </c>
      <c r="AC29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0" s="373" t="e">
        <f>IF(#REF!="","",AC290+Interna!$D$15)</f>
        <v>#REF!</v>
      </c>
      <c r="AG290" s="373" t="e">
        <f>IF(#REF!="","",AD290+Interna!$D$16)</f>
        <v>#REF!</v>
      </c>
      <c r="AH290" s="373" t="e">
        <f>IF(#REF!="","",AE290+Interna!$D$17)</f>
        <v>#REF!</v>
      </c>
      <c r="AI290" s="281" t="e">
        <f>IF(#REF!="","",#REF!-(#REF!*AF290))</f>
        <v>#REF!</v>
      </c>
      <c r="AJ290" s="281" t="e">
        <f>IF(#REF!="","",#REF!-(#REF!*AG290))</f>
        <v>#REF!</v>
      </c>
      <c r="AK290" s="281" t="e">
        <f>IF(#REF!="","",#REF!-(#REF!*AH290))</f>
        <v>#REF!</v>
      </c>
      <c r="AL290" s="281" t="e">
        <f>IF(#REF!="","",ROUND(AI290*Interna!$E$4/1000,4))</f>
        <v>#REF!</v>
      </c>
      <c r="AM290" s="281" t="e">
        <f>IF(#REF!="","",ROUND(AJ290*Interna!$E$4/1000,4))</f>
        <v>#REF!</v>
      </c>
      <c r="AN290" s="281" t="e">
        <f>IF(#REF!="","",ROUND(AK290*Interna!$E$4/1000,4))</f>
        <v>#REF!</v>
      </c>
      <c r="AO290" s="281" t="e">
        <f>IF(#REF!="","",ROUND(AL290-(AL290*Interna!$C$21),4))</f>
        <v>#REF!</v>
      </c>
      <c r="AP290" s="281" t="e">
        <f>IF(#REF!="","",ROUND(AM290-(AM290*Interna!$C$22),4))</f>
        <v>#REF!</v>
      </c>
      <c r="AQ290" s="281" t="e">
        <f>IF(#REF!="","",ROUND(AN290-(AN290*Interna!$C$23),4))</f>
        <v>#REF!</v>
      </c>
      <c r="AR290" s="281" t="e">
        <f>IF(#REF!="","",Interna!$F$21)</f>
        <v>#REF!</v>
      </c>
      <c r="AS290" s="282" t="e">
        <f>IF(#REF!="","",Interna!$F$22)</f>
        <v>#REF!</v>
      </c>
      <c r="AT290" s="283" t="e">
        <f>IF(#REF!="","",Interna!$F$23)</f>
        <v>#REF!</v>
      </c>
      <c r="AU290" s="281" t="e">
        <f>IF(#REF!=0,0,IF(AO290&gt;AR290,AO290,AR290))</f>
        <v>#REF!</v>
      </c>
      <c r="AV290" s="281" t="e">
        <f>IF(#REF!=0,0,IF(AP290&gt;AS290,AP290,AS290))</f>
        <v>#REF!</v>
      </c>
      <c r="AW290" s="281" t="e">
        <f>IF(#REF!=0,0,IF(AQ290&gt;AT290,AQ290,AT290))</f>
        <v>#REF!</v>
      </c>
      <c r="AX290" s="39" t="e">
        <f>IF(#REF!="","",IF(ROUND(AL290-AU290,4)&lt;0,0,ROUND(AL290-AU290,4)))</f>
        <v>#REF!</v>
      </c>
      <c r="AY290" s="39" t="e">
        <f>IF(#REF!="","",IF(ROUND(AM290-AV290,4)&lt;0,0,ROUND(AM290-AV290,4)))</f>
        <v>#REF!</v>
      </c>
      <c r="AZ290" s="39" t="e">
        <f>IF(#REF!="","",IF(ROUND(AN290-AW290,4)&lt;0,0,ROUND(AN290-AW290,4)))</f>
        <v>#REF!</v>
      </c>
      <c r="BA290" s="40" t="e">
        <f>IF(#REF!="","",AX290*Z290)</f>
        <v>#REF!</v>
      </c>
      <c r="BB290" s="41" t="e">
        <f>IF(#REF!="","",AY290*AA290)</f>
        <v>#REF!</v>
      </c>
      <c r="BC290" s="42" t="e">
        <f>IF(#REF!="","",AZ290*AB290)</f>
        <v>#REF!</v>
      </c>
      <c r="BD290" s="41" t="e">
        <f t="shared" si="42"/>
        <v>#REF!</v>
      </c>
      <c r="BE290" s="40" t="e">
        <f>IF(#REF!="","",Interna!$J$27+Interna!$J$28+Interna!$J$29+Interna!$J$33)</f>
        <v>#REF!</v>
      </c>
      <c r="BF290" s="41" t="e">
        <f>IF(#REF!="","",AX290*Interna!$H$30)</f>
        <v>#REF!</v>
      </c>
      <c r="BG290" s="41" t="e">
        <f>IF(#REF!="","",AY290*Interna!$H$31)</f>
        <v>#REF!</v>
      </c>
      <c r="BH290" s="41" t="e">
        <f>IF(#REF!="","",AZ290*Interna!$H$32)</f>
        <v>#REF!</v>
      </c>
      <c r="BI290" s="41" t="e">
        <f>IF(#REF!="","",SUM(BE290:BH290))</f>
        <v>#REF!</v>
      </c>
      <c r="BJ290" s="41" t="e">
        <f>IF(#REF!="","",BD290-BI290)</f>
        <v>#REF!</v>
      </c>
      <c r="BK290" s="42" t="e">
        <f>IF(#REF!="","",BJ290*Interna!$H$37)</f>
        <v>#REF!</v>
      </c>
      <c r="BL290" s="41" t="e">
        <f>IF(#REF!="","",BJ290-BK290)</f>
        <v>#REF!</v>
      </c>
      <c r="BM290" s="41" t="e">
        <f>IF(#REF!="","",BL290*Interna!$H$39)</f>
        <v>#REF!</v>
      </c>
      <c r="BN290" s="41" t="e">
        <f>IF(#REF!="","",BL290+BM290)</f>
        <v>#REF!</v>
      </c>
      <c r="BO290" s="41" t="e">
        <f>IF(#REF!="","",BN290*Interna!$K$5)</f>
        <v>#REF!</v>
      </c>
      <c r="BP290" s="41" t="e">
        <f>IF(#REF!="","",BO290/Interna!$E$4)</f>
        <v>#REF!</v>
      </c>
      <c r="BQ290" s="41" t="e">
        <f>IF(#REF!="","",BP290*Interna!$H$46)</f>
        <v>#REF!</v>
      </c>
      <c r="BR290" s="41" t="e">
        <f>IF(#REF!="","",BP290+BQ290)</f>
        <v>#REF!</v>
      </c>
      <c r="BS290" s="41" t="e">
        <f>IF(#REF!="","",BR290*Interna!$H$48)</f>
        <v>#REF!</v>
      </c>
      <c r="BT290" s="41" t="e">
        <f>IF(#REF!="","",BR290-BS290)</f>
        <v>#REF!</v>
      </c>
      <c r="BU290" s="41" t="e">
        <f>IF(#REF!="","",BT290*Interna!$H$51)</f>
        <v>#REF!</v>
      </c>
      <c r="BV290" s="41" t="e">
        <f>IF(#REF!="","",BT290-BU290)</f>
        <v>#REF!</v>
      </c>
      <c r="BW290" s="41" t="e">
        <f>IF(#REF!="","",BV290*Interna!$H$52)</f>
        <v>#REF!</v>
      </c>
      <c r="BX290" s="41" t="e">
        <f>IF(#REF!="","",BV290-BW290)</f>
        <v>#REF!</v>
      </c>
      <c r="BY290" s="41" t="e">
        <f>IF(#REF!="","",BX290*Interna!$H$53)</f>
        <v>#REF!</v>
      </c>
    </row>
    <row r="291" spans="25:77" ht="16.5" customHeight="1" thickTop="1" thickBot="1" x14ac:dyDescent="0.35">
      <c r="Y291" s="167"/>
      <c r="Z291" s="40" t="e">
        <f>IF(#REF!="","",Interna!$H$15)</f>
        <v>#REF!</v>
      </c>
      <c r="AA291" s="41" t="e">
        <f>IF(#REF!="","",Interna!$H$16)</f>
        <v>#REF!</v>
      </c>
      <c r="AB291" s="42" t="e">
        <f>IF(#REF!="","",Interna!$H$17)</f>
        <v>#REF!</v>
      </c>
      <c r="AC29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1" s="373" t="e">
        <f>IF(#REF!="","",AC291+Interna!$D$15)</f>
        <v>#REF!</v>
      </c>
      <c r="AG291" s="373" t="e">
        <f>IF(#REF!="","",AD291+Interna!$D$16)</f>
        <v>#REF!</v>
      </c>
      <c r="AH291" s="373" t="e">
        <f>IF(#REF!="","",AE291+Interna!$D$17)</f>
        <v>#REF!</v>
      </c>
      <c r="AI291" s="281" t="e">
        <f>IF(#REF!="","",#REF!-(#REF!*AF291))</f>
        <v>#REF!</v>
      </c>
      <c r="AJ291" s="281" t="e">
        <f>IF(#REF!="","",#REF!-(#REF!*AG291))</f>
        <v>#REF!</v>
      </c>
      <c r="AK291" s="281" t="e">
        <f>IF(#REF!="","",#REF!-(#REF!*AH291))</f>
        <v>#REF!</v>
      </c>
      <c r="AL291" s="281" t="e">
        <f>IF(#REF!="","",ROUND(AI291*Interna!$E$4/1000,4))</f>
        <v>#REF!</v>
      </c>
      <c r="AM291" s="281" t="e">
        <f>IF(#REF!="","",ROUND(AJ291*Interna!$E$4/1000,4))</f>
        <v>#REF!</v>
      </c>
      <c r="AN291" s="281" t="e">
        <f>IF(#REF!="","",ROUND(AK291*Interna!$E$4/1000,4))</f>
        <v>#REF!</v>
      </c>
      <c r="AO291" s="281" t="e">
        <f>IF(#REF!="","",ROUND(AL291-(AL291*Interna!$C$21),4))</f>
        <v>#REF!</v>
      </c>
      <c r="AP291" s="281" t="e">
        <f>IF(#REF!="","",ROUND(AM291-(AM291*Interna!$C$22),4))</f>
        <v>#REF!</v>
      </c>
      <c r="AQ291" s="281" t="e">
        <f>IF(#REF!="","",ROUND(AN291-(AN291*Interna!$C$23),4))</f>
        <v>#REF!</v>
      </c>
      <c r="AR291" s="281" t="e">
        <f>IF(#REF!="","",Interna!$F$21)</f>
        <v>#REF!</v>
      </c>
      <c r="AS291" s="282" t="e">
        <f>IF(#REF!="","",Interna!$F$22)</f>
        <v>#REF!</v>
      </c>
      <c r="AT291" s="283" t="e">
        <f>IF(#REF!="","",Interna!$F$23)</f>
        <v>#REF!</v>
      </c>
      <c r="AU291" s="281" t="e">
        <f>IF(#REF!=0,0,IF(AO291&gt;AR291,AO291,AR291))</f>
        <v>#REF!</v>
      </c>
      <c r="AV291" s="281" t="e">
        <f>IF(#REF!=0,0,IF(AP291&gt;AS291,AP291,AS291))</f>
        <v>#REF!</v>
      </c>
      <c r="AW291" s="281" t="e">
        <f>IF(#REF!=0,0,IF(AQ291&gt;AT291,AQ291,AT291))</f>
        <v>#REF!</v>
      </c>
      <c r="AX291" s="39" t="e">
        <f>IF(#REF!="","",IF(ROUND(AL291-AU291,4)&lt;0,0,ROUND(AL291-AU291,4)))</f>
        <v>#REF!</v>
      </c>
      <c r="AY291" s="39" t="e">
        <f>IF(#REF!="","",IF(ROUND(AM291-AV291,4)&lt;0,0,ROUND(AM291-AV291,4)))</f>
        <v>#REF!</v>
      </c>
      <c r="AZ291" s="39" t="e">
        <f>IF(#REF!="","",IF(ROUND(AN291-AW291,4)&lt;0,0,ROUND(AN291-AW291,4)))</f>
        <v>#REF!</v>
      </c>
      <c r="BA291" s="40" t="e">
        <f>IF(#REF!="","",AX291*Z291)</f>
        <v>#REF!</v>
      </c>
      <c r="BB291" s="41" t="e">
        <f>IF(#REF!="","",AY291*AA291)</f>
        <v>#REF!</v>
      </c>
      <c r="BC291" s="42" t="e">
        <f>IF(#REF!="","",AZ291*AB291)</f>
        <v>#REF!</v>
      </c>
      <c r="BD291" s="41" t="e">
        <f t="shared" si="42"/>
        <v>#REF!</v>
      </c>
      <c r="BE291" s="40" t="e">
        <f>IF(#REF!="","",Interna!$J$27+Interna!$J$28+Interna!$J$29+Interna!$J$33)</f>
        <v>#REF!</v>
      </c>
      <c r="BF291" s="41" t="e">
        <f>IF(#REF!="","",AX291*Interna!$H$30)</f>
        <v>#REF!</v>
      </c>
      <c r="BG291" s="41" t="e">
        <f>IF(#REF!="","",AY291*Interna!$H$31)</f>
        <v>#REF!</v>
      </c>
      <c r="BH291" s="41" t="e">
        <f>IF(#REF!="","",AZ291*Interna!$H$32)</f>
        <v>#REF!</v>
      </c>
      <c r="BI291" s="41" t="e">
        <f>IF(#REF!="","",SUM(BE291:BH291))</f>
        <v>#REF!</v>
      </c>
      <c r="BJ291" s="41" t="e">
        <f>IF(#REF!="","",BD291-BI291)</f>
        <v>#REF!</v>
      </c>
      <c r="BK291" s="42" t="e">
        <f>IF(#REF!="","",BJ291*Interna!$H$37)</f>
        <v>#REF!</v>
      </c>
      <c r="BL291" s="41" t="e">
        <f>IF(#REF!="","",BJ291-BK291)</f>
        <v>#REF!</v>
      </c>
      <c r="BM291" s="41" t="e">
        <f>IF(#REF!="","",BL291*Interna!$H$39)</f>
        <v>#REF!</v>
      </c>
      <c r="BN291" s="41" t="e">
        <f>IF(#REF!="","",BL291+BM291)</f>
        <v>#REF!</v>
      </c>
      <c r="BO291" s="41" t="e">
        <f>IF(#REF!="","",BN291*Interna!$K$5)</f>
        <v>#REF!</v>
      </c>
      <c r="BP291" s="41" t="e">
        <f>IF(#REF!="","",BO291/Interna!$E$4)</f>
        <v>#REF!</v>
      </c>
      <c r="BQ291" s="41" t="e">
        <f>IF(#REF!="","",BP291*Interna!$H$46)</f>
        <v>#REF!</v>
      </c>
      <c r="BR291" s="41" t="e">
        <f>IF(#REF!="","",BP291+BQ291)</f>
        <v>#REF!</v>
      </c>
      <c r="BS291" s="41" t="e">
        <f>IF(#REF!="","",BR291*Interna!$H$48)</f>
        <v>#REF!</v>
      </c>
      <c r="BT291" s="41" t="e">
        <f>IF(#REF!="","",BR291-BS291)</f>
        <v>#REF!</v>
      </c>
      <c r="BU291" s="41" t="e">
        <f>IF(#REF!="","",BT291*Interna!$H$51)</f>
        <v>#REF!</v>
      </c>
      <c r="BV291" s="41" t="e">
        <f>IF(#REF!="","",BT291-BU291)</f>
        <v>#REF!</v>
      </c>
      <c r="BW291" s="41" t="e">
        <f>IF(#REF!="","",BV291*Interna!$H$52)</f>
        <v>#REF!</v>
      </c>
      <c r="BX291" s="41" t="e">
        <f>IF(#REF!="","",BV291-BW291)</f>
        <v>#REF!</v>
      </c>
      <c r="BY291" s="41" t="e">
        <f>IF(#REF!="","",BX291*Interna!$H$53)</f>
        <v>#REF!</v>
      </c>
    </row>
    <row r="292" spans="25:77" ht="16.5" customHeight="1" thickTop="1" thickBot="1" x14ac:dyDescent="0.35">
      <c r="Y292" s="167"/>
      <c r="Z292" s="40" t="e">
        <f>IF(#REF!="","",Interna!$H$15)</f>
        <v>#REF!</v>
      </c>
      <c r="AA292" s="41" t="e">
        <f>IF(#REF!="","",Interna!$H$16)</f>
        <v>#REF!</v>
      </c>
      <c r="AB292" s="42" t="e">
        <f>IF(#REF!="","",Interna!$H$17)</f>
        <v>#REF!</v>
      </c>
      <c r="AC29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2" s="373" t="e">
        <f>IF(#REF!="","",AC292+Interna!$D$15)</f>
        <v>#REF!</v>
      </c>
      <c r="AG292" s="373" t="e">
        <f>IF(#REF!="","",AD292+Interna!$D$16)</f>
        <v>#REF!</v>
      </c>
      <c r="AH292" s="373" t="e">
        <f>IF(#REF!="","",AE292+Interna!$D$17)</f>
        <v>#REF!</v>
      </c>
      <c r="AI292" s="281" t="e">
        <f>IF(#REF!="","",#REF!-(#REF!*AF292))</f>
        <v>#REF!</v>
      </c>
      <c r="AJ292" s="281" t="e">
        <f>IF(#REF!="","",#REF!-(#REF!*AG292))</f>
        <v>#REF!</v>
      </c>
      <c r="AK292" s="281" t="e">
        <f>IF(#REF!="","",#REF!-(#REF!*AH292))</f>
        <v>#REF!</v>
      </c>
      <c r="AL292" s="281" t="e">
        <f>IF(#REF!="","",ROUND(AI292*Interna!$E$4/1000,4))</f>
        <v>#REF!</v>
      </c>
      <c r="AM292" s="281" t="e">
        <f>IF(#REF!="","",ROUND(AJ292*Interna!$E$4/1000,4))</f>
        <v>#REF!</v>
      </c>
      <c r="AN292" s="281" t="e">
        <f>IF(#REF!="","",ROUND(AK292*Interna!$E$4/1000,4))</f>
        <v>#REF!</v>
      </c>
      <c r="AO292" s="281" t="e">
        <f>IF(#REF!="","",ROUND(AL292-(AL292*Interna!$C$21),4))</f>
        <v>#REF!</v>
      </c>
      <c r="AP292" s="281" t="e">
        <f>IF(#REF!="","",ROUND(AM292-(AM292*Interna!$C$22),4))</f>
        <v>#REF!</v>
      </c>
      <c r="AQ292" s="281" t="e">
        <f>IF(#REF!="","",ROUND(AN292-(AN292*Interna!$C$23),4))</f>
        <v>#REF!</v>
      </c>
      <c r="AR292" s="281" t="e">
        <f>IF(#REF!="","",Interna!$F$21)</f>
        <v>#REF!</v>
      </c>
      <c r="AS292" s="282" t="e">
        <f>IF(#REF!="","",Interna!$F$22)</f>
        <v>#REF!</v>
      </c>
      <c r="AT292" s="283" t="e">
        <f>IF(#REF!="","",Interna!$F$23)</f>
        <v>#REF!</v>
      </c>
      <c r="AU292" s="281" t="e">
        <f>IF(#REF!=0,0,IF(AO292&gt;AR292,AO292,AR292))</f>
        <v>#REF!</v>
      </c>
      <c r="AV292" s="281" t="e">
        <f>IF(#REF!=0,0,IF(AP292&gt;AS292,AP292,AS292))</f>
        <v>#REF!</v>
      </c>
      <c r="AW292" s="281" t="e">
        <f>IF(#REF!=0,0,IF(AQ292&gt;AT292,AQ292,AT292))</f>
        <v>#REF!</v>
      </c>
      <c r="AX292" s="39" t="e">
        <f>IF(#REF!="","",IF(ROUND(AL292-AU292,4)&lt;0,0,ROUND(AL292-AU292,4)))</f>
        <v>#REF!</v>
      </c>
      <c r="AY292" s="39" t="e">
        <f>IF(#REF!="","",IF(ROUND(AM292-AV292,4)&lt;0,0,ROUND(AM292-AV292,4)))</f>
        <v>#REF!</v>
      </c>
      <c r="AZ292" s="39" t="e">
        <f>IF(#REF!="","",IF(ROUND(AN292-AW292,4)&lt;0,0,ROUND(AN292-AW292,4)))</f>
        <v>#REF!</v>
      </c>
      <c r="BA292" s="40" t="e">
        <f>IF(#REF!="","",AX292*Z292)</f>
        <v>#REF!</v>
      </c>
      <c r="BB292" s="41" t="e">
        <f>IF(#REF!="","",AY292*AA292)</f>
        <v>#REF!</v>
      </c>
      <c r="BC292" s="42" t="e">
        <f>IF(#REF!="","",AZ292*AB292)</f>
        <v>#REF!</v>
      </c>
      <c r="BD292" s="41" t="e">
        <f t="shared" si="42"/>
        <v>#REF!</v>
      </c>
      <c r="BE292" s="40" t="e">
        <f>IF(#REF!="","",Interna!$J$27+Interna!$J$28+Interna!$J$29+Interna!$J$33)</f>
        <v>#REF!</v>
      </c>
      <c r="BF292" s="41" t="e">
        <f>IF(#REF!="","",AX292*Interna!$H$30)</f>
        <v>#REF!</v>
      </c>
      <c r="BG292" s="41" t="e">
        <f>IF(#REF!="","",AY292*Interna!$H$31)</f>
        <v>#REF!</v>
      </c>
      <c r="BH292" s="41" t="e">
        <f>IF(#REF!="","",AZ292*Interna!$H$32)</f>
        <v>#REF!</v>
      </c>
      <c r="BI292" s="41" t="e">
        <f>IF(#REF!="","",SUM(BE292:BH292))</f>
        <v>#REF!</v>
      </c>
      <c r="BJ292" s="41" t="e">
        <f>IF(#REF!="","",BD292-BI292)</f>
        <v>#REF!</v>
      </c>
      <c r="BK292" s="42" t="e">
        <f>IF(#REF!="","",BJ292*Interna!$H$37)</f>
        <v>#REF!</v>
      </c>
      <c r="BL292" s="41" t="e">
        <f>IF(#REF!="","",BJ292-BK292)</f>
        <v>#REF!</v>
      </c>
      <c r="BM292" s="41" t="e">
        <f>IF(#REF!="","",BL292*Interna!$H$39)</f>
        <v>#REF!</v>
      </c>
      <c r="BN292" s="41" t="e">
        <f>IF(#REF!="","",BL292+BM292)</f>
        <v>#REF!</v>
      </c>
      <c r="BO292" s="41" t="e">
        <f>IF(#REF!="","",BN292*Interna!$K$5)</f>
        <v>#REF!</v>
      </c>
      <c r="BP292" s="41" t="e">
        <f>IF(#REF!="","",BO292/Interna!$E$4)</f>
        <v>#REF!</v>
      </c>
      <c r="BQ292" s="41" t="e">
        <f>IF(#REF!="","",BP292*Interna!$H$46)</f>
        <v>#REF!</v>
      </c>
      <c r="BR292" s="41" t="e">
        <f>IF(#REF!="","",BP292+BQ292)</f>
        <v>#REF!</v>
      </c>
      <c r="BS292" s="41" t="e">
        <f>IF(#REF!="","",BR292*Interna!$H$48)</f>
        <v>#REF!</v>
      </c>
      <c r="BT292" s="41" t="e">
        <f>IF(#REF!="","",BR292-BS292)</f>
        <v>#REF!</v>
      </c>
      <c r="BU292" s="41" t="e">
        <f>IF(#REF!="","",BT292*Interna!$H$51)</f>
        <v>#REF!</v>
      </c>
      <c r="BV292" s="41" t="e">
        <f>IF(#REF!="","",BT292-BU292)</f>
        <v>#REF!</v>
      </c>
      <c r="BW292" s="41" t="e">
        <f>IF(#REF!="","",BV292*Interna!$H$52)</f>
        <v>#REF!</v>
      </c>
      <c r="BX292" s="41" t="e">
        <f>IF(#REF!="","",BV292-BW292)</f>
        <v>#REF!</v>
      </c>
      <c r="BY292" s="41" t="e">
        <f>IF(#REF!="","",BX292*Interna!$H$53)</f>
        <v>#REF!</v>
      </c>
    </row>
    <row r="293" spans="25:77" ht="16.5" customHeight="1" thickTop="1" thickBot="1" x14ac:dyDescent="0.35">
      <c r="Y293" s="167"/>
      <c r="Z293" s="40" t="e">
        <f>IF(#REF!="","",Interna!$H$15)</f>
        <v>#REF!</v>
      </c>
      <c r="AA293" s="41" t="e">
        <f>IF(#REF!="","",Interna!$H$16)</f>
        <v>#REF!</v>
      </c>
      <c r="AB293" s="42" t="e">
        <f>IF(#REF!="","",Interna!$H$17)</f>
        <v>#REF!</v>
      </c>
      <c r="AC29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3" s="373" t="e">
        <f>IF(#REF!="","",AC293+Interna!$D$15)</f>
        <v>#REF!</v>
      </c>
      <c r="AG293" s="373" t="e">
        <f>IF(#REF!="","",AD293+Interna!$D$16)</f>
        <v>#REF!</v>
      </c>
      <c r="AH293" s="373" t="e">
        <f>IF(#REF!="","",AE293+Interna!$D$17)</f>
        <v>#REF!</v>
      </c>
      <c r="AI293" s="281" t="e">
        <f>IF(#REF!="","",#REF!-(#REF!*AF293))</f>
        <v>#REF!</v>
      </c>
      <c r="AJ293" s="281" t="e">
        <f>IF(#REF!="","",#REF!-(#REF!*AG293))</f>
        <v>#REF!</v>
      </c>
      <c r="AK293" s="281" t="e">
        <f>IF(#REF!="","",#REF!-(#REF!*AH293))</f>
        <v>#REF!</v>
      </c>
      <c r="AL293" s="281" t="e">
        <f>IF(#REF!="","",ROUND(AI293*Interna!$E$4/1000,4))</f>
        <v>#REF!</v>
      </c>
      <c r="AM293" s="281" t="e">
        <f>IF(#REF!="","",ROUND(AJ293*Interna!$E$4/1000,4))</f>
        <v>#REF!</v>
      </c>
      <c r="AN293" s="281" t="e">
        <f>IF(#REF!="","",ROUND(AK293*Interna!$E$4/1000,4))</f>
        <v>#REF!</v>
      </c>
      <c r="AO293" s="281" t="e">
        <f>IF(#REF!="","",ROUND(AL293-(AL293*Interna!$C$21),4))</f>
        <v>#REF!</v>
      </c>
      <c r="AP293" s="281" t="e">
        <f>IF(#REF!="","",ROUND(AM293-(AM293*Interna!$C$22),4))</f>
        <v>#REF!</v>
      </c>
      <c r="AQ293" s="281" t="e">
        <f>IF(#REF!="","",ROUND(AN293-(AN293*Interna!$C$23),4))</f>
        <v>#REF!</v>
      </c>
      <c r="AR293" s="281" t="e">
        <f>IF(#REF!="","",Interna!$F$21)</f>
        <v>#REF!</v>
      </c>
      <c r="AS293" s="282" t="e">
        <f>IF(#REF!="","",Interna!$F$22)</f>
        <v>#REF!</v>
      </c>
      <c r="AT293" s="283" t="e">
        <f>IF(#REF!="","",Interna!$F$23)</f>
        <v>#REF!</v>
      </c>
      <c r="AU293" s="281" t="e">
        <f>IF(#REF!=0,0,IF(AO293&gt;AR293,AO293,AR293))</f>
        <v>#REF!</v>
      </c>
      <c r="AV293" s="281" t="e">
        <f>IF(#REF!=0,0,IF(AP293&gt;AS293,AP293,AS293))</f>
        <v>#REF!</v>
      </c>
      <c r="AW293" s="281" t="e">
        <f>IF(#REF!=0,0,IF(AQ293&gt;AT293,AQ293,AT293))</f>
        <v>#REF!</v>
      </c>
      <c r="AX293" s="39" t="e">
        <f>IF(#REF!="","",IF(ROUND(AL293-AU293,4)&lt;0,0,ROUND(AL293-AU293,4)))</f>
        <v>#REF!</v>
      </c>
      <c r="AY293" s="39" t="e">
        <f>IF(#REF!="","",IF(ROUND(AM293-AV293,4)&lt;0,0,ROUND(AM293-AV293,4)))</f>
        <v>#REF!</v>
      </c>
      <c r="AZ293" s="39" t="e">
        <f>IF(#REF!="","",IF(ROUND(AN293-AW293,4)&lt;0,0,ROUND(AN293-AW293,4)))</f>
        <v>#REF!</v>
      </c>
      <c r="BA293" s="40" t="e">
        <f>IF(#REF!="","",AX293*Z293)</f>
        <v>#REF!</v>
      </c>
      <c r="BB293" s="41" t="e">
        <f>IF(#REF!="","",AY293*AA293)</f>
        <v>#REF!</v>
      </c>
      <c r="BC293" s="42" t="e">
        <f>IF(#REF!="","",AZ293*AB293)</f>
        <v>#REF!</v>
      </c>
      <c r="BD293" s="41" t="e">
        <f t="shared" si="42"/>
        <v>#REF!</v>
      </c>
      <c r="BE293" s="40" t="e">
        <f>IF(#REF!="","",Interna!$J$27+Interna!$J$28+Interna!$J$29+Interna!$J$33)</f>
        <v>#REF!</v>
      </c>
      <c r="BF293" s="41" t="e">
        <f>IF(#REF!="","",AX293*Interna!$H$30)</f>
        <v>#REF!</v>
      </c>
      <c r="BG293" s="41" t="e">
        <f>IF(#REF!="","",AY293*Interna!$H$31)</f>
        <v>#REF!</v>
      </c>
      <c r="BH293" s="41" t="e">
        <f>IF(#REF!="","",AZ293*Interna!$H$32)</f>
        <v>#REF!</v>
      </c>
      <c r="BI293" s="41" t="e">
        <f>IF(#REF!="","",SUM(BE293:BH293))</f>
        <v>#REF!</v>
      </c>
      <c r="BJ293" s="41" t="e">
        <f>IF(#REF!="","",BD293-BI293)</f>
        <v>#REF!</v>
      </c>
      <c r="BK293" s="42" t="e">
        <f>IF(#REF!="","",BJ293*Interna!$H$37)</f>
        <v>#REF!</v>
      </c>
      <c r="BL293" s="41" t="e">
        <f>IF(#REF!="","",BJ293-BK293)</f>
        <v>#REF!</v>
      </c>
      <c r="BM293" s="41" t="e">
        <f>IF(#REF!="","",BL293*Interna!$H$39)</f>
        <v>#REF!</v>
      </c>
      <c r="BN293" s="41" t="e">
        <f>IF(#REF!="","",BL293+BM293)</f>
        <v>#REF!</v>
      </c>
      <c r="BO293" s="41" t="e">
        <f>IF(#REF!="","",BN293*Interna!$K$5)</f>
        <v>#REF!</v>
      </c>
      <c r="BP293" s="41" t="e">
        <f>IF(#REF!="","",BO293/Interna!$E$4)</f>
        <v>#REF!</v>
      </c>
      <c r="BQ293" s="41" t="e">
        <f>IF(#REF!="","",BP293*Interna!$H$46)</f>
        <v>#REF!</v>
      </c>
      <c r="BR293" s="41" t="e">
        <f>IF(#REF!="","",BP293+BQ293)</f>
        <v>#REF!</v>
      </c>
      <c r="BS293" s="41" t="e">
        <f>IF(#REF!="","",BR293*Interna!$H$48)</f>
        <v>#REF!</v>
      </c>
      <c r="BT293" s="41" t="e">
        <f>IF(#REF!="","",BR293-BS293)</f>
        <v>#REF!</v>
      </c>
      <c r="BU293" s="41" t="e">
        <f>IF(#REF!="","",BT293*Interna!$H$51)</f>
        <v>#REF!</v>
      </c>
      <c r="BV293" s="41" t="e">
        <f>IF(#REF!="","",BT293-BU293)</f>
        <v>#REF!</v>
      </c>
      <c r="BW293" s="41" t="e">
        <f>IF(#REF!="","",BV293*Interna!$H$52)</f>
        <v>#REF!</v>
      </c>
      <c r="BX293" s="41" t="e">
        <f>IF(#REF!="","",BV293-BW293)</f>
        <v>#REF!</v>
      </c>
      <c r="BY293" s="41" t="e">
        <f>IF(#REF!="","",BX293*Interna!$H$53)</f>
        <v>#REF!</v>
      </c>
    </row>
    <row r="294" spans="25:77" ht="16.5" customHeight="1" thickTop="1" thickBot="1" x14ac:dyDescent="0.35">
      <c r="Y294" s="167"/>
      <c r="Z294" s="40" t="e">
        <f>IF(#REF!="","",Interna!$H$15)</f>
        <v>#REF!</v>
      </c>
      <c r="AA294" s="41" t="e">
        <f>IF(#REF!="","",Interna!$H$16)</f>
        <v>#REF!</v>
      </c>
      <c r="AB294" s="42" t="e">
        <f>IF(#REF!="","",Interna!$H$17)</f>
        <v>#REF!</v>
      </c>
      <c r="AC29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4" s="373" t="e">
        <f>IF(#REF!="","",AC294+Interna!$D$15)</f>
        <v>#REF!</v>
      </c>
      <c r="AG294" s="373" t="e">
        <f>IF(#REF!="","",AD294+Interna!$D$16)</f>
        <v>#REF!</v>
      </c>
      <c r="AH294" s="373" t="e">
        <f>IF(#REF!="","",AE294+Interna!$D$17)</f>
        <v>#REF!</v>
      </c>
      <c r="AI294" s="281" t="e">
        <f>IF(#REF!="","",#REF!-(#REF!*AF294))</f>
        <v>#REF!</v>
      </c>
      <c r="AJ294" s="281" t="e">
        <f>IF(#REF!="","",#REF!-(#REF!*AG294))</f>
        <v>#REF!</v>
      </c>
      <c r="AK294" s="281" t="e">
        <f>IF(#REF!="","",#REF!-(#REF!*AH294))</f>
        <v>#REF!</v>
      </c>
      <c r="AL294" s="281" t="e">
        <f>IF(#REF!="","",ROUND(AI294*Interna!$E$4/1000,4))</f>
        <v>#REF!</v>
      </c>
      <c r="AM294" s="281" t="e">
        <f>IF(#REF!="","",ROUND(AJ294*Interna!$E$4/1000,4))</f>
        <v>#REF!</v>
      </c>
      <c r="AN294" s="281" t="e">
        <f>IF(#REF!="","",ROUND(AK294*Interna!$E$4/1000,4))</f>
        <v>#REF!</v>
      </c>
      <c r="AO294" s="281" t="e">
        <f>IF(#REF!="","",ROUND(AL294-(AL294*Interna!$C$21),4))</f>
        <v>#REF!</v>
      </c>
      <c r="AP294" s="281" t="e">
        <f>IF(#REF!="","",ROUND(AM294-(AM294*Interna!$C$22),4))</f>
        <v>#REF!</v>
      </c>
      <c r="AQ294" s="281" t="e">
        <f>IF(#REF!="","",ROUND(AN294-(AN294*Interna!$C$23),4))</f>
        <v>#REF!</v>
      </c>
      <c r="AR294" s="281" t="e">
        <f>IF(#REF!="","",Interna!$F$21)</f>
        <v>#REF!</v>
      </c>
      <c r="AS294" s="282" t="e">
        <f>IF(#REF!="","",Interna!$F$22)</f>
        <v>#REF!</v>
      </c>
      <c r="AT294" s="283" t="e">
        <f>IF(#REF!="","",Interna!$F$23)</f>
        <v>#REF!</v>
      </c>
      <c r="AU294" s="281" t="e">
        <f>IF(#REF!=0,0,IF(AO294&gt;AR294,AO294,AR294))</f>
        <v>#REF!</v>
      </c>
      <c r="AV294" s="281" t="e">
        <f>IF(#REF!=0,0,IF(AP294&gt;AS294,AP294,AS294))</f>
        <v>#REF!</v>
      </c>
      <c r="AW294" s="281" t="e">
        <f>IF(#REF!=0,0,IF(AQ294&gt;AT294,AQ294,AT294))</f>
        <v>#REF!</v>
      </c>
      <c r="AX294" s="39" t="e">
        <f>IF(#REF!="","",IF(ROUND(AL294-AU294,4)&lt;0,0,ROUND(AL294-AU294,4)))</f>
        <v>#REF!</v>
      </c>
      <c r="AY294" s="39" t="e">
        <f>IF(#REF!="","",IF(ROUND(AM294-AV294,4)&lt;0,0,ROUND(AM294-AV294,4)))</f>
        <v>#REF!</v>
      </c>
      <c r="AZ294" s="39" t="e">
        <f>IF(#REF!="","",IF(ROUND(AN294-AW294,4)&lt;0,0,ROUND(AN294-AW294,4)))</f>
        <v>#REF!</v>
      </c>
      <c r="BA294" s="40" t="e">
        <f>IF(#REF!="","",AX294*Z294)</f>
        <v>#REF!</v>
      </c>
      <c r="BB294" s="41" t="e">
        <f>IF(#REF!="","",AY294*AA294)</f>
        <v>#REF!</v>
      </c>
      <c r="BC294" s="42" t="e">
        <f>IF(#REF!="","",AZ294*AB294)</f>
        <v>#REF!</v>
      </c>
      <c r="BD294" s="41" t="e">
        <f t="shared" si="42"/>
        <v>#REF!</v>
      </c>
      <c r="BE294" s="40" t="e">
        <f>IF(#REF!="","",Interna!$J$27+Interna!$J$28+Interna!$J$29+Interna!$J$33)</f>
        <v>#REF!</v>
      </c>
      <c r="BF294" s="41" t="e">
        <f>IF(#REF!="","",AX294*Interna!$H$30)</f>
        <v>#REF!</v>
      </c>
      <c r="BG294" s="41" t="e">
        <f>IF(#REF!="","",AY294*Interna!$H$31)</f>
        <v>#REF!</v>
      </c>
      <c r="BH294" s="41" t="e">
        <f>IF(#REF!="","",AZ294*Interna!$H$32)</f>
        <v>#REF!</v>
      </c>
      <c r="BI294" s="41" t="e">
        <f>IF(#REF!="","",SUM(BE294:BH294))</f>
        <v>#REF!</v>
      </c>
      <c r="BJ294" s="41" t="e">
        <f>IF(#REF!="","",BD294-BI294)</f>
        <v>#REF!</v>
      </c>
      <c r="BK294" s="42" t="e">
        <f>IF(#REF!="","",BJ294*Interna!$H$37)</f>
        <v>#REF!</v>
      </c>
      <c r="BL294" s="41" t="e">
        <f>IF(#REF!="","",BJ294-BK294)</f>
        <v>#REF!</v>
      </c>
      <c r="BM294" s="41" t="e">
        <f>IF(#REF!="","",BL294*Interna!$H$39)</f>
        <v>#REF!</v>
      </c>
      <c r="BN294" s="41" t="e">
        <f>IF(#REF!="","",BL294+BM294)</f>
        <v>#REF!</v>
      </c>
      <c r="BO294" s="41" t="e">
        <f>IF(#REF!="","",BN294*Interna!$K$5)</f>
        <v>#REF!</v>
      </c>
      <c r="BP294" s="41" t="e">
        <f>IF(#REF!="","",BO294/Interna!$E$4)</f>
        <v>#REF!</v>
      </c>
      <c r="BQ294" s="41" t="e">
        <f>IF(#REF!="","",BP294*Interna!$H$46)</f>
        <v>#REF!</v>
      </c>
      <c r="BR294" s="41" t="e">
        <f>IF(#REF!="","",BP294+BQ294)</f>
        <v>#REF!</v>
      </c>
      <c r="BS294" s="41" t="e">
        <f>IF(#REF!="","",BR294*Interna!$H$48)</f>
        <v>#REF!</v>
      </c>
      <c r="BT294" s="41" t="e">
        <f>IF(#REF!="","",BR294-BS294)</f>
        <v>#REF!</v>
      </c>
      <c r="BU294" s="41" t="e">
        <f>IF(#REF!="","",BT294*Interna!$H$51)</f>
        <v>#REF!</v>
      </c>
      <c r="BV294" s="41" t="e">
        <f>IF(#REF!="","",BT294-BU294)</f>
        <v>#REF!</v>
      </c>
      <c r="BW294" s="41" t="e">
        <f>IF(#REF!="","",BV294*Interna!$H$52)</f>
        <v>#REF!</v>
      </c>
      <c r="BX294" s="41" t="e">
        <f>IF(#REF!="","",BV294-BW294)</f>
        <v>#REF!</v>
      </c>
      <c r="BY294" s="41" t="e">
        <f>IF(#REF!="","",BX294*Interna!$H$53)</f>
        <v>#REF!</v>
      </c>
    </row>
    <row r="295" spans="25:77" ht="16.5" customHeight="1" thickTop="1" thickBot="1" x14ac:dyDescent="0.35">
      <c r="Y295" s="167"/>
      <c r="Z295" s="40" t="e">
        <f>IF(#REF!="","",Interna!$H$15)</f>
        <v>#REF!</v>
      </c>
      <c r="AA295" s="41" t="e">
        <f>IF(#REF!="","",Interna!$H$16)</f>
        <v>#REF!</v>
      </c>
      <c r="AB295" s="42" t="e">
        <f>IF(#REF!="","",Interna!$H$17)</f>
        <v>#REF!</v>
      </c>
      <c r="AC29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5" s="373" t="e">
        <f>IF(#REF!="","",AC295+Interna!$D$15)</f>
        <v>#REF!</v>
      </c>
      <c r="AG295" s="373" t="e">
        <f>IF(#REF!="","",AD295+Interna!$D$16)</f>
        <v>#REF!</v>
      </c>
      <c r="AH295" s="373" t="e">
        <f>IF(#REF!="","",AE295+Interna!$D$17)</f>
        <v>#REF!</v>
      </c>
      <c r="AI295" s="281" t="e">
        <f>IF(#REF!="","",#REF!-(#REF!*AF295))</f>
        <v>#REF!</v>
      </c>
      <c r="AJ295" s="281" t="e">
        <f>IF(#REF!="","",#REF!-(#REF!*AG295))</f>
        <v>#REF!</v>
      </c>
      <c r="AK295" s="281" t="e">
        <f>IF(#REF!="","",#REF!-(#REF!*AH295))</f>
        <v>#REF!</v>
      </c>
      <c r="AL295" s="281" t="e">
        <f>IF(#REF!="","",ROUND(AI295*Interna!$E$4/1000,4))</f>
        <v>#REF!</v>
      </c>
      <c r="AM295" s="281" t="e">
        <f>IF(#REF!="","",ROUND(AJ295*Interna!$E$4/1000,4))</f>
        <v>#REF!</v>
      </c>
      <c r="AN295" s="281" t="e">
        <f>IF(#REF!="","",ROUND(AK295*Interna!$E$4/1000,4))</f>
        <v>#REF!</v>
      </c>
      <c r="AO295" s="281" t="e">
        <f>IF(#REF!="","",ROUND(AL295-(AL295*Interna!$C$21),4))</f>
        <v>#REF!</v>
      </c>
      <c r="AP295" s="281" t="e">
        <f>IF(#REF!="","",ROUND(AM295-(AM295*Interna!$C$22),4))</f>
        <v>#REF!</v>
      </c>
      <c r="AQ295" s="281" t="e">
        <f>IF(#REF!="","",ROUND(AN295-(AN295*Interna!$C$23),4))</f>
        <v>#REF!</v>
      </c>
      <c r="AR295" s="281" t="e">
        <f>IF(#REF!="","",Interna!$F$21)</f>
        <v>#REF!</v>
      </c>
      <c r="AS295" s="282" t="e">
        <f>IF(#REF!="","",Interna!$F$22)</f>
        <v>#REF!</v>
      </c>
      <c r="AT295" s="283" t="e">
        <f>IF(#REF!="","",Interna!$F$23)</f>
        <v>#REF!</v>
      </c>
      <c r="AU295" s="281" t="e">
        <f>IF(#REF!=0,0,IF(AO295&gt;AR295,AO295,AR295))</f>
        <v>#REF!</v>
      </c>
      <c r="AV295" s="281" t="e">
        <f>IF(#REF!=0,0,IF(AP295&gt;AS295,AP295,AS295))</f>
        <v>#REF!</v>
      </c>
      <c r="AW295" s="281" t="e">
        <f>IF(#REF!=0,0,IF(AQ295&gt;AT295,AQ295,AT295))</f>
        <v>#REF!</v>
      </c>
      <c r="AX295" s="39" t="e">
        <f>IF(#REF!="","",IF(ROUND(AL295-AU295,4)&lt;0,0,ROUND(AL295-AU295,4)))</f>
        <v>#REF!</v>
      </c>
      <c r="AY295" s="39" t="e">
        <f>IF(#REF!="","",IF(ROUND(AM295-AV295,4)&lt;0,0,ROUND(AM295-AV295,4)))</f>
        <v>#REF!</v>
      </c>
      <c r="AZ295" s="39" t="e">
        <f>IF(#REF!="","",IF(ROUND(AN295-AW295,4)&lt;0,0,ROUND(AN295-AW295,4)))</f>
        <v>#REF!</v>
      </c>
      <c r="BA295" s="40" t="e">
        <f>IF(#REF!="","",AX295*Z295)</f>
        <v>#REF!</v>
      </c>
      <c r="BB295" s="41" t="e">
        <f>IF(#REF!="","",AY295*AA295)</f>
        <v>#REF!</v>
      </c>
      <c r="BC295" s="42" t="e">
        <f>IF(#REF!="","",AZ295*AB295)</f>
        <v>#REF!</v>
      </c>
      <c r="BD295" s="41" t="e">
        <f t="shared" si="42"/>
        <v>#REF!</v>
      </c>
      <c r="BE295" s="40" t="e">
        <f>IF(#REF!="","",Interna!$J$27+Interna!$J$28+Interna!$J$29+Interna!$J$33)</f>
        <v>#REF!</v>
      </c>
      <c r="BF295" s="41" t="e">
        <f>IF(#REF!="","",AX295*Interna!$H$30)</f>
        <v>#REF!</v>
      </c>
      <c r="BG295" s="41" t="e">
        <f>IF(#REF!="","",AY295*Interna!$H$31)</f>
        <v>#REF!</v>
      </c>
      <c r="BH295" s="41" t="e">
        <f>IF(#REF!="","",AZ295*Interna!$H$32)</f>
        <v>#REF!</v>
      </c>
      <c r="BI295" s="41" t="e">
        <f>IF(#REF!="","",SUM(BE295:BH295))</f>
        <v>#REF!</v>
      </c>
      <c r="BJ295" s="41" t="e">
        <f>IF(#REF!="","",BD295-BI295)</f>
        <v>#REF!</v>
      </c>
      <c r="BK295" s="42" t="e">
        <f>IF(#REF!="","",BJ295*Interna!$H$37)</f>
        <v>#REF!</v>
      </c>
      <c r="BL295" s="41" t="e">
        <f>IF(#REF!="","",BJ295-BK295)</f>
        <v>#REF!</v>
      </c>
      <c r="BM295" s="41" t="e">
        <f>IF(#REF!="","",BL295*Interna!$H$39)</f>
        <v>#REF!</v>
      </c>
      <c r="BN295" s="41" t="e">
        <f>IF(#REF!="","",BL295+BM295)</f>
        <v>#REF!</v>
      </c>
      <c r="BO295" s="41" t="e">
        <f>IF(#REF!="","",BN295*Interna!$K$5)</f>
        <v>#REF!</v>
      </c>
      <c r="BP295" s="41" t="e">
        <f>IF(#REF!="","",BO295/Interna!$E$4)</f>
        <v>#REF!</v>
      </c>
      <c r="BQ295" s="41" t="e">
        <f>IF(#REF!="","",BP295*Interna!$H$46)</f>
        <v>#REF!</v>
      </c>
      <c r="BR295" s="41" t="e">
        <f>IF(#REF!="","",BP295+BQ295)</f>
        <v>#REF!</v>
      </c>
      <c r="BS295" s="41" t="e">
        <f>IF(#REF!="","",BR295*Interna!$H$48)</f>
        <v>#REF!</v>
      </c>
      <c r="BT295" s="41" t="e">
        <f>IF(#REF!="","",BR295-BS295)</f>
        <v>#REF!</v>
      </c>
      <c r="BU295" s="41" t="e">
        <f>IF(#REF!="","",BT295*Interna!$H$51)</f>
        <v>#REF!</v>
      </c>
      <c r="BV295" s="41" t="e">
        <f>IF(#REF!="","",BT295-BU295)</f>
        <v>#REF!</v>
      </c>
      <c r="BW295" s="41" t="e">
        <f>IF(#REF!="","",BV295*Interna!$H$52)</f>
        <v>#REF!</v>
      </c>
      <c r="BX295" s="41" t="e">
        <f>IF(#REF!="","",BV295-BW295)</f>
        <v>#REF!</v>
      </c>
      <c r="BY295" s="41" t="e">
        <f>IF(#REF!="","",BX295*Interna!$H$53)</f>
        <v>#REF!</v>
      </c>
    </row>
    <row r="296" spans="25:77" ht="16.5" customHeight="1" thickTop="1" thickBot="1" x14ac:dyDescent="0.35">
      <c r="Y296" s="167"/>
      <c r="Z296" s="40" t="e">
        <f>IF(#REF!="","",Interna!$H$15)</f>
        <v>#REF!</v>
      </c>
      <c r="AA296" s="41" t="e">
        <f>IF(#REF!="","",Interna!$H$16)</f>
        <v>#REF!</v>
      </c>
      <c r="AB296" s="42" t="e">
        <f>IF(#REF!="","",Interna!$H$17)</f>
        <v>#REF!</v>
      </c>
      <c r="AC29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6" s="373" t="e">
        <f>IF(#REF!="","",AC296+Interna!$D$15)</f>
        <v>#REF!</v>
      </c>
      <c r="AG296" s="373" t="e">
        <f>IF(#REF!="","",AD296+Interna!$D$16)</f>
        <v>#REF!</v>
      </c>
      <c r="AH296" s="373" t="e">
        <f>IF(#REF!="","",AE296+Interna!$D$17)</f>
        <v>#REF!</v>
      </c>
      <c r="AI296" s="281" t="e">
        <f>IF(#REF!="","",#REF!-(#REF!*AF296))</f>
        <v>#REF!</v>
      </c>
      <c r="AJ296" s="281" t="e">
        <f>IF(#REF!="","",#REF!-(#REF!*AG296))</f>
        <v>#REF!</v>
      </c>
      <c r="AK296" s="281" t="e">
        <f>IF(#REF!="","",#REF!-(#REF!*AH296))</f>
        <v>#REF!</v>
      </c>
      <c r="AL296" s="281" t="e">
        <f>IF(#REF!="","",ROUND(AI296*Interna!$E$4/1000,4))</f>
        <v>#REF!</v>
      </c>
      <c r="AM296" s="281" t="e">
        <f>IF(#REF!="","",ROUND(AJ296*Interna!$E$4/1000,4))</f>
        <v>#REF!</v>
      </c>
      <c r="AN296" s="281" t="e">
        <f>IF(#REF!="","",ROUND(AK296*Interna!$E$4/1000,4))</f>
        <v>#REF!</v>
      </c>
      <c r="AO296" s="281" t="e">
        <f>IF(#REF!="","",ROUND(AL296-(AL296*Interna!$C$21),4))</f>
        <v>#REF!</v>
      </c>
      <c r="AP296" s="281" t="e">
        <f>IF(#REF!="","",ROUND(AM296-(AM296*Interna!$C$22),4))</f>
        <v>#REF!</v>
      </c>
      <c r="AQ296" s="281" t="e">
        <f>IF(#REF!="","",ROUND(AN296-(AN296*Interna!$C$23),4))</f>
        <v>#REF!</v>
      </c>
      <c r="AR296" s="281" t="e">
        <f>IF(#REF!="","",Interna!$F$21)</f>
        <v>#REF!</v>
      </c>
      <c r="AS296" s="282" t="e">
        <f>IF(#REF!="","",Interna!$F$22)</f>
        <v>#REF!</v>
      </c>
      <c r="AT296" s="283" t="e">
        <f>IF(#REF!="","",Interna!$F$23)</f>
        <v>#REF!</v>
      </c>
      <c r="AU296" s="281" t="e">
        <f>IF(#REF!=0,0,IF(AO296&gt;AR296,AO296,AR296))</f>
        <v>#REF!</v>
      </c>
      <c r="AV296" s="281" t="e">
        <f>IF(#REF!=0,0,IF(AP296&gt;AS296,AP296,AS296))</f>
        <v>#REF!</v>
      </c>
      <c r="AW296" s="281" t="e">
        <f>IF(#REF!=0,0,IF(AQ296&gt;AT296,AQ296,AT296))</f>
        <v>#REF!</v>
      </c>
      <c r="AX296" s="39" t="e">
        <f>IF(#REF!="","",IF(ROUND(AL296-AU296,4)&lt;0,0,ROUND(AL296-AU296,4)))</f>
        <v>#REF!</v>
      </c>
      <c r="AY296" s="39" t="e">
        <f>IF(#REF!="","",IF(ROUND(AM296-AV296,4)&lt;0,0,ROUND(AM296-AV296,4)))</f>
        <v>#REF!</v>
      </c>
      <c r="AZ296" s="39" t="e">
        <f>IF(#REF!="","",IF(ROUND(AN296-AW296,4)&lt;0,0,ROUND(AN296-AW296,4)))</f>
        <v>#REF!</v>
      </c>
      <c r="BA296" s="40" t="e">
        <f>IF(#REF!="","",AX296*Z296)</f>
        <v>#REF!</v>
      </c>
      <c r="BB296" s="41" t="e">
        <f>IF(#REF!="","",AY296*AA296)</f>
        <v>#REF!</v>
      </c>
      <c r="BC296" s="42" t="e">
        <f>IF(#REF!="","",AZ296*AB296)</f>
        <v>#REF!</v>
      </c>
      <c r="BD296" s="41" t="e">
        <f t="shared" si="42"/>
        <v>#REF!</v>
      </c>
      <c r="BE296" s="40" t="e">
        <f>IF(#REF!="","",Interna!$J$27+Interna!$J$28+Interna!$J$29+Interna!$J$33)</f>
        <v>#REF!</v>
      </c>
      <c r="BF296" s="41" t="e">
        <f>IF(#REF!="","",AX296*Interna!$H$30)</f>
        <v>#REF!</v>
      </c>
      <c r="BG296" s="41" t="e">
        <f>IF(#REF!="","",AY296*Interna!$H$31)</f>
        <v>#REF!</v>
      </c>
      <c r="BH296" s="41" t="e">
        <f>IF(#REF!="","",AZ296*Interna!$H$32)</f>
        <v>#REF!</v>
      </c>
      <c r="BI296" s="41" t="e">
        <f>IF(#REF!="","",SUM(BE296:BH296))</f>
        <v>#REF!</v>
      </c>
      <c r="BJ296" s="41" t="e">
        <f>IF(#REF!="","",BD296-BI296)</f>
        <v>#REF!</v>
      </c>
      <c r="BK296" s="42" t="e">
        <f>IF(#REF!="","",BJ296*Interna!$H$37)</f>
        <v>#REF!</v>
      </c>
      <c r="BL296" s="41" t="e">
        <f>IF(#REF!="","",BJ296-BK296)</f>
        <v>#REF!</v>
      </c>
      <c r="BM296" s="41" t="e">
        <f>IF(#REF!="","",BL296*Interna!$H$39)</f>
        <v>#REF!</v>
      </c>
      <c r="BN296" s="41" t="e">
        <f>IF(#REF!="","",BL296+BM296)</f>
        <v>#REF!</v>
      </c>
      <c r="BO296" s="41" t="e">
        <f>IF(#REF!="","",BN296*Interna!$K$5)</f>
        <v>#REF!</v>
      </c>
      <c r="BP296" s="41" t="e">
        <f>IF(#REF!="","",BO296/Interna!$E$4)</f>
        <v>#REF!</v>
      </c>
      <c r="BQ296" s="41" t="e">
        <f>IF(#REF!="","",BP296*Interna!$H$46)</f>
        <v>#REF!</v>
      </c>
      <c r="BR296" s="41" t="e">
        <f>IF(#REF!="","",BP296+BQ296)</f>
        <v>#REF!</v>
      </c>
      <c r="BS296" s="41" t="e">
        <f>IF(#REF!="","",BR296*Interna!$H$48)</f>
        <v>#REF!</v>
      </c>
      <c r="BT296" s="41" t="e">
        <f>IF(#REF!="","",BR296-BS296)</f>
        <v>#REF!</v>
      </c>
      <c r="BU296" s="41" t="e">
        <f>IF(#REF!="","",BT296*Interna!$H$51)</f>
        <v>#REF!</v>
      </c>
      <c r="BV296" s="41" t="e">
        <f>IF(#REF!="","",BT296-BU296)</f>
        <v>#REF!</v>
      </c>
      <c r="BW296" s="41" t="e">
        <f>IF(#REF!="","",BV296*Interna!$H$52)</f>
        <v>#REF!</v>
      </c>
      <c r="BX296" s="41" t="e">
        <f>IF(#REF!="","",BV296-BW296)</f>
        <v>#REF!</v>
      </c>
      <c r="BY296" s="41" t="e">
        <f>IF(#REF!="","",BX296*Interna!$H$53)</f>
        <v>#REF!</v>
      </c>
    </row>
    <row r="297" spans="25:77" ht="16.5" customHeight="1" thickTop="1" thickBot="1" x14ac:dyDescent="0.35">
      <c r="Y297" s="167"/>
      <c r="Z297" s="40" t="e">
        <f>IF(#REF!="","",Interna!$H$15)</f>
        <v>#REF!</v>
      </c>
      <c r="AA297" s="41" t="e">
        <f>IF(#REF!="","",Interna!$H$16)</f>
        <v>#REF!</v>
      </c>
      <c r="AB297" s="42" t="e">
        <f>IF(#REF!="","",Interna!$H$17)</f>
        <v>#REF!</v>
      </c>
      <c r="AC29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7" s="373" t="e">
        <f>IF(#REF!="","",AC297+Interna!$D$15)</f>
        <v>#REF!</v>
      </c>
      <c r="AG297" s="373" t="e">
        <f>IF(#REF!="","",AD297+Interna!$D$16)</f>
        <v>#REF!</v>
      </c>
      <c r="AH297" s="373" t="e">
        <f>IF(#REF!="","",AE297+Interna!$D$17)</f>
        <v>#REF!</v>
      </c>
      <c r="AI297" s="281" t="e">
        <f>IF(#REF!="","",#REF!-(#REF!*AF297))</f>
        <v>#REF!</v>
      </c>
      <c r="AJ297" s="281" t="e">
        <f>IF(#REF!="","",#REF!-(#REF!*AG297))</f>
        <v>#REF!</v>
      </c>
      <c r="AK297" s="281" t="e">
        <f>IF(#REF!="","",#REF!-(#REF!*AH297))</f>
        <v>#REF!</v>
      </c>
      <c r="AL297" s="281" t="e">
        <f>IF(#REF!="","",ROUND(AI297*Interna!$E$4/1000,4))</f>
        <v>#REF!</v>
      </c>
      <c r="AM297" s="281" t="e">
        <f>IF(#REF!="","",ROUND(AJ297*Interna!$E$4/1000,4))</f>
        <v>#REF!</v>
      </c>
      <c r="AN297" s="281" t="e">
        <f>IF(#REF!="","",ROUND(AK297*Interna!$E$4/1000,4))</f>
        <v>#REF!</v>
      </c>
      <c r="AO297" s="281" t="e">
        <f>IF(#REF!="","",ROUND(AL297-(AL297*Interna!$C$21),4))</f>
        <v>#REF!</v>
      </c>
      <c r="AP297" s="281" t="e">
        <f>IF(#REF!="","",ROUND(AM297-(AM297*Interna!$C$22),4))</f>
        <v>#REF!</v>
      </c>
      <c r="AQ297" s="281" t="e">
        <f>IF(#REF!="","",ROUND(AN297-(AN297*Interna!$C$23),4))</f>
        <v>#REF!</v>
      </c>
      <c r="AR297" s="281" t="e">
        <f>IF(#REF!="","",Interna!$F$21)</f>
        <v>#REF!</v>
      </c>
      <c r="AS297" s="282" t="e">
        <f>IF(#REF!="","",Interna!$F$22)</f>
        <v>#REF!</v>
      </c>
      <c r="AT297" s="283" t="e">
        <f>IF(#REF!="","",Interna!$F$23)</f>
        <v>#REF!</v>
      </c>
      <c r="AU297" s="281" t="e">
        <f>IF(#REF!=0,0,IF(AO297&gt;AR297,AO297,AR297))</f>
        <v>#REF!</v>
      </c>
      <c r="AV297" s="281" t="e">
        <f>IF(#REF!=0,0,IF(AP297&gt;AS297,AP297,AS297))</f>
        <v>#REF!</v>
      </c>
      <c r="AW297" s="281" t="e">
        <f>IF(#REF!=0,0,IF(AQ297&gt;AT297,AQ297,AT297))</f>
        <v>#REF!</v>
      </c>
      <c r="AX297" s="39" t="e">
        <f>IF(#REF!="","",IF(ROUND(AL297-AU297,4)&lt;0,0,ROUND(AL297-AU297,4)))</f>
        <v>#REF!</v>
      </c>
      <c r="AY297" s="39" t="e">
        <f>IF(#REF!="","",IF(ROUND(AM297-AV297,4)&lt;0,0,ROUND(AM297-AV297,4)))</f>
        <v>#REF!</v>
      </c>
      <c r="AZ297" s="39" t="e">
        <f>IF(#REF!="","",IF(ROUND(AN297-AW297,4)&lt;0,0,ROUND(AN297-AW297,4)))</f>
        <v>#REF!</v>
      </c>
      <c r="BA297" s="40" t="e">
        <f>IF(#REF!="","",AX297*Z297)</f>
        <v>#REF!</v>
      </c>
      <c r="BB297" s="41" t="e">
        <f>IF(#REF!="","",AY297*AA297)</f>
        <v>#REF!</v>
      </c>
      <c r="BC297" s="42" t="e">
        <f>IF(#REF!="","",AZ297*AB297)</f>
        <v>#REF!</v>
      </c>
      <c r="BD297" s="41" t="e">
        <f t="shared" si="42"/>
        <v>#REF!</v>
      </c>
      <c r="BE297" s="40" t="e">
        <f>IF(#REF!="","",Interna!$J$27+Interna!$J$28+Interna!$J$29+Interna!$J$33)</f>
        <v>#REF!</v>
      </c>
      <c r="BF297" s="41" t="e">
        <f>IF(#REF!="","",AX297*Interna!$H$30)</f>
        <v>#REF!</v>
      </c>
      <c r="BG297" s="41" t="e">
        <f>IF(#REF!="","",AY297*Interna!$H$31)</f>
        <v>#REF!</v>
      </c>
      <c r="BH297" s="41" t="e">
        <f>IF(#REF!="","",AZ297*Interna!$H$32)</f>
        <v>#REF!</v>
      </c>
      <c r="BI297" s="41" t="e">
        <f>IF(#REF!="","",SUM(BE297:BH297))</f>
        <v>#REF!</v>
      </c>
      <c r="BJ297" s="41" t="e">
        <f>IF(#REF!="","",BD297-BI297)</f>
        <v>#REF!</v>
      </c>
      <c r="BK297" s="42" t="e">
        <f>IF(#REF!="","",BJ297*Interna!$H$37)</f>
        <v>#REF!</v>
      </c>
      <c r="BL297" s="41" t="e">
        <f>IF(#REF!="","",BJ297-BK297)</f>
        <v>#REF!</v>
      </c>
      <c r="BM297" s="41" t="e">
        <f>IF(#REF!="","",BL297*Interna!$H$39)</f>
        <v>#REF!</v>
      </c>
      <c r="BN297" s="41" t="e">
        <f>IF(#REF!="","",BL297+BM297)</f>
        <v>#REF!</v>
      </c>
      <c r="BO297" s="41" t="e">
        <f>IF(#REF!="","",BN297*Interna!$K$5)</f>
        <v>#REF!</v>
      </c>
      <c r="BP297" s="41" t="e">
        <f>IF(#REF!="","",BO297/Interna!$E$4)</f>
        <v>#REF!</v>
      </c>
      <c r="BQ297" s="41" t="e">
        <f>IF(#REF!="","",BP297*Interna!$H$46)</f>
        <v>#REF!</v>
      </c>
      <c r="BR297" s="41" t="e">
        <f>IF(#REF!="","",BP297+BQ297)</f>
        <v>#REF!</v>
      </c>
      <c r="BS297" s="41" t="e">
        <f>IF(#REF!="","",BR297*Interna!$H$48)</f>
        <v>#REF!</v>
      </c>
      <c r="BT297" s="41" t="e">
        <f>IF(#REF!="","",BR297-BS297)</f>
        <v>#REF!</v>
      </c>
      <c r="BU297" s="41" t="e">
        <f>IF(#REF!="","",BT297*Interna!$H$51)</f>
        <v>#REF!</v>
      </c>
      <c r="BV297" s="41" t="e">
        <f>IF(#REF!="","",BT297-BU297)</f>
        <v>#REF!</v>
      </c>
      <c r="BW297" s="41" t="e">
        <f>IF(#REF!="","",BV297*Interna!$H$52)</f>
        <v>#REF!</v>
      </c>
      <c r="BX297" s="41" t="e">
        <f>IF(#REF!="","",BV297-BW297)</f>
        <v>#REF!</v>
      </c>
      <c r="BY297" s="41" t="e">
        <f>IF(#REF!="","",BX297*Interna!$H$53)</f>
        <v>#REF!</v>
      </c>
    </row>
    <row r="298" spans="25:77" ht="16.5" customHeight="1" thickTop="1" thickBot="1" x14ac:dyDescent="0.35">
      <c r="Y298" s="167"/>
      <c r="Z298" s="40" t="e">
        <f>IF(#REF!="","",Interna!$H$15)</f>
        <v>#REF!</v>
      </c>
      <c r="AA298" s="41" t="e">
        <f>IF(#REF!="","",Interna!$H$16)</f>
        <v>#REF!</v>
      </c>
      <c r="AB298" s="42" t="e">
        <f>IF(#REF!="","",Interna!$H$17)</f>
        <v>#REF!</v>
      </c>
      <c r="AC29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8" s="373" t="e">
        <f>IF(#REF!="","",AC298+Interna!$D$15)</f>
        <v>#REF!</v>
      </c>
      <c r="AG298" s="373" t="e">
        <f>IF(#REF!="","",AD298+Interna!$D$16)</f>
        <v>#REF!</v>
      </c>
      <c r="AH298" s="373" t="e">
        <f>IF(#REF!="","",AE298+Interna!$D$17)</f>
        <v>#REF!</v>
      </c>
      <c r="AI298" s="281" t="e">
        <f>IF(#REF!="","",#REF!-(#REF!*AF298))</f>
        <v>#REF!</v>
      </c>
      <c r="AJ298" s="281" t="e">
        <f>IF(#REF!="","",#REF!-(#REF!*AG298))</f>
        <v>#REF!</v>
      </c>
      <c r="AK298" s="281" t="e">
        <f>IF(#REF!="","",#REF!-(#REF!*AH298))</f>
        <v>#REF!</v>
      </c>
      <c r="AL298" s="281" t="e">
        <f>IF(#REF!="","",ROUND(AI298*Interna!$E$4/1000,4))</f>
        <v>#REF!</v>
      </c>
      <c r="AM298" s="281" t="e">
        <f>IF(#REF!="","",ROUND(AJ298*Interna!$E$4/1000,4))</f>
        <v>#REF!</v>
      </c>
      <c r="AN298" s="281" t="e">
        <f>IF(#REF!="","",ROUND(AK298*Interna!$E$4/1000,4))</f>
        <v>#REF!</v>
      </c>
      <c r="AO298" s="281" t="e">
        <f>IF(#REF!="","",ROUND(AL298-(AL298*Interna!$C$21),4))</f>
        <v>#REF!</v>
      </c>
      <c r="AP298" s="281" t="e">
        <f>IF(#REF!="","",ROUND(AM298-(AM298*Interna!$C$22),4))</f>
        <v>#REF!</v>
      </c>
      <c r="AQ298" s="281" t="e">
        <f>IF(#REF!="","",ROUND(AN298-(AN298*Interna!$C$23),4))</f>
        <v>#REF!</v>
      </c>
      <c r="AR298" s="281" t="e">
        <f>IF(#REF!="","",Interna!$F$21)</f>
        <v>#REF!</v>
      </c>
      <c r="AS298" s="282" t="e">
        <f>IF(#REF!="","",Interna!$F$22)</f>
        <v>#REF!</v>
      </c>
      <c r="AT298" s="283" t="e">
        <f>IF(#REF!="","",Interna!$F$23)</f>
        <v>#REF!</v>
      </c>
      <c r="AU298" s="281" t="e">
        <f>IF(#REF!=0,0,IF(AO298&gt;AR298,AO298,AR298))</f>
        <v>#REF!</v>
      </c>
      <c r="AV298" s="281" t="e">
        <f>IF(#REF!=0,0,IF(AP298&gt;AS298,AP298,AS298))</f>
        <v>#REF!</v>
      </c>
      <c r="AW298" s="281" t="e">
        <f>IF(#REF!=0,0,IF(AQ298&gt;AT298,AQ298,AT298))</f>
        <v>#REF!</v>
      </c>
      <c r="AX298" s="39" t="e">
        <f>IF(#REF!="","",IF(ROUND(AL298-AU298,4)&lt;0,0,ROUND(AL298-AU298,4)))</f>
        <v>#REF!</v>
      </c>
      <c r="AY298" s="39" t="e">
        <f>IF(#REF!="","",IF(ROUND(AM298-AV298,4)&lt;0,0,ROUND(AM298-AV298,4)))</f>
        <v>#REF!</v>
      </c>
      <c r="AZ298" s="39" t="e">
        <f>IF(#REF!="","",IF(ROUND(AN298-AW298,4)&lt;0,0,ROUND(AN298-AW298,4)))</f>
        <v>#REF!</v>
      </c>
      <c r="BA298" s="40" t="e">
        <f>IF(#REF!="","",AX298*Z298)</f>
        <v>#REF!</v>
      </c>
      <c r="BB298" s="41" t="e">
        <f>IF(#REF!="","",AY298*AA298)</f>
        <v>#REF!</v>
      </c>
      <c r="BC298" s="42" t="e">
        <f>IF(#REF!="","",AZ298*AB298)</f>
        <v>#REF!</v>
      </c>
      <c r="BD298" s="41" t="e">
        <f t="shared" si="42"/>
        <v>#REF!</v>
      </c>
      <c r="BE298" s="40" t="e">
        <f>IF(#REF!="","",Interna!$J$27+Interna!$J$28+Interna!$J$29+Interna!$J$33)</f>
        <v>#REF!</v>
      </c>
      <c r="BF298" s="41" t="e">
        <f>IF(#REF!="","",AX298*Interna!$H$30)</f>
        <v>#REF!</v>
      </c>
      <c r="BG298" s="41" t="e">
        <f>IF(#REF!="","",AY298*Interna!$H$31)</f>
        <v>#REF!</v>
      </c>
      <c r="BH298" s="41" t="e">
        <f>IF(#REF!="","",AZ298*Interna!$H$32)</f>
        <v>#REF!</v>
      </c>
      <c r="BI298" s="41" t="e">
        <f>IF(#REF!="","",SUM(BE298:BH298))</f>
        <v>#REF!</v>
      </c>
      <c r="BJ298" s="41" t="e">
        <f>IF(#REF!="","",BD298-BI298)</f>
        <v>#REF!</v>
      </c>
      <c r="BK298" s="42" t="e">
        <f>IF(#REF!="","",BJ298*Interna!$H$37)</f>
        <v>#REF!</v>
      </c>
      <c r="BL298" s="41" t="e">
        <f>IF(#REF!="","",BJ298-BK298)</f>
        <v>#REF!</v>
      </c>
      <c r="BM298" s="41" t="e">
        <f>IF(#REF!="","",BL298*Interna!$H$39)</f>
        <v>#REF!</v>
      </c>
      <c r="BN298" s="41" t="e">
        <f>IF(#REF!="","",BL298+BM298)</f>
        <v>#REF!</v>
      </c>
      <c r="BO298" s="41" t="e">
        <f>IF(#REF!="","",BN298*Interna!$K$5)</f>
        <v>#REF!</v>
      </c>
      <c r="BP298" s="41" t="e">
        <f>IF(#REF!="","",BO298/Interna!$E$4)</f>
        <v>#REF!</v>
      </c>
      <c r="BQ298" s="41" t="e">
        <f>IF(#REF!="","",BP298*Interna!$H$46)</f>
        <v>#REF!</v>
      </c>
      <c r="BR298" s="41" t="e">
        <f>IF(#REF!="","",BP298+BQ298)</f>
        <v>#REF!</v>
      </c>
      <c r="BS298" s="41" t="e">
        <f>IF(#REF!="","",BR298*Interna!$H$48)</f>
        <v>#REF!</v>
      </c>
      <c r="BT298" s="41" t="e">
        <f>IF(#REF!="","",BR298-BS298)</f>
        <v>#REF!</v>
      </c>
      <c r="BU298" s="41" t="e">
        <f>IF(#REF!="","",BT298*Interna!$H$51)</f>
        <v>#REF!</v>
      </c>
      <c r="BV298" s="41" t="e">
        <f>IF(#REF!="","",BT298-BU298)</f>
        <v>#REF!</v>
      </c>
      <c r="BW298" s="41" t="e">
        <f>IF(#REF!="","",BV298*Interna!$H$52)</f>
        <v>#REF!</v>
      </c>
      <c r="BX298" s="41" t="e">
        <f>IF(#REF!="","",BV298-BW298)</f>
        <v>#REF!</v>
      </c>
      <c r="BY298" s="41" t="e">
        <f>IF(#REF!="","",BX298*Interna!$H$53)</f>
        <v>#REF!</v>
      </c>
    </row>
    <row r="299" spans="25:77" ht="16.5" customHeight="1" thickTop="1" thickBot="1" x14ac:dyDescent="0.35">
      <c r="Y299" s="167"/>
      <c r="Z299" s="40" t="e">
        <f>IF(#REF!="","",Interna!$H$15)</f>
        <v>#REF!</v>
      </c>
      <c r="AA299" s="41" t="e">
        <f>IF(#REF!="","",Interna!$H$16)</f>
        <v>#REF!</v>
      </c>
      <c r="AB299" s="42" t="e">
        <f>IF(#REF!="","",Interna!$H$17)</f>
        <v>#REF!</v>
      </c>
      <c r="AC29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29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29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299" s="373" t="e">
        <f>IF(#REF!="","",AC299+Interna!$D$15)</f>
        <v>#REF!</v>
      </c>
      <c r="AG299" s="373" t="e">
        <f>IF(#REF!="","",AD299+Interna!$D$16)</f>
        <v>#REF!</v>
      </c>
      <c r="AH299" s="373" t="e">
        <f>IF(#REF!="","",AE299+Interna!$D$17)</f>
        <v>#REF!</v>
      </c>
      <c r="AI299" s="281" t="e">
        <f>IF(#REF!="","",#REF!-(#REF!*AF299))</f>
        <v>#REF!</v>
      </c>
      <c r="AJ299" s="281" t="e">
        <f>IF(#REF!="","",#REF!-(#REF!*AG299))</f>
        <v>#REF!</v>
      </c>
      <c r="AK299" s="281" t="e">
        <f>IF(#REF!="","",#REF!-(#REF!*AH299))</f>
        <v>#REF!</v>
      </c>
      <c r="AL299" s="281" t="e">
        <f>IF(#REF!="","",ROUND(AI299*Interna!$E$4/1000,4))</f>
        <v>#REF!</v>
      </c>
      <c r="AM299" s="281" t="e">
        <f>IF(#REF!="","",ROUND(AJ299*Interna!$E$4/1000,4))</f>
        <v>#REF!</v>
      </c>
      <c r="AN299" s="281" t="e">
        <f>IF(#REF!="","",ROUND(AK299*Interna!$E$4/1000,4))</f>
        <v>#REF!</v>
      </c>
      <c r="AO299" s="281" t="e">
        <f>IF(#REF!="","",ROUND(AL299-(AL299*Interna!$C$21),4))</f>
        <v>#REF!</v>
      </c>
      <c r="AP299" s="281" t="e">
        <f>IF(#REF!="","",ROUND(AM299-(AM299*Interna!$C$22),4))</f>
        <v>#REF!</v>
      </c>
      <c r="AQ299" s="281" t="e">
        <f>IF(#REF!="","",ROUND(AN299-(AN299*Interna!$C$23),4))</f>
        <v>#REF!</v>
      </c>
      <c r="AR299" s="281" t="e">
        <f>IF(#REF!="","",Interna!$F$21)</f>
        <v>#REF!</v>
      </c>
      <c r="AS299" s="282" t="e">
        <f>IF(#REF!="","",Interna!$F$22)</f>
        <v>#REF!</v>
      </c>
      <c r="AT299" s="283" t="e">
        <f>IF(#REF!="","",Interna!$F$23)</f>
        <v>#REF!</v>
      </c>
      <c r="AU299" s="281" t="e">
        <f>IF(#REF!=0,0,IF(AO299&gt;AR299,AO299,AR299))</f>
        <v>#REF!</v>
      </c>
      <c r="AV299" s="281" t="e">
        <f>IF(#REF!=0,0,IF(AP299&gt;AS299,AP299,AS299))</f>
        <v>#REF!</v>
      </c>
      <c r="AW299" s="281" t="e">
        <f>IF(#REF!=0,0,IF(AQ299&gt;AT299,AQ299,AT299))</f>
        <v>#REF!</v>
      </c>
      <c r="AX299" s="39" t="e">
        <f>IF(#REF!="","",IF(ROUND(AL299-AU299,4)&lt;0,0,ROUND(AL299-AU299,4)))</f>
        <v>#REF!</v>
      </c>
      <c r="AY299" s="39" t="e">
        <f>IF(#REF!="","",IF(ROUND(AM299-AV299,4)&lt;0,0,ROUND(AM299-AV299,4)))</f>
        <v>#REF!</v>
      </c>
      <c r="AZ299" s="39" t="e">
        <f>IF(#REF!="","",IF(ROUND(AN299-AW299,4)&lt;0,0,ROUND(AN299-AW299,4)))</f>
        <v>#REF!</v>
      </c>
      <c r="BA299" s="40" t="e">
        <f>IF(#REF!="","",AX299*Z299)</f>
        <v>#REF!</v>
      </c>
      <c r="BB299" s="41" t="e">
        <f>IF(#REF!="","",AY299*AA299)</f>
        <v>#REF!</v>
      </c>
      <c r="BC299" s="42" t="e">
        <f>IF(#REF!="","",AZ299*AB299)</f>
        <v>#REF!</v>
      </c>
      <c r="BD299" s="41" t="e">
        <f t="shared" si="42"/>
        <v>#REF!</v>
      </c>
      <c r="BE299" s="40" t="e">
        <f>IF(#REF!="","",Interna!$J$27+Interna!$J$28+Interna!$J$29+Interna!$J$33)</f>
        <v>#REF!</v>
      </c>
      <c r="BF299" s="41" t="e">
        <f>IF(#REF!="","",AX299*Interna!$H$30)</f>
        <v>#REF!</v>
      </c>
      <c r="BG299" s="41" t="e">
        <f>IF(#REF!="","",AY299*Interna!$H$31)</f>
        <v>#REF!</v>
      </c>
      <c r="BH299" s="41" t="e">
        <f>IF(#REF!="","",AZ299*Interna!$H$32)</f>
        <v>#REF!</v>
      </c>
      <c r="BI299" s="41" t="e">
        <f>IF(#REF!="","",SUM(BE299:BH299))</f>
        <v>#REF!</v>
      </c>
      <c r="BJ299" s="41" t="e">
        <f>IF(#REF!="","",BD299-BI299)</f>
        <v>#REF!</v>
      </c>
      <c r="BK299" s="42" t="e">
        <f>IF(#REF!="","",BJ299*Interna!$H$37)</f>
        <v>#REF!</v>
      </c>
      <c r="BL299" s="41" t="e">
        <f>IF(#REF!="","",BJ299-BK299)</f>
        <v>#REF!</v>
      </c>
      <c r="BM299" s="41" t="e">
        <f>IF(#REF!="","",BL299*Interna!$H$39)</f>
        <v>#REF!</v>
      </c>
      <c r="BN299" s="41" t="e">
        <f>IF(#REF!="","",BL299+BM299)</f>
        <v>#REF!</v>
      </c>
      <c r="BO299" s="41" t="e">
        <f>IF(#REF!="","",BN299*Interna!$K$5)</f>
        <v>#REF!</v>
      </c>
      <c r="BP299" s="41" t="e">
        <f>IF(#REF!="","",BO299/Interna!$E$4)</f>
        <v>#REF!</v>
      </c>
      <c r="BQ299" s="41" t="e">
        <f>IF(#REF!="","",BP299*Interna!$H$46)</f>
        <v>#REF!</v>
      </c>
      <c r="BR299" s="41" t="e">
        <f>IF(#REF!="","",BP299+BQ299)</f>
        <v>#REF!</v>
      </c>
      <c r="BS299" s="41" t="e">
        <f>IF(#REF!="","",BR299*Interna!$H$48)</f>
        <v>#REF!</v>
      </c>
      <c r="BT299" s="41" t="e">
        <f>IF(#REF!="","",BR299-BS299)</f>
        <v>#REF!</v>
      </c>
      <c r="BU299" s="41" t="e">
        <f>IF(#REF!="","",BT299*Interna!$H$51)</f>
        <v>#REF!</v>
      </c>
      <c r="BV299" s="41" t="e">
        <f>IF(#REF!="","",BT299-BU299)</f>
        <v>#REF!</v>
      </c>
      <c r="BW299" s="41" t="e">
        <f>IF(#REF!="","",BV299*Interna!$H$52)</f>
        <v>#REF!</v>
      </c>
      <c r="BX299" s="41" t="e">
        <f>IF(#REF!="","",BV299-BW299)</f>
        <v>#REF!</v>
      </c>
      <c r="BY299" s="41" t="e">
        <f>IF(#REF!="","",BX299*Interna!$H$53)</f>
        <v>#REF!</v>
      </c>
    </row>
    <row r="300" spans="25:77" ht="16.5" customHeight="1" thickTop="1" thickBot="1" x14ac:dyDescent="0.35">
      <c r="Y300" s="167"/>
      <c r="Z300" s="40" t="e">
        <f>IF(#REF!="","",Interna!$H$15)</f>
        <v>#REF!</v>
      </c>
      <c r="AA300" s="41" t="e">
        <f>IF(#REF!="","",Interna!$H$16)</f>
        <v>#REF!</v>
      </c>
      <c r="AB300" s="42" t="e">
        <f>IF(#REF!="","",Interna!$H$17)</f>
        <v>#REF!</v>
      </c>
      <c r="AC30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0" s="373" t="e">
        <f>IF(#REF!="","",AC300+Interna!$D$15)</f>
        <v>#REF!</v>
      </c>
      <c r="AG300" s="373" t="e">
        <f>IF(#REF!="","",AD300+Interna!$D$16)</f>
        <v>#REF!</v>
      </c>
      <c r="AH300" s="373" t="e">
        <f>IF(#REF!="","",AE300+Interna!$D$17)</f>
        <v>#REF!</v>
      </c>
      <c r="AI300" s="281" t="e">
        <f>IF(#REF!="","",#REF!-(#REF!*AF300))</f>
        <v>#REF!</v>
      </c>
      <c r="AJ300" s="281" t="e">
        <f>IF(#REF!="","",#REF!-(#REF!*AG300))</f>
        <v>#REF!</v>
      </c>
      <c r="AK300" s="281" t="e">
        <f>IF(#REF!="","",#REF!-(#REF!*AH300))</f>
        <v>#REF!</v>
      </c>
      <c r="AL300" s="281" t="e">
        <f>IF(#REF!="","",ROUND(AI300*Interna!$E$4/1000,4))</f>
        <v>#REF!</v>
      </c>
      <c r="AM300" s="281" t="e">
        <f>IF(#REF!="","",ROUND(AJ300*Interna!$E$4/1000,4))</f>
        <v>#REF!</v>
      </c>
      <c r="AN300" s="281" t="e">
        <f>IF(#REF!="","",ROUND(AK300*Interna!$E$4/1000,4))</f>
        <v>#REF!</v>
      </c>
      <c r="AO300" s="281" t="e">
        <f>IF(#REF!="","",ROUND(AL300-(AL300*Interna!$C$21),4))</f>
        <v>#REF!</v>
      </c>
      <c r="AP300" s="281" t="e">
        <f>IF(#REF!="","",ROUND(AM300-(AM300*Interna!$C$22),4))</f>
        <v>#REF!</v>
      </c>
      <c r="AQ300" s="281" t="e">
        <f>IF(#REF!="","",ROUND(AN300-(AN300*Interna!$C$23),4))</f>
        <v>#REF!</v>
      </c>
      <c r="AR300" s="281" t="e">
        <f>IF(#REF!="","",Interna!$F$21)</f>
        <v>#REF!</v>
      </c>
      <c r="AS300" s="282" t="e">
        <f>IF(#REF!="","",Interna!$F$22)</f>
        <v>#REF!</v>
      </c>
      <c r="AT300" s="283" t="e">
        <f>IF(#REF!="","",Interna!$F$23)</f>
        <v>#REF!</v>
      </c>
      <c r="AU300" s="281" t="e">
        <f>IF(#REF!=0,0,IF(AO300&gt;AR300,AO300,AR300))</f>
        <v>#REF!</v>
      </c>
      <c r="AV300" s="281" t="e">
        <f>IF(#REF!=0,0,IF(AP300&gt;AS300,AP300,AS300))</f>
        <v>#REF!</v>
      </c>
      <c r="AW300" s="281" t="e">
        <f>IF(#REF!=0,0,IF(AQ300&gt;AT300,AQ300,AT300))</f>
        <v>#REF!</v>
      </c>
      <c r="AX300" s="39" t="e">
        <f>IF(#REF!="","",IF(ROUND(AL300-AU300,4)&lt;0,0,ROUND(AL300-AU300,4)))</f>
        <v>#REF!</v>
      </c>
      <c r="AY300" s="39" t="e">
        <f>IF(#REF!="","",IF(ROUND(AM300-AV300,4)&lt;0,0,ROUND(AM300-AV300,4)))</f>
        <v>#REF!</v>
      </c>
      <c r="AZ300" s="39" t="e">
        <f>IF(#REF!="","",IF(ROUND(AN300-AW300,4)&lt;0,0,ROUND(AN300-AW300,4)))</f>
        <v>#REF!</v>
      </c>
      <c r="BA300" s="40" t="e">
        <f>IF(#REF!="","",AX300*Z300)</f>
        <v>#REF!</v>
      </c>
      <c r="BB300" s="41" t="e">
        <f>IF(#REF!="","",AY300*AA300)</f>
        <v>#REF!</v>
      </c>
      <c r="BC300" s="42" t="e">
        <f>IF(#REF!="","",AZ300*AB300)</f>
        <v>#REF!</v>
      </c>
      <c r="BD300" s="41" t="e">
        <f t="shared" si="42"/>
        <v>#REF!</v>
      </c>
      <c r="BE300" s="40" t="e">
        <f>IF(#REF!="","",Interna!$J$27+Interna!$J$28+Interna!$J$29+Interna!$J$33)</f>
        <v>#REF!</v>
      </c>
      <c r="BF300" s="41" t="e">
        <f>IF(#REF!="","",AX300*Interna!$H$30)</f>
        <v>#REF!</v>
      </c>
      <c r="BG300" s="41" t="e">
        <f>IF(#REF!="","",AY300*Interna!$H$31)</f>
        <v>#REF!</v>
      </c>
      <c r="BH300" s="41" t="e">
        <f>IF(#REF!="","",AZ300*Interna!$H$32)</f>
        <v>#REF!</v>
      </c>
      <c r="BI300" s="41" t="e">
        <f>IF(#REF!="","",SUM(BE300:BH300))</f>
        <v>#REF!</v>
      </c>
      <c r="BJ300" s="41" t="e">
        <f>IF(#REF!="","",BD300-BI300)</f>
        <v>#REF!</v>
      </c>
      <c r="BK300" s="42" t="e">
        <f>IF(#REF!="","",BJ300*Interna!$H$37)</f>
        <v>#REF!</v>
      </c>
      <c r="BL300" s="41" t="e">
        <f>IF(#REF!="","",BJ300-BK300)</f>
        <v>#REF!</v>
      </c>
      <c r="BM300" s="41" t="e">
        <f>IF(#REF!="","",BL300*Interna!$H$39)</f>
        <v>#REF!</v>
      </c>
      <c r="BN300" s="41" t="e">
        <f>IF(#REF!="","",BL300+BM300)</f>
        <v>#REF!</v>
      </c>
      <c r="BO300" s="41" t="e">
        <f>IF(#REF!="","",BN300*Interna!$K$5)</f>
        <v>#REF!</v>
      </c>
      <c r="BP300" s="41" t="e">
        <f>IF(#REF!="","",BO300/Interna!$E$4)</f>
        <v>#REF!</v>
      </c>
      <c r="BQ300" s="41" t="e">
        <f>IF(#REF!="","",BP300*Interna!$H$46)</f>
        <v>#REF!</v>
      </c>
      <c r="BR300" s="41" t="e">
        <f>IF(#REF!="","",BP300+BQ300)</f>
        <v>#REF!</v>
      </c>
      <c r="BS300" s="41" t="e">
        <f>IF(#REF!="","",BR300*Interna!$H$48)</f>
        <v>#REF!</v>
      </c>
      <c r="BT300" s="41" t="e">
        <f>IF(#REF!="","",BR300-BS300)</f>
        <v>#REF!</v>
      </c>
      <c r="BU300" s="41" t="e">
        <f>IF(#REF!="","",BT300*Interna!$H$51)</f>
        <v>#REF!</v>
      </c>
      <c r="BV300" s="41" t="e">
        <f>IF(#REF!="","",BT300-BU300)</f>
        <v>#REF!</v>
      </c>
      <c r="BW300" s="41" t="e">
        <f>IF(#REF!="","",BV300*Interna!$H$52)</f>
        <v>#REF!</v>
      </c>
      <c r="BX300" s="41" t="e">
        <f>IF(#REF!="","",BV300-BW300)</f>
        <v>#REF!</v>
      </c>
      <c r="BY300" s="41" t="e">
        <f>IF(#REF!="","",BX300*Interna!$H$53)</f>
        <v>#REF!</v>
      </c>
    </row>
    <row r="301" spans="25:77" ht="16.5" customHeight="1" thickTop="1" thickBot="1" x14ac:dyDescent="0.35">
      <c r="Y301" s="167"/>
      <c r="Z301" s="40" t="e">
        <f>IF(#REF!="","",Interna!$H$15)</f>
        <v>#REF!</v>
      </c>
      <c r="AA301" s="41" t="e">
        <f>IF(#REF!="","",Interna!$H$16)</f>
        <v>#REF!</v>
      </c>
      <c r="AB301" s="42" t="e">
        <f>IF(#REF!="","",Interna!$H$17)</f>
        <v>#REF!</v>
      </c>
      <c r="AC30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1" s="373" t="e">
        <f>IF(#REF!="","",AC301+Interna!$D$15)</f>
        <v>#REF!</v>
      </c>
      <c r="AG301" s="373" t="e">
        <f>IF(#REF!="","",AD301+Interna!$D$16)</f>
        <v>#REF!</v>
      </c>
      <c r="AH301" s="373" t="e">
        <f>IF(#REF!="","",AE301+Interna!$D$17)</f>
        <v>#REF!</v>
      </c>
      <c r="AI301" s="281" t="e">
        <f>IF(#REF!="","",#REF!-(#REF!*AF301))</f>
        <v>#REF!</v>
      </c>
      <c r="AJ301" s="281" t="e">
        <f>IF(#REF!="","",#REF!-(#REF!*AG301))</f>
        <v>#REF!</v>
      </c>
      <c r="AK301" s="281" t="e">
        <f>IF(#REF!="","",#REF!-(#REF!*AH301))</f>
        <v>#REF!</v>
      </c>
      <c r="AL301" s="281" t="e">
        <f>IF(#REF!="","",ROUND(AI301*Interna!$E$4/1000,4))</f>
        <v>#REF!</v>
      </c>
      <c r="AM301" s="281" t="e">
        <f>IF(#REF!="","",ROUND(AJ301*Interna!$E$4/1000,4))</f>
        <v>#REF!</v>
      </c>
      <c r="AN301" s="281" t="e">
        <f>IF(#REF!="","",ROUND(AK301*Interna!$E$4/1000,4))</f>
        <v>#REF!</v>
      </c>
      <c r="AO301" s="281" t="e">
        <f>IF(#REF!="","",ROUND(AL301-(AL301*Interna!$C$21),4))</f>
        <v>#REF!</v>
      </c>
      <c r="AP301" s="281" t="e">
        <f>IF(#REF!="","",ROUND(AM301-(AM301*Interna!$C$22),4))</f>
        <v>#REF!</v>
      </c>
      <c r="AQ301" s="281" t="e">
        <f>IF(#REF!="","",ROUND(AN301-(AN301*Interna!$C$23),4))</f>
        <v>#REF!</v>
      </c>
      <c r="AR301" s="281" t="e">
        <f>IF(#REF!="","",Interna!$F$21)</f>
        <v>#REF!</v>
      </c>
      <c r="AS301" s="282" t="e">
        <f>IF(#REF!="","",Interna!$F$22)</f>
        <v>#REF!</v>
      </c>
      <c r="AT301" s="283" t="e">
        <f>IF(#REF!="","",Interna!$F$23)</f>
        <v>#REF!</v>
      </c>
      <c r="AU301" s="281" t="e">
        <f>IF(#REF!=0,0,IF(AO301&gt;AR301,AO301,AR301))</f>
        <v>#REF!</v>
      </c>
      <c r="AV301" s="281" t="e">
        <f>IF(#REF!=0,0,IF(AP301&gt;AS301,AP301,AS301))</f>
        <v>#REF!</v>
      </c>
      <c r="AW301" s="281" t="e">
        <f>IF(#REF!=0,0,IF(AQ301&gt;AT301,AQ301,AT301))</f>
        <v>#REF!</v>
      </c>
      <c r="AX301" s="39" t="e">
        <f>IF(#REF!="","",IF(ROUND(AL301-AU301,4)&lt;0,0,ROUND(AL301-AU301,4)))</f>
        <v>#REF!</v>
      </c>
      <c r="AY301" s="39" t="e">
        <f>IF(#REF!="","",IF(ROUND(AM301-AV301,4)&lt;0,0,ROUND(AM301-AV301,4)))</f>
        <v>#REF!</v>
      </c>
      <c r="AZ301" s="39" t="e">
        <f>IF(#REF!="","",IF(ROUND(AN301-AW301,4)&lt;0,0,ROUND(AN301-AW301,4)))</f>
        <v>#REF!</v>
      </c>
      <c r="BA301" s="40" t="e">
        <f>IF(#REF!="","",AX301*Z301)</f>
        <v>#REF!</v>
      </c>
      <c r="BB301" s="41" t="e">
        <f>IF(#REF!="","",AY301*AA301)</f>
        <v>#REF!</v>
      </c>
      <c r="BC301" s="42" t="e">
        <f>IF(#REF!="","",AZ301*AB301)</f>
        <v>#REF!</v>
      </c>
      <c r="BD301" s="41" t="e">
        <f t="shared" si="42"/>
        <v>#REF!</v>
      </c>
      <c r="BE301" s="40" t="e">
        <f>IF(#REF!="","",Interna!$J$27+Interna!$J$28+Interna!$J$29+Interna!$J$33)</f>
        <v>#REF!</v>
      </c>
      <c r="BF301" s="41" t="e">
        <f>IF(#REF!="","",AX301*Interna!$H$30)</f>
        <v>#REF!</v>
      </c>
      <c r="BG301" s="41" t="e">
        <f>IF(#REF!="","",AY301*Interna!$H$31)</f>
        <v>#REF!</v>
      </c>
      <c r="BH301" s="41" t="e">
        <f>IF(#REF!="","",AZ301*Interna!$H$32)</f>
        <v>#REF!</v>
      </c>
      <c r="BI301" s="41" t="e">
        <f>IF(#REF!="","",SUM(BE301:BH301))</f>
        <v>#REF!</v>
      </c>
      <c r="BJ301" s="41" t="e">
        <f>IF(#REF!="","",BD301-BI301)</f>
        <v>#REF!</v>
      </c>
      <c r="BK301" s="42" t="e">
        <f>IF(#REF!="","",BJ301*Interna!$H$37)</f>
        <v>#REF!</v>
      </c>
      <c r="BL301" s="41" t="e">
        <f>IF(#REF!="","",BJ301-BK301)</f>
        <v>#REF!</v>
      </c>
      <c r="BM301" s="41" t="e">
        <f>IF(#REF!="","",BL301*Interna!$H$39)</f>
        <v>#REF!</v>
      </c>
      <c r="BN301" s="41" t="e">
        <f>IF(#REF!="","",BL301+BM301)</f>
        <v>#REF!</v>
      </c>
      <c r="BO301" s="41" t="e">
        <f>IF(#REF!="","",BN301*Interna!$K$5)</f>
        <v>#REF!</v>
      </c>
      <c r="BP301" s="41" t="e">
        <f>IF(#REF!="","",BO301/Interna!$E$4)</f>
        <v>#REF!</v>
      </c>
      <c r="BQ301" s="41" t="e">
        <f>IF(#REF!="","",BP301*Interna!$H$46)</f>
        <v>#REF!</v>
      </c>
      <c r="BR301" s="41" t="e">
        <f>IF(#REF!="","",BP301+BQ301)</f>
        <v>#REF!</v>
      </c>
      <c r="BS301" s="41" t="e">
        <f>IF(#REF!="","",BR301*Interna!$H$48)</f>
        <v>#REF!</v>
      </c>
      <c r="BT301" s="41" t="e">
        <f>IF(#REF!="","",BR301-BS301)</f>
        <v>#REF!</v>
      </c>
      <c r="BU301" s="41" t="e">
        <f>IF(#REF!="","",BT301*Interna!$H$51)</f>
        <v>#REF!</v>
      </c>
      <c r="BV301" s="41" t="e">
        <f>IF(#REF!="","",BT301-BU301)</f>
        <v>#REF!</v>
      </c>
      <c r="BW301" s="41" t="e">
        <f>IF(#REF!="","",BV301*Interna!$H$52)</f>
        <v>#REF!</v>
      </c>
      <c r="BX301" s="41" t="e">
        <f>IF(#REF!="","",BV301-BW301)</f>
        <v>#REF!</v>
      </c>
      <c r="BY301" s="41" t="e">
        <f>IF(#REF!="","",BX301*Interna!$H$53)</f>
        <v>#REF!</v>
      </c>
    </row>
    <row r="302" spans="25:77" ht="16.5" customHeight="1" thickTop="1" thickBot="1" x14ac:dyDescent="0.35">
      <c r="Y302" s="167"/>
      <c r="Z302" s="40" t="e">
        <f>IF(#REF!="","",Interna!$H$15)</f>
        <v>#REF!</v>
      </c>
      <c r="AA302" s="41" t="e">
        <f>IF(#REF!="","",Interna!$H$16)</f>
        <v>#REF!</v>
      </c>
      <c r="AB302" s="42" t="e">
        <f>IF(#REF!="","",Interna!$H$17)</f>
        <v>#REF!</v>
      </c>
      <c r="AC30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2" s="373" t="e">
        <f>IF(#REF!="","",AC302+Interna!$D$15)</f>
        <v>#REF!</v>
      </c>
      <c r="AG302" s="373" t="e">
        <f>IF(#REF!="","",AD302+Interna!$D$16)</f>
        <v>#REF!</v>
      </c>
      <c r="AH302" s="373" t="e">
        <f>IF(#REF!="","",AE302+Interna!$D$17)</f>
        <v>#REF!</v>
      </c>
      <c r="AI302" s="281" t="e">
        <f>IF(#REF!="","",#REF!-(#REF!*AF302))</f>
        <v>#REF!</v>
      </c>
      <c r="AJ302" s="281" t="e">
        <f>IF(#REF!="","",#REF!-(#REF!*AG302))</f>
        <v>#REF!</v>
      </c>
      <c r="AK302" s="281" t="e">
        <f>IF(#REF!="","",#REF!-(#REF!*AH302))</f>
        <v>#REF!</v>
      </c>
      <c r="AL302" s="281" t="e">
        <f>IF(#REF!="","",ROUND(AI302*Interna!$E$4/1000,4))</f>
        <v>#REF!</v>
      </c>
      <c r="AM302" s="281" t="e">
        <f>IF(#REF!="","",ROUND(AJ302*Interna!$E$4/1000,4))</f>
        <v>#REF!</v>
      </c>
      <c r="AN302" s="281" t="e">
        <f>IF(#REF!="","",ROUND(AK302*Interna!$E$4/1000,4))</f>
        <v>#REF!</v>
      </c>
      <c r="AO302" s="281" t="e">
        <f>IF(#REF!="","",ROUND(AL302-(AL302*Interna!$C$21),4))</f>
        <v>#REF!</v>
      </c>
      <c r="AP302" s="281" t="e">
        <f>IF(#REF!="","",ROUND(AM302-(AM302*Interna!$C$22),4))</f>
        <v>#REF!</v>
      </c>
      <c r="AQ302" s="281" t="e">
        <f>IF(#REF!="","",ROUND(AN302-(AN302*Interna!$C$23),4))</f>
        <v>#REF!</v>
      </c>
      <c r="AR302" s="281" t="e">
        <f>IF(#REF!="","",Interna!$F$21)</f>
        <v>#REF!</v>
      </c>
      <c r="AS302" s="282" t="e">
        <f>IF(#REF!="","",Interna!$F$22)</f>
        <v>#REF!</v>
      </c>
      <c r="AT302" s="283" t="e">
        <f>IF(#REF!="","",Interna!$F$23)</f>
        <v>#REF!</v>
      </c>
      <c r="AU302" s="281" t="e">
        <f>IF(#REF!=0,0,IF(AO302&gt;AR302,AO302,AR302))</f>
        <v>#REF!</v>
      </c>
      <c r="AV302" s="281" t="e">
        <f>IF(#REF!=0,0,IF(AP302&gt;AS302,AP302,AS302))</f>
        <v>#REF!</v>
      </c>
      <c r="AW302" s="281" t="e">
        <f>IF(#REF!=0,0,IF(AQ302&gt;AT302,AQ302,AT302))</f>
        <v>#REF!</v>
      </c>
      <c r="AX302" s="39" t="e">
        <f>IF(#REF!="","",IF(ROUND(AL302-AU302,4)&lt;0,0,ROUND(AL302-AU302,4)))</f>
        <v>#REF!</v>
      </c>
      <c r="AY302" s="39" t="e">
        <f>IF(#REF!="","",IF(ROUND(AM302-AV302,4)&lt;0,0,ROUND(AM302-AV302,4)))</f>
        <v>#REF!</v>
      </c>
      <c r="AZ302" s="39" t="e">
        <f>IF(#REF!="","",IF(ROUND(AN302-AW302,4)&lt;0,0,ROUND(AN302-AW302,4)))</f>
        <v>#REF!</v>
      </c>
      <c r="BA302" s="40" t="e">
        <f>IF(#REF!="","",AX302*Z302)</f>
        <v>#REF!</v>
      </c>
      <c r="BB302" s="41" t="e">
        <f>IF(#REF!="","",AY302*AA302)</f>
        <v>#REF!</v>
      </c>
      <c r="BC302" s="42" t="e">
        <f>IF(#REF!="","",AZ302*AB302)</f>
        <v>#REF!</v>
      </c>
      <c r="BD302" s="41" t="e">
        <f t="shared" si="42"/>
        <v>#REF!</v>
      </c>
      <c r="BE302" s="40" t="e">
        <f>IF(#REF!="","",Interna!$J$27+Interna!$J$28+Interna!$J$29+Interna!$J$33)</f>
        <v>#REF!</v>
      </c>
      <c r="BF302" s="41" t="e">
        <f>IF(#REF!="","",AX302*Interna!$H$30)</f>
        <v>#REF!</v>
      </c>
      <c r="BG302" s="41" t="e">
        <f>IF(#REF!="","",AY302*Interna!$H$31)</f>
        <v>#REF!</v>
      </c>
      <c r="BH302" s="41" t="e">
        <f>IF(#REF!="","",AZ302*Interna!$H$32)</f>
        <v>#REF!</v>
      </c>
      <c r="BI302" s="41" t="e">
        <f>IF(#REF!="","",SUM(BE302:BH302))</f>
        <v>#REF!</v>
      </c>
      <c r="BJ302" s="41" t="e">
        <f>IF(#REF!="","",BD302-BI302)</f>
        <v>#REF!</v>
      </c>
      <c r="BK302" s="42" t="e">
        <f>IF(#REF!="","",BJ302*Interna!$H$37)</f>
        <v>#REF!</v>
      </c>
      <c r="BL302" s="41" t="e">
        <f>IF(#REF!="","",BJ302-BK302)</f>
        <v>#REF!</v>
      </c>
      <c r="BM302" s="41" t="e">
        <f>IF(#REF!="","",BL302*Interna!$H$39)</f>
        <v>#REF!</v>
      </c>
      <c r="BN302" s="41" t="e">
        <f>IF(#REF!="","",BL302+BM302)</f>
        <v>#REF!</v>
      </c>
      <c r="BO302" s="41" t="e">
        <f>IF(#REF!="","",BN302*Interna!$K$5)</f>
        <v>#REF!</v>
      </c>
      <c r="BP302" s="41" t="e">
        <f>IF(#REF!="","",BO302/Interna!$E$4)</f>
        <v>#REF!</v>
      </c>
      <c r="BQ302" s="41" t="e">
        <f>IF(#REF!="","",BP302*Interna!$H$46)</f>
        <v>#REF!</v>
      </c>
      <c r="BR302" s="41" t="e">
        <f>IF(#REF!="","",BP302+BQ302)</f>
        <v>#REF!</v>
      </c>
      <c r="BS302" s="41" t="e">
        <f>IF(#REF!="","",BR302*Interna!$H$48)</f>
        <v>#REF!</v>
      </c>
      <c r="BT302" s="41" t="e">
        <f>IF(#REF!="","",BR302-BS302)</f>
        <v>#REF!</v>
      </c>
      <c r="BU302" s="41" t="e">
        <f>IF(#REF!="","",BT302*Interna!$H$51)</f>
        <v>#REF!</v>
      </c>
      <c r="BV302" s="41" t="e">
        <f>IF(#REF!="","",BT302-BU302)</f>
        <v>#REF!</v>
      </c>
      <c r="BW302" s="41" t="e">
        <f>IF(#REF!="","",BV302*Interna!$H$52)</f>
        <v>#REF!</v>
      </c>
      <c r="BX302" s="41" t="e">
        <f>IF(#REF!="","",BV302-BW302)</f>
        <v>#REF!</v>
      </c>
      <c r="BY302" s="41" t="e">
        <f>IF(#REF!="","",BX302*Interna!$H$53)</f>
        <v>#REF!</v>
      </c>
    </row>
    <row r="303" spans="25:77" ht="16.5" customHeight="1" thickTop="1" thickBot="1" x14ac:dyDescent="0.35">
      <c r="Y303" s="167"/>
      <c r="Z303" s="40" t="e">
        <f>IF(#REF!="","",Interna!$H$15)</f>
        <v>#REF!</v>
      </c>
      <c r="AA303" s="41" t="e">
        <f>IF(#REF!="","",Interna!$H$16)</f>
        <v>#REF!</v>
      </c>
      <c r="AB303" s="42" t="e">
        <f>IF(#REF!="","",Interna!$H$17)</f>
        <v>#REF!</v>
      </c>
      <c r="AC30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3" s="373" t="e">
        <f>IF(#REF!="","",AC303+Interna!$D$15)</f>
        <v>#REF!</v>
      </c>
      <c r="AG303" s="373" t="e">
        <f>IF(#REF!="","",AD303+Interna!$D$16)</f>
        <v>#REF!</v>
      </c>
      <c r="AH303" s="373" t="e">
        <f>IF(#REF!="","",AE303+Interna!$D$17)</f>
        <v>#REF!</v>
      </c>
      <c r="AI303" s="281" t="e">
        <f>IF(#REF!="","",#REF!-(#REF!*AF303))</f>
        <v>#REF!</v>
      </c>
      <c r="AJ303" s="281" t="e">
        <f>IF(#REF!="","",#REF!-(#REF!*AG303))</f>
        <v>#REF!</v>
      </c>
      <c r="AK303" s="281" t="e">
        <f>IF(#REF!="","",#REF!-(#REF!*AH303))</f>
        <v>#REF!</v>
      </c>
      <c r="AL303" s="281" t="e">
        <f>IF(#REF!="","",ROUND(AI303*Interna!$E$4/1000,4))</f>
        <v>#REF!</v>
      </c>
      <c r="AM303" s="281" t="e">
        <f>IF(#REF!="","",ROUND(AJ303*Interna!$E$4/1000,4))</f>
        <v>#REF!</v>
      </c>
      <c r="AN303" s="281" t="e">
        <f>IF(#REF!="","",ROUND(AK303*Interna!$E$4/1000,4))</f>
        <v>#REF!</v>
      </c>
      <c r="AO303" s="281" t="e">
        <f>IF(#REF!="","",ROUND(AL303-(AL303*Interna!$C$21),4))</f>
        <v>#REF!</v>
      </c>
      <c r="AP303" s="281" t="e">
        <f>IF(#REF!="","",ROUND(AM303-(AM303*Interna!$C$22),4))</f>
        <v>#REF!</v>
      </c>
      <c r="AQ303" s="281" t="e">
        <f>IF(#REF!="","",ROUND(AN303-(AN303*Interna!$C$23),4))</f>
        <v>#REF!</v>
      </c>
      <c r="AR303" s="281" t="e">
        <f>IF(#REF!="","",Interna!$F$21)</f>
        <v>#REF!</v>
      </c>
      <c r="AS303" s="282" t="e">
        <f>IF(#REF!="","",Interna!$F$22)</f>
        <v>#REF!</v>
      </c>
      <c r="AT303" s="283" t="e">
        <f>IF(#REF!="","",Interna!$F$23)</f>
        <v>#REF!</v>
      </c>
      <c r="AU303" s="281" t="e">
        <f>IF(#REF!=0,0,IF(AO303&gt;AR303,AO303,AR303))</f>
        <v>#REF!</v>
      </c>
      <c r="AV303" s="281" t="e">
        <f>IF(#REF!=0,0,IF(AP303&gt;AS303,AP303,AS303))</f>
        <v>#REF!</v>
      </c>
      <c r="AW303" s="281" t="e">
        <f>IF(#REF!=0,0,IF(AQ303&gt;AT303,AQ303,AT303))</f>
        <v>#REF!</v>
      </c>
      <c r="AX303" s="39" t="e">
        <f>IF(#REF!="","",IF(ROUND(AL303-AU303,4)&lt;0,0,ROUND(AL303-AU303,4)))</f>
        <v>#REF!</v>
      </c>
      <c r="AY303" s="39" t="e">
        <f>IF(#REF!="","",IF(ROUND(AM303-AV303,4)&lt;0,0,ROUND(AM303-AV303,4)))</f>
        <v>#REF!</v>
      </c>
      <c r="AZ303" s="39" t="e">
        <f>IF(#REF!="","",IF(ROUND(AN303-AW303,4)&lt;0,0,ROUND(AN303-AW303,4)))</f>
        <v>#REF!</v>
      </c>
      <c r="BA303" s="40" t="e">
        <f>IF(#REF!="","",AX303*Z303)</f>
        <v>#REF!</v>
      </c>
      <c r="BB303" s="41" t="e">
        <f>IF(#REF!="","",AY303*AA303)</f>
        <v>#REF!</v>
      </c>
      <c r="BC303" s="42" t="e">
        <f>IF(#REF!="","",AZ303*AB303)</f>
        <v>#REF!</v>
      </c>
      <c r="BD303" s="41" t="e">
        <f t="shared" si="42"/>
        <v>#REF!</v>
      </c>
      <c r="BE303" s="40" t="e">
        <f>IF(#REF!="","",Interna!$J$27+Interna!$J$28+Interna!$J$29+Interna!$J$33)</f>
        <v>#REF!</v>
      </c>
      <c r="BF303" s="41" t="e">
        <f>IF(#REF!="","",AX303*Interna!$H$30)</f>
        <v>#REF!</v>
      </c>
      <c r="BG303" s="41" t="e">
        <f>IF(#REF!="","",AY303*Interna!$H$31)</f>
        <v>#REF!</v>
      </c>
      <c r="BH303" s="41" t="e">
        <f>IF(#REF!="","",AZ303*Interna!$H$32)</f>
        <v>#REF!</v>
      </c>
      <c r="BI303" s="41" t="e">
        <f>IF(#REF!="","",SUM(BE303:BH303))</f>
        <v>#REF!</v>
      </c>
      <c r="BJ303" s="41" t="e">
        <f>IF(#REF!="","",BD303-BI303)</f>
        <v>#REF!</v>
      </c>
      <c r="BK303" s="42" t="e">
        <f>IF(#REF!="","",BJ303*Interna!$H$37)</f>
        <v>#REF!</v>
      </c>
      <c r="BL303" s="41" t="e">
        <f>IF(#REF!="","",BJ303-BK303)</f>
        <v>#REF!</v>
      </c>
      <c r="BM303" s="41" t="e">
        <f>IF(#REF!="","",BL303*Interna!$H$39)</f>
        <v>#REF!</v>
      </c>
      <c r="BN303" s="41" t="e">
        <f>IF(#REF!="","",BL303+BM303)</f>
        <v>#REF!</v>
      </c>
      <c r="BO303" s="41" t="e">
        <f>IF(#REF!="","",BN303*Interna!$K$5)</f>
        <v>#REF!</v>
      </c>
      <c r="BP303" s="41" t="e">
        <f>IF(#REF!="","",BO303/Interna!$E$4)</f>
        <v>#REF!</v>
      </c>
      <c r="BQ303" s="41" t="e">
        <f>IF(#REF!="","",BP303*Interna!$H$46)</f>
        <v>#REF!</v>
      </c>
      <c r="BR303" s="41" t="e">
        <f>IF(#REF!="","",BP303+BQ303)</f>
        <v>#REF!</v>
      </c>
      <c r="BS303" s="41" t="e">
        <f>IF(#REF!="","",BR303*Interna!$H$48)</f>
        <v>#REF!</v>
      </c>
      <c r="BT303" s="41" t="e">
        <f>IF(#REF!="","",BR303-BS303)</f>
        <v>#REF!</v>
      </c>
      <c r="BU303" s="41" t="e">
        <f>IF(#REF!="","",BT303*Interna!$H$51)</f>
        <v>#REF!</v>
      </c>
      <c r="BV303" s="41" t="e">
        <f>IF(#REF!="","",BT303-BU303)</f>
        <v>#REF!</v>
      </c>
      <c r="BW303" s="41" t="e">
        <f>IF(#REF!="","",BV303*Interna!$H$52)</f>
        <v>#REF!</v>
      </c>
      <c r="BX303" s="41" t="e">
        <f>IF(#REF!="","",BV303-BW303)</f>
        <v>#REF!</v>
      </c>
      <c r="BY303" s="41" t="e">
        <f>IF(#REF!="","",BX303*Interna!$H$53)</f>
        <v>#REF!</v>
      </c>
    </row>
    <row r="304" spans="25:77" ht="16.5" customHeight="1" thickTop="1" thickBot="1" x14ac:dyDescent="0.35">
      <c r="Y304" s="167"/>
      <c r="Z304" s="40" t="e">
        <f>IF(#REF!="","",Interna!$H$15)</f>
        <v>#REF!</v>
      </c>
      <c r="AA304" s="41" t="e">
        <f>IF(#REF!="","",Interna!$H$16)</f>
        <v>#REF!</v>
      </c>
      <c r="AB304" s="42" t="e">
        <f>IF(#REF!="","",Interna!$H$17)</f>
        <v>#REF!</v>
      </c>
      <c r="AC30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4" s="373" t="e">
        <f>IF(#REF!="","",AC304+Interna!$D$15)</f>
        <v>#REF!</v>
      </c>
      <c r="AG304" s="373" t="e">
        <f>IF(#REF!="","",AD304+Interna!$D$16)</f>
        <v>#REF!</v>
      </c>
      <c r="AH304" s="373" t="e">
        <f>IF(#REF!="","",AE304+Interna!$D$17)</f>
        <v>#REF!</v>
      </c>
      <c r="AI304" s="281" t="e">
        <f>IF(#REF!="","",#REF!-(#REF!*AF304))</f>
        <v>#REF!</v>
      </c>
      <c r="AJ304" s="281" t="e">
        <f>IF(#REF!="","",#REF!-(#REF!*AG304))</f>
        <v>#REF!</v>
      </c>
      <c r="AK304" s="281" t="e">
        <f>IF(#REF!="","",#REF!-(#REF!*AH304))</f>
        <v>#REF!</v>
      </c>
      <c r="AL304" s="281" t="e">
        <f>IF(#REF!="","",ROUND(AI304*Interna!$E$4/1000,4))</f>
        <v>#REF!</v>
      </c>
      <c r="AM304" s="281" t="e">
        <f>IF(#REF!="","",ROUND(AJ304*Interna!$E$4/1000,4))</f>
        <v>#REF!</v>
      </c>
      <c r="AN304" s="281" t="e">
        <f>IF(#REF!="","",ROUND(AK304*Interna!$E$4/1000,4))</f>
        <v>#REF!</v>
      </c>
      <c r="AO304" s="281" t="e">
        <f>IF(#REF!="","",ROUND(AL304-(AL304*Interna!$C$21),4))</f>
        <v>#REF!</v>
      </c>
      <c r="AP304" s="281" t="e">
        <f>IF(#REF!="","",ROUND(AM304-(AM304*Interna!$C$22),4))</f>
        <v>#REF!</v>
      </c>
      <c r="AQ304" s="281" t="e">
        <f>IF(#REF!="","",ROUND(AN304-(AN304*Interna!$C$23),4))</f>
        <v>#REF!</v>
      </c>
      <c r="AR304" s="281" t="e">
        <f>IF(#REF!="","",Interna!$F$21)</f>
        <v>#REF!</v>
      </c>
      <c r="AS304" s="282" t="e">
        <f>IF(#REF!="","",Interna!$F$22)</f>
        <v>#REF!</v>
      </c>
      <c r="AT304" s="283" t="e">
        <f>IF(#REF!="","",Interna!$F$23)</f>
        <v>#REF!</v>
      </c>
      <c r="AU304" s="281" t="e">
        <f>IF(#REF!=0,0,IF(AO304&gt;AR304,AO304,AR304))</f>
        <v>#REF!</v>
      </c>
      <c r="AV304" s="281" t="e">
        <f>IF(#REF!=0,0,IF(AP304&gt;AS304,AP304,AS304))</f>
        <v>#REF!</v>
      </c>
      <c r="AW304" s="281" t="e">
        <f>IF(#REF!=0,0,IF(AQ304&gt;AT304,AQ304,AT304))</f>
        <v>#REF!</v>
      </c>
      <c r="AX304" s="39" t="e">
        <f>IF(#REF!="","",IF(ROUND(AL304-AU304,4)&lt;0,0,ROUND(AL304-AU304,4)))</f>
        <v>#REF!</v>
      </c>
      <c r="AY304" s="39" t="e">
        <f>IF(#REF!="","",IF(ROUND(AM304-AV304,4)&lt;0,0,ROUND(AM304-AV304,4)))</f>
        <v>#REF!</v>
      </c>
      <c r="AZ304" s="39" t="e">
        <f>IF(#REF!="","",IF(ROUND(AN304-AW304,4)&lt;0,0,ROUND(AN304-AW304,4)))</f>
        <v>#REF!</v>
      </c>
      <c r="BA304" s="40" t="e">
        <f>IF(#REF!="","",AX304*Z304)</f>
        <v>#REF!</v>
      </c>
      <c r="BB304" s="41" t="e">
        <f>IF(#REF!="","",AY304*AA304)</f>
        <v>#REF!</v>
      </c>
      <c r="BC304" s="42" t="e">
        <f>IF(#REF!="","",AZ304*AB304)</f>
        <v>#REF!</v>
      </c>
      <c r="BD304" s="41" t="e">
        <f t="shared" si="42"/>
        <v>#REF!</v>
      </c>
      <c r="BE304" s="40" t="e">
        <f>IF(#REF!="","",Interna!$J$27+Interna!$J$28+Interna!$J$29+Interna!$J$33)</f>
        <v>#REF!</v>
      </c>
      <c r="BF304" s="41" t="e">
        <f>IF(#REF!="","",AX304*Interna!$H$30)</f>
        <v>#REF!</v>
      </c>
      <c r="BG304" s="41" t="e">
        <f>IF(#REF!="","",AY304*Interna!$H$31)</f>
        <v>#REF!</v>
      </c>
      <c r="BH304" s="41" t="e">
        <f>IF(#REF!="","",AZ304*Interna!$H$32)</f>
        <v>#REF!</v>
      </c>
      <c r="BI304" s="41" t="e">
        <f>IF(#REF!="","",SUM(BE304:BH304))</f>
        <v>#REF!</v>
      </c>
      <c r="BJ304" s="41" t="e">
        <f>IF(#REF!="","",BD304-BI304)</f>
        <v>#REF!</v>
      </c>
      <c r="BK304" s="42" t="e">
        <f>IF(#REF!="","",BJ304*Interna!$H$37)</f>
        <v>#REF!</v>
      </c>
      <c r="BL304" s="41" t="e">
        <f>IF(#REF!="","",BJ304-BK304)</f>
        <v>#REF!</v>
      </c>
      <c r="BM304" s="41" t="e">
        <f>IF(#REF!="","",BL304*Interna!$H$39)</f>
        <v>#REF!</v>
      </c>
      <c r="BN304" s="41" t="e">
        <f>IF(#REF!="","",BL304+BM304)</f>
        <v>#REF!</v>
      </c>
      <c r="BO304" s="41" t="e">
        <f>IF(#REF!="","",BN304*Interna!$K$5)</f>
        <v>#REF!</v>
      </c>
      <c r="BP304" s="41" t="e">
        <f>IF(#REF!="","",BO304/Interna!$E$4)</f>
        <v>#REF!</v>
      </c>
      <c r="BQ304" s="41" t="e">
        <f>IF(#REF!="","",BP304*Interna!$H$46)</f>
        <v>#REF!</v>
      </c>
      <c r="BR304" s="41" t="e">
        <f>IF(#REF!="","",BP304+BQ304)</f>
        <v>#REF!</v>
      </c>
      <c r="BS304" s="41" t="e">
        <f>IF(#REF!="","",BR304*Interna!$H$48)</f>
        <v>#REF!</v>
      </c>
      <c r="BT304" s="41" t="e">
        <f>IF(#REF!="","",BR304-BS304)</f>
        <v>#REF!</v>
      </c>
      <c r="BU304" s="41" t="e">
        <f>IF(#REF!="","",BT304*Interna!$H$51)</f>
        <v>#REF!</v>
      </c>
      <c r="BV304" s="41" t="e">
        <f>IF(#REF!="","",BT304-BU304)</f>
        <v>#REF!</v>
      </c>
      <c r="BW304" s="41" t="e">
        <f>IF(#REF!="","",BV304*Interna!$H$52)</f>
        <v>#REF!</v>
      </c>
      <c r="BX304" s="41" t="e">
        <f>IF(#REF!="","",BV304-BW304)</f>
        <v>#REF!</v>
      </c>
      <c r="BY304" s="41" t="e">
        <f>IF(#REF!="","",BX304*Interna!$H$53)</f>
        <v>#REF!</v>
      </c>
    </row>
    <row r="305" spans="25:77" ht="16.5" customHeight="1" thickTop="1" thickBot="1" x14ac:dyDescent="0.35">
      <c r="Y305" s="167"/>
      <c r="Z305" s="40" t="e">
        <f>IF(#REF!="","",Interna!$H$15)</f>
        <v>#REF!</v>
      </c>
      <c r="AA305" s="41" t="e">
        <f>IF(#REF!="","",Interna!$H$16)</f>
        <v>#REF!</v>
      </c>
      <c r="AB305" s="42" t="e">
        <f>IF(#REF!="","",Interna!$H$17)</f>
        <v>#REF!</v>
      </c>
      <c r="AC30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5" s="373" t="e">
        <f>IF(#REF!="","",AC305+Interna!$D$15)</f>
        <v>#REF!</v>
      </c>
      <c r="AG305" s="373" t="e">
        <f>IF(#REF!="","",AD305+Interna!$D$16)</f>
        <v>#REF!</v>
      </c>
      <c r="AH305" s="373" t="e">
        <f>IF(#REF!="","",AE305+Interna!$D$17)</f>
        <v>#REF!</v>
      </c>
      <c r="AI305" s="281" t="e">
        <f>IF(#REF!="","",#REF!-(#REF!*AF305))</f>
        <v>#REF!</v>
      </c>
      <c r="AJ305" s="281" t="e">
        <f>IF(#REF!="","",#REF!-(#REF!*AG305))</f>
        <v>#REF!</v>
      </c>
      <c r="AK305" s="281" t="e">
        <f>IF(#REF!="","",#REF!-(#REF!*AH305))</f>
        <v>#REF!</v>
      </c>
      <c r="AL305" s="281" t="e">
        <f>IF(#REF!="","",ROUND(AI305*Interna!$E$4/1000,4))</f>
        <v>#REF!</v>
      </c>
      <c r="AM305" s="281" t="e">
        <f>IF(#REF!="","",ROUND(AJ305*Interna!$E$4/1000,4))</f>
        <v>#REF!</v>
      </c>
      <c r="AN305" s="281" t="e">
        <f>IF(#REF!="","",ROUND(AK305*Interna!$E$4/1000,4))</f>
        <v>#REF!</v>
      </c>
      <c r="AO305" s="281" t="e">
        <f>IF(#REF!="","",ROUND(AL305-(AL305*Interna!$C$21),4))</f>
        <v>#REF!</v>
      </c>
      <c r="AP305" s="281" t="e">
        <f>IF(#REF!="","",ROUND(AM305-(AM305*Interna!$C$22),4))</f>
        <v>#REF!</v>
      </c>
      <c r="AQ305" s="281" t="e">
        <f>IF(#REF!="","",ROUND(AN305-(AN305*Interna!$C$23),4))</f>
        <v>#REF!</v>
      </c>
      <c r="AR305" s="281" t="e">
        <f>IF(#REF!="","",Interna!$F$21)</f>
        <v>#REF!</v>
      </c>
      <c r="AS305" s="282" t="e">
        <f>IF(#REF!="","",Interna!$F$22)</f>
        <v>#REF!</v>
      </c>
      <c r="AT305" s="283" t="e">
        <f>IF(#REF!="","",Interna!$F$23)</f>
        <v>#REF!</v>
      </c>
      <c r="AU305" s="281" t="e">
        <f>IF(#REF!=0,0,IF(AO305&gt;AR305,AO305,AR305))</f>
        <v>#REF!</v>
      </c>
      <c r="AV305" s="281" t="e">
        <f>IF(#REF!=0,0,IF(AP305&gt;AS305,AP305,AS305))</f>
        <v>#REF!</v>
      </c>
      <c r="AW305" s="281" t="e">
        <f>IF(#REF!=0,0,IF(AQ305&gt;AT305,AQ305,AT305))</f>
        <v>#REF!</v>
      </c>
      <c r="AX305" s="39" t="e">
        <f>IF(#REF!="","",IF(ROUND(AL305-AU305,4)&lt;0,0,ROUND(AL305-AU305,4)))</f>
        <v>#REF!</v>
      </c>
      <c r="AY305" s="39" t="e">
        <f>IF(#REF!="","",IF(ROUND(AM305-AV305,4)&lt;0,0,ROUND(AM305-AV305,4)))</f>
        <v>#REF!</v>
      </c>
      <c r="AZ305" s="39" t="e">
        <f>IF(#REF!="","",IF(ROUND(AN305-AW305,4)&lt;0,0,ROUND(AN305-AW305,4)))</f>
        <v>#REF!</v>
      </c>
      <c r="BA305" s="40" t="e">
        <f>IF(#REF!="","",AX305*Z305)</f>
        <v>#REF!</v>
      </c>
      <c r="BB305" s="41" t="e">
        <f>IF(#REF!="","",AY305*AA305)</f>
        <v>#REF!</v>
      </c>
      <c r="BC305" s="42" t="e">
        <f>IF(#REF!="","",AZ305*AB305)</f>
        <v>#REF!</v>
      </c>
      <c r="BD305" s="41" t="e">
        <f t="shared" si="42"/>
        <v>#REF!</v>
      </c>
      <c r="BE305" s="40" t="e">
        <f>IF(#REF!="","",Interna!$J$27+Interna!$J$28+Interna!$J$29+Interna!$J$33)</f>
        <v>#REF!</v>
      </c>
      <c r="BF305" s="41" t="e">
        <f>IF(#REF!="","",AX305*Interna!$H$30)</f>
        <v>#REF!</v>
      </c>
      <c r="BG305" s="41" t="e">
        <f>IF(#REF!="","",AY305*Interna!$H$31)</f>
        <v>#REF!</v>
      </c>
      <c r="BH305" s="41" t="e">
        <f>IF(#REF!="","",AZ305*Interna!$H$32)</f>
        <v>#REF!</v>
      </c>
      <c r="BI305" s="41" t="e">
        <f>IF(#REF!="","",SUM(BE305:BH305))</f>
        <v>#REF!</v>
      </c>
      <c r="BJ305" s="41" t="e">
        <f>IF(#REF!="","",BD305-BI305)</f>
        <v>#REF!</v>
      </c>
      <c r="BK305" s="42" t="e">
        <f>IF(#REF!="","",BJ305*Interna!$H$37)</f>
        <v>#REF!</v>
      </c>
      <c r="BL305" s="41" t="e">
        <f>IF(#REF!="","",BJ305-BK305)</f>
        <v>#REF!</v>
      </c>
      <c r="BM305" s="41" t="e">
        <f>IF(#REF!="","",BL305*Interna!$H$39)</f>
        <v>#REF!</v>
      </c>
      <c r="BN305" s="41" t="e">
        <f>IF(#REF!="","",BL305+BM305)</f>
        <v>#REF!</v>
      </c>
      <c r="BO305" s="41" t="e">
        <f>IF(#REF!="","",BN305*Interna!$K$5)</f>
        <v>#REF!</v>
      </c>
      <c r="BP305" s="41" t="e">
        <f>IF(#REF!="","",BO305/Interna!$E$4)</f>
        <v>#REF!</v>
      </c>
      <c r="BQ305" s="41" t="e">
        <f>IF(#REF!="","",BP305*Interna!$H$46)</f>
        <v>#REF!</v>
      </c>
      <c r="BR305" s="41" t="e">
        <f>IF(#REF!="","",BP305+BQ305)</f>
        <v>#REF!</v>
      </c>
      <c r="BS305" s="41" t="e">
        <f>IF(#REF!="","",BR305*Interna!$H$48)</f>
        <v>#REF!</v>
      </c>
      <c r="BT305" s="41" t="e">
        <f>IF(#REF!="","",BR305-BS305)</f>
        <v>#REF!</v>
      </c>
      <c r="BU305" s="41" t="e">
        <f>IF(#REF!="","",BT305*Interna!$H$51)</f>
        <v>#REF!</v>
      </c>
      <c r="BV305" s="41" t="e">
        <f>IF(#REF!="","",BT305-BU305)</f>
        <v>#REF!</v>
      </c>
      <c r="BW305" s="41" t="e">
        <f>IF(#REF!="","",BV305*Interna!$H$52)</f>
        <v>#REF!</v>
      </c>
      <c r="BX305" s="41" t="e">
        <f>IF(#REF!="","",BV305-BW305)</f>
        <v>#REF!</v>
      </c>
      <c r="BY305" s="41" t="e">
        <f>IF(#REF!="","",BX305*Interna!$H$53)</f>
        <v>#REF!</v>
      </c>
    </row>
    <row r="306" spans="25:77" ht="16.5" customHeight="1" thickTop="1" thickBot="1" x14ac:dyDescent="0.35">
      <c r="Y306" s="167"/>
      <c r="Z306" s="40" t="e">
        <f>IF(#REF!="","",Interna!$H$15)</f>
        <v>#REF!</v>
      </c>
      <c r="AA306" s="41" t="e">
        <f>IF(#REF!="","",Interna!$H$16)</f>
        <v>#REF!</v>
      </c>
      <c r="AB306" s="42" t="e">
        <f>IF(#REF!="","",Interna!$H$17)</f>
        <v>#REF!</v>
      </c>
      <c r="AC30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6" s="373" t="e">
        <f>IF(#REF!="","",AC306+Interna!$D$15)</f>
        <v>#REF!</v>
      </c>
      <c r="AG306" s="373" t="e">
        <f>IF(#REF!="","",AD306+Interna!$D$16)</f>
        <v>#REF!</v>
      </c>
      <c r="AH306" s="373" t="e">
        <f>IF(#REF!="","",AE306+Interna!$D$17)</f>
        <v>#REF!</v>
      </c>
      <c r="AI306" s="281" t="e">
        <f>IF(#REF!="","",#REF!-(#REF!*AF306))</f>
        <v>#REF!</v>
      </c>
      <c r="AJ306" s="281" t="e">
        <f>IF(#REF!="","",#REF!-(#REF!*AG306))</f>
        <v>#REF!</v>
      </c>
      <c r="AK306" s="281" t="e">
        <f>IF(#REF!="","",#REF!-(#REF!*AH306))</f>
        <v>#REF!</v>
      </c>
      <c r="AL306" s="281" t="e">
        <f>IF(#REF!="","",ROUND(AI306*Interna!$E$4/1000,4))</f>
        <v>#REF!</v>
      </c>
      <c r="AM306" s="281" t="e">
        <f>IF(#REF!="","",ROUND(AJ306*Interna!$E$4/1000,4))</f>
        <v>#REF!</v>
      </c>
      <c r="AN306" s="281" t="e">
        <f>IF(#REF!="","",ROUND(AK306*Interna!$E$4/1000,4))</f>
        <v>#REF!</v>
      </c>
      <c r="AO306" s="281" t="e">
        <f>IF(#REF!="","",ROUND(AL306-(AL306*Interna!$C$21),4))</f>
        <v>#REF!</v>
      </c>
      <c r="AP306" s="281" t="e">
        <f>IF(#REF!="","",ROUND(AM306-(AM306*Interna!$C$22),4))</f>
        <v>#REF!</v>
      </c>
      <c r="AQ306" s="281" t="e">
        <f>IF(#REF!="","",ROUND(AN306-(AN306*Interna!$C$23),4))</f>
        <v>#REF!</v>
      </c>
      <c r="AR306" s="281" t="e">
        <f>IF(#REF!="","",Interna!$F$21)</f>
        <v>#REF!</v>
      </c>
      <c r="AS306" s="282" t="e">
        <f>IF(#REF!="","",Interna!$F$22)</f>
        <v>#REF!</v>
      </c>
      <c r="AT306" s="283" t="e">
        <f>IF(#REF!="","",Interna!$F$23)</f>
        <v>#REF!</v>
      </c>
      <c r="AU306" s="281" t="e">
        <f>IF(#REF!=0,0,IF(AO306&gt;AR306,AO306,AR306))</f>
        <v>#REF!</v>
      </c>
      <c r="AV306" s="281" t="e">
        <f>IF(#REF!=0,0,IF(AP306&gt;AS306,AP306,AS306))</f>
        <v>#REF!</v>
      </c>
      <c r="AW306" s="281" t="e">
        <f>IF(#REF!=0,0,IF(AQ306&gt;AT306,AQ306,AT306))</f>
        <v>#REF!</v>
      </c>
      <c r="AX306" s="39" t="e">
        <f>IF(#REF!="","",IF(ROUND(AL306-AU306,4)&lt;0,0,ROUND(AL306-AU306,4)))</f>
        <v>#REF!</v>
      </c>
      <c r="AY306" s="39" t="e">
        <f>IF(#REF!="","",IF(ROUND(AM306-AV306,4)&lt;0,0,ROUND(AM306-AV306,4)))</f>
        <v>#REF!</v>
      </c>
      <c r="AZ306" s="39" t="e">
        <f>IF(#REF!="","",IF(ROUND(AN306-AW306,4)&lt;0,0,ROUND(AN306-AW306,4)))</f>
        <v>#REF!</v>
      </c>
      <c r="BA306" s="40" t="e">
        <f>IF(#REF!="","",AX306*Z306)</f>
        <v>#REF!</v>
      </c>
      <c r="BB306" s="41" t="e">
        <f>IF(#REF!="","",AY306*AA306)</f>
        <v>#REF!</v>
      </c>
      <c r="BC306" s="42" t="e">
        <f>IF(#REF!="","",AZ306*AB306)</f>
        <v>#REF!</v>
      </c>
      <c r="BD306" s="41" t="e">
        <f t="shared" si="42"/>
        <v>#REF!</v>
      </c>
      <c r="BE306" s="40" t="e">
        <f>IF(#REF!="","",Interna!$J$27+Interna!$J$28+Interna!$J$29+Interna!$J$33)</f>
        <v>#REF!</v>
      </c>
      <c r="BF306" s="41" t="e">
        <f>IF(#REF!="","",AX306*Interna!$H$30)</f>
        <v>#REF!</v>
      </c>
      <c r="BG306" s="41" t="e">
        <f>IF(#REF!="","",AY306*Interna!$H$31)</f>
        <v>#REF!</v>
      </c>
      <c r="BH306" s="41" t="e">
        <f>IF(#REF!="","",AZ306*Interna!$H$32)</f>
        <v>#REF!</v>
      </c>
      <c r="BI306" s="41" t="e">
        <f>IF(#REF!="","",SUM(BE306:BH306))</f>
        <v>#REF!</v>
      </c>
      <c r="BJ306" s="41" t="e">
        <f>IF(#REF!="","",BD306-BI306)</f>
        <v>#REF!</v>
      </c>
      <c r="BK306" s="42" t="e">
        <f>IF(#REF!="","",BJ306*Interna!$H$37)</f>
        <v>#REF!</v>
      </c>
      <c r="BL306" s="41" t="e">
        <f>IF(#REF!="","",BJ306-BK306)</f>
        <v>#REF!</v>
      </c>
      <c r="BM306" s="41" t="e">
        <f>IF(#REF!="","",BL306*Interna!$H$39)</f>
        <v>#REF!</v>
      </c>
      <c r="BN306" s="41" t="e">
        <f>IF(#REF!="","",BL306+BM306)</f>
        <v>#REF!</v>
      </c>
      <c r="BO306" s="41" t="e">
        <f>IF(#REF!="","",BN306*Interna!$K$5)</f>
        <v>#REF!</v>
      </c>
      <c r="BP306" s="41" t="e">
        <f>IF(#REF!="","",BO306/Interna!$E$4)</f>
        <v>#REF!</v>
      </c>
      <c r="BQ306" s="41" t="e">
        <f>IF(#REF!="","",BP306*Interna!$H$46)</f>
        <v>#REF!</v>
      </c>
      <c r="BR306" s="41" t="e">
        <f>IF(#REF!="","",BP306+BQ306)</f>
        <v>#REF!</v>
      </c>
      <c r="BS306" s="41" t="e">
        <f>IF(#REF!="","",BR306*Interna!$H$48)</f>
        <v>#REF!</v>
      </c>
      <c r="BT306" s="41" t="e">
        <f>IF(#REF!="","",BR306-BS306)</f>
        <v>#REF!</v>
      </c>
      <c r="BU306" s="41" t="e">
        <f>IF(#REF!="","",BT306*Interna!$H$51)</f>
        <v>#REF!</v>
      </c>
      <c r="BV306" s="41" t="e">
        <f>IF(#REF!="","",BT306-BU306)</f>
        <v>#REF!</v>
      </c>
      <c r="BW306" s="41" t="e">
        <f>IF(#REF!="","",BV306*Interna!$H$52)</f>
        <v>#REF!</v>
      </c>
      <c r="BX306" s="41" t="e">
        <f>IF(#REF!="","",BV306-BW306)</f>
        <v>#REF!</v>
      </c>
      <c r="BY306" s="41" t="e">
        <f>IF(#REF!="","",BX306*Interna!$H$53)</f>
        <v>#REF!</v>
      </c>
    </row>
    <row r="307" spans="25:77" ht="16.5" customHeight="1" thickTop="1" thickBot="1" x14ac:dyDescent="0.35">
      <c r="Y307" s="167"/>
      <c r="Z307" s="40" t="e">
        <f>IF(#REF!="","",Interna!$H$15)</f>
        <v>#REF!</v>
      </c>
      <c r="AA307" s="41" t="e">
        <f>IF(#REF!="","",Interna!$H$16)</f>
        <v>#REF!</v>
      </c>
      <c r="AB307" s="42" t="e">
        <f>IF(#REF!="","",Interna!$H$17)</f>
        <v>#REF!</v>
      </c>
      <c r="AC30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7" s="373" t="e">
        <f>IF(#REF!="","",AC307+Interna!$D$15)</f>
        <v>#REF!</v>
      </c>
      <c r="AG307" s="373" t="e">
        <f>IF(#REF!="","",AD307+Interna!$D$16)</f>
        <v>#REF!</v>
      </c>
      <c r="AH307" s="373" t="e">
        <f>IF(#REF!="","",AE307+Interna!$D$17)</f>
        <v>#REF!</v>
      </c>
      <c r="AI307" s="281" t="e">
        <f>IF(#REF!="","",#REF!-(#REF!*AF307))</f>
        <v>#REF!</v>
      </c>
      <c r="AJ307" s="281" t="e">
        <f>IF(#REF!="","",#REF!-(#REF!*AG307))</f>
        <v>#REF!</v>
      </c>
      <c r="AK307" s="281" t="e">
        <f>IF(#REF!="","",#REF!-(#REF!*AH307))</f>
        <v>#REF!</v>
      </c>
      <c r="AL307" s="281" t="e">
        <f>IF(#REF!="","",ROUND(AI307*Interna!$E$4/1000,4))</f>
        <v>#REF!</v>
      </c>
      <c r="AM307" s="281" t="e">
        <f>IF(#REF!="","",ROUND(AJ307*Interna!$E$4/1000,4))</f>
        <v>#REF!</v>
      </c>
      <c r="AN307" s="281" t="e">
        <f>IF(#REF!="","",ROUND(AK307*Interna!$E$4/1000,4))</f>
        <v>#REF!</v>
      </c>
      <c r="AO307" s="281" t="e">
        <f>IF(#REF!="","",ROUND(AL307-(AL307*Interna!$C$21),4))</f>
        <v>#REF!</v>
      </c>
      <c r="AP307" s="281" t="e">
        <f>IF(#REF!="","",ROUND(AM307-(AM307*Interna!$C$22),4))</f>
        <v>#REF!</v>
      </c>
      <c r="AQ307" s="281" t="e">
        <f>IF(#REF!="","",ROUND(AN307-(AN307*Interna!$C$23),4))</f>
        <v>#REF!</v>
      </c>
      <c r="AR307" s="281" t="e">
        <f>IF(#REF!="","",Interna!$F$21)</f>
        <v>#REF!</v>
      </c>
      <c r="AS307" s="282" t="e">
        <f>IF(#REF!="","",Interna!$F$22)</f>
        <v>#REF!</v>
      </c>
      <c r="AT307" s="283" t="e">
        <f>IF(#REF!="","",Interna!$F$23)</f>
        <v>#REF!</v>
      </c>
      <c r="AU307" s="281" t="e">
        <f>IF(#REF!=0,0,IF(AO307&gt;AR307,AO307,AR307))</f>
        <v>#REF!</v>
      </c>
      <c r="AV307" s="281" t="e">
        <f>IF(#REF!=0,0,IF(AP307&gt;AS307,AP307,AS307))</f>
        <v>#REF!</v>
      </c>
      <c r="AW307" s="281" t="e">
        <f>IF(#REF!=0,0,IF(AQ307&gt;AT307,AQ307,AT307))</f>
        <v>#REF!</v>
      </c>
      <c r="AX307" s="39" t="e">
        <f>IF(#REF!="","",IF(ROUND(AL307-AU307,4)&lt;0,0,ROUND(AL307-AU307,4)))</f>
        <v>#REF!</v>
      </c>
      <c r="AY307" s="39" t="e">
        <f>IF(#REF!="","",IF(ROUND(AM307-AV307,4)&lt;0,0,ROUND(AM307-AV307,4)))</f>
        <v>#REF!</v>
      </c>
      <c r="AZ307" s="39" t="e">
        <f>IF(#REF!="","",IF(ROUND(AN307-AW307,4)&lt;0,0,ROUND(AN307-AW307,4)))</f>
        <v>#REF!</v>
      </c>
      <c r="BA307" s="40" t="e">
        <f>IF(#REF!="","",AX307*Z307)</f>
        <v>#REF!</v>
      </c>
      <c r="BB307" s="41" t="e">
        <f>IF(#REF!="","",AY307*AA307)</f>
        <v>#REF!</v>
      </c>
      <c r="BC307" s="42" t="e">
        <f>IF(#REF!="","",AZ307*AB307)</f>
        <v>#REF!</v>
      </c>
      <c r="BD307" s="41" t="e">
        <f t="shared" si="42"/>
        <v>#REF!</v>
      </c>
      <c r="BE307" s="40" t="e">
        <f>IF(#REF!="","",Interna!$J$27+Interna!$J$28+Interna!$J$29+Interna!$J$33)</f>
        <v>#REF!</v>
      </c>
      <c r="BF307" s="41" t="e">
        <f>IF(#REF!="","",AX307*Interna!$H$30)</f>
        <v>#REF!</v>
      </c>
      <c r="BG307" s="41" t="e">
        <f>IF(#REF!="","",AY307*Interna!$H$31)</f>
        <v>#REF!</v>
      </c>
      <c r="BH307" s="41" t="e">
        <f>IF(#REF!="","",AZ307*Interna!$H$32)</f>
        <v>#REF!</v>
      </c>
      <c r="BI307" s="41" t="e">
        <f>IF(#REF!="","",SUM(BE307:BH307))</f>
        <v>#REF!</v>
      </c>
      <c r="BJ307" s="41" t="e">
        <f>IF(#REF!="","",BD307-BI307)</f>
        <v>#REF!</v>
      </c>
      <c r="BK307" s="42" t="e">
        <f>IF(#REF!="","",BJ307*Interna!$H$37)</f>
        <v>#REF!</v>
      </c>
      <c r="BL307" s="41" t="e">
        <f>IF(#REF!="","",BJ307-BK307)</f>
        <v>#REF!</v>
      </c>
      <c r="BM307" s="41" t="e">
        <f>IF(#REF!="","",BL307*Interna!$H$39)</f>
        <v>#REF!</v>
      </c>
      <c r="BN307" s="41" t="e">
        <f>IF(#REF!="","",BL307+BM307)</f>
        <v>#REF!</v>
      </c>
      <c r="BO307" s="41" t="e">
        <f>IF(#REF!="","",BN307*Interna!$K$5)</f>
        <v>#REF!</v>
      </c>
      <c r="BP307" s="41" t="e">
        <f>IF(#REF!="","",BO307/Interna!$E$4)</f>
        <v>#REF!</v>
      </c>
      <c r="BQ307" s="41" t="e">
        <f>IF(#REF!="","",BP307*Interna!$H$46)</f>
        <v>#REF!</v>
      </c>
      <c r="BR307" s="41" t="e">
        <f>IF(#REF!="","",BP307+BQ307)</f>
        <v>#REF!</v>
      </c>
      <c r="BS307" s="41" t="e">
        <f>IF(#REF!="","",BR307*Interna!$H$48)</f>
        <v>#REF!</v>
      </c>
      <c r="BT307" s="41" t="e">
        <f>IF(#REF!="","",BR307-BS307)</f>
        <v>#REF!</v>
      </c>
      <c r="BU307" s="41" t="e">
        <f>IF(#REF!="","",BT307*Interna!$H$51)</f>
        <v>#REF!</v>
      </c>
      <c r="BV307" s="41" t="e">
        <f>IF(#REF!="","",BT307-BU307)</f>
        <v>#REF!</v>
      </c>
      <c r="BW307" s="41" t="e">
        <f>IF(#REF!="","",BV307*Interna!$H$52)</f>
        <v>#REF!</v>
      </c>
      <c r="BX307" s="41" t="e">
        <f>IF(#REF!="","",BV307-BW307)</f>
        <v>#REF!</v>
      </c>
      <c r="BY307" s="41" t="e">
        <f>IF(#REF!="","",BX307*Interna!$H$53)</f>
        <v>#REF!</v>
      </c>
    </row>
    <row r="308" spans="25:77" ht="16.5" customHeight="1" thickTop="1" thickBot="1" x14ac:dyDescent="0.35">
      <c r="Y308" s="167"/>
      <c r="Z308" s="40" t="e">
        <f>IF(#REF!="","",Interna!$H$15)</f>
        <v>#REF!</v>
      </c>
      <c r="AA308" s="41" t="e">
        <f>IF(#REF!="","",Interna!$H$16)</f>
        <v>#REF!</v>
      </c>
      <c r="AB308" s="42" t="e">
        <f>IF(#REF!="","",Interna!$H$17)</f>
        <v>#REF!</v>
      </c>
      <c r="AC30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8" s="373" t="e">
        <f>IF(#REF!="","",AC308+Interna!$D$15)</f>
        <v>#REF!</v>
      </c>
      <c r="AG308" s="373" t="e">
        <f>IF(#REF!="","",AD308+Interna!$D$16)</f>
        <v>#REF!</v>
      </c>
      <c r="AH308" s="373" t="e">
        <f>IF(#REF!="","",AE308+Interna!$D$17)</f>
        <v>#REF!</v>
      </c>
      <c r="AI308" s="281" t="e">
        <f>IF(#REF!="","",#REF!-(#REF!*AF308))</f>
        <v>#REF!</v>
      </c>
      <c r="AJ308" s="281" t="e">
        <f>IF(#REF!="","",#REF!-(#REF!*AG308))</f>
        <v>#REF!</v>
      </c>
      <c r="AK308" s="281" t="e">
        <f>IF(#REF!="","",#REF!-(#REF!*AH308))</f>
        <v>#REF!</v>
      </c>
      <c r="AL308" s="281" t="e">
        <f>IF(#REF!="","",ROUND(AI308*Interna!$E$4/1000,4))</f>
        <v>#REF!</v>
      </c>
      <c r="AM308" s="281" t="e">
        <f>IF(#REF!="","",ROUND(AJ308*Interna!$E$4/1000,4))</f>
        <v>#REF!</v>
      </c>
      <c r="AN308" s="281" t="e">
        <f>IF(#REF!="","",ROUND(AK308*Interna!$E$4/1000,4))</f>
        <v>#REF!</v>
      </c>
      <c r="AO308" s="281" t="e">
        <f>IF(#REF!="","",ROUND(AL308-(AL308*Interna!$C$21),4))</f>
        <v>#REF!</v>
      </c>
      <c r="AP308" s="281" t="e">
        <f>IF(#REF!="","",ROUND(AM308-(AM308*Interna!$C$22),4))</f>
        <v>#REF!</v>
      </c>
      <c r="AQ308" s="281" t="e">
        <f>IF(#REF!="","",ROUND(AN308-(AN308*Interna!$C$23),4))</f>
        <v>#REF!</v>
      </c>
      <c r="AR308" s="281" t="e">
        <f>IF(#REF!="","",Interna!$F$21)</f>
        <v>#REF!</v>
      </c>
      <c r="AS308" s="282" t="e">
        <f>IF(#REF!="","",Interna!$F$22)</f>
        <v>#REF!</v>
      </c>
      <c r="AT308" s="283" t="e">
        <f>IF(#REF!="","",Interna!$F$23)</f>
        <v>#REF!</v>
      </c>
      <c r="AU308" s="281" t="e">
        <f>IF(#REF!=0,0,IF(AO308&gt;AR308,AO308,AR308))</f>
        <v>#REF!</v>
      </c>
      <c r="AV308" s="281" t="e">
        <f>IF(#REF!=0,0,IF(AP308&gt;AS308,AP308,AS308))</f>
        <v>#REF!</v>
      </c>
      <c r="AW308" s="281" t="e">
        <f>IF(#REF!=0,0,IF(AQ308&gt;AT308,AQ308,AT308))</f>
        <v>#REF!</v>
      </c>
      <c r="AX308" s="39" t="e">
        <f>IF(#REF!="","",IF(ROUND(AL308-AU308,4)&lt;0,0,ROUND(AL308-AU308,4)))</f>
        <v>#REF!</v>
      </c>
      <c r="AY308" s="39" t="e">
        <f>IF(#REF!="","",IF(ROUND(AM308-AV308,4)&lt;0,0,ROUND(AM308-AV308,4)))</f>
        <v>#REF!</v>
      </c>
      <c r="AZ308" s="39" t="e">
        <f>IF(#REF!="","",IF(ROUND(AN308-AW308,4)&lt;0,0,ROUND(AN308-AW308,4)))</f>
        <v>#REF!</v>
      </c>
      <c r="BA308" s="40" t="e">
        <f>IF(#REF!="","",AX308*Z308)</f>
        <v>#REF!</v>
      </c>
      <c r="BB308" s="41" t="e">
        <f>IF(#REF!="","",AY308*AA308)</f>
        <v>#REF!</v>
      </c>
      <c r="BC308" s="42" t="e">
        <f>IF(#REF!="","",AZ308*AB308)</f>
        <v>#REF!</v>
      </c>
      <c r="BD308" s="41" t="e">
        <f t="shared" si="42"/>
        <v>#REF!</v>
      </c>
      <c r="BE308" s="40" t="e">
        <f>IF(#REF!="","",Interna!$J$27+Interna!$J$28+Interna!$J$29+Interna!$J$33)</f>
        <v>#REF!</v>
      </c>
      <c r="BF308" s="41" t="e">
        <f>IF(#REF!="","",AX308*Interna!$H$30)</f>
        <v>#REF!</v>
      </c>
      <c r="BG308" s="41" t="e">
        <f>IF(#REF!="","",AY308*Interna!$H$31)</f>
        <v>#REF!</v>
      </c>
      <c r="BH308" s="41" t="e">
        <f>IF(#REF!="","",AZ308*Interna!$H$32)</f>
        <v>#REF!</v>
      </c>
      <c r="BI308" s="41" t="e">
        <f>IF(#REF!="","",SUM(BE308:BH308))</f>
        <v>#REF!</v>
      </c>
      <c r="BJ308" s="41" t="e">
        <f>IF(#REF!="","",BD308-BI308)</f>
        <v>#REF!</v>
      </c>
      <c r="BK308" s="42" t="e">
        <f>IF(#REF!="","",BJ308*Interna!$H$37)</f>
        <v>#REF!</v>
      </c>
      <c r="BL308" s="41" t="e">
        <f>IF(#REF!="","",BJ308-BK308)</f>
        <v>#REF!</v>
      </c>
      <c r="BM308" s="41" t="e">
        <f>IF(#REF!="","",BL308*Interna!$H$39)</f>
        <v>#REF!</v>
      </c>
      <c r="BN308" s="41" t="e">
        <f>IF(#REF!="","",BL308+BM308)</f>
        <v>#REF!</v>
      </c>
      <c r="BO308" s="41" t="e">
        <f>IF(#REF!="","",BN308*Interna!$K$5)</f>
        <v>#REF!</v>
      </c>
      <c r="BP308" s="41" t="e">
        <f>IF(#REF!="","",BO308/Interna!$E$4)</f>
        <v>#REF!</v>
      </c>
      <c r="BQ308" s="41" t="e">
        <f>IF(#REF!="","",BP308*Interna!$H$46)</f>
        <v>#REF!</v>
      </c>
      <c r="BR308" s="41" t="e">
        <f>IF(#REF!="","",BP308+BQ308)</f>
        <v>#REF!</v>
      </c>
      <c r="BS308" s="41" t="e">
        <f>IF(#REF!="","",BR308*Interna!$H$48)</f>
        <v>#REF!</v>
      </c>
      <c r="BT308" s="41" t="e">
        <f>IF(#REF!="","",BR308-BS308)</f>
        <v>#REF!</v>
      </c>
      <c r="BU308" s="41" t="e">
        <f>IF(#REF!="","",BT308*Interna!$H$51)</f>
        <v>#REF!</v>
      </c>
      <c r="BV308" s="41" t="e">
        <f>IF(#REF!="","",BT308-BU308)</f>
        <v>#REF!</v>
      </c>
      <c r="BW308" s="41" t="e">
        <f>IF(#REF!="","",BV308*Interna!$H$52)</f>
        <v>#REF!</v>
      </c>
      <c r="BX308" s="41" t="e">
        <f>IF(#REF!="","",BV308-BW308)</f>
        <v>#REF!</v>
      </c>
      <c r="BY308" s="41" t="e">
        <f>IF(#REF!="","",BX308*Interna!$H$53)</f>
        <v>#REF!</v>
      </c>
    </row>
    <row r="309" spans="25:77" ht="16.5" customHeight="1" thickTop="1" thickBot="1" x14ac:dyDescent="0.35">
      <c r="Y309" s="167"/>
      <c r="Z309" s="40" t="e">
        <f>IF(#REF!="","",Interna!$H$15)</f>
        <v>#REF!</v>
      </c>
      <c r="AA309" s="41" t="e">
        <f>IF(#REF!="","",Interna!$H$16)</f>
        <v>#REF!</v>
      </c>
      <c r="AB309" s="42" t="e">
        <f>IF(#REF!="","",Interna!$H$17)</f>
        <v>#REF!</v>
      </c>
      <c r="AC30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0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0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09" s="373" t="e">
        <f>IF(#REF!="","",AC309+Interna!$D$15)</f>
        <v>#REF!</v>
      </c>
      <c r="AG309" s="373" t="e">
        <f>IF(#REF!="","",AD309+Interna!$D$16)</f>
        <v>#REF!</v>
      </c>
      <c r="AH309" s="373" t="e">
        <f>IF(#REF!="","",AE309+Interna!$D$17)</f>
        <v>#REF!</v>
      </c>
      <c r="AI309" s="281" t="e">
        <f>IF(#REF!="","",#REF!-(#REF!*AF309))</f>
        <v>#REF!</v>
      </c>
      <c r="AJ309" s="281" t="e">
        <f>IF(#REF!="","",#REF!-(#REF!*AG309))</f>
        <v>#REF!</v>
      </c>
      <c r="AK309" s="281" t="e">
        <f>IF(#REF!="","",#REF!-(#REF!*AH309))</f>
        <v>#REF!</v>
      </c>
      <c r="AL309" s="281" t="e">
        <f>IF(#REF!="","",ROUND(AI309*Interna!$E$4/1000,4))</f>
        <v>#REF!</v>
      </c>
      <c r="AM309" s="281" t="e">
        <f>IF(#REF!="","",ROUND(AJ309*Interna!$E$4/1000,4))</f>
        <v>#REF!</v>
      </c>
      <c r="AN309" s="281" t="e">
        <f>IF(#REF!="","",ROUND(AK309*Interna!$E$4/1000,4))</f>
        <v>#REF!</v>
      </c>
      <c r="AO309" s="281" t="e">
        <f>IF(#REF!="","",ROUND(AL309-(AL309*Interna!$C$21),4))</f>
        <v>#REF!</v>
      </c>
      <c r="AP309" s="281" t="e">
        <f>IF(#REF!="","",ROUND(AM309-(AM309*Interna!$C$22),4))</f>
        <v>#REF!</v>
      </c>
      <c r="AQ309" s="281" t="e">
        <f>IF(#REF!="","",ROUND(AN309-(AN309*Interna!$C$23),4))</f>
        <v>#REF!</v>
      </c>
      <c r="AR309" s="281" t="e">
        <f>IF(#REF!="","",Interna!$F$21)</f>
        <v>#REF!</v>
      </c>
      <c r="AS309" s="282" t="e">
        <f>IF(#REF!="","",Interna!$F$22)</f>
        <v>#REF!</v>
      </c>
      <c r="AT309" s="283" t="e">
        <f>IF(#REF!="","",Interna!$F$23)</f>
        <v>#REF!</v>
      </c>
      <c r="AU309" s="281" t="e">
        <f>IF(#REF!=0,0,IF(AO309&gt;AR309,AO309,AR309))</f>
        <v>#REF!</v>
      </c>
      <c r="AV309" s="281" t="e">
        <f>IF(#REF!=0,0,IF(AP309&gt;AS309,AP309,AS309))</f>
        <v>#REF!</v>
      </c>
      <c r="AW309" s="281" t="e">
        <f>IF(#REF!=0,0,IF(AQ309&gt;AT309,AQ309,AT309))</f>
        <v>#REF!</v>
      </c>
      <c r="AX309" s="39" t="e">
        <f>IF(#REF!="","",IF(ROUND(AL309-AU309,4)&lt;0,0,ROUND(AL309-AU309,4)))</f>
        <v>#REF!</v>
      </c>
      <c r="AY309" s="39" t="e">
        <f>IF(#REF!="","",IF(ROUND(AM309-AV309,4)&lt;0,0,ROUND(AM309-AV309,4)))</f>
        <v>#REF!</v>
      </c>
      <c r="AZ309" s="39" t="e">
        <f>IF(#REF!="","",IF(ROUND(AN309-AW309,4)&lt;0,0,ROUND(AN309-AW309,4)))</f>
        <v>#REF!</v>
      </c>
      <c r="BA309" s="40" t="e">
        <f>IF(#REF!="","",AX309*Z309)</f>
        <v>#REF!</v>
      </c>
      <c r="BB309" s="41" t="e">
        <f>IF(#REF!="","",AY309*AA309)</f>
        <v>#REF!</v>
      </c>
      <c r="BC309" s="42" t="e">
        <f>IF(#REF!="","",AZ309*AB309)</f>
        <v>#REF!</v>
      </c>
      <c r="BD309" s="41" t="e">
        <f t="shared" si="42"/>
        <v>#REF!</v>
      </c>
      <c r="BE309" s="40" t="e">
        <f>IF(#REF!="","",Interna!$J$27+Interna!$J$28+Interna!$J$29+Interna!$J$33)</f>
        <v>#REF!</v>
      </c>
      <c r="BF309" s="41" t="e">
        <f>IF(#REF!="","",AX309*Interna!$H$30)</f>
        <v>#REF!</v>
      </c>
      <c r="BG309" s="41" t="e">
        <f>IF(#REF!="","",AY309*Interna!$H$31)</f>
        <v>#REF!</v>
      </c>
      <c r="BH309" s="41" t="e">
        <f>IF(#REF!="","",AZ309*Interna!$H$32)</f>
        <v>#REF!</v>
      </c>
      <c r="BI309" s="41" t="e">
        <f>IF(#REF!="","",SUM(BE309:BH309))</f>
        <v>#REF!</v>
      </c>
      <c r="BJ309" s="41" t="e">
        <f>IF(#REF!="","",BD309-BI309)</f>
        <v>#REF!</v>
      </c>
      <c r="BK309" s="42" t="e">
        <f>IF(#REF!="","",BJ309*Interna!$H$37)</f>
        <v>#REF!</v>
      </c>
      <c r="BL309" s="41" t="e">
        <f>IF(#REF!="","",BJ309-BK309)</f>
        <v>#REF!</v>
      </c>
      <c r="BM309" s="41" t="e">
        <f>IF(#REF!="","",BL309*Interna!$H$39)</f>
        <v>#REF!</v>
      </c>
      <c r="BN309" s="41" t="e">
        <f>IF(#REF!="","",BL309+BM309)</f>
        <v>#REF!</v>
      </c>
      <c r="BO309" s="41" t="e">
        <f>IF(#REF!="","",BN309*Interna!$K$5)</f>
        <v>#REF!</v>
      </c>
      <c r="BP309" s="41" t="e">
        <f>IF(#REF!="","",BO309/Interna!$E$4)</f>
        <v>#REF!</v>
      </c>
      <c r="BQ309" s="41" t="e">
        <f>IF(#REF!="","",BP309*Interna!$H$46)</f>
        <v>#REF!</v>
      </c>
      <c r="BR309" s="41" t="e">
        <f>IF(#REF!="","",BP309+BQ309)</f>
        <v>#REF!</v>
      </c>
      <c r="BS309" s="41" t="e">
        <f>IF(#REF!="","",BR309*Interna!$H$48)</f>
        <v>#REF!</v>
      </c>
      <c r="BT309" s="41" t="e">
        <f>IF(#REF!="","",BR309-BS309)</f>
        <v>#REF!</v>
      </c>
      <c r="BU309" s="41" t="e">
        <f>IF(#REF!="","",BT309*Interna!$H$51)</f>
        <v>#REF!</v>
      </c>
      <c r="BV309" s="41" t="e">
        <f>IF(#REF!="","",BT309-BU309)</f>
        <v>#REF!</v>
      </c>
      <c r="BW309" s="41" t="e">
        <f>IF(#REF!="","",BV309*Interna!$H$52)</f>
        <v>#REF!</v>
      </c>
      <c r="BX309" s="41" t="e">
        <f>IF(#REF!="","",BV309-BW309)</f>
        <v>#REF!</v>
      </c>
      <c r="BY309" s="41" t="e">
        <f>IF(#REF!="","",BX309*Interna!$H$53)</f>
        <v>#REF!</v>
      </c>
    </row>
    <row r="310" spans="25:77" ht="16.5" customHeight="1" thickTop="1" thickBot="1" x14ac:dyDescent="0.35">
      <c r="Y310" s="167"/>
      <c r="Z310" s="40" t="e">
        <f>IF(#REF!="","",Interna!$H$15)</f>
        <v>#REF!</v>
      </c>
      <c r="AA310" s="41" t="e">
        <f>IF(#REF!="","",Interna!$H$16)</f>
        <v>#REF!</v>
      </c>
      <c r="AB310" s="42" t="e">
        <f>IF(#REF!="","",Interna!$H$17)</f>
        <v>#REF!</v>
      </c>
      <c r="AC31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0" s="373" t="e">
        <f>IF(#REF!="","",AC310+Interna!$D$15)</f>
        <v>#REF!</v>
      </c>
      <c r="AG310" s="373" t="e">
        <f>IF(#REF!="","",AD310+Interna!$D$16)</f>
        <v>#REF!</v>
      </c>
      <c r="AH310" s="373" t="e">
        <f>IF(#REF!="","",AE310+Interna!$D$17)</f>
        <v>#REF!</v>
      </c>
      <c r="AI310" s="281" t="e">
        <f>IF(#REF!="","",#REF!-(#REF!*AF310))</f>
        <v>#REF!</v>
      </c>
      <c r="AJ310" s="281" t="e">
        <f>IF(#REF!="","",#REF!-(#REF!*AG310))</f>
        <v>#REF!</v>
      </c>
      <c r="AK310" s="281" t="e">
        <f>IF(#REF!="","",#REF!-(#REF!*AH310))</f>
        <v>#REF!</v>
      </c>
      <c r="AL310" s="281" t="e">
        <f>IF(#REF!="","",ROUND(AI310*Interna!$E$4/1000,4))</f>
        <v>#REF!</v>
      </c>
      <c r="AM310" s="281" t="e">
        <f>IF(#REF!="","",ROUND(AJ310*Interna!$E$4/1000,4))</f>
        <v>#REF!</v>
      </c>
      <c r="AN310" s="281" t="e">
        <f>IF(#REF!="","",ROUND(AK310*Interna!$E$4/1000,4))</f>
        <v>#REF!</v>
      </c>
      <c r="AO310" s="281" t="e">
        <f>IF(#REF!="","",ROUND(AL310-(AL310*Interna!$C$21),4))</f>
        <v>#REF!</v>
      </c>
      <c r="AP310" s="281" t="e">
        <f>IF(#REF!="","",ROUND(AM310-(AM310*Interna!$C$22),4))</f>
        <v>#REF!</v>
      </c>
      <c r="AQ310" s="281" t="e">
        <f>IF(#REF!="","",ROUND(AN310-(AN310*Interna!$C$23),4))</f>
        <v>#REF!</v>
      </c>
      <c r="AR310" s="281" t="e">
        <f>IF(#REF!="","",Interna!$F$21)</f>
        <v>#REF!</v>
      </c>
      <c r="AS310" s="282" t="e">
        <f>IF(#REF!="","",Interna!$F$22)</f>
        <v>#REF!</v>
      </c>
      <c r="AT310" s="283" t="e">
        <f>IF(#REF!="","",Interna!$F$23)</f>
        <v>#REF!</v>
      </c>
      <c r="AU310" s="281" t="e">
        <f>IF(#REF!=0,0,IF(AO310&gt;AR310,AO310,AR310))</f>
        <v>#REF!</v>
      </c>
      <c r="AV310" s="281" t="e">
        <f>IF(#REF!=0,0,IF(AP310&gt;AS310,AP310,AS310))</f>
        <v>#REF!</v>
      </c>
      <c r="AW310" s="281" t="e">
        <f>IF(#REF!=0,0,IF(AQ310&gt;AT310,AQ310,AT310))</f>
        <v>#REF!</v>
      </c>
      <c r="AX310" s="39" t="e">
        <f>IF(#REF!="","",IF(ROUND(AL310-AU310,4)&lt;0,0,ROUND(AL310-AU310,4)))</f>
        <v>#REF!</v>
      </c>
      <c r="AY310" s="39" t="e">
        <f>IF(#REF!="","",IF(ROUND(AM310-AV310,4)&lt;0,0,ROUND(AM310-AV310,4)))</f>
        <v>#REF!</v>
      </c>
      <c r="AZ310" s="39" t="e">
        <f>IF(#REF!="","",IF(ROUND(AN310-AW310,4)&lt;0,0,ROUND(AN310-AW310,4)))</f>
        <v>#REF!</v>
      </c>
      <c r="BA310" s="40" t="e">
        <f>IF(#REF!="","",AX310*Z310)</f>
        <v>#REF!</v>
      </c>
      <c r="BB310" s="41" t="e">
        <f>IF(#REF!="","",AY310*AA310)</f>
        <v>#REF!</v>
      </c>
      <c r="BC310" s="42" t="e">
        <f>IF(#REF!="","",AZ310*AB310)</f>
        <v>#REF!</v>
      </c>
      <c r="BD310" s="41" t="e">
        <f t="shared" si="42"/>
        <v>#REF!</v>
      </c>
      <c r="BE310" s="40" t="e">
        <f>IF(#REF!="","",Interna!$J$27+Interna!$J$28+Interna!$J$29+Interna!$J$33)</f>
        <v>#REF!</v>
      </c>
      <c r="BF310" s="41" t="e">
        <f>IF(#REF!="","",AX310*Interna!$H$30)</f>
        <v>#REF!</v>
      </c>
      <c r="BG310" s="41" t="e">
        <f>IF(#REF!="","",AY310*Interna!$H$31)</f>
        <v>#REF!</v>
      </c>
      <c r="BH310" s="41" t="e">
        <f>IF(#REF!="","",AZ310*Interna!$H$32)</f>
        <v>#REF!</v>
      </c>
      <c r="BI310" s="41" t="e">
        <f>IF(#REF!="","",SUM(BE310:BH310))</f>
        <v>#REF!</v>
      </c>
      <c r="BJ310" s="41" t="e">
        <f>IF(#REF!="","",BD310-BI310)</f>
        <v>#REF!</v>
      </c>
      <c r="BK310" s="42" t="e">
        <f>IF(#REF!="","",BJ310*Interna!$H$37)</f>
        <v>#REF!</v>
      </c>
      <c r="BL310" s="41" t="e">
        <f>IF(#REF!="","",BJ310-BK310)</f>
        <v>#REF!</v>
      </c>
      <c r="BM310" s="41" t="e">
        <f>IF(#REF!="","",BL310*Interna!$H$39)</f>
        <v>#REF!</v>
      </c>
      <c r="BN310" s="41" t="e">
        <f>IF(#REF!="","",BL310+BM310)</f>
        <v>#REF!</v>
      </c>
      <c r="BO310" s="41" t="e">
        <f>IF(#REF!="","",BN310*Interna!$K$5)</f>
        <v>#REF!</v>
      </c>
      <c r="BP310" s="41" t="e">
        <f>IF(#REF!="","",BO310/Interna!$E$4)</f>
        <v>#REF!</v>
      </c>
      <c r="BQ310" s="41" t="e">
        <f>IF(#REF!="","",BP310*Interna!$H$46)</f>
        <v>#REF!</v>
      </c>
      <c r="BR310" s="41" t="e">
        <f>IF(#REF!="","",BP310+BQ310)</f>
        <v>#REF!</v>
      </c>
      <c r="BS310" s="41" t="e">
        <f>IF(#REF!="","",BR310*Interna!$H$48)</f>
        <v>#REF!</v>
      </c>
      <c r="BT310" s="41" t="e">
        <f>IF(#REF!="","",BR310-BS310)</f>
        <v>#REF!</v>
      </c>
      <c r="BU310" s="41" t="e">
        <f>IF(#REF!="","",BT310*Interna!$H$51)</f>
        <v>#REF!</v>
      </c>
      <c r="BV310" s="41" t="e">
        <f>IF(#REF!="","",BT310-BU310)</f>
        <v>#REF!</v>
      </c>
      <c r="BW310" s="41" t="e">
        <f>IF(#REF!="","",BV310*Interna!$H$52)</f>
        <v>#REF!</v>
      </c>
      <c r="BX310" s="41" t="e">
        <f>IF(#REF!="","",BV310-BW310)</f>
        <v>#REF!</v>
      </c>
      <c r="BY310" s="41" t="e">
        <f>IF(#REF!="","",BX310*Interna!$H$53)</f>
        <v>#REF!</v>
      </c>
    </row>
    <row r="311" spans="25:77" ht="16.5" customHeight="1" thickTop="1" thickBot="1" x14ac:dyDescent="0.35">
      <c r="Y311" s="167"/>
      <c r="Z311" s="40" t="e">
        <f>IF(#REF!="","",Interna!$H$15)</f>
        <v>#REF!</v>
      </c>
      <c r="AA311" s="41" t="e">
        <f>IF(#REF!="","",Interna!$H$16)</f>
        <v>#REF!</v>
      </c>
      <c r="AB311" s="42" t="e">
        <f>IF(#REF!="","",Interna!$H$17)</f>
        <v>#REF!</v>
      </c>
      <c r="AC31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1" s="373" t="e">
        <f>IF(#REF!="","",AC311+Interna!$D$15)</f>
        <v>#REF!</v>
      </c>
      <c r="AG311" s="373" t="e">
        <f>IF(#REF!="","",AD311+Interna!$D$16)</f>
        <v>#REF!</v>
      </c>
      <c r="AH311" s="373" t="e">
        <f>IF(#REF!="","",AE311+Interna!$D$17)</f>
        <v>#REF!</v>
      </c>
      <c r="AI311" s="281" t="e">
        <f>IF(#REF!="","",#REF!-(#REF!*AF311))</f>
        <v>#REF!</v>
      </c>
      <c r="AJ311" s="281" t="e">
        <f>IF(#REF!="","",#REF!-(#REF!*AG311))</f>
        <v>#REF!</v>
      </c>
      <c r="AK311" s="281" t="e">
        <f>IF(#REF!="","",#REF!-(#REF!*AH311))</f>
        <v>#REF!</v>
      </c>
      <c r="AL311" s="281" t="e">
        <f>IF(#REF!="","",ROUND(AI311*Interna!$E$4/1000,4))</f>
        <v>#REF!</v>
      </c>
      <c r="AM311" s="281" t="e">
        <f>IF(#REF!="","",ROUND(AJ311*Interna!$E$4/1000,4))</f>
        <v>#REF!</v>
      </c>
      <c r="AN311" s="281" t="e">
        <f>IF(#REF!="","",ROUND(AK311*Interna!$E$4/1000,4))</f>
        <v>#REF!</v>
      </c>
      <c r="AO311" s="281" t="e">
        <f>IF(#REF!="","",ROUND(AL311-(AL311*Interna!$C$21),4))</f>
        <v>#REF!</v>
      </c>
      <c r="AP311" s="281" t="e">
        <f>IF(#REF!="","",ROUND(AM311-(AM311*Interna!$C$22),4))</f>
        <v>#REF!</v>
      </c>
      <c r="AQ311" s="281" t="e">
        <f>IF(#REF!="","",ROUND(AN311-(AN311*Interna!$C$23),4))</f>
        <v>#REF!</v>
      </c>
      <c r="AR311" s="281" t="e">
        <f>IF(#REF!="","",Interna!$F$21)</f>
        <v>#REF!</v>
      </c>
      <c r="AS311" s="282" t="e">
        <f>IF(#REF!="","",Interna!$F$22)</f>
        <v>#REF!</v>
      </c>
      <c r="AT311" s="283" t="e">
        <f>IF(#REF!="","",Interna!$F$23)</f>
        <v>#REF!</v>
      </c>
      <c r="AU311" s="281" t="e">
        <f>IF(#REF!=0,0,IF(AO311&gt;AR311,AO311,AR311))</f>
        <v>#REF!</v>
      </c>
      <c r="AV311" s="281" t="e">
        <f>IF(#REF!=0,0,IF(AP311&gt;AS311,AP311,AS311))</f>
        <v>#REF!</v>
      </c>
      <c r="AW311" s="281" t="e">
        <f>IF(#REF!=0,0,IF(AQ311&gt;AT311,AQ311,AT311))</f>
        <v>#REF!</v>
      </c>
      <c r="AX311" s="39" t="e">
        <f>IF(#REF!="","",IF(ROUND(AL311-AU311,4)&lt;0,0,ROUND(AL311-AU311,4)))</f>
        <v>#REF!</v>
      </c>
      <c r="AY311" s="39" t="e">
        <f>IF(#REF!="","",IF(ROUND(AM311-AV311,4)&lt;0,0,ROUND(AM311-AV311,4)))</f>
        <v>#REF!</v>
      </c>
      <c r="AZ311" s="39" t="e">
        <f>IF(#REF!="","",IF(ROUND(AN311-AW311,4)&lt;0,0,ROUND(AN311-AW311,4)))</f>
        <v>#REF!</v>
      </c>
      <c r="BA311" s="40" t="e">
        <f>IF(#REF!="","",AX311*Z311)</f>
        <v>#REF!</v>
      </c>
      <c r="BB311" s="41" t="e">
        <f>IF(#REF!="","",AY311*AA311)</f>
        <v>#REF!</v>
      </c>
      <c r="BC311" s="42" t="e">
        <f>IF(#REF!="","",AZ311*AB311)</f>
        <v>#REF!</v>
      </c>
      <c r="BD311" s="41" t="e">
        <f t="shared" si="42"/>
        <v>#REF!</v>
      </c>
      <c r="BE311" s="40" t="e">
        <f>IF(#REF!="","",Interna!$J$27+Interna!$J$28+Interna!$J$29+Interna!$J$33)</f>
        <v>#REF!</v>
      </c>
      <c r="BF311" s="41" t="e">
        <f>IF(#REF!="","",AX311*Interna!$H$30)</f>
        <v>#REF!</v>
      </c>
      <c r="BG311" s="41" t="e">
        <f>IF(#REF!="","",AY311*Interna!$H$31)</f>
        <v>#REF!</v>
      </c>
      <c r="BH311" s="41" t="e">
        <f>IF(#REF!="","",AZ311*Interna!$H$32)</f>
        <v>#REF!</v>
      </c>
      <c r="BI311" s="41" t="e">
        <f>IF(#REF!="","",SUM(BE311:BH311))</f>
        <v>#REF!</v>
      </c>
      <c r="BJ311" s="41" t="e">
        <f>IF(#REF!="","",BD311-BI311)</f>
        <v>#REF!</v>
      </c>
      <c r="BK311" s="42" t="e">
        <f>IF(#REF!="","",BJ311*Interna!$H$37)</f>
        <v>#REF!</v>
      </c>
      <c r="BL311" s="41" t="e">
        <f>IF(#REF!="","",BJ311-BK311)</f>
        <v>#REF!</v>
      </c>
      <c r="BM311" s="41" t="e">
        <f>IF(#REF!="","",BL311*Interna!$H$39)</f>
        <v>#REF!</v>
      </c>
      <c r="BN311" s="41" t="e">
        <f>IF(#REF!="","",BL311+BM311)</f>
        <v>#REF!</v>
      </c>
      <c r="BO311" s="41" t="e">
        <f>IF(#REF!="","",BN311*Interna!$K$5)</f>
        <v>#REF!</v>
      </c>
      <c r="BP311" s="41" t="e">
        <f>IF(#REF!="","",BO311/Interna!$E$4)</f>
        <v>#REF!</v>
      </c>
      <c r="BQ311" s="41" t="e">
        <f>IF(#REF!="","",BP311*Interna!$H$46)</f>
        <v>#REF!</v>
      </c>
      <c r="BR311" s="41" t="e">
        <f>IF(#REF!="","",BP311+BQ311)</f>
        <v>#REF!</v>
      </c>
      <c r="BS311" s="41" t="e">
        <f>IF(#REF!="","",BR311*Interna!$H$48)</f>
        <v>#REF!</v>
      </c>
      <c r="BT311" s="41" t="e">
        <f>IF(#REF!="","",BR311-BS311)</f>
        <v>#REF!</v>
      </c>
      <c r="BU311" s="41" t="e">
        <f>IF(#REF!="","",BT311*Interna!$H$51)</f>
        <v>#REF!</v>
      </c>
      <c r="BV311" s="41" t="e">
        <f>IF(#REF!="","",BT311-BU311)</f>
        <v>#REF!</v>
      </c>
      <c r="BW311" s="41" t="e">
        <f>IF(#REF!="","",BV311*Interna!$H$52)</f>
        <v>#REF!</v>
      </c>
      <c r="BX311" s="41" t="e">
        <f>IF(#REF!="","",BV311-BW311)</f>
        <v>#REF!</v>
      </c>
      <c r="BY311" s="41" t="e">
        <f>IF(#REF!="","",BX311*Interna!$H$53)</f>
        <v>#REF!</v>
      </c>
    </row>
    <row r="312" spans="25:77" ht="16.5" customHeight="1" thickTop="1" thickBot="1" x14ac:dyDescent="0.35">
      <c r="Y312" s="167"/>
      <c r="Z312" s="40" t="e">
        <f>IF(#REF!="","",Interna!$H$15)</f>
        <v>#REF!</v>
      </c>
      <c r="AA312" s="41" t="e">
        <f>IF(#REF!="","",Interna!$H$16)</f>
        <v>#REF!</v>
      </c>
      <c r="AB312" s="42" t="e">
        <f>IF(#REF!="","",Interna!$H$17)</f>
        <v>#REF!</v>
      </c>
      <c r="AC31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2" s="373" t="e">
        <f>IF(#REF!="","",AC312+Interna!$D$15)</f>
        <v>#REF!</v>
      </c>
      <c r="AG312" s="373" t="e">
        <f>IF(#REF!="","",AD312+Interna!$D$16)</f>
        <v>#REF!</v>
      </c>
      <c r="AH312" s="373" t="e">
        <f>IF(#REF!="","",AE312+Interna!$D$17)</f>
        <v>#REF!</v>
      </c>
      <c r="AI312" s="281" t="e">
        <f>IF(#REF!="","",#REF!-(#REF!*AF312))</f>
        <v>#REF!</v>
      </c>
      <c r="AJ312" s="281" t="e">
        <f>IF(#REF!="","",#REF!-(#REF!*AG312))</f>
        <v>#REF!</v>
      </c>
      <c r="AK312" s="281" t="e">
        <f>IF(#REF!="","",#REF!-(#REF!*AH312))</f>
        <v>#REF!</v>
      </c>
      <c r="AL312" s="281" t="e">
        <f>IF(#REF!="","",ROUND(AI312*Interna!$E$4/1000,4))</f>
        <v>#REF!</v>
      </c>
      <c r="AM312" s="281" t="e">
        <f>IF(#REF!="","",ROUND(AJ312*Interna!$E$4/1000,4))</f>
        <v>#REF!</v>
      </c>
      <c r="AN312" s="281" t="e">
        <f>IF(#REF!="","",ROUND(AK312*Interna!$E$4/1000,4))</f>
        <v>#REF!</v>
      </c>
      <c r="AO312" s="281" t="e">
        <f>IF(#REF!="","",ROUND(AL312-(AL312*Interna!$C$21),4))</f>
        <v>#REF!</v>
      </c>
      <c r="AP312" s="281" t="e">
        <f>IF(#REF!="","",ROUND(AM312-(AM312*Interna!$C$22),4))</f>
        <v>#REF!</v>
      </c>
      <c r="AQ312" s="281" t="e">
        <f>IF(#REF!="","",ROUND(AN312-(AN312*Interna!$C$23),4))</f>
        <v>#REF!</v>
      </c>
      <c r="AR312" s="281" t="e">
        <f>IF(#REF!="","",Interna!$F$21)</f>
        <v>#REF!</v>
      </c>
      <c r="AS312" s="282" t="e">
        <f>IF(#REF!="","",Interna!$F$22)</f>
        <v>#REF!</v>
      </c>
      <c r="AT312" s="283" t="e">
        <f>IF(#REF!="","",Interna!$F$23)</f>
        <v>#REF!</v>
      </c>
      <c r="AU312" s="281" t="e">
        <f>IF(#REF!=0,0,IF(AO312&gt;AR312,AO312,AR312))</f>
        <v>#REF!</v>
      </c>
      <c r="AV312" s="281" t="e">
        <f>IF(#REF!=0,0,IF(AP312&gt;AS312,AP312,AS312))</f>
        <v>#REF!</v>
      </c>
      <c r="AW312" s="281" t="e">
        <f>IF(#REF!=0,0,IF(AQ312&gt;AT312,AQ312,AT312))</f>
        <v>#REF!</v>
      </c>
      <c r="AX312" s="39" t="e">
        <f>IF(#REF!="","",IF(ROUND(AL312-AU312,4)&lt;0,0,ROUND(AL312-AU312,4)))</f>
        <v>#REF!</v>
      </c>
      <c r="AY312" s="39" t="e">
        <f>IF(#REF!="","",IF(ROUND(AM312-AV312,4)&lt;0,0,ROUND(AM312-AV312,4)))</f>
        <v>#REF!</v>
      </c>
      <c r="AZ312" s="39" t="e">
        <f>IF(#REF!="","",IF(ROUND(AN312-AW312,4)&lt;0,0,ROUND(AN312-AW312,4)))</f>
        <v>#REF!</v>
      </c>
      <c r="BA312" s="40" t="e">
        <f>IF(#REF!="","",AX312*Z312)</f>
        <v>#REF!</v>
      </c>
      <c r="BB312" s="41" t="e">
        <f>IF(#REF!="","",AY312*AA312)</f>
        <v>#REF!</v>
      </c>
      <c r="BC312" s="42" t="e">
        <f>IF(#REF!="","",AZ312*AB312)</f>
        <v>#REF!</v>
      </c>
      <c r="BD312" s="41" t="e">
        <f t="shared" si="42"/>
        <v>#REF!</v>
      </c>
      <c r="BE312" s="40" t="e">
        <f>IF(#REF!="","",Interna!$J$27+Interna!$J$28+Interna!$J$29+Interna!$J$33)</f>
        <v>#REF!</v>
      </c>
      <c r="BF312" s="41" t="e">
        <f>IF(#REF!="","",AX312*Interna!$H$30)</f>
        <v>#REF!</v>
      </c>
      <c r="BG312" s="41" t="e">
        <f>IF(#REF!="","",AY312*Interna!$H$31)</f>
        <v>#REF!</v>
      </c>
      <c r="BH312" s="41" t="e">
        <f>IF(#REF!="","",AZ312*Interna!$H$32)</f>
        <v>#REF!</v>
      </c>
      <c r="BI312" s="41" t="e">
        <f>IF(#REF!="","",SUM(BE312:BH312))</f>
        <v>#REF!</v>
      </c>
      <c r="BJ312" s="41" t="e">
        <f>IF(#REF!="","",BD312-BI312)</f>
        <v>#REF!</v>
      </c>
      <c r="BK312" s="42" t="e">
        <f>IF(#REF!="","",BJ312*Interna!$H$37)</f>
        <v>#REF!</v>
      </c>
      <c r="BL312" s="41" t="e">
        <f>IF(#REF!="","",BJ312-BK312)</f>
        <v>#REF!</v>
      </c>
      <c r="BM312" s="41" t="e">
        <f>IF(#REF!="","",BL312*Interna!$H$39)</f>
        <v>#REF!</v>
      </c>
      <c r="BN312" s="41" t="e">
        <f>IF(#REF!="","",BL312+BM312)</f>
        <v>#REF!</v>
      </c>
      <c r="BO312" s="41" t="e">
        <f>IF(#REF!="","",BN312*Interna!$K$5)</f>
        <v>#REF!</v>
      </c>
      <c r="BP312" s="41" t="e">
        <f>IF(#REF!="","",BO312/Interna!$E$4)</f>
        <v>#REF!</v>
      </c>
      <c r="BQ312" s="41" t="e">
        <f>IF(#REF!="","",BP312*Interna!$H$46)</f>
        <v>#REF!</v>
      </c>
      <c r="BR312" s="41" t="e">
        <f>IF(#REF!="","",BP312+BQ312)</f>
        <v>#REF!</v>
      </c>
      <c r="BS312" s="41" t="e">
        <f>IF(#REF!="","",BR312*Interna!$H$48)</f>
        <v>#REF!</v>
      </c>
      <c r="BT312" s="41" t="e">
        <f>IF(#REF!="","",BR312-BS312)</f>
        <v>#REF!</v>
      </c>
      <c r="BU312" s="41" t="e">
        <f>IF(#REF!="","",BT312*Interna!$H$51)</f>
        <v>#REF!</v>
      </c>
      <c r="BV312" s="41" t="e">
        <f>IF(#REF!="","",BT312-BU312)</f>
        <v>#REF!</v>
      </c>
      <c r="BW312" s="41" t="e">
        <f>IF(#REF!="","",BV312*Interna!$H$52)</f>
        <v>#REF!</v>
      </c>
      <c r="BX312" s="41" t="e">
        <f>IF(#REF!="","",BV312-BW312)</f>
        <v>#REF!</v>
      </c>
      <c r="BY312" s="41" t="e">
        <f>IF(#REF!="","",BX312*Interna!$H$53)</f>
        <v>#REF!</v>
      </c>
    </row>
    <row r="313" spans="25:77" ht="16.5" customHeight="1" thickTop="1" thickBot="1" x14ac:dyDescent="0.35">
      <c r="Y313" s="167"/>
      <c r="Z313" s="40" t="e">
        <f>IF(#REF!="","",Interna!$H$15)</f>
        <v>#REF!</v>
      </c>
      <c r="AA313" s="41" t="e">
        <f>IF(#REF!="","",Interna!$H$16)</f>
        <v>#REF!</v>
      </c>
      <c r="AB313" s="42" t="e">
        <f>IF(#REF!="","",Interna!$H$17)</f>
        <v>#REF!</v>
      </c>
      <c r="AC31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3" s="373" t="e">
        <f>IF(#REF!="","",AC313+Interna!$D$15)</f>
        <v>#REF!</v>
      </c>
      <c r="AG313" s="373" t="e">
        <f>IF(#REF!="","",AD313+Interna!$D$16)</f>
        <v>#REF!</v>
      </c>
      <c r="AH313" s="373" t="e">
        <f>IF(#REF!="","",AE313+Interna!$D$17)</f>
        <v>#REF!</v>
      </c>
      <c r="AI313" s="281" t="e">
        <f>IF(#REF!="","",#REF!-(#REF!*AF313))</f>
        <v>#REF!</v>
      </c>
      <c r="AJ313" s="281" t="e">
        <f>IF(#REF!="","",#REF!-(#REF!*AG313))</f>
        <v>#REF!</v>
      </c>
      <c r="AK313" s="281" t="e">
        <f>IF(#REF!="","",#REF!-(#REF!*AH313))</f>
        <v>#REF!</v>
      </c>
      <c r="AL313" s="281" t="e">
        <f>IF(#REF!="","",ROUND(AI313*Interna!$E$4/1000,4))</f>
        <v>#REF!</v>
      </c>
      <c r="AM313" s="281" t="e">
        <f>IF(#REF!="","",ROUND(AJ313*Interna!$E$4/1000,4))</f>
        <v>#REF!</v>
      </c>
      <c r="AN313" s="281" t="e">
        <f>IF(#REF!="","",ROUND(AK313*Interna!$E$4/1000,4))</f>
        <v>#REF!</v>
      </c>
      <c r="AO313" s="281" t="e">
        <f>IF(#REF!="","",ROUND(AL313-(AL313*Interna!$C$21),4))</f>
        <v>#REF!</v>
      </c>
      <c r="AP313" s="281" t="e">
        <f>IF(#REF!="","",ROUND(AM313-(AM313*Interna!$C$22),4))</f>
        <v>#REF!</v>
      </c>
      <c r="AQ313" s="281" t="e">
        <f>IF(#REF!="","",ROUND(AN313-(AN313*Interna!$C$23),4))</f>
        <v>#REF!</v>
      </c>
      <c r="AR313" s="281" t="e">
        <f>IF(#REF!="","",Interna!$F$21)</f>
        <v>#REF!</v>
      </c>
      <c r="AS313" s="282" t="e">
        <f>IF(#REF!="","",Interna!$F$22)</f>
        <v>#REF!</v>
      </c>
      <c r="AT313" s="283" t="e">
        <f>IF(#REF!="","",Interna!$F$23)</f>
        <v>#REF!</v>
      </c>
      <c r="AU313" s="281" t="e">
        <f>IF(#REF!=0,0,IF(AO313&gt;AR313,AO313,AR313))</f>
        <v>#REF!</v>
      </c>
      <c r="AV313" s="281" t="e">
        <f>IF(#REF!=0,0,IF(AP313&gt;AS313,AP313,AS313))</f>
        <v>#REF!</v>
      </c>
      <c r="AW313" s="281" t="e">
        <f>IF(#REF!=0,0,IF(AQ313&gt;AT313,AQ313,AT313))</f>
        <v>#REF!</v>
      </c>
      <c r="AX313" s="39" t="e">
        <f>IF(#REF!="","",IF(ROUND(AL313-AU313,4)&lt;0,0,ROUND(AL313-AU313,4)))</f>
        <v>#REF!</v>
      </c>
      <c r="AY313" s="39" t="e">
        <f>IF(#REF!="","",IF(ROUND(AM313-AV313,4)&lt;0,0,ROUND(AM313-AV313,4)))</f>
        <v>#REF!</v>
      </c>
      <c r="AZ313" s="39" t="e">
        <f>IF(#REF!="","",IF(ROUND(AN313-AW313,4)&lt;0,0,ROUND(AN313-AW313,4)))</f>
        <v>#REF!</v>
      </c>
      <c r="BA313" s="40" t="e">
        <f>IF(#REF!="","",AX313*Z313)</f>
        <v>#REF!</v>
      </c>
      <c r="BB313" s="41" t="e">
        <f>IF(#REF!="","",AY313*AA313)</f>
        <v>#REF!</v>
      </c>
      <c r="BC313" s="42" t="e">
        <f>IF(#REF!="","",AZ313*AB313)</f>
        <v>#REF!</v>
      </c>
      <c r="BD313" s="41" t="e">
        <f t="shared" si="42"/>
        <v>#REF!</v>
      </c>
      <c r="BE313" s="40" t="e">
        <f>IF(#REF!="","",Interna!$J$27+Interna!$J$28+Interna!$J$29+Interna!$J$33)</f>
        <v>#REF!</v>
      </c>
      <c r="BF313" s="41" t="e">
        <f>IF(#REF!="","",AX313*Interna!$H$30)</f>
        <v>#REF!</v>
      </c>
      <c r="BG313" s="41" t="e">
        <f>IF(#REF!="","",AY313*Interna!$H$31)</f>
        <v>#REF!</v>
      </c>
      <c r="BH313" s="41" t="e">
        <f>IF(#REF!="","",AZ313*Interna!$H$32)</f>
        <v>#REF!</v>
      </c>
      <c r="BI313" s="41" t="e">
        <f>IF(#REF!="","",SUM(BE313:BH313))</f>
        <v>#REF!</v>
      </c>
      <c r="BJ313" s="41" t="e">
        <f>IF(#REF!="","",BD313-BI313)</f>
        <v>#REF!</v>
      </c>
      <c r="BK313" s="42" t="e">
        <f>IF(#REF!="","",BJ313*Interna!$H$37)</f>
        <v>#REF!</v>
      </c>
      <c r="BL313" s="41" t="e">
        <f>IF(#REF!="","",BJ313-BK313)</f>
        <v>#REF!</v>
      </c>
      <c r="BM313" s="41" t="e">
        <f>IF(#REF!="","",BL313*Interna!$H$39)</f>
        <v>#REF!</v>
      </c>
      <c r="BN313" s="41" t="e">
        <f>IF(#REF!="","",BL313+BM313)</f>
        <v>#REF!</v>
      </c>
      <c r="BO313" s="41" t="e">
        <f>IF(#REF!="","",BN313*Interna!$K$5)</f>
        <v>#REF!</v>
      </c>
      <c r="BP313" s="41" t="e">
        <f>IF(#REF!="","",BO313/Interna!$E$4)</f>
        <v>#REF!</v>
      </c>
      <c r="BQ313" s="41" t="e">
        <f>IF(#REF!="","",BP313*Interna!$H$46)</f>
        <v>#REF!</v>
      </c>
      <c r="BR313" s="41" t="e">
        <f>IF(#REF!="","",BP313+BQ313)</f>
        <v>#REF!</v>
      </c>
      <c r="BS313" s="41" t="e">
        <f>IF(#REF!="","",BR313*Interna!$H$48)</f>
        <v>#REF!</v>
      </c>
      <c r="BT313" s="41" t="e">
        <f>IF(#REF!="","",BR313-BS313)</f>
        <v>#REF!</v>
      </c>
      <c r="BU313" s="41" t="e">
        <f>IF(#REF!="","",BT313*Interna!$H$51)</f>
        <v>#REF!</v>
      </c>
      <c r="BV313" s="41" t="e">
        <f>IF(#REF!="","",BT313-BU313)</f>
        <v>#REF!</v>
      </c>
      <c r="BW313" s="41" t="e">
        <f>IF(#REF!="","",BV313*Interna!$H$52)</f>
        <v>#REF!</v>
      </c>
      <c r="BX313" s="41" t="e">
        <f>IF(#REF!="","",BV313-BW313)</f>
        <v>#REF!</v>
      </c>
      <c r="BY313" s="41" t="e">
        <f>IF(#REF!="","",BX313*Interna!$H$53)</f>
        <v>#REF!</v>
      </c>
    </row>
    <row r="314" spans="25:77" ht="16.5" customHeight="1" thickTop="1" thickBot="1" x14ac:dyDescent="0.35">
      <c r="Y314" s="167"/>
      <c r="Z314" s="40" t="e">
        <f>IF(#REF!="","",Interna!$H$15)</f>
        <v>#REF!</v>
      </c>
      <c r="AA314" s="41" t="e">
        <f>IF(#REF!="","",Interna!$H$16)</f>
        <v>#REF!</v>
      </c>
      <c r="AB314" s="42" t="e">
        <f>IF(#REF!="","",Interna!$H$17)</f>
        <v>#REF!</v>
      </c>
      <c r="AC31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4" s="373" t="e">
        <f>IF(#REF!="","",AC314+Interna!$D$15)</f>
        <v>#REF!</v>
      </c>
      <c r="AG314" s="373" t="e">
        <f>IF(#REF!="","",AD314+Interna!$D$16)</f>
        <v>#REF!</v>
      </c>
      <c r="AH314" s="373" t="e">
        <f>IF(#REF!="","",AE314+Interna!$D$17)</f>
        <v>#REF!</v>
      </c>
      <c r="AI314" s="281" t="e">
        <f>IF(#REF!="","",#REF!-(#REF!*AF314))</f>
        <v>#REF!</v>
      </c>
      <c r="AJ314" s="281" t="e">
        <f>IF(#REF!="","",#REF!-(#REF!*AG314))</f>
        <v>#REF!</v>
      </c>
      <c r="AK314" s="281" t="e">
        <f>IF(#REF!="","",#REF!-(#REF!*AH314))</f>
        <v>#REF!</v>
      </c>
      <c r="AL314" s="281" t="e">
        <f>IF(#REF!="","",ROUND(AI314*Interna!$E$4/1000,4))</f>
        <v>#REF!</v>
      </c>
      <c r="AM314" s="281" t="e">
        <f>IF(#REF!="","",ROUND(AJ314*Interna!$E$4/1000,4))</f>
        <v>#REF!</v>
      </c>
      <c r="AN314" s="281" t="e">
        <f>IF(#REF!="","",ROUND(AK314*Interna!$E$4/1000,4))</f>
        <v>#REF!</v>
      </c>
      <c r="AO314" s="281" t="e">
        <f>IF(#REF!="","",ROUND(AL314-(AL314*Interna!$C$21),4))</f>
        <v>#REF!</v>
      </c>
      <c r="AP314" s="281" t="e">
        <f>IF(#REF!="","",ROUND(AM314-(AM314*Interna!$C$22),4))</f>
        <v>#REF!</v>
      </c>
      <c r="AQ314" s="281" t="e">
        <f>IF(#REF!="","",ROUND(AN314-(AN314*Interna!$C$23),4))</f>
        <v>#REF!</v>
      </c>
      <c r="AR314" s="281" t="e">
        <f>IF(#REF!="","",Interna!$F$21)</f>
        <v>#REF!</v>
      </c>
      <c r="AS314" s="282" t="e">
        <f>IF(#REF!="","",Interna!$F$22)</f>
        <v>#REF!</v>
      </c>
      <c r="AT314" s="283" t="e">
        <f>IF(#REF!="","",Interna!$F$23)</f>
        <v>#REF!</v>
      </c>
      <c r="AU314" s="281" t="e">
        <f>IF(#REF!=0,0,IF(AO314&gt;AR314,AO314,AR314))</f>
        <v>#REF!</v>
      </c>
      <c r="AV314" s="281" t="e">
        <f>IF(#REF!=0,0,IF(AP314&gt;AS314,AP314,AS314))</f>
        <v>#REF!</v>
      </c>
      <c r="AW314" s="281" t="e">
        <f>IF(#REF!=0,0,IF(AQ314&gt;AT314,AQ314,AT314))</f>
        <v>#REF!</v>
      </c>
      <c r="AX314" s="39" t="e">
        <f>IF(#REF!="","",IF(ROUND(AL314-AU314,4)&lt;0,0,ROUND(AL314-AU314,4)))</f>
        <v>#REF!</v>
      </c>
      <c r="AY314" s="39" t="e">
        <f>IF(#REF!="","",IF(ROUND(AM314-AV314,4)&lt;0,0,ROUND(AM314-AV314,4)))</f>
        <v>#REF!</v>
      </c>
      <c r="AZ314" s="39" t="e">
        <f>IF(#REF!="","",IF(ROUND(AN314-AW314,4)&lt;0,0,ROUND(AN314-AW314,4)))</f>
        <v>#REF!</v>
      </c>
      <c r="BA314" s="40" t="e">
        <f>IF(#REF!="","",AX314*Z314)</f>
        <v>#REF!</v>
      </c>
      <c r="BB314" s="41" t="e">
        <f>IF(#REF!="","",AY314*AA314)</f>
        <v>#REF!</v>
      </c>
      <c r="BC314" s="42" t="e">
        <f>IF(#REF!="","",AZ314*AB314)</f>
        <v>#REF!</v>
      </c>
      <c r="BD314" s="41" t="e">
        <f t="shared" si="42"/>
        <v>#REF!</v>
      </c>
      <c r="BE314" s="40" t="e">
        <f>IF(#REF!="","",Interna!$J$27+Interna!$J$28+Interna!$J$29+Interna!$J$33)</f>
        <v>#REF!</v>
      </c>
      <c r="BF314" s="41" t="e">
        <f>IF(#REF!="","",AX314*Interna!$H$30)</f>
        <v>#REF!</v>
      </c>
      <c r="BG314" s="41" t="e">
        <f>IF(#REF!="","",AY314*Interna!$H$31)</f>
        <v>#REF!</v>
      </c>
      <c r="BH314" s="41" t="e">
        <f>IF(#REF!="","",AZ314*Interna!$H$32)</f>
        <v>#REF!</v>
      </c>
      <c r="BI314" s="41" t="e">
        <f>IF(#REF!="","",SUM(BE314:BH314))</f>
        <v>#REF!</v>
      </c>
      <c r="BJ314" s="41" t="e">
        <f>IF(#REF!="","",BD314-BI314)</f>
        <v>#REF!</v>
      </c>
      <c r="BK314" s="42" t="e">
        <f>IF(#REF!="","",BJ314*Interna!$H$37)</f>
        <v>#REF!</v>
      </c>
      <c r="BL314" s="41" t="e">
        <f>IF(#REF!="","",BJ314-BK314)</f>
        <v>#REF!</v>
      </c>
      <c r="BM314" s="41" t="e">
        <f>IF(#REF!="","",BL314*Interna!$H$39)</f>
        <v>#REF!</v>
      </c>
      <c r="BN314" s="41" t="e">
        <f>IF(#REF!="","",BL314+BM314)</f>
        <v>#REF!</v>
      </c>
      <c r="BO314" s="41" t="e">
        <f>IF(#REF!="","",BN314*Interna!$K$5)</f>
        <v>#REF!</v>
      </c>
      <c r="BP314" s="41" t="e">
        <f>IF(#REF!="","",BO314/Interna!$E$4)</f>
        <v>#REF!</v>
      </c>
      <c r="BQ314" s="41" t="e">
        <f>IF(#REF!="","",BP314*Interna!$H$46)</f>
        <v>#REF!</v>
      </c>
      <c r="BR314" s="41" t="e">
        <f>IF(#REF!="","",BP314+BQ314)</f>
        <v>#REF!</v>
      </c>
      <c r="BS314" s="41" t="e">
        <f>IF(#REF!="","",BR314*Interna!$H$48)</f>
        <v>#REF!</v>
      </c>
      <c r="BT314" s="41" t="e">
        <f>IF(#REF!="","",BR314-BS314)</f>
        <v>#REF!</v>
      </c>
      <c r="BU314" s="41" t="e">
        <f>IF(#REF!="","",BT314*Interna!$H$51)</f>
        <v>#REF!</v>
      </c>
      <c r="BV314" s="41" t="e">
        <f>IF(#REF!="","",BT314-BU314)</f>
        <v>#REF!</v>
      </c>
      <c r="BW314" s="41" t="e">
        <f>IF(#REF!="","",BV314*Interna!$H$52)</f>
        <v>#REF!</v>
      </c>
      <c r="BX314" s="41" t="e">
        <f>IF(#REF!="","",BV314-BW314)</f>
        <v>#REF!</v>
      </c>
      <c r="BY314" s="41" t="e">
        <f>IF(#REF!="","",BX314*Interna!$H$53)</f>
        <v>#REF!</v>
      </c>
    </row>
    <row r="315" spans="25:77" ht="16.5" customHeight="1" thickTop="1" thickBot="1" x14ac:dyDescent="0.35">
      <c r="Y315" s="167"/>
      <c r="Z315" s="40" t="e">
        <f>IF(#REF!="","",Interna!$H$15)</f>
        <v>#REF!</v>
      </c>
      <c r="AA315" s="41" t="e">
        <f>IF(#REF!="","",Interna!$H$16)</f>
        <v>#REF!</v>
      </c>
      <c r="AB315" s="42" t="e">
        <f>IF(#REF!="","",Interna!$H$17)</f>
        <v>#REF!</v>
      </c>
      <c r="AC31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5" s="373" t="e">
        <f>IF(#REF!="","",AC315+Interna!$D$15)</f>
        <v>#REF!</v>
      </c>
      <c r="AG315" s="373" t="e">
        <f>IF(#REF!="","",AD315+Interna!$D$16)</f>
        <v>#REF!</v>
      </c>
      <c r="AH315" s="373" t="e">
        <f>IF(#REF!="","",AE315+Interna!$D$17)</f>
        <v>#REF!</v>
      </c>
      <c r="AI315" s="281" t="e">
        <f>IF(#REF!="","",#REF!-(#REF!*AF315))</f>
        <v>#REF!</v>
      </c>
      <c r="AJ315" s="281" t="e">
        <f>IF(#REF!="","",#REF!-(#REF!*AG315))</f>
        <v>#REF!</v>
      </c>
      <c r="AK315" s="281" t="e">
        <f>IF(#REF!="","",#REF!-(#REF!*AH315))</f>
        <v>#REF!</v>
      </c>
      <c r="AL315" s="281" t="e">
        <f>IF(#REF!="","",ROUND(AI315*Interna!$E$4/1000,4))</f>
        <v>#REF!</v>
      </c>
      <c r="AM315" s="281" t="e">
        <f>IF(#REF!="","",ROUND(AJ315*Interna!$E$4/1000,4))</f>
        <v>#REF!</v>
      </c>
      <c r="AN315" s="281" t="e">
        <f>IF(#REF!="","",ROUND(AK315*Interna!$E$4/1000,4))</f>
        <v>#REF!</v>
      </c>
      <c r="AO315" s="281" t="e">
        <f>IF(#REF!="","",ROUND(AL315-(AL315*Interna!$C$21),4))</f>
        <v>#REF!</v>
      </c>
      <c r="AP315" s="281" t="e">
        <f>IF(#REF!="","",ROUND(AM315-(AM315*Interna!$C$22),4))</f>
        <v>#REF!</v>
      </c>
      <c r="AQ315" s="281" t="e">
        <f>IF(#REF!="","",ROUND(AN315-(AN315*Interna!$C$23),4))</f>
        <v>#REF!</v>
      </c>
      <c r="AR315" s="281" t="e">
        <f>IF(#REF!="","",Interna!$F$21)</f>
        <v>#REF!</v>
      </c>
      <c r="AS315" s="282" t="e">
        <f>IF(#REF!="","",Interna!$F$22)</f>
        <v>#REF!</v>
      </c>
      <c r="AT315" s="283" t="e">
        <f>IF(#REF!="","",Interna!$F$23)</f>
        <v>#REF!</v>
      </c>
      <c r="AU315" s="281" t="e">
        <f>IF(#REF!=0,0,IF(AO315&gt;AR315,AO315,AR315))</f>
        <v>#REF!</v>
      </c>
      <c r="AV315" s="281" t="e">
        <f>IF(#REF!=0,0,IF(AP315&gt;AS315,AP315,AS315))</f>
        <v>#REF!</v>
      </c>
      <c r="AW315" s="281" t="e">
        <f>IF(#REF!=0,0,IF(AQ315&gt;AT315,AQ315,AT315))</f>
        <v>#REF!</v>
      </c>
      <c r="AX315" s="39" t="e">
        <f>IF(#REF!="","",IF(ROUND(AL315-AU315,4)&lt;0,0,ROUND(AL315-AU315,4)))</f>
        <v>#REF!</v>
      </c>
      <c r="AY315" s="39" t="e">
        <f>IF(#REF!="","",IF(ROUND(AM315-AV315,4)&lt;0,0,ROUND(AM315-AV315,4)))</f>
        <v>#REF!</v>
      </c>
      <c r="AZ315" s="39" t="e">
        <f>IF(#REF!="","",IF(ROUND(AN315-AW315,4)&lt;0,0,ROUND(AN315-AW315,4)))</f>
        <v>#REF!</v>
      </c>
      <c r="BA315" s="40" t="e">
        <f>IF(#REF!="","",AX315*Z315)</f>
        <v>#REF!</v>
      </c>
      <c r="BB315" s="41" t="e">
        <f>IF(#REF!="","",AY315*AA315)</f>
        <v>#REF!</v>
      </c>
      <c r="BC315" s="42" t="e">
        <f>IF(#REF!="","",AZ315*AB315)</f>
        <v>#REF!</v>
      </c>
      <c r="BD315" s="41" t="e">
        <f t="shared" si="42"/>
        <v>#REF!</v>
      </c>
      <c r="BE315" s="40" t="e">
        <f>IF(#REF!="","",Interna!$J$27+Interna!$J$28+Interna!$J$29+Interna!$J$33)</f>
        <v>#REF!</v>
      </c>
      <c r="BF315" s="41" t="e">
        <f>IF(#REF!="","",AX315*Interna!$H$30)</f>
        <v>#REF!</v>
      </c>
      <c r="BG315" s="41" t="e">
        <f>IF(#REF!="","",AY315*Interna!$H$31)</f>
        <v>#REF!</v>
      </c>
      <c r="BH315" s="41" t="e">
        <f>IF(#REF!="","",AZ315*Interna!$H$32)</f>
        <v>#REF!</v>
      </c>
      <c r="BI315" s="41" t="e">
        <f>IF(#REF!="","",SUM(BE315:BH315))</f>
        <v>#REF!</v>
      </c>
      <c r="BJ315" s="41" t="e">
        <f>IF(#REF!="","",BD315-BI315)</f>
        <v>#REF!</v>
      </c>
      <c r="BK315" s="42" t="e">
        <f>IF(#REF!="","",BJ315*Interna!$H$37)</f>
        <v>#REF!</v>
      </c>
      <c r="BL315" s="41" t="e">
        <f>IF(#REF!="","",BJ315-BK315)</f>
        <v>#REF!</v>
      </c>
      <c r="BM315" s="41" t="e">
        <f>IF(#REF!="","",BL315*Interna!$H$39)</f>
        <v>#REF!</v>
      </c>
      <c r="BN315" s="41" t="e">
        <f>IF(#REF!="","",BL315+BM315)</f>
        <v>#REF!</v>
      </c>
      <c r="BO315" s="41" t="e">
        <f>IF(#REF!="","",BN315*Interna!$K$5)</f>
        <v>#REF!</v>
      </c>
      <c r="BP315" s="41" t="e">
        <f>IF(#REF!="","",BO315/Interna!$E$4)</f>
        <v>#REF!</v>
      </c>
      <c r="BQ315" s="41" t="e">
        <f>IF(#REF!="","",BP315*Interna!$H$46)</f>
        <v>#REF!</v>
      </c>
      <c r="BR315" s="41" t="e">
        <f>IF(#REF!="","",BP315+BQ315)</f>
        <v>#REF!</v>
      </c>
      <c r="BS315" s="41" t="e">
        <f>IF(#REF!="","",BR315*Interna!$H$48)</f>
        <v>#REF!</v>
      </c>
      <c r="BT315" s="41" t="e">
        <f>IF(#REF!="","",BR315-BS315)</f>
        <v>#REF!</v>
      </c>
      <c r="BU315" s="41" t="e">
        <f>IF(#REF!="","",BT315*Interna!$H$51)</f>
        <v>#REF!</v>
      </c>
      <c r="BV315" s="41" t="e">
        <f>IF(#REF!="","",BT315-BU315)</f>
        <v>#REF!</v>
      </c>
      <c r="BW315" s="41" t="e">
        <f>IF(#REF!="","",BV315*Interna!$H$52)</f>
        <v>#REF!</v>
      </c>
      <c r="BX315" s="41" t="e">
        <f>IF(#REF!="","",BV315-BW315)</f>
        <v>#REF!</v>
      </c>
      <c r="BY315" s="41" t="e">
        <f>IF(#REF!="","",BX315*Interna!$H$53)</f>
        <v>#REF!</v>
      </c>
    </row>
    <row r="316" spans="25:77" ht="16.5" customHeight="1" thickTop="1" thickBot="1" x14ac:dyDescent="0.35">
      <c r="Y316" s="167"/>
      <c r="Z316" s="40" t="e">
        <f>IF(#REF!="","",Interna!$H$15)</f>
        <v>#REF!</v>
      </c>
      <c r="AA316" s="41" t="e">
        <f>IF(#REF!="","",Interna!$H$16)</f>
        <v>#REF!</v>
      </c>
      <c r="AB316" s="42" t="e">
        <f>IF(#REF!="","",Interna!$H$17)</f>
        <v>#REF!</v>
      </c>
      <c r="AC31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6" s="373" t="e">
        <f>IF(#REF!="","",AC316+Interna!$D$15)</f>
        <v>#REF!</v>
      </c>
      <c r="AG316" s="373" t="e">
        <f>IF(#REF!="","",AD316+Interna!$D$16)</f>
        <v>#REF!</v>
      </c>
      <c r="AH316" s="373" t="e">
        <f>IF(#REF!="","",AE316+Interna!$D$17)</f>
        <v>#REF!</v>
      </c>
      <c r="AI316" s="281" t="e">
        <f>IF(#REF!="","",#REF!-(#REF!*AF316))</f>
        <v>#REF!</v>
      </c>
      <c r="AJ316" s="281" t="e">
        <f>IF(#REF!="","",#REF!-(#REF!*AG316))</f>
        <v>#REF!</v>
      </c>
      <c r="AK316" s="281" t="e">
        <f>IF(#REF!="","",#REF!-(#REF!*AH316))</f>
        <v>#REF!</v>
      </c>
      <c r="AL316" s="281" t="e">
        <f>IF(#REF!="","",ROUND(AI316*Interna!$E$4/1000,4))</f>
        <v>#REF!</v>
      </c>
      <c r="AM316" s="281" t="e">
        <f>IF(#REF!="","",ROUND(AJ316*Interna!$E$4/1000,4))</f>
        <v>#REF!</v>
      </c>
      <c r="AN316" s="281" t="e">
        <f>IF(#REF!="","",ROUND(AK316*Interna!$E$4/1000,4))</f>
        <v>#REF!</v>
      </c>
      <c r="AO316" s="281" t="e">
        <f>IF(#REF!="","",ROUND(AL316-(AL316*Interna!$C$21),4))</f>
        <v>#REF!</v>
      </c>
      <c r="AP316" s="281" t="e">
        <f>IF(#REF!="","",ROUND(AM316-(AM316*Interna!$C$22),4))</f>
        <v>#REF!</v>
      </c>
      <c r="AQ316" s="281" t="e">
        <f>IF(#REF!="","",ROUND(AN316-(AN316*Interna!$C$23),4))</f>
        <v>#REF!</v>
      </c>
      <c r="AR316" s="281" t="e">
        <f>IF(#REF!="","",Interna!$F$21)</f>
        <v>#REF!</v>
      </c>
      <c r="AS316" s="282" t="e">
        <f>IF(#REF!="","",Interna!$F$22)</f>
        <v>#REF!</v>
      </c>
      <c r="AT316" s="283" t="e">
        <f>IF(#REF!="","",Interna!$F$23)</f>
        <v>#REF!</v>
      </c>
      <c r="AU316" s="281" t="e">
        <f>IF(#REF!=0,0,IF(AO316&gt;AR316,AO316,AR316))</f>
        <v>#REF!</v>
      </c>
      <c r="AV316" s="281" t="e">
        <f>IF(#REF!=0,0,IF(AP316&gt;AS316,AP316,AS316))</f>
        <v>#REF!</v>
      </c>
      <c r="AW316" s="281" t="e">
        <f>IF(#REF!=0,0,IF(AQ316&gt;AT316,AQ316,AT316))</f>
        <v>#REF!</v>
      </c>
      <c r="AX316" s="39" t="e">
        <f>IF(#REF!="","",IF(ROUND(AL316-AU316,4)&lt;0,0,ROUND(AL316-AU316,4)))</f>
        <v>#REF!</v>
      </c>
      <c r="AY316" s="39" t="e">
        <f>IF(#REF!="","",IF(ROUND(AM316-AV316,4)&lt;0,0,ROUND(AM316-AV316,4)))</f>
        <v>#REF!</v>
      </c>
      <c r="AZ316" s="39" t="e">
        <f>IF(#REF!="","",IF(ROUND(AN316-AW316,4)&lt;0,0,ROUND(AN316-AW316,4)))</f>
        <v>#REF!</v>
      </c>
      <c r="BA316" s="40" t="e">
        <f>IF(#REF!="","",AX316*Z316)</f>
        <v>#REF!</v>
      </c>
      <c r="BB316" s="41" t="e">
        <f>IF(#REF!="","",AY316*AA316)</f>
        <v>#REF!</v>
      </c>
      <c r="BC316" s="42" t="e">
        <f>IF(#REF!="","",AZ316*AB316)</f>
        <v>#REF!</v>
      </c>
      <c r="BD316" s="41" t="e">
        <f t="shared" si="42"/>
        <v>#REF!</v>
      </c>
      <c r="BE316" s="40" t="e">
        <f>IF(#REF!="","",Interna!$J$27+Interna!$J$28+Interna!$J$29+Interna!$J$33)</f>
        <v>#REF!</v>
      </c>
      <c r="BF316" s="41" t="e">
        <f>IF(#REF!="","",AX316*Interna!$H$30)</f>
        <v>#REF!</v>
      </c>
      <c r="BG316" s="41" t="e">
        <f>IF(#REF!="","",AY316*Interna!$H$31)</f>
        <v>#REF!</v>
      </c>
      <c r="BH316" s="41" t="e">
        <f>IF(#REF!="","",AZ316*Interna!$H$32)</f>
        <v>#REF!</v>
      </c>
      <c r="BI316" s="41" t="e">
        <f>IF(#REF!="","",SUM(BE316:BH316))</f>
        <v>#REF!</v>
      </c>
      <c r="BJ316" s="41" t="e">
        <f>IF(#REF!="","",BD316-BI316)</f>
        <v>#REF!</v>
      </c>
      <c r="BK316" s="42" t="e">
        <f>IF(#REF!="","",BJ316*Interna!$H$37)</f>
        <v>#REF!</v>
      </c>
      <c r="BL316" s="41" t="e">
        <f>IF(#REF!="","",BJ316-BK316)</f>
        <v>#REF!</v>
      </c>
      <c r="BM316" s="41" t="e">
        <f>IF(#REF!="","",BL316*Interna!$H$39)</f>
        <v>#REF!</v>
      </c>
      <c r="BN316" s="41" t="e">
        <f>IF(#REF!="","",BL316+BM316)</f>
        <v>#REF!</v>
      </c>
      <c r="BO316" s="41" t="e">
        <f>IF(#REF!="","",BN316*Interna!$K$5)</f>
        <v>#REF!</v>
      </c>
      <c r="BP316" s="41" t="e">
        <f>IF(#REF!="","",BO316/Interna!$E$4)</f>
        <v>#REF!</v>
      </c>
      <c r="BQ316" s="41" t="e">
        <f>IF(#REF!="","",BP316*Interna!$H$46)</f>
        <v>#REF!</v>
      </c>
      <c r="BR316" s="41" t="e">
        <f>IF(#REF!="","",BP316+BQ316)</f>
        <v>#REF!</v>
      </c>
      <c r="BS316" s="41" t="e">
        <f>IF(#REF!="","",BR316*Interna!$H$48)</f>
        <v>#REF!</v>
      </c>
      <c r="BT316" s="41" t="e">
        <f>IF(#REF!="","",BR316-BS316)</f>
        <v>#REF!</v>
      </c>
      <c r="BU316" s="41" t="e">
        <f>IF(#REF!="","",BT316*Interna!$H$51)</f>
        <v>#REF!</v>
      </c>
      <c r="BV316" s="41" t="e">
        <f>IF(#REF!="","",BT316-BU316)</f>
        <v>#REF!</v>
      </c>
      <c r="BW316" s="41" t="e">
        <f>IF(#REF!="","",BV316*Interna!$H$52)</f>
        <v>#REF!</v>
      </c>
      <c r="BX316" s="41" t="e">
        <f>IF(#REF!="","",BV316-BW316)</f>
        <v>#REF!</v>
      </c>
      <c r="BY316" s="41" t="e">
        <f>IF(#REF!="","",BX316*Interna!$H$53)</f>
        <v>#REF!</v>
      </c>
    </row>
    <row r="317" spans="25:77" ht="16.5" customHeight="1" thickTop="1" thickBot="1" x14ac:dyDescent="0.35">
      <c r="Y317" s="167"/>
      <c r="Z317" s="40" t="e">
        <f>IF(#REF!="","",Interna!$H$15)</f>
        <v>#REF!</v>
      </c>
      <c r="AA317" s="41" t="e">
        <f>IF(#REF!="","",Interna!$H$16)</f>
        <v>#REF!</v>
      </c>
      <c r="AB317" s="42" t="e">
        <f>IF(#REF!="","",Interna!$H$17)</f>
        <v>#REF!</v>
      </c>
      <c r="AC31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7" s="373" t="e">
        <f>IF(#REF!="","",AC317+Interna!$D$15)</f>
        <v>#REF!</v>
      </c>
      <c r="AG317" s="373" t="e">
        <f>IF(#REF!="","",AD317+Interna!$D$16)</f>
        <v>#REF!</v>
      </c>
      <c r="AH317" s="373" t="e">
        <f>IF(#REF!="","",AE317+Interna!$D$17)</f>
        <v>#REF!</v>
      </c>
      <c r="AI317" s="281" t="e">
        <f>IF(#REF!="","",#REF!-(#REF!*AF317))</f>
        <v>#REF!</v>
      </c>
      <c r="AJ317" s="281" t="e">
        <f>IF(#REF!="","",#REF!-(#REF!*AG317))</f>
        <v>#REF!</v>
      </c>
      <c r="AK317" s="281" t="e">
        <f>IF(#REF!="","",#REF!-(#REF!*AH317))</f>
        <v>#REF!</v>
      </c>
      <c r="AL317" s="281" t="e">
        <f>IF(#REF!="","",ROUND(AI317*Interna!$E$4/1000,4))</f>
        <v>#REF!</v>
      </c>
      <c r="AM317" s="281" t="e">
        <f>IF(#REF!="","",ROUND(AJ317*Interna!$E$4/1000,4))</f>
        <v>#REF!</v>
      </c>
      <c r="AN317" s="281" t="e">
        <f>IF(#REF!="","",ROUND(AK317*Interna!$E$4/1000,4))</f>
        <v>#REF!</v>
      </c>
      <c r="AO317" s="281" t="e">
        <f>IF(#REF!="","",ROUND(AL317-(AL317*Interna!$C$21),4))</f>
        <v>#REF!</v>
      </c>
      <c r="AP317" s="281" t="e">
        <f>IF(#REF!="","",ROUND(AM317-(AM317*Interna!$C$22),4))</f>
        <v>#REF!</v>
      </c>
      <c r="AQ317" s="281" t="e">
        <f>IF(#REF!="","",ROUND(AN317-(AN317*Interna!$C$23),4))</f>
        <v>#REF!</v>
      </c>
      <c r="AR317" s="281" t="e">
        <f>IF(#REF!="","",Interna!$F$21)</f>
        <v>#REF!</v>
      </c>
      <c r="AS317" s="282" t="e">
        <f>IF(#REF!="","",Interna!$F$22)</f>
        <v>#REF!</v>
      </c>
      <c r="AT317" s="283" t="e">
        <f>IF(#REF!="","",Interna!$F$23)</f>
        <v>#REF!</v>
      </c>
      <c r="AU317" s="281" t="e">
        <f>IF(#REF!=0,0,IF(AO317&gt;AR317,AO317,AR317))</f>
        <v>#REF!</v>
      </c>
      <c r="AV317" s="281" t="e">
        <f>IF(#REF!=0,0,IF(AP317&gt;AS317,AP317,AS317))</f>
        <v>#REF!</v>
      </c>
      <c r="AW317" s="281" t="e">
        <f>IF(#REF!=0,0,IF(AQ317&gt;AT317,AQ317,AT317))</f>
        <v>#REF!</v>
      </c>
      <c r="AX317" s="39" t="e">
        <f>IF(#REF!="","",IF(ROUND(AL317-AU317,4)&lt;0,0,ROUND(AL317-AU317,4)))</f>
        <v>#REF!</v>
      </c>
      <c r="AY317" s="39" t="e">
        <f>IF(#REF!="","",IF(ROUND(AM317-AV317,4)&lt;0,0,ROUND(AM317-AV317,4)))</f>
        <v>#REF!</v>
      </c>
      <c r="AZ317" s="39" t="e">
        <f>IF(#REF!="","",IF(ROUND(AN317-AW317,4)&lt;0,0,ROUND(AN317-AW317,4)))</f>
        <v>#REF!</v>
      </c>
      <c r="BA317" s="40" t="e">
        <f>IF(#REF!="","",AX317*Z317)</f>
        <v>#REF!</v>
      </c>
      <c r="BB317" s="41" t="e">
        <f>IF(#REF!="","",AY317*AA317)</f>
        <v>#REF!</v>
      </c>
      <c r="BC317" s="42" t="e">
        <f>IF(#REF!="","",AZ317*AB317)</f>
        <v>#REF!</v>
      </c>
      <c r="BD317" s="41" t="e">
        <f t="shared" si="42"/>
        <v>#REF!</v>
      </c>
      <c r="BE317" s="40" t="e">
        <f>IF(#REF!="","",Interna!$J$27+Interna!$J$28+Interna!$J$29+Interna!$J$33)</f>
        <v>#REF!</v>
      </c>
      <c r="BF317" s="41" t="e">
        <f>IF(#REF!="","",AX317*Interna!$H$30)</f>
        <v>#REF!</v>
      </c>
      <c r="BG317" s="41" t="e">
        <f>IF(#REF!="","",AY317*Interna!$H$31)</f>
        <v>#REF!</v>
      </c>
      <c r="BH317" s="41" t="e">
        <f>IF(#REF!="","",AZ317*Interna!$H$32)</f>
        <v>#REF!</v>
      </c>
      <c r="BI317" s="41" t="e">
        <f>IF(#REF!="","",SUM(BE317:BH317))</f>
        <v>#REF!</v>
      </c>
      <c r="BJ317" s="41" t="e">
        <f>IF(#REF!="","",BD317-BI317)</f>
        <v>#REF!</v>
      </c>
      <c r="BK317" s="42" t="e">
        <f>IF(#REF!="","",BJ317*Interna!$H$37)</f>
        <v>#REF!</v>
      </c>
      <c r="BL317" s="41" t="e">
        <f>IF(#REF!="","",BJ317-BK317)</f>
        <v>#REF!</v>
      </c>
      <c r="BM317" s="41" t="e">
        <f>IF(#REF!="","",BL317*Interna!$H$39)</f>
        <v>#REF!</v>
      </c>
      <c r="BN317" s="41" t="e">
        <f>IF(#REF!="","",BL317+BM317)</f>
        <v>#REF!</v>
      </c>
      <c r="BO317" s="41" t="e">
        <f>IF(#REF!="","",BN317*Interna!$K$5)</f>
        <v>#REF!</v>
      </c>
      <c r="BP317" s="41" t="e">
        <f>IF(#REF!="","",BO317/Interna!$E$4)</f>
        <v>#REF!</v>
      </c>
      <c r="BQ317" s="41" t="e">
        <f>IF(#REF!="","",BP317*Interna!$H$46)</f>
        <v>#REF!</v>
      </c>
      <c r="BR317" s="41" t="e">
        <f>IF(#REF!="","",BP317+BQ317)</f>
        <v>#REF!</v>
      </c>
      <c r="BS317" s="41" t="e">
        <f>IF(#REF!="","",BR317*Interna!$H$48)</f>
        <v>#REF!</v>
      </c>
      <c r="BT317" s="41" t="e">
        <f>IF(#REF!="","",BR317-BS317)</f>
        <v>#REF!</v>
      </c>
      <c r="BU317" s="41" t="e">
        <f>IF(#REF!="","",BT317*Interna!$H$51)</f>
        <v>#REF!</v>
      </c>
      <c r="BV317" s="41" t="e">
        <f>IF(#REF!="","",BT317-BU317)</f>
        <v>#REF!</v>
      </c>
      <c r="BW317" s="41" t="e">
        <f>IF(#REF!="","",BV317*Interna!$H$52)</f>
        <v>#REF!</v>
      </c>
      <c r="BX317" s="41" t="e">
        <f>IF(#REF!="","",BV317-BW317)</f>
        <v>#REF!</v>
      </c>
      <c r="BY317" s="41" t="e">
        <f>IF(#REF!="","",BX317*Interna!$H$53)</f>
        <v>#REF!</v>
      </c>
    </row>
    <row r="318" spans="25:77" ht="16.5" customHeight="1" thickTop="1" thickBot="1" x14ac:dyDescent="0.35">
      <c r="Y318" s="167"/>
      <c r="Z318" s="40" t="e">
        <f>IF(#REF!="","",Interna!$H$15)</f>
        <v>#REF!</v>
      </c>
      <c r="AA318" s="41" t="e">
        <f>IF(#REF!="","",Interna!$H$16)</f>
        <v>#REF!</v>
      </c>
      <c r="AB318" s="42" t="e">
        <f>IF(#REF!="","",Interna!$H$17)</f>
        <v>#REF!</v>
      </c>
      <c r="AC31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8" s="373" t="e">
        <f>IF(#REF!="","",AC318+Interna!$D$15)</f>
        <v>#REF!</v>
      </c>
      <c r="AG318" s="373" t="e">
        <f>IF(#REF!="","",AD318+Interna!$D$16)</f>
        <v>#REF!</v>
      </c>
      <c r="AH318" s="373" t="e">
        <f>IF(#REF!="","",AE318+Interna!$D$17)</f>
        <v>#REF!</v>
      </c>
      <c r="AI318" s="281" t="e">
        <f>IF(#REF!="","",#REF!-(#REF!*AF318))</f>
        <v>#REF!</v>
      </c>
      <c r="AJ318" s="281" t="e">
        <f>IF(#REF!="","",#REF!-(#REF!*AG318))</f>
        <v>#REF!</v>
      </c>
      <c r="AK318" s="281" t="e">
        <f>IF(#REF!="","",#REF!-(#REF!*AH318))</f>
        <v>#REF!</v>
      </c>
      <c r="AL318" s="281" t="e">
        <f>IF(#REF!="","",ROUND(AI318*Interna!$E$4/1000,4))</f>
        <v>#REF!</v>
      </c>
      <c r="AM318" s="281" t="e">
        <f>IF(#REF!="","",ROUND(AJ318*Interna!$E$4/1000,4))</f>
        <v>#REF!</v>
      </c>
      <c r="AN318" s="281" t="e">
        <f>IF(#REF!="","",ROUND(AK318*Interna!$E$4/1000,4))</f>
        <v>#REF!</v>
      </c>
      <c r="AO318" s="281" t="e">
        <f>IF(#REF!="","",ROUND(AL318-(AL318*Interna!$C$21),4))</f>
        <v>#REF!</v>
      </c>
      <c r="AP318" s="281" t="e">
        <f>IF(#REF!="","",ROUND(AM318-(AM318*Interna!$C$22),4))</f>
        <v>#REF!</v>
      </c>
      <c r="AQ318" s="281" t="e">
        <f>IF(#REF!="","",ROUND(AN318-(AN318*Interna!$C$23),4))</f>
        <v>#REF!</v>
      </c>
      <c r="AR318" s="281" t="e">
        <f>IF(#REF!="","",Interna!$F$21)</f>
        <v>#REF!</v>
      </c>
      <c r="AS318" s="282" t="e">
        <f>IF(#REF!="","",Interna!$F$22)</f>
        <v>#REF!</v>
      </c>
      <c r="AT318" s="283" t="e">
        <f>IF(#REF!="","",Interna!$F$23)</f>
        <v>#REF!</v>
      </c>
      <c r="AU318" s="281" t="e">
        <f>IF(#REF!=0,0,IF(AO318&gt;AR318,AO318,AR318))</f>
        <v>#REF!</v>
      </c>
      <c r="AV318" s="281" t="e">
        <f>IF(#REF!=0,0,IF(AP318&gt;AS318,AP318,AS318))</f>
        <v>#REF!</v>
      </c>
      <c r="AW318" s="281" t="e">
        <f>IF(#REF!=0,0,IF(AQ318&gt;AT318,AQ318,AT318))</f>
        <v>#REF!</v>
      </c>
      <c r="AX318" s="39" t="e">
        <f>IF(#REF!="","",IF(ROUND(AL318-AU318,4)&lt;0,0,ROUND(AL318-AU318,4)))</f>
        <v>#REF!</v>
      </c>
      <c r="AY318" s="39" t="e">
        <f>IF(#REF!="","",IF(ROUND(AM318-AV318,4)&lt;0,0,ROUND(AM318-AV318,4)))</f>
        <v>#REF!</v>
      </c>
      <c r="AZ318" s="39" t="e">
        <f>IF(#REF!="","",IF(ROUND(AN318-AW318,4)&lt;0,0,ROUND(AN318-AW318,4)))</f>
        <v>#REF!</v>
      </c>
      <c r="BA318" s="40" t="e">
        <f>IF(#REF!="","",AX318*Z318)</f>
        <v>#REF!</v>
      </c>
      <c r="BB318" s="41" t="e">
        <f>IF(#REF!="","",AY318*AA318)</f>
        <v>#REF!</v>
      </c>
      <c r="BC318" s="42" t="e">
        <f>IF(#REF!="","",AZ318*AB318)</f>
        <v>#REF!</v>
      </c>
      <c r="BD318" s="41" t="e">
        <f t="shared" si="42"/>
        <v>#REF!</v>
      </c>
      <c r="BE318" s="40" t="e">
        <f>IF(#REF!="","",Interna!$J$27+Interna!$J$28+Interna!$J$29+Interna!$J$33)</f>
        <v>#REF!</v>
      </c>
      <c r="BF318" s="41" t="e">
        <f>IF(#REF!="","",AX318*Interna!$H$30)</f>
        <v>#REF!</v>
      </c>
      <c r="BG318" s="41" t="e">
        <f>IF(#REF!="","",AY318*Interna!$H$31)</f>
        <v>#REF!</v>
      </c>
      <c r="BH318" s="41" t="e">
        <f>IF(#REF!="","",AZ318*Interna!$H$32)</f>
        <v>#REF!</v>
      </c>
      <c r="BI318" s="41" t="e">
        <f>IF(#REF!="","",SUM(BE318:BH318))</f>
        <v>#REF!</v>
      </c>
      <c r="BJ318" s="41" t="e">
        <f>IF(#REF!="","",BD318-BI318)</f>
        <v>#REF!</v>
      </c>
      <c r="BK318" s="42" t="e">
        <f>IF(#REF!="","",BJ318*Interna!$H$37)</f>
        <v>#REF!</v>
      </c>
      <c r="BL318" s="41" t="e">
        <f>IF(#REF!="","",BJ318-BK318)</f>
        <v>#REF!</v>
      </c>
      <c r="BM318" s="41" t="e">
        <f>IF(#REF!="","",BL318*Interna!$H$39)</f>
        <v>#REF!</v>
      </c>
      <c r="BN318" s="41" t="e">
        <f>IF(#REF!="","",BL318+BM318)</f>
        <v>#REF!</v>
      </c>
      <c r="BO318" s="41" t="e">
        <f>IF(#REF!="","",BN318*Interna!$K$5)</f>
        <v>#REF!</v>
      </c>
      <c r="BP318" s="41" t="e">
        <f>IF(#REF!="","",BO318/Interna!$E$4)</f>
        <v>#REF!</v>
      </c>
      <c r="BQ318" s="41" t="e">
        <f>IF(#REF!="","",BP318*Interna!$H$46)</f>
        <v>#REF!</v>
      </c>
      <c r="BR318" s="41" t="e">
        <f>IF(#REF!="","",BP318+BQ318)</f>
        <v>#REF!</v>
      </c>
      <c r="BS318" s="41" t="e">
        <f>IF(#REF!="","",BR318*Interna!$H$48)</f>
        <v>#REF!</v>
      </c>
      <c r="BT318" s="41" t="e">
        <f>IF(#REF!="","",BR318-BS318)</f>
        <v>#REF!</v>
      </c>
      <c r="BU318" s="41" t="e">
        <f>IF(#REF!="","",BT318*Interna!$H$51)</f>
        <v>#REF!</v>
      </c>
      <c r="BV318" s="41" t="e">
        <f>IF(#REF!="","",BT318-BU318)</f>
        <v>#REF!</v>
      </c>
      <c r="BW318" s="41" t="e">
        <f>IF(#REF!="","",BV318*Interna!$H$52)</f>
        <v>#REF!</v>
      </c>
      <c r="BX318" s="41" t="e">
        <f>IF(#REF!="","",BV318-BW318)</f>
        <v>#REF!</v>
      </c>
      <c r="BY318" s="41" t="e">
        <f>IF(#REF!="","",BX318*Interna!$H$53)</f>
        <v>#REF!</v>
      </c>
    </row>
    <row r="319" spans="25:77" ht="16.5" customHeight="1" thickTop="1" thickBot="1" x14ac:dyDescent="0.35">
      <c r="Y319" s="167"/>
      <c r="Z319" s="40" t="e">
        <f>IF(#REF!="","",Interna!$H$15)</f>
        <v>#REF!</v>
      </c>
      <c r="AA319" s="41" t="e">
        <f>IF(#REF!="","",Interna!$H$16)</f>
        <v>#REF!</v>
      </c>
      <c r="AB319" s="42" t="e">
        <f>IF(#REF!="","",Interna!$H$17)</f>
        <v>#REF!</v>
      </c>
      <c r="AC31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1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1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19" s="373" t="e">
        <f>IF(#REF!="","",AC319+Interna!$D$15)</f>
        <v>#REF!</v>
      </c>
      <c r="AG319" s="373" t="e">
        <f>IF(#REF!="","",AD319+Interna!$D$16)</f>
        <v>#REF!</v>
      </c>
      <c r="AH319" s="373" t="e">
        <f>IF(#REF!="","",AE319+Interna!$D$17)</f>
        <v>#REF!</v>
      </c>
      <c r="AI319" s="281" t="e">
        <f>IF(#REF!="","",#REF!-(#REF!*AF319))</f>
        <v>#REF!</v>
      </c>
      <c r="AJ319" s="281" t="e">
        <f>IF(#REF!="","",#REF!-(#REF!*AG319))</f>
        <v>#REF!</v>
      </c>
      <c r="AK319" s="281" t="e">
        <f>IF(#REF!="","",#REF!-(#REF!*AH319))</f>
        <v>#REF!</v>
      </c>
      <c r="AL319" s="281" t="e">
        <f>IF(#REF!="","",ROUND(AI319*Interna!$E$4/1000,4))</f>
        <v>#REF!</v>
      </c>
      <c r="AM319" s="281" t="e">
        <f>IF(#REF!="","",ROUND(AJ319*Interna!$E$4/1000,4))</f>
        <v>#REF!</v>
      </c>
      <c r="AN319" s="281" t="e">
        <f>IF(#REF!="","",ROUND(AK319*Interna!$E$4/1000,4))</f>
        <v>#REF!</v>
      </c>
      <c r="AO319" s="281" t="e">
        <f>IF(#REF!="","",ROUND(AL319-(AL319*Interna!$C$21),4))</f>
        <v>#REF!</v>
      </c>
      <c r="AP319" s="281" t="e">
        <f>IF(#REF!="","",ROUND(AM319-(AM319*Interna!$C$22),4))</f>
        <v>#REF!</v>
      </c>
      <c r="AQ319" s="281" t="e">
        <f>IF(#REF!="","",ROUND(AN319-(AN319*Interna!$C$23),4))</f>
        <v>#REF!</v>
      </c>
      <c r="AR319" s="281" t="e">
        <f>IF(#REF!="","",Interna!$F$21)</f>
        <v>#REF!</v>
      </c>
      <c r="AS319" s="282" t="e">
        <f>IF(#REF!="","",Interna!$F$22)</f>
        <v>#REF!</v>
      </c>
      <c r="AT319" s="283" t="e">
        <f>IF(#REF!="","",Interna!$F$23)</f>
        <v>#REF!</v>
      </c>
      <c r="AU319" s="281" t="e">
        <f>IF(#REF!=0,0,IF(AO319&gt;AR319,AO319,AR319))</f>
        <v>#REF!</v>
      </c>
      <c r="AV319" s="281" t="e">
        <f>IF(#REF!=0,0,IF(AP319&gt;AS319,AP319,AS319))</f>
        <v>#REF!</v>
      </c>
      <c r="AW319" s="281" t="e">
        <f>IF(#REF!=0,0,IF(AQ319&gt;AT319,AQ319,AT319))</f>
        <v>#REF!</v>
      </c>
      <c r="AX319" s="39" t="e">
        <f>IF(#REF!="","",IF(ROUND(AL319-AU319,4)&lt;0,0,ROUND(AL319-AU319,4)))</f>
        <v>#REF!</v>
      </c>
      <c r="AY319" s="39" t="e">
        <f>IF(#REF!="","",IF(ROUND(AM319-AV319,4)&lt;0,0,ROUND(AM319-AV319,4)))</f>
        <v>#REF!</v>
      </c>
      <c r="AZ319" s="39" t="e">
        <f>IF(#REF!="","",IF(ROUND(AN319-AW319,4)&lt;0,0,ROUND(AN319-AW319,4)))</f>
        <v>#REF!</v>
      </c>
      <c r="BA319" s="40" t="e">
        <f>IF(#REF!="","",AX319*Z319)</f>
        <v>#REF!</v>
      </c>
      <c r="BB319" s="41" t="e">
        <f>IF(#REF!="","",AY319*AA319)</f>
        <v>#REF!</v>
      </c>
      <c r="BC319" s="42" t="e">
        <f>IF(#REF!="","",AZ319*AB319)</f>
        <v>#REF!</v>
      </c>
      <c r="BD319" s="41" t="e">
        <f t="shared" si="42"/>
        <v>#REF!</v>
      </c>
      <c r="BE319" s="40" t="e">
        <f>IF(#REF!="","",Interna!$J$27+Interna!$J$28+Interna!$J$29+Interna!$J$33)</f>
        <v>#REF!</v>
      </c>
      <c r="BF319" s="41" t="e">
        <f>IF(#REF!="","",AX319*Interna!$H$30)</f>
        <v>#REF!</v>
      </c>
      <c r="BG319" s="41" t="e">
        <f>IF(#REF!="","",AY319*Interna!$H$31)</f>
        <v>#REF!</v>
      </c>
      <c r="BH319" s="41" t="e">
        <f>IF(#REF!="","",AZ319*Interna!$H$32)</f>
        <v>#REF!</v>
      </c>
      <c r="BI319" s="41" t="e">
        <f>IF(#REF!="","",SUM(BE319:BH319))</f>
        <v>#REF!</v>
      </c>
      <c r="BJ319" s="41" t="e">
        <f>IF(#REF!="","",BD319-BI319)</f>
        <v>#REF!</v>
      </c>
      <c r="BK319" s="42" t="e">
        <f>IF(#REF!="","",BJ319*Interna!$H$37)</f>
        <v>#REF!</v>
      </c>
      <c r="BL319" s="41" t="e">
        <f>IF(#REF!="","",BJ319-BK319)</f>
        <v>#REF!</v>
      </c>
      <c r="BM319" s="41" t="e">
        <f>IF(#REF!="","",BL319*Interna!$H$39)</f>
        <v>#REF!</v>
      </c>
      <c r="BN319" s="41" t="e">
        <f>IF(#REF!="","",BL319+BM319)</f>
        <v>#REF!</v>
      </c>
      <c r="BO319" s="41" t="e">
        <f>IF(#REF!="","",BN319*Interna!$K$5)</f>
        <v>#REF!</v>
      </c>
      <c r="BP319" s="41" t="e">
        <f>IF(#REF!="","",BO319/Interna!$E$4)</f>
        <v>#REF!</v>
      </c>
      <c r="BQ319" s="41" t="e">
        <f>IF(#REF!="","",BP319*Interna!$H$46)</f>
        <v>#REF!</v>
      </c>
      <c r="BR319" s="41" t="e">
        <f>IF(#REF!="","",BP319+BQ319)</f>
        <v>#REF!</v>
      </c>
      <c r="BS319" s="41" t="e">
        <f>IF(#REF!="","",BR319*Interna!$H$48)</f>
        <v>#REF!</v>
      </c>
      <c r="BT319" s="41" t="e">
        <f>IF(#REF!="","",BR319-BS319)</f>
        <v>#REF!</v>
      </c>
      <c r="BU319" s="41" t="e">
        <f>IF(#REF!="","",BT319*Interna!$H$51)</f>
        <v>#REF!</v>
      </c>
      <c r="BV319" s="41" t="e">
        <f>IF(#REF!="","",BT319-BU319)</f>
        <v>#REF!</v>
      </c>
      <c r="BW319" s="41" t="e">
        <f>IF(#REF!="","",BV319*Interna!$H$52)</f>
        <v>#REF!</v>
      </c>
      <c r="BX319" s="41" t="e">
        <f>IF(#REF!="","",BV319-BW319)</f>
        <v>#REF!</v>
      </c>
      <c r="BY319" s="41" t="e">
        <f>IF(#REF!="","",BX319*Interna!$H$53)</f>
        <v>#REF!</v>
      </c>
    </row>
    <row r="320" spans="25:77" ht="16.5" customHeight="1" thickTop="1" thickBot="1" x14ac:dyDescent="0.35">
      <c r="Y320" s="167"/>
      <c r="Z320" s="40" t="e">
        <f>IF(#REF!="","",Interna!$H$15)</f>
        <v>#REF!</v>
      </c>
      <c r="AA320" s="41" t="e">
        <f>IF(#REF!="","",Interna!$H$16)</f>
        <v>#REF!</v>
      </c>
      <c r="AB320" s="42" t="e">
        <f>IF(#REF!="","",Interna!$H$17)</f>
        <v>#REF!</v>
      </c>
      <c r="AC32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0" s="373" t="e">
        <f>IF(#REF!="","",AC320+Interna!$D$15)</f>
        <v>#REF!</v>
      </c>
      <c r="AG320" s="373" t="e">
        <f>IF(#REF!="","",AD320+Interna!$D$16)</f>
        <v>#REF!</v>
      </c>
      <c r="AH320" s="373" t="e">
        <f>IF(#REF!="","",AE320+Interna!$D$17)</f>
        <v>#REF!</v>
      </c>
      <c r="AI320" s="281" t="e">
        <f>IF(#REF!="","",#REF!-(#REF!*AF320))</f>
        <v>#REF!</v>
      </c>
      <c r="AJ320" s="281" t="e">
        <f>IF(#REF!="","",#REF!-(#REF!*AG320))</f>
        <v>#REF!</v>
      </c>
      <c r="AK320" s="281" t="e">
        <f>IF(#REF!="","",#REF!-(#REF!*AH320))</f>
        <v>#REF!</v>
      </c>
      <c r="AL320" s="281" t="e">
        <f>IF(#REF!="","",ROUND(AI320*Interna!$E$4/1000,4))</f>
        <v>#REF!</v>
      </c>
      <c r="AM320" s="281" t="e">
        <f>IF(#REF!="","",ROUND(AJ320*Interna!$E$4/1000,4))</f>
        <v>#REF!</v>
      </c>
      <c r="AN320" s="281" t="e">
        <f>IF(#REF!="","",ROUND(AK320*Interna!$E$4/1000,4))</f>
        <v>#REF!</v>
      </c>
      <c r="AO320" s="281" t="e">
        <f>IF(#REF!="","",ROUND(AL320-(AL320*Interna!$C$21),4))</f>
        <v>#REF!</v>
      </c>
      <c r="AP320" s="281" t="e">
        <f>IF(#REF!="","",ROUND(AM320-(AM320*Interna!$C$22),4))</f>
        <v>#REF!</v>
      </c>
      <c r="AQ320" s="281" t="e">
        <f>IF(#REF!="","",ROUND(AN320-(AN320*Interna!$C$23),4))</f>
        <v>#REF!</v>
      </c>
      <c r="AR320" s="281" t="e">
        <f>IF(#REF!="","",Interna!$F$21)</f>
        <v>#REF!</v>
      </c>
      <c r="AS320" s="282" t="e">
        <f>IF(#REF!="","",Interna!$F$22)</f>
        <v>#REF!</v>
      </c>
      <c r="AT320" s="283" t="e">
        <f>IF(#REF!="","",Interna!$F$23)</f>
        <v>#REF!</v>
      </c>
      <c r="AU320" s="281" t="e">
        <f>IF(#REF!=0,0,IF(AO320&gt;AR320,AO320,AR320))</f>
        <v>#REF!</v>
      </c>
      <c r="AV320" s="281" t="e">
        <f>IF(#REF!=0,0,IF(AP320&gt;AS320,AP320,AS320))</f>
        <v>#REF!</v>
      </c>
      <c r="AW320" s="281" t="e">
        <f>IF(#REF!=0,0,IF(AQ320&gt;AT320,AQ320,AT320))</f>
        <v>#REF!</v>
      </c>
      <c r="AX320" s="39" t="e">
        <f>IF(#REF!="","",IF(ROUND(AL320-AU320,4)&lt;0,0,ROUND(AL320-AU320,4)))</f>
        <v>#REF!</v>
      </c>
      <c r="AY320" s="39" t="e">
        <f>IF(#REF!="","",IF(ROUND(AM320-AV320,4)&lt;0,0,ROUND(AM320-AV320,4)))</f>
        <v>#REF!</v>
      </c>
      <c r="AZ320" s="39" t="e">
        <f>IF(#REF!="","",IF(ROUND(AN320-AW320,4)&lt;0,0,ROUND(AN320-AW320,4)))</f>
        <v>#REF!</v>
      </c>
      <c r="BA320" s="40" t="e">
        <f>IF(#REF!="","",AX320*Z320)</f>
        <v>#REF!</v>
      </c>
      <c r="BB320" s="41" t="e">
        <f>IF(#REF!="","",AY320*AA320)</f>
        <v>#REF!</v>
      </c>
      <c r="BC320" s="42" t="e">
        <f>IF(#REF!="","",AZ320*AB320)</f>
        <v>#REF!</v>
      </c>
      <c r="BD320" s="41" t="e">
        <f t="shared" si="42"/>
        <v>#REF!</v>
      </c>
      <c r="BE320" s="40" t="e">
        <f>IF(#REF!="","",Interna!$J$27+Interna!$J$28+Interna!$J$29+Interna!$J$33)</f>
        <v>#REF!</v>
      </c>
      <c r="BF320" s="41" t="e">
        <f>IF(#REF!="","",AX320*Interna!$H$30)</f>
        <v>#REF!</v>
      </c>
      <c r="BG320" s="41" t="e">
        <f>IF(#REF!="","",AY320*Interna!$H$31)</f>
        <v>#REF!</v>
      </c>
      <c r="BH320" s="41" t="e">
        <f>IF(#REF!="","",AZ320*Interna!$H$32)</f>
        <v>#REF!</v>
      </c>
      <c r="BI320" s="41" t="e">
        <f>IF(#REF!="","",SUM(BE320:BH320))</f>
        <v>#REF!</v>
      </c>
      <c r="BJ320" s="41" t="e">
        <f>IF(#REF!="","",BD320-BI320)</f>
        <v>#REF!</v>
      </c>
      <c r="BK320" s="42" t="e">
        <f>IF(#REF!="","",BJ320*Interna!$H$37)</f>
        <v>#REF!</v>
      </c>
      <c r="BL320" s="41" t="e">
        <f>IF(#REF!="","",BJ320-BK320)</f>
        <v>#REF!</v>
      </c>
      <c r="BM320" s="41" t="e">
        <f>IF(#REF!="","",BL320*Interna!$H$39)</f>
        <v>#REF!</v>
      </c>
      <c r="BN320" s="41" t="e">
        <f>IF(#REF!="","",BL320+BM320)</f>
        <v>#REF!</v>
      </c>
      <c r="BO320" s="41" t="e">
        <f>IF(#REF!="","",BN320*Interna!$K$5)</f>
        <v>#REF!</v>
      </c>
      <c r="BP320" s="41" t="e">
        <f>IF(#REF!="","",BO320/Interna!$E$4)</f>
        <v>#REF!</v>
      </c>
      <c r="BQ320" s="41" t="e">
        <f>IF(#REF!="","",BP320*Interna!$H$46)</f>
        <v>#REF!</v>
      </c>
      <c r="BR320" s="41" t="e">
        <f>IF(#REF!="","",BP320+BQ320)</f>
        <v>#REF!</v>
      </c>
      <c r="BS320" s="41" t="e">
        <f>IF(#REF!="","",BR320*Interna!$H$48)</f>
        <v>#REF!</v>
      </c>
      <c r="BT320" s="41" t="e">
        <f>IF(#REF!="","",BR320-BS320)</f>
        <v>#REF!</v>
      </c>
      <c r="BU320" s="41" t="e">
        <f>IF(#REF!="","",BT320*Interna!$H$51)</f>
        <v>#REF!</v>
      </c>
      <c r="BV320" s="41" t="e">
        <f>IF(#REF!="","",BT320-BU320)</f>
        <v>#REF!</v>
      </c>
      <c r="BW320" s="41" t="e">
        <f>IF(#REF!="","",BV320*Interna!$H$52)</f>
        <v>#REF!</v>
      </c>
      <c r="BX320" s="41" t="e">
        <f>IF(#REF!="","",BV320-BW320)</f>
        <v>#REF!</v>
      </c>
      <c r="BY320" s="41" t="e">
        <f>IF(#REF!="","",BX320*Interna!$H$53)</f>
        <v>#REF!</v>
      </c>
    </row>
    <row r="321" spans="25:77" ht="16.5" customHeight="1" thickTop="1" thickBot="1" x14ac:dyDescent="0.35">
      <c r="Y321" s="167"/>
      <c r="Z321" s="40" t="e">
        <f>IF(#REF!="","",Interna!$H$15)</f>
        <v>#REF!</v>
      </c>
      <c r="AA321" s="41" t="e">
        <f>IF(#REF!="","",Interna!$H$16)</f>
        <v>#REF!</v>
      </c>
      <c r="AB321" s="42" t="e">
        <f>IF(#REF!="","",Interna!$H$17)</f>
        <v>#REF!</v>
      </c>
      <c r="AC32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1" s="373" t="e">
        <f>IF(#REF!="","",AC321+Interna!$D$15)</f>
        <v>#REF!</v>
      </c>
      <c r="AG321" s="373" t="e">
        <f>IF(#REF!="","",AD321+Interna!$D$16)</f>
        <v>#REF!</v>
      </c>
      <c r="AH321" s="373" t="e">
        <f>IF(#REF!="","",AE321+Interna!$D$17)</f>
        <v>#REF!</v>
      </c>
      <c r="AI321" s="281" t="e">
        <f>IF(#REF!="","",#REF!-(#REF!*AF321))</f>
        <v>#REF!</v>
      </c>
      <c r="AJ321" s="281" t="e">
        <f>IF(#REF!="","",#REF!-(#REF!*AG321))</f>
        <v>#REF!</v>
      </c>
      <c r="AK321" s="281" t="e">
        <f>IF(#REF!="","",#REF!-(#REF!*AH321))</f>
        <v>#REF!</v>
      </c>
      <c r="AL321" s="281" t="e">
        <f>IF(#REF!="","",ROUND(AI321*Interna!$E$4/1000,4))</f>
        <v>#REF!</v>
      </c>
      <c r="AM321" s="281" t="e">
        <f>IF(#REF!="","",ROUND(AJ321*Interna!$E$4/1000,4))</f>
        <v>#REF!</v>
      </c>
      <c r="AN321" s="281" t="e">
        <f>IF(#REF!="","",ROUND(AK321*Interna!$E$4/1000,4))</f>
        <v>#REF!</v>
      </c>
      <c r="AO321" s="281" t="e">
        <f>IF(#REF!="","",ROUND(AL321-(AL321*Interna!$C$21),4))</f>
        <v>#REF!</v>
      </c>
      <c r="AP321" s="281" t="e">
        <f>IF(#REF!="","",ROUND(AM321-(AM321*Interna!$C$22),4))</f>
        <v>#REF!</v>
      </c>
      <c r="AQ321" s="281" t="e">
        <f>IF(#REF!="","",ROUND(AN321-(AN321*Interna!$C$23),4))</f>
        <v>#REF!</v>
      </c>
      <c r="AR321" s="281" t="e">
        <f>IF(#REF!="","",Interna!$F$21)</f>
        <v>#REF!</v>
      </c>
      <c r="AS321" s="282" t="e">
        <f>IF(#REF!="","",Interna!$F$22)</f>
        <v>#REF!</v>
      </c>
      <c r="AT321" s="283" t="e">
        <f>IF(#REF!="","",Interna!$F$23)</f>
        <v>#REF!</v>
      </c>
      <c r="AU321" s="281" t="e">
        <f>IF(#REF!=0,0,IF(AO321&gt;AR321,AO321,AR321))</f>
        <v>#REF!</v>
      </c>
      <c r="AV321" s="281" t="e">
        <f>IF(#REF!=0,0,IF(AP321&gt;AS321,AP321,AS321))</f>
        <v>#REF!</v>
      </c>
      <c r="AW321" s="281" t="e">
        <f>IF(#REF!=0,0,IF(AQ321&gt;AT321,AQ321,AT321))</f>
        <v>#REF!</v>
      </c>
      <c r="AX321" s="39" t="e">
        <f>IF(#REF!="","",IF(ROUND(AL321-AU321,4)&lt;0,0,ROUND(AL321-AU321,4)))</f>
        <v>#REF!</v>
      </c>
      <c r="AY321" s="39" t="e">
        <f>IF(#REF!="","",IF(ROUND(AM321-AV321,4)&lt;0,0,ROUND(AM321-AV321,4)))</f>
        <v>#REF!</v>
      </c>
      <c r="AZ321" s="39" t="e">
        <f>IF(#REF!="","",IF(ROUND(AN321-AW321,4)&lt;0,0,ROUND(AN321-AW321,4)))</f>
        <v>#REF!</v>
      </c>
      <c r="BA321" s="40" t="e">
        <f>IF(#REF!="","",AX321*Z321)</f>
        <v>#REF!</v>
      </c>
      <c r="BB321" s="41" t="e">
        <f>IF(#REF!="","",AY321*AA321)</f>
        <v>#REF!</v>
      </c>
      <c r="BC321" s="42" t="e">
        <f>IF(#REF!="","",AZ321*AB321)</f>
        <v>#REF!</v>
      </c>
      <c r="BD321" s="41" t="e">
        <f t="shared" si="42"/>
        <v>#REF!</v>
      </c>
      <c r="BE321" s="40" t="e">
        <f>IF(#REF!="","",Interna!$J$27+Interna!$J$28+Interna!$J$29+Interna!$J$33)</f>
        <v>#REF!</v>
      </c>
      <c r="BF321" s="41" t="e">
        <f>IF(#REF!="","",AX321*Interna!$H$30)</f>
        <v>#REF!</v>
      </c>
      <c r="BG321" s="41" t="e">
        <f>IF(#REF!="","",AY321*Interna!$H$31)</f>
        <v>#REF!</v>
      </c>
      <c r="BH321" s="41" t="e">
        <f>IF(#REF!="","",AZ321*Interna!$H$32)</f>
        <v>#REF!</v>
      </c>
      <c r="BI321" s="41" t="e">
        <f>IF(#REF!="","",SUM(BE321:BH321))</f>
        <v>#REF!</v>
      </c>
      <c r="BJ321" s="41" t="e">
        <f>IF(#REF!="","",BD321-BI321)</f>
        <v>#REF!</v>
      </c>
      <c r="BK321" s="42" t="e">
        <f>IF(#REF!="","",BJ321*Interna!$H$37)</f>
        <v>#REF!</v>
      </c>
      <c r="BL321" s="41" t="e">
        <f>IF(#REF!="","",BJ321-BK321)</f>
        <v>#REF!</v>
      </c>
      <c r="BM321" s="41" t="e">
        <f>IF(#REF!="","",BL321*Interna!$H$39)</f>
        <v>#REF!</v>
      </c>
      <c r="BN321" s="41" t="e">
        <f>IF(#REF!="","",BL321+BM321)</f>
        <v>#REF!</v>
      </c>
      <c r="BO321" s="41" t="e">
        <f>IF(#REF!="","",BN321*Interna!$K$5)</f>
        <v>#REF!</v>
      </c>
      <c r="BP321" s="41" t="e">
        <f>IF(#REF!="","",BO321/Interna!$E$4)</f>
        <v>#REF!</v>
      </c>
      <c r="BQ321" s="41" t="e">
        <f>IF(#REF!="","",BP321*Interna!$H$46)</f>
        <v>#REF!</v>
      </c>
      <c r="BR321" s="41" t="e">
        <f>IF(#REF!="","",BP321+BQ321)</f>
        <v>#REF!</v>
      </c>
      <c r="BS321" s="41" t="e">
        <f>IF(#REF!="","",BR321*Interna!$H$48)</f>
        <v>#REF!</v>
      </c>
      <c r="BT321" s="41" t="e">
        <f>IF(#REF!="","",BR321-BS321)</f>
        <v>#REF!</v>
      </c>
      <c r="BU321" s="41" t="e">
        <f>IF(#REF!="","",BT321*Interna!$H$51)</f>
        <v>#REF!</v>
      </c>
      <c r="BV321" s="41" t="e">
        <f>IF(#REF!="","",BT321-BU321)</f>
        <v>#REF!</v>
      </c>
      <c r="BW321" s="41" t="e">
        <f>IF(#REF!="","",BV321*Interna!$H$52)</f>
        <v>#REF!</v>
      </c>
      <c r="BX321" s="41" t="e">
        <f>IF(#REF!="","",BV321-BW321)</f>
        <v>#REF!</v>
      </c>
      <c r="BY321" s="41" t="e">
        <f>IF(#REF!="","",BX321*Interna!$H$53)</f>
        <v>#REF!</v>
      </c>
    </row>
    <row r="322" spans="25:77" ht="16.5" customHeight="1" thickTop="1" thickBot="1" x14ac:dyDescent="0.35">
      <c r="Y322" s="167"/>
      <c r="Z322" s="40" t="e">
        <f>IF(#REF!="","",Interna!$H$15)</f>
        <v>#REF!</v>
      </c>
      <c r="AA322" s="41" t="e">
        <f>IF(#REF!="","",Interna!$H$16)</f>
        <v>#REF!</v>
      </c>
      <c r="AB322" s="42" t="e">
        <f>IF(#REF!="","",Interna!$H$17)</f>
        <v>#REF!</v>
      </c>
      <c r="AC32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2" s="373" t="e">
        <f>IF(#REF!="","",AC322+Interna!$D$15)</f>
        <v>#REF!</v>
      </c>
      <c r="AG322" s="373" t="e">
        <f>IF(#REF!="","",AD322+Interna!$D$16)</f>
        <v>#REF!</v>
      </c>
      <c r="AH322" s="373" t="e">
        <f>IF(#REF!="","",AE322+Interna!$D$17)</f>
        <v>#REF!</v>
      </c>
      <c r="AI322" s="281" t="e">
        <f>IF(#REF!="","",#REF!-(#REF!*AF322))</f>
        <v>#REF!</v>
      </c>
      <c r="AJ322" s="281" t="e">
        <f>IF(#REF!="","",#REF!-(#REF!*AG322))</f>
        <v>#REF!</v>
      </c>
      <c r="AK322" s="281" t="e">
        <f>IF(#REF!="","",#REF!-(#REF!*AH322))</f>
        <v>#REF!</v>
      </c>
      <c r="AL322" s="281" t="e">
        <f>IF(#REF!="","",ROUND(AI322*Interna!$E$4/1000,4))</f>
        <v>#REF!</v>
      </c>
      <c r="AM322" s="281" t="e">
        <f>IF(#REF!="","",ROUND(AJ322*Interna!$E$4/1000,4))</f>
        <v>#REF!</v>
      </c>
      <c r="AN322" s="281" t="e">
        <f>IF(#REF!="","",ROUND(AK322*Interna!$E$4/1000,4))</f>
        <v>#REF!</v>
      </c>
      <c r="AO322" s="281" t="e">
        <f>IF(#REF!="","",ROUND(AL322-(AL322*Interna!$C$21),4))</f>
        <v>#REF!</v>
      </c>
      <c r="AP322" s="281" t="e">
        <f>IF(#REF!="","",ROUND(AM322-(AM322*Interna!$C$22),4))</f>
        <v>#REF!</v>
      </c>
      <c r="AQ322" s="281" t="e">
        <f>IF(#REF!="","",ROUND(AN322-(AN322*Interna!$C$23),4))</f>
        <v>#REF!</v>
      </c>
      <c r="AR322" s="281" t="e">
        <f>IF(#REF!="","",Interna!$F$21)</f>
        <v>#REF!</v>
      </c>
      <c r="AS322" s="282" t="e">
        <f>IF(#REF!="","",Interna!$F$22)</f>
        <v>#REF!</v>
      </c>
      <c r="AT322" s="283" t="e">
        <f>IF(#REF!="","",Interna!$F$23)</f>
        <v>#REF!</v>
      </c>
      <c r="AU322" s="281" t="e">
        <f>IF(#REF!=0,0,IF(AO322&gt;AR322,AO322,AR322))</f>
        <v>#REF!</v>
      </c>
      <c r="AV322" s="281" t="e">
        <f>IF(#REF!=0,0,IF(AP322&gt;AS322,AP322,AS322))</f>
        <v>#REF!</v>
      </c>
      <c r="AW322" s="281" t="e">
        <f>IF(#REF!=0,0,IF(AQ322&gt;AT322,AQ322,AT322))</f>
        <v>#REF!</v>
      </c>
      <c r="AX322" s="39" t="e">
        <f>IF(#REF!="","",IF(ROUND(AL322-AU322,4)&lt;0,0,ROUND(AL322-AU322,4)))</f>
        <v>#REF!</v>
      </c>
      <c r="AY322" s="39" t="e">
        <f>IF(#REF!="","",IF(ROUND(AM322-AV322,4)&lt;0,0,ROUND(AM322-AV322,4)))</f>
        <v>#REF!</v>
      </c>
      <c r="AZ322" s="39" t="e">
        <f>IF(#REF!="","",IF(ROUND(AN322-AW322,4)&lt;0,0,ROUND(AN322-AW322,4)))</f>
        <v>#REF!</v>
      </c>
      <c r="BA322" s="40" t="e">
        <f>IF(#REF!="","",AX322*Z322)</f>
        <v>#REF!</v>
      </c>
      <c r="BB322" s="41" t="e">
        <f>IF(#REF!="","",AY322*AA322)</f>
        <v>#REF!</v>
      </c>
      <c r="BC322" s="42" t="e">
        <f>IF(#REF!="","",AZ322*AB322)</f>
        <v>#REF!</v>
      </c>
      <c r="BD322" s="41" t="e">
        <f t="shared" si="42"/>
        <v>#REF!</v>
      </c>
      <c r="BE322" s="40" t="e">
        <f>IF(#REF!="","",Interna!$J$27+Interna!$J$28+Interna!$J$29+Interna!$J$33)</f>
        <v>#REF!</v>
      </c>
      <c r="BF322" s="41" t="e">
        <f>IF(#REF!="","",AX322*Interna!$H$30)</f>
        <v>#REF!</v>
      </c>
      <c r="BG322" s="41" t="e">
        <f>IF(#REF!="","",AY322*Interna!$H$31)</f>
        <v>#REF!</v>
      </c>
      <c r="BH322" s="41" t="e">
        <f>IF(#REF!="","",AZ322*Interna!$H$32)</f>
        <v>#REF!</v>
      </c>
      <c r="BI322" s="41" t="e">
        <f>IF(#REF!="","",SUM(BE322:BH322))</f>
        <v>#REF!</v>
      </c>
      <c r="BJ322" s="41" t="e">
        <f>IF(#REF!="","",BD322-BI322)</f>
        <v>#REF!</v>
      </c>
      <c r="BK322" s="42" t="e">
        <f>IF(#REF!="","",BJ322*Interna!$H$37)</f>
        <v>#REF!</v>
      </c>
      <c r="BL322" s="41" t="e">
        <f>IF(#REF!="","",BJ322-BK322)</f>
        <v>#REF!</v>
      </c>
      <c r="BM322" s="41" t="e">
        <f>IF(#REF!="","",BL322*Interna!$H$39)</f>
        <v>#REF!</v>
      </c>
      <c r="BN322" s="41" t="e">
        <f>IF(#REF!="","",BL322+BM322)</f>
        <v>#REF!</v>
      </c>
      <c r="BO322" s="41" t="e">
        <f>IF(#REF!="","",BN322*Interna!$K$5)</f>
        <v>#REF!</v>
      </c>
      <c r="BP322" s="41" t="e">
        <f>IF(#REF!="","",BO322/Interna!$E$4)</f>
        <v>#REF!</v>
      </c>
      <c r="BQ322" s="41" t="e">
        <f>IF(#REF!="","",BP322*Interna!$H$46)</f>
        <v>#REF!</v>
      </c>
      <c r="BR322" s="41" t="e">
        <f>IF(#REF!="","",BP322+BQ322)</f>
        <v>#REF!</v>
      </c>
      <c r="BS322" s="41" t="e">
        <f>IF(#REF!="","",BR322*Interna!$H$48)</f>
        <v>#REF!</v>
      </c>
      <c r="BT322" s="41" t="e">
        <f>IF(#REF!="","",BR322-BS322)</f>
        <v>#REF!</v>
      </c>
      <c r="BU322" s="41" t="e">
        <f>IF(#REF!="","",BT322*Interna!$H$51)</f>
        <v>#REF!</v>
      </c>
      <c r="BV322" s="41" t="e">
        <f>IF(#REF!="","",BT322-BU322)</f>
        <v>#REF!</v>
      </c>
      <c r="BW322" s="41" t="e">
        <f>IF(#REF!="","",BV322*Interna!$H$52)</f>
        <v>#REF!</v>
      </c>
      <c r="BX322" s="41" t="e">
        <f>IF(#REF!="","",BV322-BW322)</f>
        <v>#REF!</v>
      </c>
      <c r="BY322" s="41" t="e">
        <f>IF(#REF!="","",BX322*Interna!$H$53)</f>
        <v>#REF!</v>
      </c>
    </row>
    <row r="323" spans="25:77" ht="16.5" customHeight="1" thickTop="1" thickBot="1" x14ac:dyDescent="0.35">
      <c r="Y323" s="167"/>
      <c r="Z323" s="40" t="e">
        <f>IF(#REF!="","",Interna!$H$15)</f>
        <v>#REF!</v>
      </c>
      <c r="AA323" s="41" t="e">
        <f>IF(#REF!="","",Interna!$H$16)</f>
        <v>#REF!</v>
      </c>
      <c r="AB323" s="42" t="e">
        <f>IF(#REF!="","",Interna!$H$17)</f>
        <v>#REF!</v>
      </c>
      <c r="AC32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3" s="373" t="e">
        <f>IF(#REF!="","",AC323+Interna!$D$15)</f>
        <v>#REF!</v>
      </c>
      <c r="AG323" s="373" t="e">
        <f>IF(#REF!="","",AD323+Interna!$D$16)</f>
        <v>#REF!</v>
      </c>
      <c r="AH323" s="373" t="e">
        <f>IF(#REF!="","",AE323+Interna!$D$17)</f>
        <v>#REF!</v>
      </c>
      <c r="AI323" s="281" t="e">
        <f>IF(#REF!="","",#REF!-(#REF!*AF323))</f>
        <v>#REF!</v>
      </c>
      <c r="AJ323" s="281" t="e">
        <f>IF(#REF!="","",#REF!-(#REF!*AG323))</f>
        <v>#REF!</v>
      </c>
      <c r="AK323" s="281" t="e">
        <f>IF(#REF!="","",#REF!-(#REF!*AH323))</f>
        <v>#REF!</v>
      </c>
      <c r="AL323" s="281" t="e">
        <f>IF(#REF!="","",ROUND(AI323*Interna!$E$4/1000,4))</f>
        <v>#REF!</v>
      </c>
      <c r="AM323" s="281" t="e">
        <f>IF(#REF!="","",ROUND(AJ323*Interna!$E$4/1000,4))</f>
        <v>#REF!</v>
      </c>
      <c r="AN323" s="281" t="e">
        <f>IF(#REF!="","",ROUND(AK323*Interna!$E$4/1000,4))</f>
        <v>#REF!</v>
      </c>
      <c r="AO323" s="281" t="e">
        <f>IF(#REF!="","",ROUND(AL323-(AL323*Interna!$C$21),4))</f>
        <v>#REF!</v>
      </c>
      <c r="AP323" s="281" t="e">
        <f>IF(#REF!="","",ROUND(AM323-(AM323*Interna!$C$22),4))</f>
        <v>#REF!</v>
      </c>
      <c r="AQ323" s="281" t="e">
        <f>IF(#REF!="","",ROUND(AN323-(AN323*Interna!$C$23),4))</f>
        <v>#REF!</v>
      </c>
      <c r="AR323" s="281" t="e">
        <f>IF(#REF!="","",Interna!$F$21)</f>
        <v>#REF!</v>
      </c>
      <c r="AS323" s="282" t="e">
        <f>IF(#REF!="","",Interna!$F$22)</f>
        <v>#REF!</v>
      </c>
      <c r="AT323" s="283" t="e">
        <f>IF(#REF!="","",Interna!$F$23)</f>
        <v>#REF!</v>
      </c>
      <c r="AU323" s="281" t="e">
        <f>IF(#REF!=0,0,IF(AO323&gt;AR323,AO323,AR323))</f>
        <v>#REF!</v>
      </c>
      <c r="AV323" s="281" t="e">
        <f>IF(#REF!=0,0,IF(AP323&gt;AS323,AP323,AS323))</f>
        <v>#REF!</v>
      </c>
      <c r="AW323" s="281" t="e">
        <f>IF(#REF!=0,0,IF(AQ323&gt;AT323,AQ323,AT323))</f>
        <v>#REF!</v>
      </c>
      <c r="AX323" s="39" t="e">
        <f>IF(#REF!="","",IF(ROUND(AL323-AU323,4)&lt;0,0,ROUND(AL323-AU323,4)))</f>
        <v>#REF!</v>
      </c>
      <c r="AY323" s="39" t="e">
        <f>IF(#REF!="","",IF(ROUND(AM323-AV323,4)&lt;0,0,ROUND(AM323-AV323,4)))</f>
        <v>#REF!</v>
      </c>
      <c r="AZ323" s="39" t="e">
        <f>IF(#REF!="","",IF(ROUND(AN323-AW323,4)&lt;0,0,ROUND(AN323-AW323,4)))</f>
        <v>#REF!</v>
      </c>
      <c r="BA323" s="40" t="e">
        <f>IF(#REF!="","",AX323*Z323)</f>
        <v>#REF!</v>
      </c>
      <c r="BB323" s="41" t="e">
        <f>IF(#REF!="","",AY323*AA323)</f>
        <v>#REF!</v>
      </c>
      <c r="BC323" s="42" t="e">
        <f>IF(#REF!="","",AZ323*AB323)</f>
        <v>#REF!</v>
      </c>
      <c r="BD323" s="41" t="e">
        <f t="shared" si="42"/>
        <v>#REF!</v>
      </c>
      <c r="BE323" s="40" t="e">
        <f>IF(#REF!="","",Interna!$J$27+Interna!$J$28+Interna!$J$29+Interna!$J$33)</f>
        <v>#REF!</v>
      </c>
      <c r="BF323" s="41" t="e">
        <f>IF(#REF!="","",AX323*Interna!$H$30)</f>
        <v>#REF!</v>
      </c>
      <c r="BG323" s="41" t="e">
        <f>IF(#REF!="","",AY323*Interna!$H$31)</f>
        <v>#REF!</v>
      </c>
      <c r="BH323" s="41" t="e">
        <f>IF(#REF!="","",AZ323*Interna!$H$32)</f>
        <v>#REF!</v>
      </c>
      <c r="BI323" s="41" t="e">
        <f>IF(#REF!="","",SUM(BE323:BH323))</f>
        <v>#REF!</v>
      </c>
      <c r="BJ323" s="41" t="e">
        <f>IF(#REF!="","",BD323-BI323)</f>
        <v>#REF!</v>
      </c>
      <c r="BK323" s="42" t="e">
        <f>IF(#REF!="","",BJ323*Interna!$H$37)</f>
        <v>#REF!</v>
      </c>
      <c r="BL323" s="41" t="e">
        <f>IF(#REF!="","",BJ323-BK323)</f>
        <v>#REF!</v>
      </c>
      <c r="BM323" s="41" t="e">
        <f>IF(#REF!="","",BL323*Interna!$H$39)</f>
        <v>#REF!</v>
      </c>
      <c r="BN323" s="41" t="e">
        <f>IF(#REF!="","",BL323+BM323)</f>
        <v>#REF!</v>
      </c>
      <c r="BO323" s="41" t="e">
        <f>IF(#REF!="","",BN323*Interna!$K$5)</f>
        <v>#REF!</v>
      </c>
      <c r="BP323" s="41" t="e">
        <f>IF(#REF!="","",BO323/Interna!$E$4)</f>
        <v>#REF!</v>
      </c>
      <c r="BQ323" s="41" t="e">
        <f>IF(#REF!="","",BP323*Interna!$H$46)</f>
        <v>#REF!</v>
      </c>
      <c r="BR323" s="41" t="e">
        <f>IF(#REF!="","",BP323+BQ323)</f>
        <v>#REF!</v>
      </c>
      <c r="BS323" s="41" t="e">
        <f>IF(#REF!="","",BR323*Interna!$H$48)</f>
        <v>#REF!</v>
      </c>
      <c r="BT323" s="41" t="e">
        <f>IF(#REF!="","",BR323-BS323)</f>
        <v>#REF!</v>
      </c>
      <c r="BU323" s="41" t="e">
        <f>IF(#REF!="","",BT323*Interna!$H$51)</f>
        <v>#REF!</v>
      </c>
      <c r="BV323" s="41" t="e">
        <f>IF(#REF!="","",BT323-BU323)</f>
        <v>#REF!</v>
      </c>
      <c r="BW323" s="41" t="e">
        <f>IF(#REF!="","",BV323*Interna!$H$52)</f>
        <v>#REF!</v>
      </c>
      <c r="BX323" s="41" t="e">
        <f>IF(#REF!="","",BV323-BW323)</f>
        <v>#REF!</v>
      </c>
      <c r="BY323" s="41" t="e">
        <f>IF(#REF!="","",BX323*Interna!$H$53)</f>
        <v>#REF!</v>
      </c>
    </row>
    <row r="324" spans="25:77" ht="16.5" customHeight="1" thickTop="1" thickBot="1" x14ac:dyDescent="0.35">
      <c r="Y324" s="167"/>
      <c r="Z324" s="40" t="e">
        <f>IF(#REF!="","",Interna!$H$15)</f>
        <v>#REF!</v>
      </c>
      <c r="AA324" s="41" t="e">
        <f>IF(#REF!="","",Interna!$H$16)</f>
        <v>#REF!</v>
      </c>
      <c r="AB324" s="42" t="e">
        <f>IF(#REF!="","",Interna!$H$17)</f>
        <v>#REF!</v>
      </c>
      <c r="AC32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4" s="373" t="e">
        <f>IF(#REF!="","",AC324+Interna!$D$15)</f>
        <v>#REF!</v>
      </c>
      <c r="AG324" s="373" t="e">
        <f>IF(#REF!="","",AD324+Interna!$D$16)</f>
        <v>#REF!</v>
      </c>
      <c r="AH324" s="373" t="e">
        <f>IF(#REF!="","",AE324+Interna!$D$17)</f>
        <v>#REF!</v>
      </c>
      <c r="AI324" s="281" t="e">
        <f>IF(#REF!="","",#REF!-(#REF!*AF324))</f>
        <v>#REF!</v>
      </c>
      <c r="AJ324" s="281" t="e">
        <f>IF(#REF!="","",#REF!-(#REF!*AG324))</f>
        <v>#REF!</v>
      </c>
      <c r="AK324" s="281" t="e">
        <f>IF(#REF!="","",#REF!-(#REF!*AH324))</f>
        <v>#REF!</v>
      </c>
      <c r="AL324" s="281" t="e">
        <f>IF(#REF!="","",ROUND(AI324*Interna!$E$4/1000,4))</f>
        <v>#REF!</v>
      </c>
      <c r="AM324" s="281" t="e">
        <f>IF(#REF!="","",ROUND(AJ324*Interna!$E$4/1000,4))</f>
        <v>#REF!</v>
      </c>
      <c r="AN324" s="281" t="e">
        <f>IF(#REF!="","",ROUND(AK324*Interna!$E$4/1000,4))</f>
        <v>#REF!</v>
      </c>
      <c r="AO324" s="281" t="e">
        <f>IF(#REF!="","",ROUND(AL324-(AL324*Interna!$C$21),4))</f>
        <v>#REF!</v>
      </c>
      <c r="AP324" s="281" t="e">
        <f>IF(#REF!="","",ROUND(AM324-(AM324*Interna!$C$22),4))</f>
        <v>#REF!</v>
      </c>
      <c r="AQ324" s="281" t="e">
        <f>IF(#REF!="","",ROUND(AN324-(AN324*Interna!$C$23),4))</f>
        <v>#REF!</v>
      </c>
      <c r="AR324" s="281" t="e">
        <f>IF(#REF!="","",Interna!$F$21)</f>
        <v>#REF!</v>
      </c>
      <c r="AS324" s="282" t="e">
        <f>IF(#REF!="","",Interna!$F$22)</f>
        <v>#REF!</v>
      </c>
      <c r="AT324" s="283" t="e">
        <f>IF(#REF!="","",Interna!$F$23)</f>
        <v>#REF!</v>
      </c>
      <c r="AU324" s="281" t="e">
        <f>IF(#REF!=0,0,IF(AO324&gt;AR324,AO324,AR324))</f>
        <v>#REF!</v>
      </c>
      <c r="AV324" s="281" t="e">
        <f>IF(#REF!=0,0,IF(AP324&gt;AS324,AP324,AS324))</f>
        <v>#REF!</v>
      </c>
      <c r="AW324" s="281" t="e">
        <f>IF(#REF!=0,0,IF(AQ324&gt;AT324,AQ324,AT324))</f>
        <v>#REF!</v>
      </c>
      <c r="AX324" s="39" t="e">
        <f>IF(#REF!="","",IF(ROUND(AL324-AU324,4)&lt;0,0,ROUND(AL324-AU324,4)))</f>
        <v>#REF!</v>
      </c>
      <c r="AY324" s="39" t="e">
        <f>IF(#REF!="","",IF(ROUND(AM324-AV324,4)&lt;0,0,ROUND(AM324-AV324,4)))</f>
        <v>#REF!</v>
      </c>
      <c r="AZ324" s="39" t="e">
        <f>IF(#REF!="","",IF(ROUND(AN324-AW324,4)&lt;0,0,ROUND(AN324-AW324,4)))</f>
        <v>#REF!</v>
      </c>
      <c r="BA324" s="40" t="e">
        <f>IF(#REF!="","",AX324*Z324)</f>
        <v>#REF!</v>
      </c>
      <c r="BB324" s="41" t="e">
        <f>IF(#REF!="","",AY324*AA324)</f>
        <v>#REF!</v>
      </c>
      <c r="BC324" s="42" t="e">
        <f>IF(#REF!="","",AZ324*AB324)</f>
        <v>#REF!</v>
      </c>
      <c r="BD324" s="41" t="e">
        <f t="shared" si="42"/>
        <v>#REF!</v>
      </c>
      <c r="BE324" s="40" t="e">
        <f>IF(#REF!="","",Interna!$J$27+Interna!$J$28+Interna!$J$29+Interna!$J$33)</f>
        <v>#REF!</v>
      </c>
      <c r="BF324" s="41" t="e">
        <f>IF(#REF!="","",AX324*Interna!$H$30)</f>
        <v>#REF!</v>
      </c>
      <c r="BG324" s="41" t="e">
        <f>IF(#REF!="","",AY324*Interna!$H$31)</f>
        <v>#REF!</v>
      </c>
      <c r="BH324" s="41" t="e">
        <f>IF(#REF!="","",AZ324*Interna!$H$32)</f>
        <v>#REF!</v>
      </c>
      <c r="BI324" s="41" t="e">
        <f>IF(#REF!="","",SUM(BE324:BH324))</f>
        <v>#REF!</v>
      </c>
      <c r="BJ324" s="41" t="e">
        <f>IF(#REF!="","",BD324-BI324)</f>
        <v>#REF!</v>
      </c>
      <c r="BK324" s="42" t="e">
        <f>IF(#REF!="","",BJ324*Interna!$H$37)</f>
        <v>#REF!</v>
      </c>
      <c r="BL324" s="41" t="e">
        <f>IF(#REF!="","",BJ324-BK324)</f>
        <v>#REF!</v>
      </c>
      <c r="BM324" s="41" t="e">
        <f>IF(#REF!="","",BL324*Interna!$H$39)</f>
        <v>#REF!</v>
      </c>
      <c r="BN324" s="41" t="e">
        <f>IF(#REF!="","",BL324+BM324)</f>
        <v>#REF!</v>
      </c>
      <c r="BO324" s="41" t="e">
        <f>IF(#REF!="","",BN324*Interna!$K$5)</f>
        <v>#REF!</v>
      </c>
      <c r="BP324" s="41" t="e">
        <f>IF(#REF!="","",BO324/Interna!$E$4)</f>
        <v>#REF!</v>
      </c>
      <c r="BQ324" s="41" t="e">
        <f>IF(#REF!="","",BP324*Interna!$H$46)</f>
        <v>#REF!</v>
      </c>
      <c r="BR324" s="41" t="e">
        <f>IF(#REF!="","",BP324+BQ324)</f>
        <v>#REF!</v>
      </c>
      <c r="BS324" s="41" t="e">
        <f>IF(#REF!="","",BR324*Interna!$H$48)</f>
        <v>#REF!</v>
      </c>
      <c r="BT324" s="41" t="e">
        <f>IF(#REF!="","",BR324-BS324)</f>
        <v>#REF!</v>
      </c>
      <c r="BU324" s="41" t="e">
        <f>IF(#REF!="","",BT324*Interna!$H$51)</f>
        <v>#REF!</v>
      </c>
      <c r="BV324" s="41" t="e">
        <f>IF(#REF!="","",BT324-BU324)</f>
        <v>#REF!</v>
      </c>
      <c r="BW324" s="41" t="e">
        <f>IF(#REF!="","",BV324*Interna!$H$52)</f>
        <v>#REF!</v>
      </c>
      <c r="BX324" s="41" t="e">
        <f>IF(#REF!="","",BV324-BW324)</f>
        <v>#REF!</v>
      </c>
      <c r="BY324" s="41" t="e">
        <f>IF(#REF!="","",BX324*Interna!$H$53)</f>
        <v>#REF!</v>
      </c>
    </row>
    <row r="325" spans="25:77" ht="16.5" customHeight="1" thickTop="1" thickBot="1" x14ac:dyDescent="0.35">
      <c r="Y325" s="167"/>
      <c r="Z325" s="40" t="e">
        <f>IF(#REF!="","",Interna!$H$15)</f>
        <v>#REF!</v>
      </c>
      <c r="AA325" s="41" t="e">
        <f>IF(#REF!="","",Interna!$H$16)</f>
        <v>#REF!</v>
      </c>
      <c r="AB325" s="42" t="e">
        <f>IF(#REF!="","",Interna!$H$17)</f>
        <v>#REF!</v>
      </c>
      <c r="AC32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5" s="373" t="e">
        <f>IF(#REF!="","",AC325+Interna!$D$15)</f>
        <v>#REF!</v>
      </c>
      <c r="AG325" s="373" t="e">
        <f>IF(#REF!="","",AD325+Interna!$D$16)</f>
        <v>#REF!</v>
      </c>
      <c r="AH325" s="373" t="e">
        <f>IF(#REF!="","",AE325+Interna!$D$17)</f>
        <v>#REF!</v>
      </c>
      <c r="AI325" s="281" t="e">
        <f>IF(#REF!="","",#REF!-(#REF!*AF325))</f>
        <v>#REF!</v>
      </c>
      <c r="AJ325" s="281" t="e">
        <f>IF(#REF!="","",#REF!-(#REF!*AG325))</f>
        <v>#REF!</v>
      </c>
      <c r="AK325" s="281" t="e">
        <f>IF(#REF!="","",#REF!-(#REF!*AH325))</f>
        <v>#REF!</v>
      </c>
      <c r="AL325" s="281" t="e">
        <f>IF(#REF!="","",ROUND(AI325*Interna!$E$4/1000,4))</f>
        <v>#REF!</v>
      </c>
      <c r="AM325" s="281" t="e">
        <f>IF(#REF!="","",ROUND(AJ325*Interna!$E$4/1000,4))</f>
        <v>#REF!</v>
      </c>
      <c r="AN325" s="281" t="e">
        <f>IF(#REF!="","",ROUND(AK325*Interna!$E$4/1000,4))</f>
        <v>#REF!</v>
      </c>
      <c r="AO325" s="281" t="e">
        <f>IF(#REF!="","",ROUND(AL325-(AL325*Interna!$C$21),4))</f>
        <v>#REF!</v>
      </c>
      <c r="AP325" s="281" t="e">
        <f>IF(#REF!="","",ROUND(AM325-(AM325*Interna!$C$22),4))</f>
        <v>#REF!</v>
      </c>
      <c r="AQ325" s="281" t="e">
        <f>IF(#REF!="","",ROUND(AN325-(AN325*Interna!$C$23),4))</f>
        <v>#REF!</v>
      </c>
      <c r="AR325" s="281" t="e">
        <f>IF(#REF!="","",Interna!$F$21)</f>
        <v>#REF!</v>
      </c>
      <c r="AS325" s="282" t="e">
        <f>IF(#REF!="","",Interna!$F$22)</f>
        <v>#REF!</v>
      </c>
      <c r="AT325" s="283" t="e">
        <f>IF(#REF!="","",Interna!$F$23)</f>
        <v>#REF!</v>
      </c>
      <c r="AU325" s="281" t="e">
        <f>IF(#REF!=0,0,IF(AO325&gt;AR325,AO325,AR325))</f>
        <v>#REF!</v>
      </c>
      <c r="AV325" s="281" t="e">
        <f>IF(#REF!=0,0,IF(AP325&gt;AS325,AP325,AS325))</f>
        <v>#REF!</v>
      </c>
      <c r="AW325" s="281" t="e">
        <f>IF(#REF!=0,0,IF(AQ325&gt;AT325,AQ325,AT325))</f>
        <v>#REF!</v>
      </c>
      <c r="AX325" s="39" t="e">
        <f>IF(#REF!="","",IF(ROUND(AL325-AU325,4)&lt;0,0,ROUND(AL325-AU325,4)))</f>
        <v>#REF!</v>
      </c>
      <c r="AY325" s="39" t="e">
        <f>IF(#REF!="","",IF(ROUND(AM325-AV325,4)&lt;0,0,ROUND(AM325-AV325,4)))</f>
        <v>#REF!</v>
      </c>
      <c r="AZ325" s="39" t="e">
        <f>IF(#REF!="","",IF(ROUND(AN325-AW325,4)&lt;0,0,ROUND(AN325-AW325,4)))</f>
        <v>#REF!</v>
      </c>
      <c r="BA325" s="40" t="e">
        <f>IF(#REF!="","",AX325*Z325)</f>
        <v>#REF!</v>
      </c>
      <c r="BB325" s="41" t="e">
        <f>IF(#REF!="","",AY325*AA325)</f>
        <v>#REF!</v>
      </c>
      <c r="BC325" s="42" t="e">
        <f>IF(#REF!="","",AZ325*AB325)</f>
        <v>#REF!</v>
      </c>
      <c r="BD325" s="41" t="e">
        <f t="shared" si="42"/>
        <v>#REF!</v>
      </c>
      <c r="BE325" s="40" t="e">
        <f>IF(#REF!="","",Interna!$J$27+Interna!$J$28+Interna!$J$29+Interna!$J$33)</f>
        <v>#REF!</v>
      </c>
      <c r="BF325" s="41" t="e">
        <f>IF(#REF!="","",AX325*Interna!$H$30)</f>
        <v>#REF!</v>
      </c>
      <c r="BG325" s="41" t="e">
        <f>IF(#REF!="","",AY325*Interna!$H$31)</f>
        <v>#REF!</v>
      </c>
      <c r="BH325" s="41" t="e">
        <f>IF(#REF!="","",AZ325*Interna!$H$32)</f>
        <v>#REF!</v>
      </c>
      <c r="BI325" s="41" t="e">
        <f>IF(#REF!="","",SUM(BE325:BH325))</f>
        <v>#REF!</v>
      </c>
      <c r="BJ325" s="41" t="e">
        <f>IF(#REF!="","",BD325-BI325)</f>
        <v>#REF!</v>
      </c>
      <c r="BK325" s="42" t="e">
        <f>IF(#REF!="","",BJ325*Interna!$H$37)</f>
        <v>#REF!</v>
      </c>
      <c r="BL325" s="41" t="e">
        <f>IF(#REF!="","",BJ325-BK325)</f>
        <v>#REF!</v>
      </c>
      <c r="BM325" s="41" t="e">
        <f>IF(#REF!="","",BL325*Interna!$H$39)</f>
        <v>#REF!</v>
      </c>
      <c r="BN325" s="41" t="e">
        <f>IF(#REF!="","",BL325+BM325)</f>
        <v>#REF!</v>
      </c>
      <c r="BO325" s="41" t="e">
        <f>IF(#REF!="","",BN325*Interna!$K$5)</f>
        <v>#REF!</v>
      </c>
      <c r="BP325" s="41" t="e">
        <f>IF(#REF!="","",BO325/Interna!$E$4)</f>
        <v>#REF!</v>
      </c>
      <c r="BQ325" s="41" t="e">
        <f>IF(#REF!="","",BP325*Interna!$H$46)</f>
        <v>#REF!</v>
      </c>
      <c r="BR325" s="41" t="e">
        <f>IF(#REF!="","",BP325+BQ325)</f>
        <v>#REF!</v>
      </c>
      <c r="BS325" s="41" t="e">
        <f>IF(#REF!="","",BR325*Interna!$H$48)</f>
        <v>#REF!</v>
      </c>
      <c r="BT325" s="41" t="e">
        <f>IF(#REF!="","",BR325-BS325)</f>
        <v>#REF!</v>
      </c>
      <c r="BU325" s="41" t="e">
        <f>IF(#REF!="","",BT325*Interna!$H$51)</f>
        <v>#REF!</v>
      </c>
      <c r="BV325" s="41" t="e">
        <f>IF(#REF!="","",BT325-BU325)</f>
        <v>#REF!</v>
      </c>
      <c r="BW325" s="41" t="e">
        <f>IF(#REF!="","",BV325*Interna!$H$52)</f>
        <v>#REF!</v>
      </c>
      <c r="BX325" s="41" t="e">
        <f>IF(#REF!="","",BV325-BW325)</f>
        <v>#REF!</v>
      </c>
      <c r="BY325" s="41" t="e">
        <f>IF(#REF!="","",BX325*Interna!$H$53)</f>
        <v>#REF!</v>
      </c>
    </row>
    <row r="326" spans="25:77" ht="16.5" customHeight="1" thickTop="1" thickBot="1" x14ac:dyDescent="0.35">
      <c r="Y326" s="167"/>
      <c r="Z326" s="40" t="e">
        <f>IF(#REF!="","",Interna!$H$15)</f>
        <v>#REF!</v>
      </c>
      <c r="AA326" s="41" t="e">
        <f>IF(#REF!="","",Interna!$H$16)</f>
        <v>#REF!</v>
      </c>
      <c r="AB326" s="42" t="e">
        <f>IF(#REF!="","",Interna!$H$17)</f>
        <v>#REF!</v>
      </c>
      <c r="AC32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6" s="373" t="e">
        <f>IF(#REF!="","",AC326+Interna!$D$15)</f>
        <v>#REF!</v>
      </c>
      <c r="AG326" s="373" t="e">
        <f>IF(#REF!="","",AD326+Interna!$D$16)</f>
        <v>#REF!</v>
      </c>
      <c r="AH326" s="373" t="e">
        <f>IF(#REF!="","",AE326+Interna!$D$17)</f>
        <v>#REF!</v>
      </c>
      <c r="AI326" s="281" t="e">
        <f>IF(#REF!="","",#REF!-(#REF!*AF326))</f>
        <v>#REF!</v>
      </c>
      <c r="AJ326" s="281" t="e">
        <f>IF(#REF!="","",#REF!-(#REF!*AG326))</f>
        <v>#REF!</v>
      </c>
      <c r="AK326" s="281" t="e">
        <f>IF(#REF!="","",#REF!-(#REF!*AH326))</f>
        <v>#REF!</v>
      </c>
      <c r="AL326" s="281" t="e">
        <f>IF(#REF!="","",ROUND(AI326*Interna!$E$4/1000,4))</f>
        <v>#REF!</v>
      </c>
      <c r="AM326" s="281" t="e">
        <f>IF(#REF!="","",ROUND(AJ326*Interna!$E$4/1000,4))</f>
        <v>#REF!</v>
      </c>
      <c r="AN326" s="281" t="e">
        <f>IF(#REF!="","",ROUND(AK326*Interna!$E$4/1000,4))</f>
        <v>#REF!</v>
      </c>
      <c r="AO326" s="281" t="e">
        <f>IF(#REF!="","",ROUND(AL326-(AL326*Interna!$C$21),4))</f>
        <v>#REF!</v>
      </c>
      <c r="AP326" s="281" t="e">
        <f>IF(#REF!="","",ROUND(AM326-(AM326*Interna!$C$22),4))</f>
        <v>#REF!</v>
      </c>
      <c r="AQ326" s="281" t="e">
        <f>IF(#REF!="","",ROUND(AN326-(AN326*Interna!$C$23),4))</f>
        <v>#REF!</v>
      </c>
      <c r="AR326" s="281" t="e">
        <f>IF(#REF!="","",Interna!$F$21)</f>
        <v>#REF!</v>
      </c>
      <c r="AS326" s="282" t="e">
        <f>IF(#REF!="","",Interna!$F$22)</f>
        <v>#REF!</v>
      </c>
      <c r="AT326" s="283" t="e">
        <f>IF(#REF!="","",Interna!$F$23)</f>
        <v>#REF!</v>
      </c>
      <c r="AU326" s="281" t="e">
        <f>IF(#REF!=0,0,IF(AO326&gt;AR326,AO326,AR326))</f>
        <v>#REF!</v>
      </c>
      <c r="AV326" s="281" t="e">
        <f>IF(#REF!=0,0,IF(AP326&gt;AS326,AP326,AS326))</f>
        <v>#REF!</v>
      </c>
      <c r="AW326" s="281" t="e">
        <f>IF(#REF!=0,0,IF(AQ326&gt;AT326,AQ326,AT326))</f>
        <v>#REF!</v>
      </c>
      <c r="AX326" s="39" t="e">
        <f>IF(#REF!="","",IF(ROUND(AL326-AU326,4)&lt;0,0,ROUND(AL326-AU326,4)))</f>
        <v>#REF!</v>
      </c>
      <c r="AY326" s="39" t="e">
        <f>IF(#REF!="","",IF(ROUND(AM326-AV326,4)&lt;0,0,ROUND(AM326-AV326,4)))</f>
        <v>#REF!</v>
      </c>
      <c r="AZ326" s="39" t="e">
        <f>IF(#REF!="","",IF(ROUND(AN326-AW326,4)&lt;0,0,ROUND(AN326-AW326,4)))</f>
        <v>#REF!</v>
      </c>
      <c r="BA326" s="40" t="e">
        <f>IF(#REF!="","",AX326*Z326)</f>
        <v>#REF!</v>
      </c>
      <c r="BB326" s="41" t="e">
        <f>IF(#REF!="","",AY326*AA326)</f>
        <v>#REF!</v>
      </c>
      <c r="BC326" s="42" t="e">
        <f>IF(#REF!="","",AZ326*AB326)</f>
        <v>#REF!</v>
      </c>
      <c r="BD326" s="41" t="e">
        <f t="shared" si="42"/>
        <v>#REF!</v>
      </c>
      <c r="BE326" s="40" t="e">
        <f>IF(#REF!="","",Interna!$J$27+Interna!$J$28+Interna!$J$29+Interna!$J$33)</f>
        <v>#REF!</v>
      </c>
      <c r="BF326" s="41" t="e">
        <f>IF(#REF!="","",AX326*Interna!$H$30)</f>
        <v>#REF!</v>
      </c>
      <c r="BG326" s="41" t="e">
        <f>IF(#REF!="","",AY326*Interna!$H$31)</f>
        <v>#REF!</v>
      </c>
      <c r="BH326" s="41" t="e">
        <f>IF(#REF!="","",AZ326*Interna!$H$32)</f>
        <v>#REF!</v>
      </c>
      <c r="BI326" s="41" t="e">
        <f>IF(#REF!="","",SUM(BE326:BH326))</f>
        <v>#REF!</v>
      </c>
      <c r="BJ326" s="41" t="e">
        <f>IF(#REF!="","",BD326-BI326)</f>
        <v>#REF!</v>
      </c>
      <c r="BK326" s="42" t="e">
        <f>IF(#REF!="","",BJ326*Interna!$H$37)</f>
        <v>#REF!</v>
      </c>
      <c r="BL326" s="41" t="e">
        <f>IF(#REF!="","",BJ326-BK326)</f>
        <v>#REF!</v>
      </c>
      <c r="BM326" s="41" t="e">
        <f>IF(#REF!="","",BL326*Interna!$H$39)</f>
        <v>#REF!</v>
      </c>
      <c r="BN326" s="41" t="e">
        <f>IF(#REF!="","",BL326+BM326)</f>
        <v>#REF!</v>
      </c>
      <c r="BO326" s="41" t="e">
        <f>IF(#REF!="","",BN326*Interna!$K$5)</f>
        <v>#REF!</v>
      </c>
      <c r="BP326" s="41" t="e">
        <f>IF(#REF!="","",BO326/Interna!$E$4)</f>
        <v>#REF!</v>
      </c>
      <c r="BQ326" s="41" t="e">
        <f>IF(#REF!="","",BP326*Interna!$H$46)</f>
        <v>#REF!</v>
      </c>
      <c r="BR326" s="41" t="e">
        <f>IF(#REF!="","",BP326+BQ326)</f>
        <v>#REF!</v>
      </c>
      <c r="BS326" s="41" t="e">
        <f>IF(#REF!="","",BR326*Interna!$H$48)</f>
        <v>#REF!</v>
      </c>
      <c r="BT326" s="41" t="e">
        <f>IF(#REF!="","",BR326-BS326)</f>
        <v>#REF!</v>
      </c>
      <c r="BU326" s="41" t="e">
        <f>IF(#REF!="","",BT326*Interna!$H$51)</f>
        <v>#REF!</v>
      </c>
      <c r="BV326" s="41" t="e">
        <f>IF(#REF!="","",BT326-BU326)</f>
        <v>#REF!</v>
      </c>
      <c r="BW326" s="41" t="e">
        <f>IF(#REF!="","",BV326*Interna!$H$52)</f>
        <v>#REF!</v>
      </c>
      <c r="BX326" s="41" t="e">
        <f>IF(#REF!="","",BV326-BW326)</f>
        <v>#REF!</v>
      </c>
      <c r="BY326" s="41" t="e">
        <f>IF(#REF!="","",BX326*Interna!$H$53)</f>
        <v>#REF!</v>
      </c>
    </row>
    <row r="327" spans="25:77" ht="16.5" customHeight="1" thickTop="1" thickBot="1" x14ac:dyDescent="0.35">
      <c r="Y327" s="167"/>
      <c r="Z327" s="40" t="e">
        <f>IF(#REF!="","",Interna!$H$15)</f>
        <v>#REF!</v>
      </c>
      <c r="AA327" s="41" t="e">
        <f>IF(#REF!="","",Interna!$H$16)</f>
        <v>#REF!</v>
      </c>
      <c r="AB327" s="42" t="e">
        <f>IF(#REF!="","",Interna!$H$17)</f>
        <v>#REF!</v>
      </c>
      <c r="AC32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7" s="373" t="e">
        <f>IF(#REF!="","",AC327+Interna!$D$15)</f>
        <v>#REF!</v>
      </c>
      <c r="AG327" s="373" t="e">
        <f>IF(#REF!="","",AD327+Interna!$D$16)</f>
        <v>#REF!</v>
      </c>
      <c r="AH327" s="373" t="e">
        <f>IF(#REF!="","",AE327+Interna!$D$17)</f>
        <v>#REF!</v>
      </c>
      <c r="AI327" s="281" t="e">
        <f>IF(#REF!="","",#REF!-(#REF!*AF327))</f>
        <v>#REF!</v>
      </c>
      <c r="AJ327" s="281" t="e">
        <f>IF(#REF!="","",#REF!-(#REF!*AG327))</f>
        <v>#REF!</v>
      </c>
      <c r="AK327" s="281" t="e">
        <f>IF(#REF!="","",#REF!-(#REF!*AH327))</f>
        <v>#REF!</v>
      </c>
      <c r="AL327" s="281" t="e">
        <f>IF(#REF!="","",ROUND(AI327*Interna!$E$4/1000,4))</f>
        <v>#REF!</v>
      </c>
      <c r="AM327" s="281" t="e">
        <f>IF(#REF!="","",ROUND(AJ327*Interna!$E$4/1000,4))</f>
        <v>#REF!</v>
      </c>
      <c r="AN327" s="281" t="e">
        <f>IF(#REF!="","",ROUND(AK327*Interna!$E$4/1000,4))</f>
        <v>#REF!</v>
      </c>
      <c r="AO327" s="281" t="e">
        <f>IF(#REF!="","",ROUND(AL327-(AL327*Interna!$C$21),4))</f>
        <v>#REF!</v>
      </c>
      <c r="AP327" s="281" t="e">
        <f>IF(#REF!="","",ROUND(AM327-(AM327*Interna!$C$22),4))</f>
        <v>#REF!</v>
      </c>
      <c r="AQ327" s="281" t="e">
        <f>IF(#REF!="","",ROUND(AN327-(AN327*Interna!$C$23),4))</f>
        <v>#REF!</v>
      </c>
      <c r="AR327" s="281" t="e">
        <f>IF(#REF!="","",Interna!$F$21)</f>
        <v>#REF!</v>
      </c>
      <c r="AS327" s="282" t="e">
        <f>IF(#REF!="","",Interna!$F$22)</f>
        <v>#REF!</v>
      </c>
      <c r="AT327" s="283" t="e">
        <f>IF(#REF!="","",Interna!$F$23)</f>
        <v>#REF!</v>
      </c>
      <c r="AU327" s="281" t="e">
        <f>IF(#REF!=0,0,IF(AO327&gt;AR327,AO327,AR327))</f>
        <v>#REF!</v>
      </c>
      <c r="AV327" s="281" t="e">
        <f>IF(#REF!=0,0,IF(AP327&gt;AS327,AP327,AS327))</f>
        <v>#REF!</v>
      </c>
      <c r="AW327" s="281" t="e">
        <f>IF(#REF!=0,0,IF(AQ327&gt;AT327,AQ327,AT327))</f>
        <v>#REF!</v>
      </c>
      <c r="AX327" s="39" t="e">
        <f>IF(#REF!="","",IF(ROUND(AL327-AU327,4)&lt;0,0,ROUND(AL327-AU327,4)))</f>
        <v>#REF!</v>
      </c>
      <c r="AY327" s="39" t="e">
        <f>IF(#REF!="","",IF(ROUND(AM327-AV327,4)&lt;0,0,ROUND(AM327-AV327,4)))</f>
        <v>#REF!</v>
      </c>
      <c r="AZ327" s="39" t="e">
        <f>IF(#REF!="","",IF(ROUND(AN327-AW327,4)&lt;0,0,ROUND(AN327-AW327,4)))</f>
        <v>#REF!</v>
      </c>
      <c r="BA327" s="40" t="e">
        <f>IF(#REF!="","",AX327*Z327)</f>
        <v>#REF!</v>
      </c>
      <c r="BB327" s="41" t="e">
        <f>IF(#REF!="","",AY327*AA327)</f>
        <v>#REF!</v>
      </c>
      <c r="BC327" s="42" t="e">
        <f>IF(#REF!="","",AZ327*AB327)</f>
        <v>#REF!</v>
      </c>
      <c r="BD327" s="41" t="e">
        <f t="shared" si="42"/>
        <v>#REF!</v>
      </c>
      <c r="BE327" s="40" t="e">
        <f>IF(#REF!="","",Interna!$J$27+Interna!$J$28+Interna!$J$29+Interna!$J$33)</f>
        <v>#REF!</v>
      </c>
      <c r="BF327" s="41" t="e">
        <f>IF(#REF!="","",AX327*Interna!$H$30)</f>
        <v>#REF!</v>
      </c>
      <c r="BG327" s="41" t="e">
        <f>IF(#REF!="","",AY327*Interna!$H$31)</f>
        <v>#REF!</v>
      </c>
      <c r="BH327" s="41" t="e">
        <f>IF(#REF!="","",AZ327*Interna!$H$32)</f>
        <v>#REF!</v>
      </c>
      <c r="BI327" s="41" t="e">
        <f>IF(#REF!="","",SUM(BE327:BH327))</f>
        <v>#REF!</v>
      </c>
      <c r="BJ327" s="41" t="e">
        <f>IF(#REF!="","",BD327-BI327)</f>
        <v>#REF!</v>
      </c>
      <c r="BK327" s="42" t="e">
        <f>IF(#REF!="","",BJ327*Interna!$H$37)</f>
        <v>#REF!</v>
      </c>
      <c r="BL327" s="41" t="e">
        <f>IF(#REF!="","",BJ327-BK327)</f>
        <v>#REF!</v>
      </c>
      <c r="BM327" s="41" t="e">
        <f>IF(#REF!="","",BL327*Interna!$H$39)</f>
        <v>#REF!</v>
      </c>
      <c r="BN327" s="41" t="e">
        <f>IF(#REF!="","",BL327+BM327)</f>
        <v>#REF!</v>
      </c>
      <c r="BO327" s="41" t="e">
        <f>IF(#REF!="","",BN327*Interna!$K$5)</f>
        <v>#REF!</v>
      </c>
      <c r="BP327" s="41" t="e">
        <f>IF(#REF!="","",BO327/Interna!$E$4)</f>
        <v>#REF!</v>
      </c>
      <c r="BQ327" s="41" t="e">
        <f>IF(#REF!="","",BP327*Interna!$H$46)</f>
        <v>#REF!</v>
      </c>
      <c r="BR327" s="41" t="e">
        <f>IF(#REF!="","",BP327+BQ327)</f>
        <v>#REF!</v>
      </c>
      <c r="BS327" s="41" t="e">
        <f>IF(#REF!="","",BR327*Interna!$H$48)</f>
        <v>#REF!</v>
      </c>
      <c r="BT327" s="41" t="e">
        <f>IF(#REF!="","",BR327-BS327)</f>
        <v>#REF!</v>
      </c>
      <c r="BU327" s="41" t="e">
        <f>IF(#REF!="","",BT327*Interna!$H$51)</f>
        <v>#REF!</v>
      </c>
      <c r="BV327" s="41" t="e">
        <f>IF(#REF!="","",BT327-BU327)</f>
        <v>#REF!</v>
      </c>
      <c r="BW327" s="41" t="e">
        <f>IF(#REF!="","",BV327*Interna!$H$52)</f>
        <v>#REF!</v>
      </c>
      <c r="BX327" s="41" t="e">
        <f>IF(#REF!="","",BV327-BW327)</f>
        <v>#REF!</v>
      </c>
      <c r="BY327" s="41" t="e">
        <f>IF(#REF!="","",BX327*Interna!$H$53)</f>
        <v>#REF!</v>
      </c>
    </row>
    <row r="328" spans="25:77" ht="16.5" customHeight="1" thickTop="1" thickBot="1" x14ac:dyDescent="0.35">
      <c r="Y328" s="167"/>
      <c r="Z328" s="40" t="e">
        <f>IF(#REF!="","",Interna!$H$15)</f>
        <v>#REF!</v>
      </c>
      <c r="AA328" s="41" t="e">
        <f>IF(#REF!="","",Interna!$H$16)</f>
        <v>#REF!</v>
      </c>
      <c r="AB328" s="42" t="e">
        <f>IF(#REF!="","",Interna!$H$17)</f>
        <v>#REF!</v>
      </c>
      <c r="AC32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8" s="373" t="e">
        <f>IF(#REF!="","",AC328+Interna!$D$15)</f>
        <v>#REF!</v>
      </c>
      <c r="AG328" s="373" t="e">
        <f>IF(#REF!="","",AD328+Interna!$D$16)</f>
        <v>#REF!</v>
      </c>
      <c r="AH328" s="373" t="e">
        <f>IF(#REF!="","",AE328+Interna!$D$17)</f>
        <v>#REF!</v>
      </c>
      <c r="AI328" s="281" t="e">
        <f>IF(#REF!="","",#REF!-(#REF!*AF328))</f>
        <v>#REF!</v>
      </c>
      <c r="AJ328" s="281" t="e">
        <f>IF(#REF!="","",#REF!-(#REF!*AG328))</f>
        <v>#REF!</v>
      </c>
      <c r="AK328" s="281" t="e">
        <f>IF(#REF!="","",#REF!-(#REF!*AH328))</f>
        <v>#REF!</v>
      </c>
      <c r="AL328" s="281" t="e">
        <f>IF(#REF!="","",ROUND(AI328*Interna!$E$4/1000,4))</f>
        <v>#REF!</v>
      </c>
      <c r="AM328" s="281" t="e">
        <f>IF(#REF!="","",ROUND(AJ328*Interna!$E$4/1000,4))</f>
        <v>#REF!</v>
      </c>
      <c r="AN328" s="281" t="e">
        <f>IF(#REF!="","",ROUND(AK328*Interna!$E$4/1000,4))</f>
        <v>#REF!</v>
      </c>
      <c r="AO328" s="281" t="e">
        <f>IF(#REF!="","",ROUND(AL328-(AL328*Interna!$C$21),4))</f>
        <v>#REF!</v>
      </c>
      <c r="AP328" s="281" t="e">
        <f>IF(#REF!="","",ROUND(AM328-(AM328*Interna!$C$22),4))</f>
        <v>#REF!</v>
      </c>
      <c r="AQ328" s="281" t="e">
        <f>IF(#REF!="","",ROUND(AN328-(AN328*Interna!$C$23),4))</f>
        <v>#REF!</v>
      </c>
      <c r="AR328" s="281" t="e">
        <f>IF(#REF!="","",Interna!$F$21)</f>
        <v>#REF!</v>
      </c>
      <c r="AS328" s="282" t="e">
        <f>IF(#REF!="","",Interna!$F$22)</f>
        <v>#REF!</v>
      </c>
      <c r="AT328" s="283" t="e">
        <f>IF(#REF!="","",Interna!$F$23)</f>
        <v>#REF!</v>
      </c>
      <c r="AU328" s="281" t="e">
        <f>IF(#REF!=0,0,IF(AO328&gt;AR328,AO328,AR328))</f>
        <v>#REF!</v>
      </c>
      <c r="AV328" s="281" t="e">
        <f>IF(#REF!=0,0,IF(AP328&gt;AS328,AP328,AS328))</f>
        <v>#REF!</v>
      </c>
      <c r="AW328" s="281" t="e">
        <f>IF(#REF!=0,0,IF(AQ328&gt;AT328,AQ328,AT328))</f>
        <v>#REF!</v>
      </c>
      <c r="AX328" s="39" t="e">
        <f>IF(#REF!="","",IF(ROUND(AL328-AU328,4)&lt;0,0,ROUND(AL328-AU328,4)))</f>
        <v>#REF!</v>
      </c>
      <c r="AY328" s="39" t="e">
        <f>IF(#REF!="","",IF(ROUND(AM328-AV328,4)&lt;0,0,ROUND(AM328-AV328,4)))</f>
        <v>#REF!</v>
      </c>
      <c r="AZ328" s="39" t="e">
        <f>IF(#REF!="","",IF(ROUND(AN328-AW328,4)&lt;0,0,ROUND(AN328-AW328,4)))</f>
        <v>#REF!</v>
      </c>
      <c r="BA328" s="40" t="e">
        <f>IF(#REF!="","",AX328*Z328)</f>
        <v>#REF!</v>
      </c>
      <c r="BB328" s="41" t="e">
        <f>IF(#REF!="","",AY328*AA328)</f>
        <v>#REF!</v>
      </c>
      <c r="BC328" s="42" t="e">
        <f>IF(#REF!="","",AZ328*AB328)</f>
        <v>#REF!</v>
      </c>
      <c r="BD328" s="41" t="e">
        <f t="shared" si="42"/>
        <v>#REF!</v>
      </c>
      <c r="BE328" s="40" t="e">
        <f>IF(#REF!="","",Interna!$J$27+Interna!$J$28+Interna!$J$29+Interna!$J$33)</f>
        <v>#REF!</v>
      </c>
      <c r="BF328" s="41" t="e">
        <f>IF(#REF!="","",AX328*Interna!$H$30)</f>
        <v>#REF!</v>
      </c>
      <c r="BG328" s="41" t="e">
        <f>IF(#REF!="","",AY328*Interna!$H$31)</f>
        <v>#REF!</v>
      </c>
      <c r="BH328" s="41" t="e">
        <f>IF(#REF!="","",AZ328*Interna!$H$32)</f>
        <v>#REF!</v>
      </c>
      <c r="BI328" s="41" t="e">
        <f>IF(#REF!="","",SUM(BE328:BH328))</f>
        <v>#REF!</v>
      </c>
      <c r="BJ328" s="41" t="e">
        <f>IF(#REF!="","",BD328-BI328)</f>
        <v>#REF!</v>
      </c>
      <c r="BK328" s="42" t="e">
        <f>IF(#REF!="","",BJ328*Interna!$H$37)</f>
        <v>#REF!</v>
      </c>
      <c r="BL328" s="41" t="e">
        <f>IF(#REF!="","",BJ328-BK328)</f>
        <v>#REF!</v>
      </c>
      <c r="BM328" s="41" t="e">
        <f>IF(#REF!="","",BL328*Interna!$H$39)</f>
        <v>#REF!</v>
      </c>
      <c r="BN328" s="41" t="e">
        <f>IF(#REF!="","",BL328+BM328)</f>
        <v>#REF!</v>
      </c>
      <c r="BO328" s="41" t="e">
        <f>IF(#REF!="","",BN328*Interna!$K$5)</f>
        <v>#REF!</v>
      </c>
      <c r="BP328" s="41" t="e">
        <f>IF(#REF!="","",BO328/Interna!$E$4)</f>
        <v>#REF!</v>
      </c>
      <c r="BQ328" s="41" t="e">
        <f>IF(#REF!="","",BP328*Interna!$H$46)</f>
        <v>#REF!</v>
      </c>
      <c r="BR328" s="41" t="e">
        <f>IF(#REF!="","",BP328+BQ328)</f>
        <v>#REF!</v>
      </c>
      <c r="BS328" s="41" t="e">
        <f>IF(#REF!="","",BR328*Interna!$H$48)</f>
        <v>#REF!</v>
      </c>
      <c r="BT328" s="41" t="e">
        <f>IF(#REF!="","",BR328-BS328)</f>
        <v>#REF!</v>
      </c>
      <c r="BU328" s="41" t="e">
        <f>IF(#REF!="","",BT328*Interna!$H$51)</f>
        <v>#REF!</v>
      </c>
      <c r="BV328" s="41" t="e">
        <f>IF(#REF!="","",BT328-BU328)</f>
        <v>#REF!</v>
      </c>
      <c r="BW328" s="41" t="e">
        <f>IF(#REF!="","",BV328*Interna!$H$52)</f>
        <v>#REF!</v>
      </c>
      <c r="BX328" s="41" t="e">
        <f>IF(#REF!="","",BV328-BW328)</f>
        <v>#REF!</v>
      </c>
      <c r="BY328" s="41" t="e">
        <f>IF(#REF!="","",BX328*Interna!$H$53)</f>
        <v>#REF!</v>
      </c>
    </row>
    <row r="329" spans="25:77" ht="16.5" customHeight="1" thickTop="1" thickBot="1" x14ac:dyDescent="0.35">
      <c r="Y329" s="167"/>
      <c r="Z329" s="40" t="e">
        <f>IF(#REF!="","",Interna!$H$15)</f>
        <v>#REF!</v>
      </c>
      <c r="AA329" s="41" t="e">
        <f>IF(#REF!="","",Interna!$H$16)</f>
        <v>#REF!</v>
      </c>
      <c r="AB329" s="42" t="e">
        <f>IF(#REF!="","",Interna!$H$17)</f>
        <v>#REF!</v>
      </c>
      <c r="AC32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2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2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29" s="373" t="e">
        <f>IF(#REF!="","",AC329+Interna!$D$15)</f>
        <v>#REF!</v>
      </c>
      <c r="AG329" s="373" t="e">
        <f>IF(#REF!="","",AD329+Interna!$D$16)</f>
        <v>#REF!</v>
      </c>
      <c r="AH329" s="373" t="e">
        <f>IF(#REF!="","",AE329+Interna!$D$17)</f>
        <v>#REF!</v>
      </c>
      <c r="AI329" s="281" t="e">
        <f>IF(#REF!="","",#REF!-(#REF!*AF329))</f>
        <v>#REF!</v>
      </c>
      <c r="AJ329" s="281" t="e">
        <f>IF(#REF!="","",#REF!-(#REF!*AG329))</f>
        <v>#REF!</v>
      </c>
      <c r="AK329" s="281" t="e">
        <f>IF(#REF!="","",#REF!-(#REF!*AH329))</f>
        <v>#REF!</v>
      </c>
      <c r="AL329" s="281" t="e">
        <f>IF(#REF!="","",ROUND(AI329*Interna!$E$4/1000,4))</f>
        <v>#REF!</v>
      </c>
      <c r="AM329" s="281" t="e">
        <f>IF(#REF!="","",ROUND(AJ329*Interna!$E$4/1000,4))</f>
        <v>#REF!</v>
      </c>
      <c r="AN329" s="281" t="e">
        <f>IF(#REF!="","",ROUND(AK329*Interna!$E$4/1000,4))</f>
        <v>#REF!</v>
      </c>
      <c r="AO329" s="281" t="e">
        <f>IF(#REF!="","",ROUND(AL329-(AL329*Interna!$C$21),4))</f>
        <v>#REF!</v>
      </c>
      <c r="AP329" s="281" t="e">
        <f>IF(#REF!="","",ROUND(AM329-(AM329*Interna!$C$22),4))</f>
        <v>#REF!</v>
      </c>
      <c r="AQ329" s="281" t="e">
        <f>IF(#REF!="","",ROUND(AN329-(AN329*Interna!$C$23),4))</f>
        <v>#REF!</v>
      </c>
      <c r="AR329" s="281" t="e">
        <f>IF(#REF!="","",Interna!$F$21)</f>
        <v>#REF!</v>
      </c>
      <c r="AS329" s="282" t="e">
        <f>IF(#REF!="","",Interna!$F$22)</f>
        <v>#REF!</v>
      </c>
      <c r="AT329" s="283" t="e">
        <f>IF(#REF!="","",Interna!$F$23)</f>
        <v>#REF!</v>
      </c>
      <c r="AU329" s="281" t="e">
        <f>IF(#REF!=0,0,IF(AO329&gt;AR329,AO329,AR329))</f>
        <v>#REF!</v>
      </c>
      <c r="AV329" s="281" t="e">
        <f>IF(#REF!=0,0,IF(AP329&gt;AS329,AP329,AS329))</f>
        <v>#REF!</v>
      </c>
      <c r="AW329" s="281" t="e">
        <f>IF(#REF!=0,0,IF(AQ329&gt;AT329,AQ329,AT329))</f>
        <v>#REF!</v>
      </c>
      <c r="AX329" s="39" t="e">
        <f>IF(#REF!="","",IF(ROUND(AL329-AU329,4)&lt;0,0,ROUND(AL329-AU329,4)))</f>
        <v>#REF!</v>
      </c>
      <c r="AY329" s="39" t="e">
        <f>IF(#REF!="","",IF(ROUND(AM329-AV329,4)&lt;0,0,ROUND(AM329-AV329,4)))</f>
        <v>#REF!</v>
      </c>
      <c r="AZ329" s="39" t="e">
        <f>IF(#REF!="","",IF(ROUND(AN329-AW329,4)&lt;0,0,ROUND(AN329-AW329,4)))</f>
        <v>#REF!</v>
      </c>
      <c r="BA329" s="40" t="e">
        <f>IF(#REF!="","",AX329*Z329)</f>
        <v>#REF!</v>
      </c>
      <c r="BB329" s="41" t="e">
        <f>IF(#REF!="","",AY329*AA329)</f>
        <v>#REF!</v>
      </c>
      <c r="BC329" s="42" t="e">
        <f>IF(#REF!="","",AZ329*AB329)</f>
        <v>#REF!</v>
      </c>
      <c r="BD329" s="41" t="e">
        <f t="shared" si="42"/>
        <v>#REF!</v>
      </c>
      <c r="BE329" s="40" t="e">
        <f>IF(#REF!="","",Interna!$J$27+Interna!$J$28+Interna!$J$29+Interna!$J$33)</f>
        <v>#REF!</v>
      </c>
      <c r="BF329" s="41" t="e">
        <f>IF(#REF!="","",AX329*Interna!$H$30)</f>
        <v>#REF!</v>
      </c>
      <c r="BG329" s="41" t="e">
        <f>IF(#REF!="","",AY329*Interna!$H$31)</f>
        <v>#REF!</v>
      </c>
      <c r="BH329" s="41" t="e">
        <f>IF(#REF!="","",AZ329*Interna!$H$32)</f>
        <v>#REF!</v>
      </c>
      <c r="BI329" s="41" t="e">
        <f>IF(#REF!="","",SUM(BE329:BH329))</f>
        <v>#REF!</v>
      </c>
      <c r="BJ329" s="41" t="e">
        <f>IF(#REF!="","",BD329-BI329)</f>
        <v>#REF!</v>
      </c>
      <c r="BK329" s="42" t="e">
        <f>IF(#REF!="","",BJ329*Interna!$H$37)</f>
        <v>#REF!</v>
      </c>
      <c r="BL329" s="41" t="e">
        <f>IF(#REF!="","",BJ329-BK329)</f>
        <v>#REF!</v>
      </c>
      <c r="BM329" s="41" t="e">
        <f>IF(#REF!="","",BL329*Interna!$H$39)</f>
        <v>#REF!</v>
      </c>
      <c r="BN329" s="41" t="e">
        <f>IF(#REF!="","",BL329+BM329)</f>
        <v>#REF!</v>
      </c>
      <c r="BO329" s="41" t="e">
        <f>IF(#REF!="","",BN329*Interna!$K$5)</f>
        <v>#REF!</v>
      </c>
      <c r="BP329" s="41" t="e">
        <f>IF(#REF!="","",BO329/Interna!$E$4)</f>
        <v>#REF!</v>
      </c>
      <c r="BQ329" s="41" t="e">
        <f>IF(#REF!="","",BP329*Interna!$H$46)</f>
        <v>#REF!</v>
      </c>
      <c r="BR329" s="41" t="e">
        <f>IF(#REF!="","",BP329+BQ329)</f>
        <v>#REF!</v>
      </c>
      <c r="BS329" s="41" t="e">
        <f>IF(#REF!="","",BR329*Interna!$H$48)</f>
        <v>#REF!</v>
      </c>
      <c r="BT329" s="41" t="e">
        <f>IF(#REF!="","",BR329-BS329)</f>
        <v>#REF!</v>
      </c>
      <c r="BU329" s="41" t="e">
        <f>IF(#REF!="","",BT329*Interna!$H$51)</f>
        <v>#REF!</v>
      </c>
      <c r="BV329" s="41" t="e">
        <f>IF(#REF!="","",BT329-BU329)</f>
        <v>#REF!</v>
      </c>
      <c r="BW329" s="41" t="e">
        <f>IF(#REF!="","",BV329*Interna!$H$52)</f>
        <v>#REF!</v>
      </c>
      <c r="BX329" s="41" t="e">
        <f>IF(#REF!="","",BV329-BW329)</f>
        <v>#REF!</v>
      </c>
      <c r="BY329" s="41" t="e">
        <f>IF(#REF!="","",BX329*Interna!$H$53)</f>
        <v>#REF!</v>
      </c>
    </row>
    <row r="330" spans="25:77" ht="16.5" customHeight="1" thickTop="1" thickBot="1" x14ac:dyDescent="0.35">
      <c r="Y330" s="167"/>
      <c r="Z330" s="40" t="e">
        <f>IF(#REF!="","",Interna!$H$15)</f>
        <v>#REF!</v>
      </c>
      <c r="AA330" s="41" t="e">
        <f>IF(#REF!="","",Interna!$H$16)</f>
        <v>#REF!</v>
      </c>
      <c r="AB330" s="42" t="e">
        <f>IF(#REF!="","",Interna!$H$17)</f>
        <v>#REF!</v>
      </c>
      <c r="AC33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0" s="373" t="e">
        <f>IF(#REF!="","",AC330+Interna!$D$15)</f>
        <v>#REF!</v>
      </c>
      <c r="AG330" s="373" t="e">
        <f>IF(#REF!="","",AD330+Interna!$D$16)</f>
        <v>#REF!</v>
      </c>
      <c r="AH330" s="373" t="e">
        <f>IF(#REF!="","",AE330+Interna!$D$17)</f>
        <v>#REF!</v>
      </c>
      <c r="AI330" s="281" t="e">
        <f>IF(#REF!="","",#REF!-(#REF!*AF330))</f>
        <v>#REF!</v>
      </c>
      <c r="AJ330" s="281" t="e">
        <f>IF(#REF!="","",#REF!-(#REF!*AG330))</f>
        <v>#REF!</v>
      </c>
      <c r="AK330" s="281" t="e">
        <f>IF(#REF!="","",#REF!-(#REF!*AH330))</f>
        <v>#REF!</v>
      </c>
      <c r="AL330" s="281" t="e">
        <f>IF(#REF!="","",ROUND(AI330*Interna!$E$4/1000,4))</f>
        <v>#REF!</v>
      </c>
      <c r="AM330" s="281" t="e">
        <f>IF(#REF!="","",ROUND(AJ330*Interna!$E$4/1000,4))</f>
        <v>#REF!</v>
      </c>
      <c r="AN330" s="281" t="e">
        <f>IF(#REF!="","",ROUND(AK330*Interna!$E$4/1000,4))</f>
        <v>#REF!</v>
      </c>
      <c r="AO330" s="281" t="e">
        <f>IF(#REF!="","",ROUND(AL330-(AL330*Interna!$C$21),4))</f>
        <v>#REF!</v>
      </c>
      <c r="AP330" s="281" t="e">
        <f>IF(#REF!="","",ROUND(AM330-(AM330*Interna!$C$22),4))</f>
        <v>#REF!</v>
      </c>
      <c r="AQ330" s="281" t="e">
        <f>IF(#REF!="","",ROUND(AN330-(AN330*Interna!$C$23),4))</f>
        <v>#REF!</v>
      </c>
      <c r="AR330" s="281" t="e">
        <f>IF(#REF!="","",Interna!$F$21)</f>
        <v>#REF!</v>
      </c>
      <c r="AS330" s="282" t="e">
        <f>IF(#REF!="","",Interna!$F$22)</f>
        <v>#REF!</v>
      </c>
      <c r="AT330" s="283" t="e">
        <f>IF(#REF!="","",Interna!$F$23)</f>
        <v>#REF!</v>
      </c>
      <c r="AU330" s="281" t="e">
        <f>IF(#REF!=0,0,IF(AO330&gt;AR330,AO330,AR330))</f>
        <v>#REF!</v>
      </c>
      <c r="AV330" s="281" t="e">
        <f>IF(#REF!=0,0,IF(AP330&gt;AS330,AP330,AS330))</f>
        <v>#REF!</v>
      </c>
      <c r="AW330" s="281" t="e">
        <f>IF(#REF!=0,0,IF(AQ330&gt;AT330,AQ330,AT330))</f>
        <v>#REF!</v>
      </c>
      <c r="AX330" s="39" t="e">
        <f>IF(#REF!="","",IF(ROUND(AL330-AU330,4)&lt;0,0,ROUND(AL330-AU330,4)))</f>
        <v>#REF!</v>
      </c>
      <c r="AY330" s="39" t="e">
        <f>IF(#REF!="","",IF(ROUND(AM330-AV330,4)&lt;0,0,ROUND(AM330-AV330,4)))</f>
        <v>#REF!</v>
      </c>
      <c r="AZ330" s="39" t="e">
        <f>IF(#REF!="","",IF(ROUND(AN330-AW330,4)&lt;0,0,ROUND(AN330-AW330,4)))</f>
        <v>#REF!</v>
      </c>
      <c r="BA330" s="40" t="e">
        <f>IF(#REF!="","",AX330*Z330)</f>
        <v>#REF!</v>
      </c>
      <c r="BB330" s="41" t="e">
        <f>IF(#REF!="","",AY330*AA330)</f>
        <v>#REF!</v>
      </c>
      <c r="BC330" s="42" t="e">
        <f>IF(#REF!="","",AZ330*AB330)</f>
        <v>#REF!</v>
      </c>
      <c r="BD330" s="41" t="e">
        <f t="shared" si="42"/>
        <v>#REF!</v>
      </c>
      <c r="BE330" s="40" t="e">
        <f>IF(#REF!="","",Interna!$J$27+Interna!$J$28+Interna!$J$29+Interna!$J$33)</f>
        <v>#REF!</v>
      </c>
      <c r="BF330" s="41" t="e">
        <f>IF(#REF!="","",AX330*Interna!$H$30)</f>
        <v>#REF!</v>
      </c>
      <c r="BG330" s="41" t="e">
        <f>IF(#REF!="","",AY330*Interna!$H$31)</f>
        <v>#REF!</v>
      </c>
      <c r="BH330" s="41" t="e">
        <f>IF(#REF!="","",AZ330*Interna!$H$32)</f>
        <v>#REF!</v>
      </c>
      <c r="BI330" s="41" t="e">
        <f>IF(#REF!="","",SUM(BE330:BH330))</f>
        <v>#REF!</v>
      </c>
      <c r="BJ330" s="41" t="e">
        <f>IF(#REF!="","",BD330-BI330)</f>
        <v>#REF!</v>
      </c>
      <c r="BK330" s="42" t="e">
        <f>IF(#REF!="","",BJ330*Interna!$H$37)</f>
        <v>#REF!</v>
      </c>
      <c r="BL330" s="41" t="e">
        <f>IF(#REF!="","",BJ330-BK330)</f>
        <v>#REF!</v>
      </c>
      <c r="BM330" s="41" t="e">
        <f>IF(#REF!="","",BL330*Interna!$H$39)</f>
        <v>#REF!</v>
      </c>
      <c r="BN330" s="41" t="e">
        <f>IF(#REF!="","",BL330+BM330)</f>
        <v>#REF!</v>
      </c>
      <c r="BO330" s="41" t="e">
        <f>IF(#REF!="","",BN330*Interna!$K$5)</f>
        <v>#REF!</v>
      </c>
      <c r="BP330" s="41" t="e">
        <f>IF(#REF!="","",BO330/Interna!$E$4)</f>
        <v>#REF!</v>
      </c>
      <c r="BQ330" s="41" t="e">
        <f>IF(#REF!="","",BP330*Interna!$H$46)</f>
        <v>#REF!</v>
      </c>
      <c r="BR330" s="41" t="e">
        <f>IF(#REF!="","",BP330+BQ330)</f>
        <v>#REF!</v>
      </c>
      <c r="BS330" s="41" t="e">
        <f>IF(#REF!="","",BR330*Interna!$H$48)</f>
        <v>#REF!</v>
      </c>
      <c r="BT330" s="41" t="e">
        <f>IF(#REF!="","",BR330-BS330)</f>
        <v>#REF!</v>
      </c>
      <c r="BU330" s="41" t="e">
        <f>IF(#REF!="","",BT330*Interna!$H$51)</f>
        <v>#REF!</v>
      </c>
      <c r="BV330" s="41" t="e">
        <f>IF(#REF!="","",BT330-BU330)</f>
        <v>#REF!</v>
      </c>
      <c r="BW330" s="41" t="e">
        <f>IF(#REF!="","",BV330*Interna!$H$52)</f>
        <v>#REF!</v>
      </c>
      <c r="BX330" s="41" t="e">
        <f>IF(#REF!="","",BV330-BW330)</f>
        <v>#REF!</v>
      </c>
      <c r="BY330" s="41" t="e">
        <f>IF(#REF!="","",BX330*Interna!$H$53)</f>
        <v>#REF!</v>
      </c>
    </row>
    <row r="331" spans="25:77" ht="16.5" customHeight="1" thickTop="1" thickBot="1" x14ac:dyDescent="0.35">
      <c r="Y331" s="167"/>
      <c r="Z331" s="40" t="e">
        <f>IF(#REF!="","",Interna!$H$15)</f>
        <v>#REF!</v>
      </c>
      <c r="AA331" s="41" t="e">
        <f>IF(#REF!="","",Interna!$H$16)</f>
        <v>#REF!</v>
      </c>
      <c r="AB331" s="42" t="e">
        <f>IF(#REF!="","",Interna!$H$17)</f>
        <v>#REF!</v>
      </c>
      <c r="AC33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1" s="373" t="e">
        <f>IF(#REF!="","",AC331+Interna!$D$15)</f>
        <v>#REF!</v>
      </c>
      <c r="AG331" s="373" t="e">
        <f>IF(#REF!="","",AD331+Interna!$D$16)</f>
        <v>#REF!</v>
      </c>
      <c r="AH331" s="373" t="e">
        <f>IF(#REF!="","",AE331+Interna!$D$17)</f>
        <v>#REF!</v>
      </c>
      <c r="AI331" s="281" t="e">
        <f>IF(#REF!="","",#REF!-(#REF!*AF331))</f>
        <v>#REF!</v>
      </c>
      <c r="AJ331" s="281" t="e">
        <f>IF(#REF!="","",#REF!-(#REF!*AG331))</f>
        <v>#REF!</v>
      </c>
      <c r="AK331" s="281" t="e">
        <f>IF(#REF!="","",#REF!-(#REF!*AH331))</f>
        <v>#REF!</v>
      </c>
      <c r="AL331" s="281" t="e">
        <f>IF(#REF!="","",ROUND(AI331*Interna!$E$4/1000,4))</f>
        <v>#REF!</v>
      </c>
      <c r="AM331" s="281" t="e">
        <f>IF(#REF!="","",ROUND(AJ331*Interna!$E$4/1000,4))</f>
        <v>#REF!</v>
      </c>
      <c r="AN331" s="281" t="e">
        <f>IF(#REF!="","",ROUND(AK331*Interna!$E$4/1000,4))</f>
        <v>#REF!</v>
      </c>
      <c r="AO331" s="281" t="e">
        <f>IF(#REF!="","",ROUND(AL331-(AL331*Interna!$C$21),4))</f>
        <v>#REF!</v>
      </c>
      <c r="AP331" s="281" t="e">
        <f>IF(#REF!="","",ROUND(AM331-(AM331*Interna!$C$22),4))</f>
        <v>#REF!</v>
      </c>
      <c r="AQ331" s="281" t="e">
        <f>IF(#REF!="","",ROUND(AN331-(AN331*Interna!$C$23),4))</f>
        <v>#REF!</v>
      </c>
      <c r="AR331" s="281" t="e">
        <f>IF(#REF!="","",Interna!$F$21)</f>
        <v>#REF!</v>
      </c>
      <c r="AS331" s="282" t="e">
        <f>IF(#REF!="","",Interna!$F$22)</f>
        <v>#REF!</v>
      </c>
      <c r="AT331" s="283" t="e">
        <f>IF(#REF!="","",Interna!$F$23)</f>
        <v>#REF!</v>
      </c>
      <c r="AU331" s="281" t="e">
        <f>IF(#REF!=0,0,IF(AO331&gt;AR331,AO331,AR331))</f>
        <v>#REF!</v>
      </c>
      <c r="AV331" s="281" t="e">
        <f>IF(#REF!=0,0,IF(AP331&gt;AS331,AP331,AS331))</f>
        <v>#REF!</v>
      </c>
      <c r="AW331" s="281" t="e">
        <f>IF(#REF!=0,0,IF(AQ331&gt;AT331,AQ331,AT331))</f>
        <v>#REF!</v>
      </c>
      <c r="AX331" s="39" t="e">
        <f>IF(#REF!="","",IF(ROUND(AL331-AU331,4)&lt;0,0,ROUND(AL331-AU331,4)))</f>
        <v>#REF!</v>
      </c>
      <c r="AY331" s="39" t="e">
        <f>IF(#REF!="","",IF(ROUND(AM331-AV331,4)&lt;0,0,ROUND(AM331-AV331,4)))</f>
        <v>#REF!</v>
      </c>
      <c r="AZ331" s="39" t="e">
        <f>IF(#REF!="","",IF(ROUND(AN331-AW331,4)&lt;0,0,ROUND(AN331-AW331,4)))</f>
        <v>#REF!</v>
      </c>
      <c r="BA331" s="40" t="e">
        <f>IF(#REF!="","",AX331*Z331)</f>
        <v>#REF!</v>
      </c>
      <c r="BB331" s="41" t="e">
        <f>IF(#REF!="","",AY331*AA331)</f>
        <v>#REF!</v>
      </c>
      <c r="BC331" s="42" t="e">
        <f>IF(#REF!="","",AZ331*AB331)</f>
        <v>#REF!</v>
      </c>
      <c r="BD331" s="41" t="e">
        <f t="shared" si="42"/>
        <v>#REF!</v>
      </c>
      <c r="BE331" s="40" t="e">
        <f>IF(#REF!="","",Interna!$J$27+Interna!$J$28+Interna!$J$29+Interna!$J$33)</f>
        <v>#REF!</v>
      </c>
      <c r="BF331" s="41" t="e">
        <f>IF(#REF!="","",AX331*Interna!$H$30)</f>
        <v>#REF!</v>
      </c>
      <c r="BG331" s="41" t="e">
        <f>IF(#REF!="","",AY331*Interna!$H$31)</f>
        <v>#REF!</v>
      </c>
      <c r="BH331" s="41" t="e">
        <f>IF(#REF!="","",AZ331*Interna!$H$32)</f>
        <v>#REF!</v>
      </c>
      <c r="BI331" s="41" t="e">
        <f>IF(#REF!="","",SUM(BE331:BH331))</f>
        <v>#REF!</v>
      </c>
      <c r="BJ331" s="41" t="e">
        <f>IF(#REF!="","",BD331-BI331)</f>
        <v>#REF!</v>
      </c>
      <c r="BK331" s="42" t="e">
        <f>IF(#REF!="","",BJ331*Interna!$H$37)</f>
        <v>#REF!</v>
      </c>
      <c r="BL331" s="41" t="e">
        <f>IF(#REF!="","",BJ331-BK331)</f>
        <v>#REF!</v>
      </c>
      <c r="BM331" s="41" t="e">
        <f>IF(#REF!="","",BL331*Interna!$H$39)</f>
        <v>#REF!</v>
      </c>
      <c r="BN331" s="41" t="e">
        <f>IF(#REF!="","",BL331+BM331)</f>
        <v>#REF!</v>
      </c>
      <c r="BO331" s="41" t="e">
        <f>IF(#REF!="","",BN331*Interna!$K$5)</f>
        <v>#REF!</v>
      </c>
      <c r="BP331" s="41" t="e">
        <f>IF(#REF!="","",BO331/Interna!$E$4)</f>
        <v>#REF!</v>
      </c>
      <c r="BQ331" s="41" t="e">
        <f>IF(#REF!="","",BP331*Interna!$H$46)</f>
        <v>#REF!</v>
      </c>
      <c r="BR331" s="41" t="e">
        <f>IF(#REF!="","",BP331+BQ331)</f>
        <v>#REF!</v>
      </c>
      <c r="BS331" s="41" t="e">
        <f>IF(#REF!="","",BR331*Interna!$H$48)</f>
        <v>#REF!</v>
      </c>
      <c r="BT331" s="41" t="e">
        <f>IF(#REF!="","",BR331-BS331)</f>
        <v>#REF!</v>
      </c>
      <c r="BU331" s="41" t="e">
        <f>IF(#REF!="","",BT331*Interna!$H$51)</f>
        <v>#REF!</v>
      </c>
      <c r="BV331" s="41" t="e">
        <f>IF(#REF!="","",BT331-BU331)</f>
        <v>#REF!</v>
      </c>
      <c r="BW331" s="41" t="e">
        <f>IF(#REF!="","",BV331*Interna!$H$52)</f>
        <v>#REF!</v>
      </c>
      <c r="BX331" s="41" t="e">
        <f>IF(#REF!="","",BV331-BW331)</f>
        <v>#REF!</v>
      </c>
      <c r="BY331" s="41" t="e">
        <f>IF(#REF!="","",BX331*Interna!$H$53)</f>
        <v>#REF!</v>
      </c>
    </row>
    <row r="332" spans="25:77" ht="16.5" customHeight="1" thickTop="1" thickBot="1" x14ac:dyDescent="0.35">
      <c r="Y332" s="167"/>
      <c r="Z332" s="40" t="e">
        <f>IF(#REF!="","",Interna!$H$15)</f>
        <v>#REF!</v>
      </c>
      <c r="AA332" s="41" t="e">
        <f>IF(#REF!="","",Interna!$H$16)</f>
        <v>#REF!</v>
      </c>
      <c r="AB332" s="42" t="e">
        <f>IF(#REF!="","",Interna!$H$17)</f>
        <v>#REF!</v>
      </c>
      <c r="AC33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2" s="373" t="e">
        <f>IF(#REF!="","",AC332+Interna!$D$15)</f>
        <v>#REF!</v>
      </c>
      <c r="AG332" s="373" t="e">
        <f>IF(#REF!="","",AD332+Interna!$D$16)</f>
        <v>#REF!</v>
      </c>
      <c r="AH332" s="373" t="e">
        <f>IF(#REF!="","",AE332+Interna!$D$17)</f>
        <v>#REF!</v>
      </c>
      <c r="AI332" s="281" t="e">
        <f>IF(#REF!="","",#REF!-(#REF!*AF332))</f>
        <v>#REF!</v>
      </c>
      <c r="AJ332" s="281" t="e">
        <f>IF(#REF!="","",#REF!-(#REF!*AG332))</f>
        <v>#REF!</v>
      </c>
      <c r="AK332" s="281" t="e">
        <f>IF(#REF!="","",#REF!-(#REF!*AH332))</f>
        <v>#REF!</v>
      </c>
      <c r="AL332" s="281" t="e">
        <f>IF(#REF!="","",ROUND(AI332*Interna!$E$4/1000,4))</f>
        <v>#REF!</v>
      </c>
      <c r="AM332" s="281" t="e">
        <f>IF(#REF!="","",ROUND(AJ332*Interna!$E$4/1000,4))</f>
        <v>#REF!</v>
      </c>
      <c r="AN332" s="281" t="e">
        <f>IF(#REF!="","",ROUND(AK332*Interna!$E$4/1000,4))</f>
        <v>#REF!</v>
      </c>
      <c r="AO332" s="281" t="e">
        <f>IF(#REF!="","",ROUND(AL332-(AL332*Interna!$C$21),4))</f>
        <v>#REF!</v>
      </c>
      <c r="AP332" s="281" t="e">
        <f>IF(#REF!="","",ROUND(AM332-(AM332*Interna!$C$22),4))</f>
        <v>#REF!</v>
      </c>
      <c r="AQ332" s="281" t="e">
        <f>IF(#REF!="","",ROUND(AN332-(AN332*Interna!$C$23),4))</f>
        <v>#REF!</v>
      </c>
      <c r="AR332" s="281" t="e">
        <f>IF(#REF!="","",Interna!$F$21)</f>
        <v>#REF!</v>
      </c>
      <c r="AS332" s="282" t="e">
        <f>IF(#REF!="","",Interna!$F$22)</f>
        <v>#REF!</v>
      </c>
      <c r="AT332" s="283" t="e">
        <f>IF(#REF!="","",Interna!$F$23)</f>
        <v>#REF!</v>
      </c>
      <c r="AU332" s="281" t="e">
        <f>IF(#REF!=0,0,IF(AO332&gt;AR332,AO332,AR332))</f>
        <v>#REF!</v>
      </c>
      <c r="AV332" s="281" t="e">
        <f>IF(#REF!=0,0,IF(AP332&gt;AS332,AP332,AS332))</f>
        <v>#REF!</v>
      </c>
      <c r="AW332" s="281" t="e">
        <f>IF(#REF!=0,0,IF(AQ332&gt;AT332,AQ332,AT332))</f>
        <v>#REF!</v>
      </c>
      <c r="AX332" s="39" t="e">
        <f>IF(#REF!="","",IF(ROUND(AL332-AU332,4)&lt;0,0,ROUND(AL332-AU332,4)))</f>
        <v>#REF!</v>
      </c>
      <c r="AY332" s="39" t="e">
        <f>IF(#REF!="","",IF(ROUND(AM332-AV332,4)&lt;0,0,ROUND(AM332-AV332,4)))</f>
        <v>#REF!</v>
      </c>
      <c r="AZ332" s="39" t="e">
        <f>IF(#REF!="","",IF(ROUND(AN332-AW332,4)&lt;0,0,ROUND(AN332-AW332,4)))</f>
        <v>#REF!</v>
      </c>
      <c r="BA332" s="40" t="e">
        <f>IF(#REF!="","",AX332*Z332)</f>
        <v>#REF!</v>
      </c>
      <c r="BB332" s="41" t="e">
        <f>IF(#REF!="","",AY332*AA332)</f>
        <v>#REF!</v>
      </c>
      <c r="BC332" s="42" t="e">
        <f>IF(#REF!="","",AZ332*AB332)</f>
        <v>#REF!</v>
      </c>
      <c r="BD332" s="41" t="e">
        <f t="shared" si="42"/>
        <v>#REF!</v>
      </c>
      <c r="BE332" s="40" t="e">
        <f>IF(#REF!="","",Interna!$J$27+Interna!$J$28+Interna!$J$29+Interna!$J$33)</f>
        <v>#REF!</v>
      </c>
      <c r="BF332" s="41" t="e">
        <f>IF(#REF!="","",AX332*Interna!$H$30)</f>
        <v>#REF!</v>
      </c>
      <c r="BG332" s="41" t="e">
        <f>IF(#REF!="","",AY332*Interna!$H$31)</f>
        <v>#REF!</v>
      </c>
      <c r="BH332" s="41" t="e">
        <f>IF(#REF!="","",AZ332*Interna!$H$32)</f>
        <v>#REF!</v>
      </c>
      <c r="BI332" s="41" t="e">
        <f>IF(#REF!="","",SUM(BE332:BH332))</f>
        <v>#REF!</v>
      </c>
      <c r="BJ332" s="41" t="e">
        <f>IF(#REF!="","",BD332-BI332)</f>
        <v>#REF!</v>
      </c>
      <c r="BK332" s="42" t="e">
        <f>IF(#REF!="","",BJ332*Interna!$H$37)</f>
        <v>#REF!</v>
      </c>
      <c r="BL332" s="41" t="e">
        <f>IF(#REF!="","",BJ332-BK332)</f>
        <v>#REF!</v>
      </c>
      <c r="BM332" s="41" t="e">
        <f>IF(#REF!="","",BL332*Interna!$H$39)</f>
        <v>#REF!</v>
      </c>
      <c r="BN332" s="41" t="e">
        <f>IF(#REF!="","",BL332+BM332)</f>
        <v>#REF!</v>
      </c>
      <c r="BO332" s="41" t="e">
        <f>IF(#REF!="","",BN332*Interna!$K$5)</f>
        <v>#REF!</v>
      </c>
      <c r="BP332" s="41" t="e">
        <f>IF(#REF!="","",BO332/Interna!$E$4)</f>
        <v>#REF!</v>
      </c>
      <c r="BQ332" s="41" t="e">
        <f>IF(#REF!="","",BP332*Interna!$H$46)</f>
        <v>#REF!</v>
      </c>
      <c r="BR332" s="41" t="e">
        <f>IF(#REF!="","",BP332+BQ332)</f>
        <v>#REF!</v>
      </c>
      <c r="BS332" s="41" t="e">
        <f>IF(#REF!="","",BR332*Interna!$H$48)</f>
        <v>#REF!</v>
      </c>
      <c r="BT332" s="41" t="e">
        <f>IF(#REF!="","",BR332-BS332)</f>
        <v>#REF!</v>
      </c>
      <c r="BU332" s="41" t="e">
        <f>IF(#REF!="","",BT332*Interna!$H$51)</f>
        <v>#REF!</v>
      </c>
      <c r="BV332" s="41" t="e">
        <f>IF(#REF!="","",BT332-BU332)</f>
        <v>#REF!</v>
      </c>
      <c r="BW332" s="41" t="e">
        <f>IF(#REF!="","",BV332*Interna!$H$52)</f>
        <v>#REF!</v>
      </c>
      <c r="BX332" s="41" t="e">
        <f>IF(#REF!="","",BV332-BW332)</f>
        <v>#REF!</v>
      </c>
      <c r="BY332" s="41" t="e">
        <f>IF(#REF!="","",BX332*Interna!$H$53)</f>
        <v>#REF!</v>
      </c>
    </row>
    <row r="333" spans="25:77" ht="16.5" customHeight="1" thickTop="1" thickBot="1" x14ac:dyDescent="0.35">
      <c r="Y333" s="167"/>
      <c r="Z333" s="40" t="e">
        <f>IF(#REF!="","",Interna!$H$15)</f>
        <v>#REF!</v>
      </c>
      <c r="AA333" s="41" t="e">
        <f>IF(#REF!="","",Interna!$H$16)</f>
        <v>#REF!</v>
      </c>
      <c r="AB333" s="42" t="e">
        <f>IF(#REF!="","",Interna!$H$17)</f>
        <v>#REF!</v>
      </c>
      <c r="AC33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3" s="373" t="e">
        <f>IF(#REF!="","",AC333+Interna!$D$15)</f>
        <v>#REF!</v>
      </c>
      <c r="AG333" s="373" t="e">
        <f>IF(#REF!="","",AD333+Interna!$D$16)</f>
        <v>#REF!</v>
      </c>
      <c r="AH333" s="373" t="e">
        <f>IF(#REF!="","",AE333+Interna!$D$17)</f>
        <v>#REF!</v>
      </c>
      <c r="AI333" s="281" t="e">
        <f>IF(#REF!="","",#REF!-(#REF!*AF333))</f>
        <v>#REF!</v>
      </c>
      <c r="AJ333" s="281" t="e">
        <f>IF(#REF!="","",#REF!-(#REF!*AG333))</f>
        <v>#REF!</v>
      </c>
      <c r="AK333" s="281" t="e">
        <f>IF(#REF!="","",#REF!-(#REF!*AH333))</f>
        <v>#REF!</v>
      </c>
      <c r="AL333" s="281" t="e">
        <f>IF(#REF!="","",ROUND(AI333*Interna!$E$4/1000,4))</f>
        <v>#REF!</v>
      </c>
      <c r="AM333" s="281" t="e">
        <f>IF(#REF!="","",ROUND(AJ333*Interna!$E$4/1000,4))</f>
        <v>#REF!</v>
      </c>
      <c r="AN333" s="281" t="e">
        <f>IF(#REF!="","",ROUND(AK333*Interna!$E$4/1000,4))</f>
        <v>#REF!</v>
      </c>
      <c r="AO333" s="281" t="e">
        <f>IF(#REF!="","",ROUND(AL333-(AL333*Interna!$C$21),4))</f>
        <v>#REF!</v>
      </c>
      <c r="AP333" s="281" t="e">
        <f>IF(#REF!="","",ROUND(AM333-(AM333*Interna!$C$22),4))</f>
        <v>#REF!</v>
      </c>
      <c r="AQ333" s="281" t="e">
        <f>IF(#REF!="","",ROUND(AN333-(AN333*Interna!$C$23),4))</f>
        <v>#REF!</v>
      </c>
      <c r="AR333" s="281" t="e">
        <f>IF(#REF!="","",Interna!$F$21)</f>
        <v>#REF!</v>
      </c>
      <c r="AS333" s="282" t="e">
        <f>IF(#REF!="","",Interna!$F$22)</f>
        <v>#REF!</v>
      </c>
      <c r="AT333" s="283" t="e">
        <f>IF(#REF!="","",Interna!$F$23)</f>
        <v>#REF!</v>
      </c>
      <c r="AU333" s="281" t="e">
        <f>IF(#REF!=0,0,IF(AO333&gt;AR333,AO333,AR333))</f>
        <v>#REF!</v>
      </c>
      <c r="AV333" s="281" t="e">
        <f>IF(#REF!=0,0,IF(AP333&gt;AS333,AP333,AS333))</f>
        <v>#REF!</v>
      </c>
      <c r="AW333" s="281" t="e">
        <f>IF(#REF!=0,0,IF(AQ333&gt;AT333,AQ333,AT333))</f>
        <v>#REF!</v>
      </c>
      <c r="AX333" s="39" t="e">
        <f>IF(#REF!="","",IF(ROUND(AL333-AU333,4)&lt;0,0,ROUND(AL333-AU333,4)))</f>
        <v>#REF!</v>
      </c>
      <c r="AY333" s="39" t="e">
        <f>IF(#REF!="","",IF(ROUND(AM333-AV333,4)&lt;0,0,ROUND(AM333-AV333,4)))</f>
        <v>#REF!</v>
      </c>
      <c r="AZ333" s="39" t="e">
        <f>IF(#REF!="","",IF(ROUND(AN333-AW333,4)&lt;0,0,ROUND(AN333-AW333,4)))</f>
        <v>#REF!</v>
      </c>
      <c r="BA333" s="40" t="e">
        <f>IF(#REF!="","",AX333*Z333)</f>
        <v>#REF!</v>
      </c>
      <c r="BB333" s="41" t="e">
        <f>IF(#REF!="","",AY333*AA333)</f>
        <v>#REF!</v>
      </c>
      <c r="BC333" s="42" t="e">
        <f>IF(#REF!="","",AZ333*AB333)</f>
        <v>#REF!</v>
      </c>
      <c r="BD333" s="41" t="e">
        <f t="shared" si="42"/>
        <v>#REF!</v>
      </c>
      <c r="BE333" s="40" t="e">
        <f>IF(#REF!="","",Interna!$J$27+Interna!$J$28+Interna!$J$29+Interna!$J$33)</f>
        <v>#REF!</v>
      </c>
      <c r="BF333" s="41" t="e">
        <f>IF(#REF!="","",AX333*Interna!$H$30)</f>
        <v>#REF!</v>
      </c>
      <c r="BG333" s="41" t="e">
        <f>IF(#REF!="","",AY333*Interna!$H$31)</f>
        <v>#REF!</v>
      </c>
      <c r="BH333" s="41" t="e">
        <f>IF(#REF!="","",AZ333*Interna!$H$32)</f>
        <v>#REF!</v>
      </c>
      <c r="BI333" s="41" t="e">
        <f>IF(#REF!="","",SUM(BE333:BH333))</f>
        <v>#REF!</v>
      </c>
      <c r="BJ333" s="41" t="e">
        <f>IF(#REF!="","",BD333-BI333)</f>
        <v>#REF!</v>
      </c>
      <c r="BK333" s="42" t="e">
        <f>IF(#REF!="","",BJ333*Interna!$H$37)</f>
        <v>#REF!</v>
      </c>
      <c r="BL333" s="41" t="e">
        <f>IF(#REF!="","",BJ333-BK333)</f>
        <v>#REF!</v>
      </c>
      <c r="BM333" s="41" t="e">
        <f>IF(#REF!="","",BL333*Interna!$H$39)</f>
        <v>#REF!</v>
      </c>
      <c r="BN333" s="41" t="e">
        <f>IF(#REF!="","",BL333+BM333)</f>
        <v>#REF!</v>
      </c>
      <c r="BO333" s="41" t="e">
        <f>IF(#REF!="","",BN333*Interna!$K$5)</f>
        <v>#REF!</v>
      </c>
      <c r="BP333" s="41" t="e">
        <f>IF(#REF!="","",BO333/Interna!$E$4)</f>
        <v>#REF!</v>
      </c>
      <c r="BQ333" s="41" t="e">
        <f>IF(#REF!="","",BP333*Interna!$H$46)</f>
        <v>#REF!</v>
      </c>
      <c r="BR333" s="41" t="e">
        <f>IF(#REF!="","",BP333+BQ333)</f>
        <v>#REF!</v>
      </c>
      <c r="BS333" s="41" t="e">
        <f>IF(#REF!="","",BR333*Interna!$H$48)</f>
        <v>#REF!</v>
      </c>
      <c r="BT333" s="41" t="e">
        <f>IF(#REF!="","",BR333-BS333)</f>
        <v>#REF!</v>
      </c>
      <c r="BU333" s="41" t="e">
        <f>IF(#REF!="","",BT333*Interna!$H$51)</f>
        <v>#REF!</v>
      </c>
      <c r="BV333" s="41" t="e">
        <f>IF(#REF!="","",BT333-BU333)</f>
        <v>#REF!</v>
      </c>
      <c r="BW333" s="41" t="e">
        <f>IF(#REF!="","",BV333*Interna!$H$52)</f>
        <v>#REF!</v>
      </c>
      <c r="BX333" s="41" t="e">
        <f>IF(#REF!="","",BV333-BW333)</f>
        <v>#REF!</v>
      </c>
      <c r="BY333" s="41" t="e">
        <f>IF(#REF!="","",BX333*Interna!$H$53)</f>
        <v>#REF!</v>
      </c>
    </row>
    <row r="334" spans="25:77" ht="16.5" customHeight="1" thickTop="1" thickBot="1" x14ac:dyDescent="0.35">
      <c r="Y334" s="167"/>
      <c r="Z334" s="40" t="e">
        <f>IF(#REF!="","",Interna!$H$15)</f>
        <v>#REF!</v>
      </c>
      <c r="AA334" s="41" t="e">
        <f>IF(#REF!="","",Interna!$H$16)</f>
        <v>#REF!</v>
      </c>
      <c r="AB334" s="42" t="e">
        <f>IF(#REF!="","",Interna!$H$17)</f>
        <v>#REF!</v>
      </c>
      <c r="AC33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4" s="373" t="e">
        <f>IF(#REF!="","",AC334+Interna!$D$15)</f>
        <v>#REF!</v>
      </c>
      <c r="AG334" s="373" t="e">
        <f>IF(#REF!="","",AD334+Interna!$D$16)</f>
        <v>#REF!</v>
      </c>
      <c r="AH334" s="373" t="e">
        <f>IF(#REF!="","",AE334+Interna!$D$17)</f>
        <v>#REF!</v>
      </c>
      <c r="AI334" s="281" t="e">
        <f>IF(#REF!="","",#REF!-(#REF!*AF334))</f>
        <v>#REF!</v>
      </c>
      <c r="AJ334" s="281" t="e">
        <f>IF(#REF!="","",#REF!-(#REF!*AG334))</f>
        <v>#REF!</v>
      </c>
      <c r="AK334" s="281" t="e">
        <f>IF(#REF!="","",#REF!-(#REF!*AH334))</f>
        <v>#REF!</v>
      </c>
      <c r="AL334" s="281" t="e">
        <f>IF(#REF!="","",ROUND(AI334*Interna!$E$4/1000,4))</f>
        <v>#REF!</v>
      </c>
      <c r="AM334" s="281" t="e">
        <f>IF(#REF!="","",ROUND(AJ334*Interna!$E$4/1000,4))</f>
        <v>#REF!</v>
      </c>
      <c r="AN334" s="281" t="e">
        <f>IF(#REF!="","",ROUND(AK334*Interna!$E$4/1000,4))</f>
        <v>#REF!</v>
      </c>
      <c r="AO334" s="281" t="e">
        <f>IF(#REF!="","",ROUND(AL334-(AL334*Interna!$C$21),4))</f>
        <v>#REF!</v>
      </c>
      <c r="AP334" s="281" t="e">
        <f>IF(#REF!="","",ROUND(AM334-(AM334*Interna!$C$22),4))</f>
        <v>#REF!</v>
      </c>
      <c r="AQ334" s="281" t="e">
        <f>IF(#REF!="","",ROUND(AN334-(AN334*Interna!$C$23),4))</f>
        <v>#REF!</v>
      </c>
      <c r="AR334" s="281" t="e">
        <f>IF(#REF!="","",Interna!$F$21)</f>
        <v>#REF!</v>
      </c>
      <c r="AS334" s="282" t="e">
        <f>IF(#REF!="","",Interna!$F$22)</f>
        <v>#REF!</v>
      </c>
      <c r="AT334" s="283" t="e">
        <f>IF(#REF!="","",Interna!$F$23)</f>
        <v>#REF!</v>
      </c>
      <c r="AU334" s="281" t="e">
        <f>IF(#REF!=0,0,IF(AO334&gt;AR334,AO334,AR334))</f>
        <v>#REF!</v>
      </c>
      <c r="AV334" s="281" t="e">
        <f>IF(#REF!=0,0,IF(AP334&gt;AS334,AP334,AS334))</f>
        <v>#REF!</v>
      </c>
      <c r="AW334" s="281" t="e">
        <f>IF(#REF!=0,0,IF(AQ334&gt;AT334,AQ334,AT334))</f>
        <v>#REF!</v>
      </c>
      <c r="AX334" s="39" t="e">
        <f>IF(#REF!="","",IF(ROUND(AL334-AU334,4)&lt;0,0,ROUND(AL334-AU334,4)))</f>
        <v>#REF!</v>
      </c>
      <c r="AY334" s="39" t="e">
        <f>IF(#REF!="","",IF(ROUND(AM334-AV334,4)&lt;0,0,ROUND(AM334-AV334,4)))</f>
        <v>#REF!</v>
      </c>
      <c r="AZ334" s="39" t="e">
        <f>IF(#REF!="","",IF(ROUND(AN334-AW334,4)&lt;0,0,ROUND(AN334-AW334,4)))</f>
        <v>#REF!</v>
      </c>
      <c r="BA334" s="40" t="e">
        <f>IF(#REF!="","",AX334*Z334)</f>
        <v>#REF!</v>
      </c>
      <c r="BB334" s="41" t="e">
        <f>IF(#REF!="","",AY334*AA334)</f>
        <v>#REF!</v>
      </c>
      <c r="BC334" s="42" t="e">
        <f>IF(#REF!="","",AZ334*AB334)</f>
        <v>#REF!</v>
      </c>
      <c r="BD334" s="41" t="e">
        <f t="shared" si="42"/>
        <v>#REF!</v>
      </c>
      <c r="BE334" s="40" t="e">
        <f>IF(#REF!="","",Interna!$J$27+Interna!$J$28+Interna!$J$29+Interna!$J$33)</f>
        <v>#REF!</v>
      </c>
      <c r="BF334" s="41" t="e">
        <f>IF(#REF!="","",AX334*Interna!$H$30)</f>
        <v>#REF!</v>
      </c>
      <c r="BG334" s="41" t="e">
        <f>IF(#REF!="","",AY334*Interna!$H$31)</f>
        <v>#REF!</v>
      </c>
      <c r="BH334" s="41" t="e">
        <f>IF(#REF!="","",AZ334*Interna!$H$32)</f>
        <v>#REF!</v>
      </c>
      <c r="BI334" s="41" t="e">
        <f>IF(#REF!="","",SUM(BE334:BH334))</f>
        <v>#REF!</v>
      </c>
      <c r="BJ334" s="41" t="e">
        <f>IF(#REF!="","",BD334-BI334)</f>
        <v>#REF!</v>
      </c>
      <c r="BK334" s="42" t="e">
        <f>IF(#REF!="","",BJ334*Interna!$H$37)</f>
        <v>#REF!</v>
      </c>
      <c r="BL334" s="41" t="e">
        <f>IF(#REF!="","",BJ334-BK334)</f>
        <v>#REF!</v>
      </c>
      <c r="BM334" s="41" t="e">
        <f>IF(#REF!="","",BL334*Interna!$H$39)</f>
        <v>#REF!</v>
      </c>
      <c r="BN334" s="41" t="e">
        <f>IF(#REF!="","",BL334+BM334)</f>
        <v>#REF!</v>
      </c>
      <c r="BO334" s="41" t="e">
        <f>IF(#REF!="","",BN334*Interna!$K$5)</f>
        <v>#REF!</v>
      </c>
      <c r="BP334" s="41" t="e">
        <f>IF(#REF!="","",BO334/Interna!$E$4)</f>
        <v>#REF!</v>
      </c>
      <c r="BQ334" s="41" t="e">
        <f>IF(#REF!="","",BP334*Interna!$H$46)</f>
        <v>#REF!</v>
      </c>
      <c r="BR334" s="41" t="e">
        <f>IF(#REF!="","",BP334+BQ334)</f>
        <v>#REF!</v>
      </c>
      <c r="BS334" s="41" t="e">
        <f>IF(#REF!="","",BR334*Interna!$H$48)</f>
        <v>#REF!</v>
      </c>
      <c r="BT334" s="41" t="e">
        <f>IF(#REF!="","",BR334-BS334)</f>
        <v>#REF!</v>
      </c>
      <c r="BU334" s="41" t="e">
        <f>IF(#REF!="","",BT334*Interna!$H$51)</f>
        <v>#REF!</v>
      </c>
      <c r="BV334" s="41" t="e">
        <f>IF(#REF!="","",BT334-BU334)</f>
        <v>#REF!</v>
      </c>
      <c r="BW334" s="41" t="e">
        <f>IF(#REF!="","",BV334*Interna!$H$52)</f>
        <v>#REF!</v>
      </c>
      <c r="BX334" s="41" t="e">
        <f>IF(#REF!="","",BV334-BW334)</f>
        <v>#REF!</v>
      </c>
      <c r="BY334" s="41" t="e">
        <f>IF(#REF!="","",BX334*Interna!$H$53)</f>
        <v>#REF!</v>
      </c>
    </row>
    <row r="335" spans="25:77" ht="16.5" customHeight="1" thickTop="1" thickBot="1" x14ac:dyDescent="0.35">
      <c r="Y335" s="167"/>
      <c r="Z335" s="40" t="e">
        <f>IF(#REF!="","",Interna!$H$15)</f>
        <v>#REF!</v>
      </c>
      <c r="AA335" s="41" t="e">
        <f>IF(#REF!="","",Interna!$H$16)</f>
        <v>#REF!</v>
      </c>
      <c r="AB335" s="42" t="e">
        <f>IF(#REF!="","",Interna!$H$17)</f>
        <v>#REF!</v>
      </c>
      <c r="AC33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5" s="373" t="e">
        <f>IF(#REF!="","",AC335+Interna!$D$15)</f>
        <v>#REF!</v>
      </c>
      <c r="AG335" s="373" t="e">
        <f>IF(#REF!="","",AD335+Interna!$D$16)</f>
        <v>#REF!</v>
      </c>
      <c r="AH335" s="373" t="e">
        <f>IF(#REF!="","",AE335+Interna!$D$17)</f>
        <v>#REF!</v>
      </c>
      <c r="AI335" s="281" t="e">
        <f>IF(#REF!="","",#REF!-(#REF!*AF335))</f>
        <v>#REF!</v>
      </c>
      <c r="AJ335" s="281" t="e">
        <f>IF(#REF!="","",#REF!-(#REF!*AG335))</f>
        <v>#REF!</v>
      </c>
      <c r="AK335" s="281" t="e">
        <f>IF(#REF!="","",#REF!-(#REF!*AH335))</f>
        <v>#REF!</v>
      </c>
      <c r="AL335" s="281" t="e">
        <f>IF(#REF!="","",ROUND(AI335*Interna!$E$4/1000,4))</f>
        <v>#REF!</v>
      </c>
      <c r="AM335" s="281" t="e">
        <f>IF(#REF!="","",ROUND(AJ335*Interna!$E$4/1000,4))</f>
        <v>#REF!</v>
      </c>
      <c r="AN335" s="281" t="e">
        <f>IF(#REF!="","",ROUND(AK335*Interna!$E$4/1000,4))</f>
        <v>#REF!</v>
      </c>
      <c r="AO335" s="281" t="e">
        <f>IF(#REF!="","",ROUND(AL335-(AL335*Interna!$C$21),4))</f>
        <v>#REF!</v>
      </c>
      <c r="AP335" s="281" t="e">
        <f>IF(#REF!="","",ROUND(AM335-(AM335*Interna!$C$22),4))</f>
        <v>#REF!</v>
      </c>
      <c r="AQ335" s="281" t="e">
        <f>IF(#REF!="","",ROUND(AN335-(AN335*Interna!$C$23),4))</f>
        <v>#REF!</v>
      </c>
      <c r="AR335" s="281" t="e">
        <f>IF(#REF!="","",Interna!$F$21)</f>
        <v>#REF!</v>
      </c>
      <c r="AS335" s="282" t="e">
        <f>IF(#REF!="","",Interna!$F$22)</f>
        <v>#REF!</v>
      </c>
      <c r="AT335" s="283" t="e">
        <f>IF(#REF!="","",Interna!$F$23)</f>
        <v>#REF!</v>
      </c>
      <c r="AU335" s="281" t="e">
        <f>IF(#REF!=0,0,IF(AO335&gt;AR335,AO335,AR335))</f>
        <v>#REF!</v>
      </c>
      <c r="AV335" s="281" t="e">
        <f>IF(#REF!=0,0,IF(AP335&gt;AS335,AP335,AS335))</f>
        <v>#REF!</v>
      </c>
      <c r="AW335" s="281" t="e">
        <f>IF(#REF!=0,0,IF(AQ335&gt;AT335,AQ335,AT335))</f>
        <v>#REF!</v>
      </c>
      <c r="AX335" s="39" t="e">
        <f>IF(#REF!="","",IF(ROUND(AL335-AU335,4)&lt;0,0,ROUND(AL335-AU335,4)))</f>
        <v>#REF!</v>
      </c>
      <c r="AY335" s="39" t="e">
        <f>IF(#REF!="","",IF(ROUND(AM335-AV335,4)&lt;0,0,ROUND(AM335-AV335,4)))</f>
        <v>#REF!</v>
      </c>
      <c r="AZ335" s="39" t="e">
        <f>IF(#REF!="","",IF(ROUND(AN335-AW335,4)&lt;0,0,ROUND(AN335-AW335,4)))</f>
        <v>#REF!</v>
      </c>
      <c r="BA335" s="40" t="e">
        <f>IF(#REF!="","",AX335*Z335)</f>
        <v>#REF!</v>
      </c>
      <c r="BB335" s="41" t="e">
        <f>IF(#REF!="","",AY335*AA335)</f>
        <v>#REF!</v>
      </c>
      <c r="BC335" s="42" t="e">
        <f>IF(#REF!="","",AZ335*AB335)</f>
        <v>#REF!</v>
      </c>
      <c r="BD335" s="41" t="e">
        <f t="shared" si="42"/>
        <v>#REF!</v>
      </c>
      <c r="BE335" s="40" t="e">
        <f>IF(#REF!="","",Interna!$J$27+Interna!$J$28+Interna!$J$29+Interna!$J$33)</f>
        <v>#REF!</v>
      </c>
      <c r="BF335" s="41" t="e">
        <f>IF(#REF!="","",AX335*Interna!$H$30)</f>
        <v>#REF!</v>
      </c>
      <c r="BG335" s="41" t="e">
        <f>IF(#REF!="","",AY335*Interna!$H$31)</f>
        <v>#REF!</v>
      </c>
      <c r="BH335" s="41" t="e">
        <f>IF(#REF!="","",AZ335*Interna!$H$32)</f>
        <v>#REF!</v>
      </c>
      <c r="BI335" s="41" t="e">
        <f>IF(#REF!="","",SUM(BE335:BH335))</f>
        <v>#REF!</v>
      </c>
      <c r="BJ335" s="41" t="e">
        <f>IF(#REF!="","",BD335-BI335)</f>
        <v>#REF!</v>
      </c>
      <c r="BK335" s="42" t="e">
        <f>IF(#REF!="","",BJ335*Interna!$H$37)</f>
        <v>#REF!</v>
      </c>
      <c r="BL335" s="41" t="e">
        <f>IF(#REF!="","",BJ335-BK335)</f>
        <v>#REF!</v>
      </c>
      <c r="BM335" s="41" t="e">
        <f>IF(#REF!="","",BL335*Interna!$H$39)</f>
        <v>#REF!</v>
      </c>
      <c r="BN335" s="41" t="e">
        <f>IF(#REF!="","",BL335+BM335)</f>
        <v>#REF!</v>
      </c>
      <c r="BO335" s="41" t="e">
        <f>IF(#REF!="","",BN335*Interna!$K$5)</f>
        <v>#REF!</v>
      </c>
      <c r="BP335" s="41" t="e">
        <f>IF(#REF!="","",BO335/Interna!$E$4)</f>
        <v>#REF!</v>
      </c>
      <c r="BQ335" s="41" t="e">
        <f>IF(#REF!="","",BP335*Interna!$H$46)</f>
        <v>#REF!</v>
      </c>
      <c r="BR335" s="41" t="e">
        <f>IF(#REF!="","",BP335+BQ335)</f>
        <v>#REF!</v>
      </c>
      <c r="BS335" s="41" t="e">
        <f>IF(#REF!="","",BR335*Interna!$H$48)</f>
        <v>#REF!</v>
      </c>
      <c r="BT335" s="41" t="e">
        <f>IF(#REF!="","",BR335-BS335)</f>
        <v>#REF!</v>
      </c>
      <c r="BU335" s="41" t="e">
        <f>IF(#REF!="","",BT335*Interna!$H$51)</f>
        <v>#REF!</v>
      </c>
      <c r="BV335" s="41" t="e">
        <f>IF(#REF!="","",BT335-BU335)</f>
        <v>#REF!</v>
      </c>
      <c r="BW335" s="41" t="e">
        <f>IF(#REF!="","",BV335*Interna!$H$52)</f>
        <v>#REF!</v>
      </c>
      <c r="BX335" s="41" t="e">
        <f>IF(#REF!="","",BV335-BW335)</f>
        <v>#REF!</v>
      </c>
      <c r="BY335" s="41" t="e">
        <f>IF(#REF!="","",BX335*Interna!$H$53)</f>
        <v>#REF!</v>
      </c>
    </row>
    <row r="336" spans="25:77" ht="16.5" customHeight="1" thickTop="1" thickBot="1" x14ac:dyDescent="0.35">
      <c r="Y336" s="167"/>
      <c r="Z336" s="40" t="e">
        <f>IF(#REF!="","",Interna!$H$15)</f>
        <v>#REF!</v>
      </c>
      <c r="AA336" s="41" t="e">
        <f>IF(#REF!="","",Interna!$H$16)</f>
        <v>#REF!</v>
      </c>
      <c r="AB336" s="42" t="e">
        <f>IF(#REF!="","",Interna!$H$17)</f>
        <v>#REF!</v>
      </c>
      <c r="AC33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6" s="373" t="e">
        <f>IF(#REF!="","",AC336+Interna!$D$15)</f>
        <v>#REF!</v>
      </c>
      <c r="AG336" s="373" t="e">
        <f>IF(#REF!="","",AD336+Interna!$D$16)</f>
        <v>#REF!</v>
      </c>
      <c r="AH336" s="373" t="e">
        <f>IF(#REF!="","",AE336+Interna!$D$17)</f>
        <v>#REF!</v>
      </c>
      <c r="AI336" s="281" t="e">
        <f>IF(#REF!="","",#REF!-(#REF!*AF336))</f>
        <v>#REF!</v>
      </c>
      <c r="AJ336" s="281" t="e">
        <f>IF(#REF!="","",#REF!-(#REF!*AG336))</f>
        <v>#REF!</v>
      </c>
      <c r="AK336" s="281" t="e">
        <f>IF(#REF!="","",#REF!-(#REF!*AH336))</f>
        <v>#REF!</v>
      </c>
      <c r="AL336" s="281" t="e">
        <f>IF(#REF!="","",ROUND(AI336*Interna!$E$4/1000,4))</f>
        <v>#REF!</v>
      </c>
      <c r="AM336" s="281" t="e">
        <f>IF(#REF!="","",ROUND(AJ336*Interna!$E$4/1000,4))</f>
        <v>#REF!</v>
      </c>
      <c r="AN336" s="281" t="e">
        <f>IF(#REF!="","",ROUND(AK336*Interna!$E$4/1000,4))</f>
        <v>#REF!</v>
      </c>
      <c r="AO336" s="281" t="e">
        <f>IF(#REF!="","",ROUND(AL336-(AL336*Interna!$C$21),4))</f>
        <v>#REF!</v>
      </c>
      <c r="AP336" s="281" t="e">
        <f>IF(#REF!="","",ROUND(AM336-(AM336*Interna!$C$22),4))</f>
        <v>#REF!</v>
      </c>
      <c r="AQ336" s="281" t="e">
        <f>IF(#REF!="","",ROUND(AN336-(AN336*Interna!$C$23),4))</f>
        <v>#REF!</v>
      </c>
      <c r="AR336" s="281" t="e">
        <f>IF(#REF!="","",Interna!$F$21)</f>
        <v>#REF!</v>
      </c>
      <c r="AS336" s="282" t="e">
        <f>IF(#REF!="","",Interna!$F$22)</f>
        <v>#REF!</v>
      </c>
      <c r="AT336" s="283" t="e">
        <f>IF(#REF!="","",Interna!$F$23)</f>
        <v>#REF!</v>
      </c>
      <c r="AU336" s="281" t="e">
        <f>IF(#REF!=0,0,IF(AO336&gt;AR336,AO336,AR336))</f>
        <v>#REF!</v>
      </c>
      <c r="AV336" s="281" t="e">
        <f>IF(#REF!=0,0,IF(AP336&gt;AS336,AP336,AS336))</f>
        <v>#REF!</v>
      </c>
      <c r="AW336" s="281" t="e">
        <f>IF(#REF!=0,0,IF(AQ336&gt;AT336,AQ336,AT336))</f>
        <v>#REF!</v>
      </c>
      <c r="AX336" s="39" t="e">
        <f>IF(#REF!="","",IF(ROUND(AL336-AU336,4)&lt;0,0,ROUND(AL336-AU336,4)))</f>
        <v>#REF!</v>
      </c>
      <c r="AY336" s="39" t="e">
        <f>IF(#REF!="","",IF(ROUND(AM336-AV336,4)&lt;0,0,ROUND(AM336-AV336,4)))</f>
        <v>#REF!</v>
      </c>
      <c r="AZ336" s="39" t="e">
        <f>IF(#REF!="","",IF(ROUND(AN336-AW336,4)&lt;0,0,ROUND(AN336-AW336,4)))</f>
        <v>#REF!</v>
      </c>
      <c r="BA336" s="40" t="e">
        <f>IF(#REF!="","",AX336*Z336)</f>
        <v>#REF!</v>
      </c>
      <c r="BB336" s="41" t="e">
        <f>IF(#REF!="","",AY336*AA336)</f>
        <v>#REF!</v>
      </c>
      <c r="BC336" s="42" t="e">
        <f>IF(#REF!="","",AZ336*AB336)</f>
        <v>#REF!</v>
      </c>
      <c r="BD336" s="41" t="e">
        <f t="shared" si="42"/>
        <v>#REF!</v>
      </c>
      <c r="BE336" s="40" t="e">
        <f>IF(#REF!="","",Interna!$J$27+Interna!$J$28+Interna!$J$29+Interna!$J$33)</f>
        <v>#REF!</v>
      </c>
      <c r="BF336" s="41" t="e">
        <f>IF(#REF!="","",AX336*Interna!$H$30)</f>
        <v>#REF!</v>
      </c>
      <c r="BG336" s="41" t="e">
        <f>IF(#REF!="","",AY336*Interna!$H$31)</f>
        <v>#REF!</v>
      </c>
      <c r="BH336" s="41" t="e">
        <f>IF(#REF!="","",AZ336*Interna!$H$32)</f>
        <v>#REF!</v>
      </c>
      <c r="BI336" s="41" t="e">
        <f>IF(#REF!="","",SUM(BE336:BH336))</f>
        <v>#REF!</v>
      </c>
      <c r="BJ336" s="41" t="e">
        <f>IF(#REF!="","",BD336-BI336)</f>
        <v>#REF!</v>
      </c>
      <c r="BK336" s="42" t="e">
        <f>IF(#REF!="","",BJ336*Interna!$H$37)</f>
        <v>#REF!</v>
      </c>
      <c r="BL336" s="41" t="e">
        <f>IF(#REF!="","",BJ336-BK336)</f>
        <v>#REF!</v>
      </c>
      <c r="BM336" s="41" t="e">
        <f>IF(#REF!="","",BL336*Interna!$H$39)</f>
        <v>#REF!</v>
      </c>
      <c r="BN336" s="41" t="e">
        <f>IF(#REF!="","",BL336+BM336)</f>
        <v>#REF!</v>
      </c>
      <c r="BO336" s="41" t="e">
        <f>IF(#REF!="","",BN336*Interna!$K$5)</f>
        <v>#REF!</v>
      </c>
      <c r="BP336" s="41" t="e">
        <f>IF(#REF!="","",BO336/Interna!$E$4)</f>
        <v>#REF!</v>
      </c>
      <c r="BQ336" s="41" t="e">
        <f>IF(#REF!="","",BP336*Interna!$H$46)</f>
        <v>#REF!</v>
      </c>
      <c r="BR336" s="41" t="e">
        <f>IF(#REF!="","",BP336+BQ336)</f>
        <v>#REF!</v>
      </c>
      <c r="BS336" s="41" t="e">
        <f>IF(#REF!="","",BR336*Interna!$H$48)</f>
        <v>#REF!</v>
      </c>
      <c r="BT336" s="41" t="e">
        <f>IF(#REF!="","",BR336-BS336)</f>
        <v>#REF!</v>
      </c>
      <c r="BU336" s="41" t="e">
        <f>IF(#REF!="","",BT336*Interna!$H$51)</f>
        <v>#REF!</v>
      </c>
      <c r="BV336" s="41" t="e">
        <f>IF(#REF!="","",BT336-BU336)</f>
        <v>#REF!</v>
      </c>
      <c r="BW336" s="41" t="e">
        <f>IF(#REF!="","",BV336*Interna!$H$52)</f>
        <v>#REF!</v>
      </c>
      <c r="BX336" s="41" t="e">
        <f>IF(#REF!="","",BV336-BW336)</f>
        <v>#REF!</v>
      </c>
      <c r="BY336" s="41" t="e">
        <f>IF(#REF!="","",BX336*Interna!$H$53)</f>
        <v>#REF!</v>
      </c>
    </row>
    <row r="337" spans="25:77" ht="16.5" customHeight="1" thickTop="1" thickBot="1" x14ac:dyDescent="0.35">
      <c r="Y337" s="167"/>
      <c r="Z337" s="40" t="e">
        <f>IF(#REF!="","",Interna!$H$15)</f>
        <v>#REF!</v>
      </c>
      <c r="AA337" s="41" t="e">
        <f>IF(#REF!="","",Interna!$H$16)</f>
        <v>#REF!</v>
      </c>
      <c r="AB337" s="42" t="e">
        <f>IF(#REF!="","",Interna!$H$17)</f>
        <v>#REF!</v>
      </c>
      <c r="AC33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7" s="373" t="e">
        <f>IF(#REF!="","",AC337+Interna!$D$15)</f>
        <v>#REF!</v>
      </c>
      <c r="AG337" s="373" t="e">
        <f>IF(#REF!="","",AD337+Interna!$D$16)</f>
        <v>#REF!</v>
      </c>
      <c r="AH337" s="373" t="e">
        <f>IF(#REF!="","",AE337+Interna!$D$17)</f>
        <v>#REF!</v>
      </c>
      <c r="AI337" s="281" t="e">
        <f>IF(#REF!="","",#REF!-(#REF!*AF337))</f>
        <v>#REF!</v>
      </c>
      <c r="AJ337" s="281" t="e">
        <f>IF(#REF!="","",#REF!-(#REF!*AG337))</f>
        <v>#REF!</v>
      </c>
      <c r="AK337" s="281" t="e">
        <f>IF(#REF!="","",#REF!-(#REF!*AH337))</f>
        <v>#REF!</v>
      </c>
      <c r="AL337" s="281" t="e">
        <f>IF(#REF!="","",ROUND(AI337*Interna!$E$4/1000,4))</f>
        <v>#REF!</v>
      </c>
      <c r="AM337" s="281" t="e">
        <f>IF(#REF!="","",ROUND(AJ337*Interna!$E$4/1000,4))</f>
        <v>#REF!</v>
      </c>
      <c r="AN337" s="281" t="e">
        <f>IF(#REF!="","",ROUND(AK337*Interna!$E$4/1000,4))</f>
        <v>#REF!</v>
      </c>
      <c r="AO337" s="281" t="e">
        <f>IF(#REF!="","",ROUND(AL337-(AL337*Interna!$C$21),4))</f>
        <v>#REF!</v>
      </c>
      <c r="AP337" s="281" t="e">
        <f>IF(#REF!="","",ROUND(AM337-(AM337*Interna!$C$22),4))</f>
        <v>#REF!</v>
      </c>
      <c r="AQ337" s="281" t="e">
        <f>IF(#REF!="","",ROUND(AN337-(AN337*Interna!$C$23),4))</f>
        <v>#REF!</v>
      </c>
      <c r="AR337" s="281" t="e">
        <f>IF(#REF!="","",Interna!$F$21)</f>
        <v>#REF!</v>
      </c>
      <c r="AS337" s="282" t="e">
        <f>IF(#REF!="","",Interna!$F$22)</f>
        <v>#REF!</v>
      </c>
      <c r="AT337" s="283" t="e">
        <f>IF(#REF!="","",Interna!$F$23)</f>
        <v>#REF!</v>
      </c>
      <c r="AU337" s="281" t="e">
        <f>IF(#REF!=0,0,IF(AO337&gt;AR337,AO337,AR337))</f>
        <v>#REF!</v>
      </c>
      <c r="AV337" s="281" t="e">
        <f>IF(#REF!=0,0,IF(AP337&gt;AS337,AP337,AS337))</f>
        <v>#REF!</v>
      </c>
      <c r="AW337" s="281" t="e">
        <f>IF(#REF!=0,0,IF(AQ337&gt;AT337,AQ337,AT337))</f>
        <v>#REF!</v>
      </c>
      <c r="AX337" s="39" t="e">
        <f>IF(#REF!="","",IF(ROUND(AL337-AU337,4)&lt;0,0,ROUND(AL337-AU337,4)))</f>
        <v>#REF!</v>
      </c>
      <c r="AY337" s="39" t="e">
        <f>IF(#REF!="","",IF(ROUND(AM337-AV337,4)&lt;0,0,ROUND(AM337-AV337,4)))</f>
        <v>#REF!</v>
      </c>
      <c r="AZ337" s="39" t="e">
        <f>IF(#REF!="","",IF(ROUND(AN337-AW337,4)&lt;0,0,ROUND(AN337-AW337,4)))</f>
        <v>#REF!</v>
      </c>
      <c r="BA337" s="40" t="e">
        <f>IF(#REF!="","",AX337*Z337)</f>
        <v>#REF!</v>
      </c>
      <c r="BB337" s="41" t="e">
        <f>IF(#REF!="","",AY337*AA337)</f>
        <v>#REF!</v>
      </c>
      <c r="BC337" s="42" t="e">
        <f>IF(#REF!="","",AZ337*AB337)</f>
        <v>#REF!</v>
      </c>
      <c r="BD337" s="41" t="e">
        <f t="shared" si="42"/>
        <v>#REF!</v>
      </c>
      <c r="BE337" s="40" t="e">
        <f>IF(#REF!="","",Interna!$J$27+Interna!$J$28+Interna!$J$29+Interna!$J$33)</f>
        <v>#REF!</v>
      </c>
      <c r="BF337" s="41" t="e">
        <f>IF(#REF!="","",AX337*Interna!$H$30)</f>
        <v>#REF!</v>
      </c>
      <c r="BG337" s="41" t="e">
        <f>IF(#REF!="","",AY337*Interna!$H$31)</f>
        <v>#REF!</v>
      </c>
      <c r="BH337" s="41" t="e">
        <f>IF(#REF!="","",AZ337*Interna!$H$32)</f>
        <v>#REF!</v>
      </c>
      <c r="BI337" s="41" t="e">
        <f>IF(#REF!="","",SUM(BE337:BH337))</f>
        <v>#REF!</v>
      </c>
      <c r="BJ337" s="41" t="e">
        <f>IF(#REF!="","",BD337-BI337)</f>
        <v>#REF!</v>
      </c>
      <c r="BK337" s="42" t="e">
        <f>IF(#REF!="","",BJ337*Interna!$H$37)</f>
        <v>#REF!</v>
      </c>
      <c r="BL337" s="41" t="e">
        <f>IF(#REF!="","",BJ337-BK337)</f>
        <v>#REF!</v>
      </c>
      <c r="BM337" s="41" t="e">
        <f>IF(#REF!="","",BL337*Interna!$H$39)</f>
        <v>#REF!</v>
      </c>
      <c r="BN337" s="41" t="e">
        <f>IF(#REF!="","",BL337+BM337)</f>
        <v>#REF!</v>
      </c>
      <c r="BO337" s="41" t="e">
        <f>IF(#REF!="","",BN337*Interna!$K$5)</f>
        <v>#REF!</v>
      </c>
      <c r="BP337" s="41" t="e">
        <f>IF(#REF!="","",BO337/Interna!$E$4)</f>
        <v>#REF!</v>
      </c>
      <c r="BQ337" s="41" t="e">
        <f>IF(#REF!="","",BP337*Interna!$H$46)</f>
        <v>#REF!</v>
      </c>
      <c r="BR337" s="41" t="e">
        <f>IF(#REF!="","",BP337+BQ337)</f>
        <v>#REF!</v>
      </c>
      <c r="BS337" s="41" t="e">
        <f>IF(#REF!="","",BR337*Interna!$H$48)</f>
        <v>#REF!</v>
      </c>
      <c r="BT337" s="41" t="e">
        <f>IF(#REF!="","",BR337-BS337)</f>
        <v>#REF!</v>
      </c>
      <c r="BU337" s="41" t="e">
        <f>IF(#REF!="","",BT337*Interna!$H$51)</f>
        <v>#REF!</v>
      </c>
      <c r="BV337" s="41" t="e">
        <f>IF(#REF!="","",BT337-BU337)</f>
        <v>#REF!</v>
      </c>
      <c r="BW337" s="41" t="e">
        <f>IF(#REF!="","",BV337*Interna!$H$52)</f>
        <v>#REF!</v>
      </c>
      <c r="BX337" s="41" t="e">
        <f>IF(#REF!="","",BV337-BW337)</f>
        <v>#REF!</v>
      </c>
      <c r="BY337" s="41" t="e">
        <f>IF(#REF!="","",BX337*Interna!$H$53)</f>
        <v>#REF!</v>
      </c>
    </row>
    <row r="338" spans="25:77" ht="16.5" customHeight="1" thickTop="1" thickBot="1" x14ac:dyDescent="0.35">
      <c r="Y338" s="167"/>
      <c r="Z338" s="40" t="e">
        <f>IF(#REF!="","",Interna!$H$15)</f>
        <v>#REF!</v>
      </c>
      <c r="AA338" s="41" t="e">
        <f>IF(#REF!="","",Interna!$H$16)</f>
        <v>#REF!</v>
      </c>
      <c r="AB338" s="42" t="e">
        <f>IF(#REF!="","",Interna!$H$17)</f>
        <v>#REF!</v>
      </c>
      <c r="AC33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8" s="373" t="e">
        <f>IF(#REF!="","",AC338+Interna!$D$15)</f>
        <v>#REF!</v>
      </c>
      <c r="AG338" s="373" t="e">
        <f>IF(#REF!="","",AD338+Interna!$D$16)</f>
        <v>#REF!</v>
      </c>
      <c r="AH338" s="373" t="e">
        <f>IF(#REF!="","",AE338+Interna!$D$17)</f>
        <v>#REF!</v>
      </c>
      <c r="AI338" s="281" t="e">
        <f>IF(#REF!="","",#REF!-(#REF!*AF338))</f>
        <v>#REF!</v>
      </c>
      <c r="AJ338" s="281" t="e">
        <f>IF(#REF!="","",#REF!-(#REF!*AG338))</f>
        <v>#REF!</v>
      </c>
      <c r="AK338" s="281" t="e">
        <f>IF(#REF!="","",#REF!-(#REF!*AH338))</f>
        <v>#REF!</v>
      </c>
      <c r="AL338" s="281" t="e">
        <f>IF(#REF!="","",ROUND(AI338*Interna!$E$4/1000,4))</f>
        <v>#REF!</v>
      </c>
      <c r="AM338" s="281" t="e">
        <f>IF(#REF!="","",ROUND(AJ338*Interna!$E$4/1000,4))</f>
        <v>#REF!</v>
      </c>
      <c r="AN338" s="281" t="e">
        <f>IF(#REF!="","",ROUND(AK338*Interna!$E$4/1000,4))</f>
        <v>#REF!</v>
      </c>
      <c r="AO338" s="281" t="e">
        <f>IF(#REF!="","",ROUND(AL338-(AL338*Interna!$C$21),4))</f>
        <v>#REF!</v>
      </c>
      <c r="AP338" s="281" t="e">
        <f>IF(#REF!="","",ROUND(AM338-(AM338*Interna!$C$22),4))</f>
        <v>#REF!</v>
      </c>
      <c r="AQ338" s="281" t="e">
        <f>IF(#REF!="","",ROUND(AN338-(AN338*Interna!$C$23),4))</f>
        <v>#REF!</v>
      </c>
      <c r="AR338" s="281" t="e">
        <f>IF(#REF!="","",Interna!$F$21)</f>
        <v>#REF!</v>
      </c>
      <c r="AS338" s="282" t="e">
        <f>IF(#REF!="","",Interna!$F$22)</f>
        <v>#REF!</v>
      </c>
      <c r="AT338" s="283" t="e">
        <f>IF(#REF!="","",Interna!$F$23)</f>
        <v>#REF!</v>
      </c>
      <c r="AU338" s="281" t="e">
        <f>IF(#REF!=0,0,IF(AO338&gt;AR338,AO338,AR338))</f>
        <v>#REF!</v>
      </c>
      <c r="AV338" s="281" t="e">
        <f>IF(#REF!=0,0,IF(AP338&gt;AS338,AP338,AS338))</f>
        <v>#REF!</v>
      </c>
      <c r="AW338" s="281" t="e">
        <f>IF(#REF!=0,0,IF(AQ338&gt;AT338,AQ338,AT338))</f>
        <v>#REF!</v>
      </c>
      <c r="AX338" s="39" t="e">
        <f>IF(#REF!="","",IF(ROUND(AL338-AU338,4)&lt;0,0,ROUND(AL338-AU338,4)))</f>
        <v>#REF!</v>
      </c>
      <c r="AY338" s="39" t="e">
        <f>IF(#REF!="","",IF(ROUND(AM338-AV338,4)&lt;0,0,ROUND(AM338-AV338,4)))</f>
        <v>#REF!</v>
      </c>
      <c r="AZ338" s="39" t="e">
        <f>IF(#REF!="","",IF(ROUND(AN338-AW338,4)&lt;0,0,ROUND(AN338-AW338,4)))</f>
        <v>#REF!</v>
      </c>
      <c r="BA338" s="40" t="e">
        <f>IF(#REF!="","",AX338*Z338)</f>
        <v>#REF!</v>
      </c>
      <c r="BB338" s="41" t="e">
        <f>IF(#REF!="","",AY338*AA338)</f>
        <v>#REF!</v>
      </c>
      <c r="BC338" s="42" t="e">
        <f>IF(#REF!="","",AZ338*AB338)</f>
        <v>#REF!</v>
      </c>
      <c r="BD338" s="41" t="e">
        <f t="shared" si="42"/>
        <v>#REF!</v>
      </c>
      <c r="BE338" s="40" t="e">
        <f>IF(#REF!="","",Interna!$J$27+Interna!$J$28+Interna!$J$29+Interna!$J$33)</f>
        <v>#REF!</v>
      </c>
      <c r="BF338" s="41" t="e">
        <f>IF(#REF!="","",AX338*Interna!$H$30)</f>
        <v>#REF!</v>
      </c>
      <c r="BG338" s="41" t="e">
        <f>IF(#REF!="","",AY338*Interna!$H$31)</f>
        <v>#REF!</v>
      </c>
      <c r="BH338" s="41" t="e">
        <f>IF(#REF!="","",AZ338*Interna!$H$32)</f>
        <v>#REF!</v>
      </c>
      <c r="BI338" s="41" t="e">
        <f>IF(#REF!="","",SUM(BE338:BH338))</f>
        <v>#REF!</v>
      </c>
      <c r="BJ338" s="41" t="e">
        <f>IF(#REF!="","",BD338-BI338)</f>
        <v>#REF!</v>
      </c>
      <c r="BK338" s="42" t="e">
        <f>IF(#REF!="","",BJ338*Interna!$H$37)</f>
        <v>#REF!</v>
      </c>
      <c r="BL338" s="41" t="e">
        <f>IF(#REF!="","",BJ338-BK338)</f>
        <v>#REF!</v>
      </c>
      <c r="BM338" s="41" t="e">
        <f>IF(#REF!="","",BL338*Interna!$H$39)</f>
        <v>#REF!</v>
      </c>
      <c r="BN338" s="41" t="e">
        <f>IF(#REF!="","",BL338+BM338)</f>
        <v>#REF!</v>
      </c>
      <c r="BO338" s="41" t="e">
        <f>IF(#REF!="","",BN338*Interna!$K$5)</f>
        <v>#REF!</v>
      </c>
      <c r="BP338" s="41" t="e">
        <f>IF(#REF!="","",BO338/Interna!$E$4)</f>
        <v>#REF!</v>
      </c>
      <c r="BQ338" s="41" t="e">
        <f>IF(#REF!="","",BP338*Interna!$H$46)</f>
        <v>#REF!</v>
      </c>
      <c r="BR338" s="41" t="e">
        <f>IF(#REF!="","",BP338+BQ338)</f>
        <v>#REF!</v>
      </c>
      <c r="BS338" s="41" t="e">
        <f>IF(#REF!="","",BR338*Interna!$H$48)</f>
        <v>#REF!</v>
      </c>
      <c r="BT338" s="41" t="e">
        <f>IF(#REF!="","",BR338-BS338)</f>
        <v>#REF!</v>
      </c>
      <c r="BU338" s="41" t="e">
        <f>IF(#REF!="","",BT338*Interna!$H$51)</f>
        <v>#REF!</v>
      </c>
      <c r="BV338" s="41" t="e">
        <f>IF(#REF!="","",BT338-BU338)</f>
        <v>#REF!</v>
      </c>
      <c r="BW338" s="41" t="e">
        <f>IF(#REF!="","",BV338*Interna!$H$52)</f>
        <v>#REF!</v>
      </c>
      <c r="BX338" s="41" t="e">
        <f>IF(#REF!="","",BV338-BW338)</f>
        <v>#REF!</v>
      </c>
      <c r="BY338" s="41" t="e">
        <f>IF(#REF!="","",BX338*Interna!$H$53)</f>
        <v>#REF!</v>
      </c>
    </row>
    <row r="339" spans="25:77" ht="16.5" customHeight="1" thickTop="1" thickBot="1" x14ac:dyDescent="0.35">
      <c r="Y339" s="167"/>
      <c r="Z339" s="40" t="e">
        <f>IF(#REF!="","",Interna!$H$15)</f>
        <v>#REF!</v>
      </c>
      <c r="AA339" s="41" t="e">
        <f>IF(#REF!="","",Interna!$H$16)</f>
        <v>#REF!</v>
      </c>
      <c r="AB339" s="42" t="e">
        <f>IF(#REF!="","",Interna!$H$17)</f>
        <v>#REF!</v>
      </c>
      <c r="AC33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3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3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39" s="373" t="e">
        <f>IF(#REF!="","",AC339+Interna!$D$15)</f>
        <v>#REF!</v>
      </c>
      <c r="AG339" s="373" t="e">
        <f>IF(#REF!="","",AD339+Interna!$D$16)</f>
        <v>#REF!</v>
      </c>
      <c r="AH339" s="373" t="e">
        <f>IF(#REF!="","",AE339+Interna!$D$17)</f>
        <v>#REF!</v>
      </c>
      <c r="AI339" s="281" t="e">
        <f>IF(#REF!="","",#REF!-(#REF!*AF339))</f>
        <v>#REF!</v>
      </c>
      <c r="AJ339" s="281" t="e">
        <f>IF(#REF!="","",#REF!-(#REF!*AG339))</f>
        <v>#REF!</v>
      </c>
      <c r="AK339" s="281" t="e">
        <f>IF(#REF!="","",#REF!-(#REF!*AH339))</f>
        <v>#REF!</v>
      </c>
      <c r="AL339" s="281" t="e">
        <f>IF(#REF!="","",ROUND(AI339*Interna!$E$4/1000,4))</f>
        <v>#REF!</v>
      </c>
      <c r="AM339" s="281" t="e">
        <f>IF(#REF!="","",ROUND(AJ339*Interna!$E$4/1000,4))</f>
        <v>#REF!</v>
      </c>
      <c r="AN339" s="281" t="e">
        <f>IF(#REF!="","",ROUND(AK339*Interna!$E$4/1000,4))</f>
        <v>#REF!</v>
      </c>
      <c r="AO339" s="281" t="e">
        <f>IF(#REF!="","",ROUND(AL339-(AL339*Interna!$C$21),4))</f>
        <v>#REF!</v>
      </c>
      <c r="AP339" s="281" t="e">
        <f>IF(#REF!="","",ROUND(AM339-(AM339*Interna!$C$22),4))</f>
        <v>#REF!</v>
      </c>
      <c r="AQ339" s="281" t="e">
        <f>IF(#REF!="","",ROUND(AN339-(AN339*Interna!$C$23),4))</f>
        <v>#REF!</v>
      </c>
      <c r="AR339" s="281" t="e">
        <f>IF(#REF!="","",Interna!$F$21)</f>
        <v>#REF!</v>
      </c>
      <c r="AS339" s="282" t="e">
        <f>IF(#REF!="","",Interna!$F$22)</f>
        <v>#REF!</v>
      </c>
      <c r="AT339" s="283" t="e">
        <f>IF(#REF!="","",Interna!$F$23)</f>
        <v>#REF!</v>
      </c>
      <c r="AU339" s="281" t="e">
        <f>IF(#REF!=0,0,IF(AO339&gt;AR339,AO339,AR339))</f>
        <v>#REF!</v>
      </c>
      <c r="AV339" s="281" t="e">
        <f>IF(#REF!=0,0,IF(AP339&gt;AS339,AP339,AS339))</f>
        <v>#REF!</v>
      </c>
      <c r="AW339" s="281" t="e">
        <f>IF(#REF!=0,0,IF(AQ339&gt;AT339,AQ339,AT339))</f>
        <v>#REF!</v>
      </c>
      <c r="AX339" s="39" t="e">
        <f>IF(#REF!="","",IF(ROUND(AL339-AU339,4)&lt;0,0,ROUND(AL339-AU339,4)))</f>
        <v>#REF!</v>
      </c>
      <c r="AY339" s="39" t="e">
        <f>IF(#REF!="","",IF(ROUND(AM339-AV339,4)&lt;0,0,ROUND(AM339-AV339,4)))</f>
        <v>#REF!</v>
      </c>
      <c r="AZ339" s="39" t="e">
        <f>IF(#REF!="","",IF(ROUND(AN339-AW339,4)&lt;0,0,ROUND(AN339-AW339,4)))</f>
        <v>#REF!</v>
      </c>
      <c r="BA339" s="40" t="e">
        <f>IF(#REF!="","",AX339*Z339)</f>
        <v>#REF!</v>
      </c>
      <c r="BB339" s="41" t="e">
        <f>IF(#REF!="","",AY339*AA339)</f>
        <v>#REF!</v>
      </c>
      <c r="BC339" s="42" t="e">
        <f>IF(#REF!="","",AZ339*AB339)</f>
        <v>#REF!</v>
      </c>
      <c r="BD339" s="41" t="e">
        <f t="shared" si="42"/>
        <v>#REF!</v>
      </c>
      <c r="BE339" s="40" t="e">
        <f>IF(#REF!="","",Interna!$J$27+Interna!$J$28+Interna!$J$29+Interna!$J$33)</f>
        <v>#REF!</v>
      </c>
      <c r="BF339" s="41" t="e">
        <f>IF(#REF!="","",AX339*Interna!$H$30)</f>
        <v>#REF!</v>
      </c>
      <c r="BG339" s="41" t="e">
        <f>IF(#REF!="","",AY339*Interna!$H$31)</f>
        <v>#REF!</v>
      </c>
      <c r="BH339" s="41" t="e">
        <f>IF(#REF!="","",AZ339*Interna!$H$32)</f>
        <v>#REF!</v>
      </c>
      <c r="BI339" s="41" t="e">
        <f>IF(#REF!="","",SUM(BE339:BH339))</f>
        <v>#REF!</v>
      </c>
      <c r="BJ339" s="41" t="e">
        <f>IF(#REF!="","",BD339-BI339)</f>
        <v>#REF!</v>
      </c>
      <c r="BK339" s="42" t="e">
        <f>IF(#REF!="","",BJ339*Interna!$H$37)</f>
        <v>#REF!</v>
      </c>
      <c r="BL339" s="41" t="e">
        <f>IF(#REF!="","",BJ339-BK339)</f>
        <v>#REF!</v>
      </c>
      <c r="BM339" s="41" t="e">
        <f>IF(#REF!="","",BL339*Interna!$H$39)</f>
        <v>#REF!</v>
      </c>
      <c r="BN339" s="41" t="e">
        <f>IF(#REF!="","",BL339+BM339)</f>
        <v>#REF!</v>
      </c>
      <c r="BO339" s="41" t="e">
        <f>IF(#REF!="","",BN339*Interna!$K$5)</f>
        <v>#REF!</v>
      </c>
      <c r="BP339" s="41" t="e">
        <f>IF(#REF!="","",BO339/Interna!$E$4)</f>
        <v>#REF!</v>
      </c>
      <c r="BQ339" s="41" t="e">
        <f>IF(#REF!="","",BP339*Interna!$H$46)</f>
        <v>#REF!</v>
      </c>
      <c r="BR339" s="41" t="e">
        <f>IF(#REF!="","",BP339+BQ339)</f>
        <v>#REF!</v>
      </c>
      <c r="BS339" s="41" t="e">
        <f>IF(#REF!="","",BR339*Interna!$H$48)</f>
        <v>#REF!</v>
      </c>
      <c r="BT339" s="41" t="e">
        <f>IF(#REF!="","",BR339-BS339)</f>
        <v>#REF!</v>
      </c>
      <c r="BU339" s="41" t="e">
        <f>IF(#REF!="","",BT339*Interna!$H$51)</f>
        <v>#REF!</v>
      </c>
      <c r="BV339" s="41" t="e">
        <f>IF(#REF!="","",BT339-BU339)</f>
        <v>#REF!</v>
      </c>
      <c r="BW339" s="41" t="e">
        <f>IF(#REF!="","",BV339*Interna!$H$52)</f>
        <v>#REF!</v>
      </c>
      <c r="BX339" s="41" t="e">
        <f>IF(#REF!="","",BV339-BW339)</f>
        <v>#REF!</v>
      </c>
      <c r="BY339" s="41" t="e">
        <f>IF(#REF!="","",BX339*Interna!$H$53)</f>
        <v>#REF!</v>
      </c>
    </row>
    <row r="340" spans="25:77" ht="16.5" customHeight="1" thickTop="1" thickBot="1" x14ac:dyDescent="0.35">
      <c r="Y340" s="167"/>
      <c r="Z340" s="40" t="e">
        <f>IF(#REF!="","",Interna!$H$15)</f>
        <v>#REF!</v>
      </c>
      <c r="AA340" s="41" t="e">
        <f>IF(#REF!="","",Interna!$H$16)</f>
        <v>#REF!</v>
      </c>
      <c r="AB340" s="42" t="e">
        <f>IF(#REF!="","",Interna!$H$17)</f>
        <v>#REF!</v>
      </c>
      <c r="AC34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0" s="373" t="e">
        <f>IF(#REF!="","",AC340+Interna!$D$15)</f>
        <v>#REF!</v>
      </c>
      <c r="AG340" s="373" t="e">
        <f>IF(#REF!="","",AD340+Interna!$D$16)</f>
        <v>#REF!</v>
      </c>
      <c r="AH340" s="373" t="e">
        <f>IF(#REF!="","",AE340+Interna!$D$17)</f>
        <v>#REF!</v>
      </c>
      <c r="AI340" s="281" t="e">
        <f>IF(#REF!="","",#REF!-(#REF!*AF340))</f>
        <v>#REF!</v>
      </c>
      <c r="AJ340" s="281" t="e">
        <f>IF(#REF!="","",#REF!-(#REF!*AG340))</f>
        <v>#REF!</v>
      </c>
      <c r="AK340" s="281" t="e">
        <f>IF(#REF!="","",#REF!-(#REF!*AH340))</f>
        <v>#REF!</v>
      </c>
      <c r="AL340" s="281" t="e">
        <f>IF(#REF!="","",ROUND(AI340*Interna!$E$4/1000,4))</f>
        <v>#REF!</v>
      </c>
      <c r="AM340" s="281" t="e">
        <f>IF(#REF!="","",ROUND(AJ340*Interna!$E$4/1000,4))</f>
        <v>#REF!</v>
      </c>
      <c r="AN340" s="281" t="e">
        <f>IF(#REF!="","",ROUND(AK340*Interna!$E$4/1000,4))</f>
        <v>#REF!</v>
      </c>
      <c r="AO340" s="281" t="e">
        <f>IF(#REF!="","",ROUND(AL340-(AL340*Interna!$C$21),4))</f>
        <v>#REF!</v>
      </c>
      <c r="AP340" s="281" t="e">
        <f>IF(#REF!="","",ROUND(AM340-(AM340*Interna!$C$22),4))</f>
        <v>#REF!</v>
      </c>
      <c r="AQ340" s="281" t="e">
        <f>IF(#REF!="","",ROUND(AN340-(AN340*Interna!$C$23),4))</f>
        <v>#REF!</v>
      </c>
      <c r="AR340" s="281" t="e">
        <f>IF(#REF!="","",Interna!$F$21)</f>
        <v>#REF!</v>
      </c>
      <c r="AS340" s="282" t="e">
        <f>IF(#REF!="","",Interna!$F$22)</f>
        <v>#REF!</v>
      </c>
      <c r="AT340" s="283" t="e">
        <f>IF(#REF!="","",Interna!$F$23)</f>
        <v>#REF!</v>
      </c>
      <c r="AU340" s="281" t="e">
        <f>IF(#REF!=0,0,IF(AO340&gt;AR340,AO340,AR340))</f>
        <v>#REF!</v>
      </c>
      <c r="AV340" s="281" t="e">
        <f>IF(#REF!=0,0,IF(AP340&gt;AS340,AP340,AS340))</f>
        <v>#REF!</v>
      </c>
      <c r="AW340" s="281" t="e">
        <f>IF(#REF!=0,0,IF(AQ340&gt;AT340,AQ340,AT340))</f>
        <v>#REF!</v>
      </c>
      <c r="AX340" s="39" t="e">
        <f>IF(#REF!="","",IF(ROUND(AL340-AU340,4)&lt;0,0,ROUND(AL340-AU340,4)))</f>
        <v>#REF!</v>
      </c>
      <c r="AY340" s="39" t="e">
        <f>IF(#REF!="","",IF(ROUND(AM340-AV340,4)&lt;0,0,ROUND(AM340-AV340,4)))</f>
        <v>#REF!</v>
      </c>
      <c r="AZ340" s="39" t="e">
        <f>IF(#REF!="","",IF(ROUND(AN340-AW340,4)&lt;0,0,ROUND(AN340-AW340,4)))</f>
        <v>#REF!</v>
      </c>
      <c r="BA340" s="40" t="e">
        <f>IF(#REF!="","",AX340*Z340)</f>
        <v>#REF!</v>
      </c>
      <c r="BB340" s="41" t="e">
        <f>IF(#REF!="","",AY340*AA340)</f>
        <v>#REF!</v>
      </c>
      <c r="BC340" s="42" t="e">
        <f>IF(#REF!="","",AZ340*AB340)</f>
        <v>#REF!</v>
      </c>
      <c r="BD340" s="41" t="e">
        <f t="shared" si="42"/>
        <v>#REF!</v>
      </c>
      <c r="BE340" s="40" t="e">
        <f>IF(#REF!="","",Interna!$J$27+Interna!$J$28+Interna!$J$29+Interna!$J$33)</f>
        <v>#REF!</v>
      </c>
      <c r="BF340" s="41" t="e">
        <f>IF(#REF!="","",AX340*Interna!$H$30)</f>
        <v>#REF!</v>
      </c>
      <c r="BG340" s="41" t="e">
        <f>IF(#REF!="","",AY340*Interna!$H$31)</f>
        <v>#REF!</v>
      </c>
      <c r="BH340" s="41" t="e">
        <f>IF(#REF!="","",AZ340*Interna!$H$32)</f>
        <v>#REF!</v>
      </c>
      <c r="BI340" s="41" t="e">
        <f>IF(#REF!="","",SUM(BE340:BH340))</f>
        <v>#REF!</v>
      </c>
      <c r="BJ340" s="41" t="e">
        <f>IF(#REF!="","",BD340-BI340)</f>
        <v>#REF!</v>
      </c>
      <c r="BK340" s="42" t="e">
        <f>IF(#REF!="","",BJ340*Interna!$H$37)</f>
        <v>#REF!</v>
      </c>
      <c r="BL340" s="41" t="e">
        <f>IF(#REF!="","",BJ340-BK340)</f>
        <v>#REF!</v>
      </c>
      <c r="BM340" s="41" t="e">
        <f>IF(#REF!="","",BL340*Interna!$H$39)</f>
        <v>#REF!</v>
      </c>
      <c r="BN340" s="41" t="e">
        <f>IF(#REF!="","",BL340+BM340)</f>
        <v>#REF!</v>
      </c>
      <c r="BO340" s="41" t="e">
        <f>IF(#REF!="","",BN340*Interna!$K$5)</f>
        <v>#REF!</v>
      </c>
      <c r="BP340" s="41" t="e">
        <f>IF(#REF!="","",BO340/Interna!$E$4)</f>
        <v>#REF!</v>
      </c>
      <c r="BQ340" s="41" t="e">
        <f>IF(#REF!="","",BP340*Interna!$H$46)</f>
        <v>#REF!</v>
      </c>
      <c r="BR340" s="41" t="e">
        <f>IF(#REF!="","",BP340+BQ340)</f>
        <v>#REF!</v>
      </c>
      <c r="BS340" s="41" t="e">
        <f>IF(#REF!="","",BR340*Interna!$H$48)</f>
        <v>#REF!</v>
      </c>
      <c r="BT340" s="41" t="e">
        <f>IF(#REF!="","",BR340-BS340)</f>
        <v>#REF!</v>
      </c>
      <c r="BU340" s="41" t="e">
        <f>IF(#REF!="","",BT340*Interna!$H$51)</f>
        <v>#REF!</v>
      </c>
      <c r="BV340" s="41" t="e">
        <f>IF(#REF!="","",BT340-BU340)</f>
        <v>#REF!</v>
      </c>
      <c r="BW340" s="41" t="e">
        <f>IF(#REF!="","",BV340*Interna!$H$52)</f>
        <v>#REF!</v>
      </c>
      <c r="BX340" s="41" t="e">
        <f>IF(#REF!="","",BV340-BW340)</f>
        <v>#REF!</v>
      </c>
      <c r="BY340" s="41" t="e">
        <f>IF(#REF!="","",BX340*Interna!$H$53)</f>
        <v>#REF!</v>
      </c>
    </row>
    <row r="341" spans="25:77" ht="16.5" customHeight="1" thickTop="1" thickBot="1" x14ac:dyDescent="0.35">
      <c r="Y341" s="167"/>
      <c r="Z341" s="40" t="e">
        <f>IF(#REF!="","",Interna!$H$15)</f>
        <v>#REF!</v>
      </c>
      <c r="AA341" s="41" t="e">
        <f>IF(#REF!="","",Interna!$H$16)</f>
        <v>#REF!</v>
      </c>
      <c r="AB341" s="42" t="e">
        <f>IF(#REF!="","",Interna!$H$17)</f>
        <v>#REF!</v>
      </c>
      <c r="AC34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1" s="373" t="e">
        <f>IF(#REF!="","",AC341+Interna!$D$15)</f>
        <v>#REF!</v>
      </c>
      <c r="AG341" s="373" t="e">
        <f>IF(#REF!="","",AD341+Interna!$D$16)</f>
        <v>#REF!</v>
      </c>
      <c r="AH341" s="373" t="e">
        <f>IF(#REF!="","",AE341+Interna!$D$17)</f>
        <v>#REF!</v>
      </c>
      <c r="AI341" s="281" t="e">
        <f>IF(#REF!="","",#REF!-(#REF!*AF341))</f>
        <v>#REF!</v>
      </c>
      <c r="AJ341" s="281" t="e">
        <f>IF(#REF!="","",#REF!-(#REF!*AG341))</f>
        <v>#REF!</v>
      </c>
      <c r="AK341" s="281" t="e">
        <f>IF(#REF!="","",#REF!-(#REF!*AH341))</f>
        <v>#REF!</v>
      </c>
      <c r="AL341" s="281" t="e">
        <f>IF(#REF!="","",ROUND(AI341*Interna!$E$4/1000,4))</f>
        <v>#REF!</v>
      </c>
      <c r="AM341" s="281" t="e">
        <f>IF(#REF!="","",ROUND(AJ341*Interna!$E$4/1000,4))</f>
        <v>#REF!</v>
      </c>
      <c r="AN341" s="281" t="e">
        <f>IF(#REF!="","",ROUND(AK341*Interna!$E$4/1000,4))</f>
        <v>#REF!</v>
      </c>
      <c r="AO341" s="281" t="e">
        <f>IF(#REF!="","",ROUND(AL341-(AL341*Interna!$C$21),4))</f>
        <v>#REF!</v>
      </c>
      <c r="AP341" s="281" t="e">
        <f>IF(#REF!="","",ROUND(AM341-(AM341*Interna!$C$22),4))</f>
        <v>#REF!</v>
      </c>
      <c r="AQ341" s="281" t="e">
        <f>IF(#REF!="","",ROUND(AN341-(AN341*Interna!$C$23),4))</f>
        <v>#REF!</v>
      </c>
      <c r="AR341" s="281" t="e">
        <f>IF(#REF!="","",Interna!$F$21)</f>
        <v>#REF!</v>
      </c>
      <c r="AS341" s="282" t="e">
        <f>IF(#REF!="","",Interna!$F$22)</f>
        <v>#REF!</v>
      </c>
      <c r="AT341" s="283" t="e">
        <f>IF(#REF!="","",Interna!$F$23)</f>
        <v>#REF!</v>
      </c>
      <c r="AU341" s="281" t="e">
        <f>IF(#REF!=0,0,IF(AO341&gt;AR341,AO341,AR341))</f>
        <v>#REF!</v>
      </c>
      <c r="AV341" s="281" t="e">
        <f>IF(#REF!=0,0,IF(AP341&gt;AS341,AP341,AS341))</f>
        <v>#REF!</v>
      </c>
      <c r="AW341" s="281" t="e">
        <f>IF(#REF!=0,0,IF(AQ341&gt;AT341,AQ341,AT341))</f>
        <v>#REF!</v>
      </c>
      <c r="AX341" s="39" t="e">
        <f>IF(#REF!="","",IF(ROUND(AL341-AU341,4)&lt;0,0,ROUND(AL341-AU341,4)))</f>
        <v>#REF!</v>
      </c>
      <c r="AY341" s="39" t="e">
        <f>IF(#REF!="","",IF(ROUND(AM341-AV341,4)&lt;0,0,ROUND(AM341-AV341,4)))</f>
        <v>#REF!</v>
      </c>
      <c r="AZ341" s="39" t="e">
        <f>IF(#REF!="","",IF(ROUND(AN341-AW341,4)&lt;0,0,ROUND(AN341-AW341,4)))</f>
        <v>#REF!</v>
      </c>
      <c r="BA341" s="40" t="e">
        <f>IF(#REF!="","",AX341*Z341)</f>
        <v>#REF!</v>
      </c>
      <c r="BB341" s="41" t="e">
        <f>IF(#REF!="","",AY341*AA341)</f>
        <v>#REF!</v>
      </c>
      <c r="BC341" s="42" t="e">
        <f>IF(#REF!="","",AZ341*AB341)</f>
        <v>#REF!</v>
      </c>
      <c r="BD341" s="41" t="e">
        <f t="shared" ref="BD341:BD404" si="43">SUM(BA341:BC341)</f>
        <v>#REF!</v>
      </c>
      <c r="BE341" s="40" t="e">
        <f>IF(#REF!="","",Interna!$J$27+Interna!$J$28+Interna!$J$29+Interna!$J$33)</f>
        <v>#REF!</v>
      </c>
      <c r="BF341" s="41" t="e">
        <f>IF(#REF!="","",AX341*Interna!$H$30)</f>
        <v>#REF!</v>
      </c>
      <c r="BG341" s="41" t="e">
        <f>IF(#REF!="","",AY341*Interna!$H$31)</f>
        <v>#REF!</v>
      </c>
      <c r="BH341" s="41" t="e">
        <f>IF(#REF!="","",AZ341*Interna!$H$32)</f>
        <v>#REF!</v>
      </c>
      <c r="BI341" s="41" t="e">
        <f>IF(#REF!="","",SUM(BE341:BH341))</f>
        <v>#REF!</v>
      </c>
      <c r="BJ341" s="41" t="e">
        <f>IF(#REF!="","",BD341-BI341)</f>
        <v>#REF!</v>
      </c>
      <c r="BK341" s="42" t="e">
        <f>IF(#REF!="","",BJ341*Interna!$H$37)</f>
        <v>#REF!</v>
      </c>
      <c r="BL341" s="41" t="e">
        <f>IF(#REF!="","",BJ341-BK341)</f>
        <v>#REF!</v>
      </c>
      <c r="BM341" s="41" t="e">
        <f>IF(#REF!="","",BL341*Interna!$H$39)</f>
        <v>#REF!</v>
      </c>
      <c r="BN341" s="41" t="e">
        <f>IF(#REF!="","",BL341+BM341)</f>
        <v>#REF!</v>
      </c>
      <c r="BO341" s="41" t="e">
        <f>IF(#REF!="","",BN341*Interna!$K$5)</f>
        <v>#REF!</v>
      </c>
      <c r="BP341" s="41" t="e">
        <f>IF(#REF!="","",BO341/Interna!$E$4)</f>
        <v>#REF!</v>
      </c>
      <c r="BQ341" s="41" t="e">
        <f>IF(#REF!="","",BP341*Interna!$H$46)</f>
        <v>#REF!</v>
      </c>
      <c r="BR341" s="41" t="e">
        <f>IF(#REF!="","",BP341+BQ341)</f>
        <v>#REF!</v>
      </c>
      <c r="BS341" s="41" t="e">
        <f>IF(#REF!="","",BR341*Interna!$H$48)</f>
        <v>#REF!</v>
      </c>
      <c r="BT341" s="41" t="e">
        <f>IF(#REF!="","",BR341-BS341)</f>
        <v>#REF!</v>
      </c>
      <c r="BU341" s="41" t="e">
        <f>IF(#REF!="","",BT341*Interna!$H$51)</f>
        <v>#REF!</v>
      </c>
      <c r="BV341" s="41" t="e">
        <f>IF(#REF!="","",BT341-BU341)</f>
        <v>#REF!</v>
      </c>
      <c r="BW341" s="41" t="e">
        <f>IF(#REF!="","",BV341*Interna!$H$52)</f>
        <v>#REF!</v>
      </c>
      <c r="BX341" s="41" t="e">
        <f>IF(#REF!="","",BV341-BW341)</f>
        <v>#REF!</v>
      </c>
      <c r="BY341" s="41" t="e">
        <f>IF(#REF!="","",BX341*Interna!$H$53)</f>
        <v>#REF!</v>
      </c>
    </row>
    <row r="342" spans="25:77" ht="16.5" customHeight="1" thickTop="1" thickBot="1" x14ac:dyDescent="0.35">
      <c r="Y342" s="167"/>
      <c r="Z342" s="40" t="e">
        <f>IF(#REF!="","",Interna!$H$15)</f>
        <v>#REF!</v>
      </c>
      <c r="AA342" s="41" t="e">
        <f>IF(#REF!="","",Interna!$H$16)</f>
        <v>#REF!</v>
      </c>
      <c r="AB342" s="42" t="e">
        <f>IF(#REF!="","",Interna!$H$17)</f>
        <v>#REF!</v>
      </c>
      <c r="AC34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2" s="373" t="e">
        <f>IF(#REF!="","",AC342+Interna!$D$15)</f>
        <v>#REF!</v>
      </c>
      <c r="AG342" s="373" t="e">
        <f>IF(#REF!="","",AD342+Interna!$D$16)</f>
        <v>#REF!</v>
      </c>
      <c r="AH342" s="373" t="e">
        <f>IF(#REF!="","",AE342+Interna!$D$17)</f>
        <v>#REF!</v>
      </c>
      <c r="AI342" s="281" t="e">
        <f>IF(#REF!="","",#REF!-(#REF!*AF342))</f>
        <v>#REF!</v>
      </c>
      <c r="AJ342" s="281" t="e">
        <f>IF(#REF!="","",#REF!-(#REF!*AG342))</f>
        <v>#REF!</v>
      </c>
      <c r="AK342" s="281" t="e">
        <f>IF(#REF!="","",#REF!-(#REF!*AH342))</f>
        <v>#REF!</v>
      </c>
      <c r="AL342" s="281" t="e">
        <f>IF(#REF!="","",ROUND(AI342*Interna!$E$4/1000,4))</f>
        <v>#REF!</v>
      </c>
      <c r="AM342" s="281" t="e">
        <f>IF(#REF!="","",ROUND(AJ342*Interna!$E$4/1000,4))</f>
        <v>#REF!</v>
      </c>
      <c r="AN342" s="281" t="e">
        <f>IF(#REF!="","",ROUND(AK342*Interna!$E$4/1000,4))</f>
        <v>#REF!</v>
      </c>
      <c r="AO342" s="281" t="e">
        <f>IF(#REF!="","",ROUND(AL342-(AL342*Interna!$C$21),4))</f>
        <v>#REF!</v>
      </c>
      <c r="AP342" s="281" t="e">
        <f>IF(#REF!="","",ROUND(AM342-(AM342*Interna!$C$22),4))</f>
        <v>#REF!</v>
      </c>
      <c r="AQ342" s="281" t="e">
        <f>IF(#REF!="","",ROUND(AN342-(AN342*Interna!$C$23),4))</f>
        <v>#REF!</v>
      </c>
      <c r="AR342" s="281" t="e">
        <f>IF(#REF!="","",Interna!$F$21)</f>
        <v>#REF!</v>
      </c>
      <c r="AS342" s="282" t="e">
        <f>IF(#REF!="","",Interna!$F$22)</f>
        <v>#REF!</v>
      </c>
      <c r="AT342" s="283" t="e">
        <f>IF(#REF!="","",Interna!$F$23)</f>
        <v>#REF!</v>
      </c>
      <c r="AU342" s="281" t="e">
        <f>IF(#REF!=0,0,IF(AO342&gt;AR342,AO342,AR342))</f>
        <v>#REF!</v>
      </c>
      <c r="AV342" s="281" t="e">
        <f>IF(#REF!=0,0,IF(AP342&gt;AS342,AP342,AS342))</f>
        <v>#REF!</v>
      </c>
      <c r="AW342" s="281" t="e">
        <f>IF(#REF!=0,0,IF(AQ342&gt;AT342,AQ342,AT342))</f>
        <v>#REF!</v>
      </c>
      <c r="AX342" s="39" t="e">
        <f>IF(#REF!="","",IF(ROUND(AL342-AU342,4)&lt;0,0,ROUND(AL342-AU342,4)))</f>
        <v>#REF!</v>
      </c>
      <c r="AY342" s="39" t="e">
        <f>IF(#REF!="","",IF(ROUND(AM342-AV342,4)&lt;0,0,ROUND(AM342-AV342,4)))</f>
        <v>#REF!</v>
      </c>
      <c r="AZ342" s="39" t="e">
        <f>IF(#REF!="","",IF(ROUND(AN342-AW342,4)&lt;0,0,ROUND(AN342-AW342,4)))</f>
        <v>#REF!</v>
      </c>
      <c r="BA342" s="40" t="e">
        <f>IF(#REF!="","",AX342*Z342)</f>
        <v>#REF!</v>
      </c>
      <c r="BB342" s="41" t="e">
        <f>IF(#REF!="","",AY342*AA342)</f>
        <v>#REF!</v>
      </c>
      <c r="BC342" s="42" t="e">
        <f>IF(#REF!="","",AZ342*AB342)</f>
        <v>#REF!</v>
      </c>
      <c r="BD342" s="41" t="e">
        <f t="shared" si="43"/>
        <v>#REF!</v>
      </c>
      <c r="BE342" s="40" t="e">
        <f>IF(#REF!="","",Interna!$J$27+Interna!$J$28+Interna!$J$29+Interna!$J$33)</f>
        <v>#REF!</v>
      </c>
      <c r="BF342" s="41" t="e">
        <f>IF(#REF!="","",AX342*Interna!$H$30)</f>
        <v>#REF!</v>
      </c>
      <c r="BG342" s="41" t="e">
        <f>IF(#REF!="","",AY342*Interna!$H$31)</f>
        <v>#REF!</v>
      </c>
      <c r="BH342" s="41" t="e">
        <f>IF(#REF!="","",AZ342*Interna!$H$32)</f>
        <v>#REF!</v>
      </c>
      <c r="BI342" s="41" t="e">
        <f>IF(#REF!="","",SUM(BE342:BH342))</f>
        <v>#REF!</v>
      </c>
      <c r="BJ342" s="41" t="e">
        <f>IF(#REF!="","",BD342-BI342)</f>
        <v>#REF!</v>
      </c>
      <c r="BK342" s="42" t="e">
        <f>IF(#REF!="","",BJ342*Interna!$H$37)</f>
        <v>#REF!</v>
      </c>
      <c r="BL342" s="41" t="e">
        <f>IF(#REF!="","",BJ342-BK342)</f>
        <v>#REF!</v>
      </c>
      <c r="BM342" s="41" t="e">
        <f>IF(#REF!="","",BL342*Interna!$H$39)</f>
        <v>#REF!</v>
      </c>
      <c r="BN342" s="41" t="e">
        <f>IF(#REF!="","",BL342+BM342)</f>
        <v>#REF!</v>
      </c>
      <c r="BO342" s="41" t="e">
        <f>IF(#REF!="","",BN342*Interna!$K$5)</f>
        <v>#REF!</v>
      </c>
      <c r="BP342" s="41" t="e">
        <f>IF(#REF!="","",BO342/Interna!$E$4)</f>
        <v>#REF!</v>
      </c>
      <c r="BQ342" s="41" t="e">
        <f>IF(#REF!="","",BP342*Interna!$H$46)</f>
        <v>#REF!</v>
      </c>
      <c r="BR342" s="41" t="e">
        <f>IF(#REF!="","",BP342+BQ342)</f>
        <v>#REF!</v>
      </c>
      <c r="BS342" s="41" t="e">
        <f>IF(#REF!="","",BR342*Interna!$H$48)</f>
        <v>#REF!</v>
      </c>
      <c r="BT342" s="41" t="e">
        <f>IF(#REF!="","",BR342-BS342)</f>
        <v>#REF!</v>
      </c>
      <c r="BU342" s="41" t="e">
        <f>IF(#REF!="","",BT342*Interna!$H$51)</f>
        <v>#REF!</v>
      </c>
      <c r="BV342" s="41" t="e">
        <f>IF(#REF!="","",BT342-BU342)</f>
        <v>#REF!</v>
      </c>
      <c r="BW342" s="41" t="e">
        <f>IF(#REF!="","",BV342*Interna!$H$52)</f>
        <v>#REF!</v>
      </c>
      <c r="BX342" s="41" t="e">
        <f>IF(#REF!="","",BV342-BW342)</f>
        <v>#REF!</v>
      </c>
      <c r="BY342" s="41" t="e">
        <f>IF(#REF!="","",BX342*Interna!$H$53)</f>
        <v>#REF!</v>
      </c>
    </row>
    <row r="343" spans="25:77" ht="16.5" customHeight="1" thickTop="1" thickBot="1" x14ac:dyDescent="0.35">
      <c r="Y343" s="167"/>
      <c r="Z343" s="40" t="e">
        <f>IF(#REF!="","",Interna!$H$15)</f>
        <v>#REF!</v>
      </c>
      <c r="AA343" s="41" t="e">
        <f>IF(#REF!="","",Interna!$H$16)</f>
        <v>#REF!</v>
      </c>
      <c r="AB343" s="42" t="e">
        <f>IF(#REF!="","",Interna!$H$17)</f>
        <v>#REF!</v>
      </c>
      <c r="AC34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3" s="373" t="e">
        <f>IF(#REF!="","",AC343+Interna!$D$15)</f>
        <v>#REF!</v>
      </c>
      <c r="AG343" s="373" t="e">
        <f>IF(#REF!="","",AD343+Interna!$D$16)</f>
        <v>#REF!</v>
      </c>
      <c r="AH343" s="373" t="e">
        <f>IF(#REF!="","",AE343+Interna!$D$17)</f>
        <v>#REF!</v>
      </c>
      <c r="AI343" s="281" t="e">
        <f>IF(#REF!="","",#REF!-(#REF!*AF343))</f>
        <v>#REF!</v>
      </c>
      <c r="AJ343" s="281" t="e">
        <f>IF(#REF!="","",#REF!-(#REF!*AG343))</f>
        <v>#REF!</v>
      </c>
      <c r="AK343" s="281" t="e">
        <f>IF(#REF!="","",#REF!-(#REF!*AH343))</f>
        <v>#REF!</v>
      </c>
      <c r="AL343" s="281" t="e">
        <f>IF(#REF!="","",ROUND(AI343*Interna!$E$4/1000,4))</f>
        <v>#REF!</v>
      </c>
      <c r="AM343" s="281" t="e">
        <f>IF(#REF!="","",ROUND(AJ343*Interna!$E$4/1000,4))</f>
        <v>#REF!</v>
      </c>
      <c r="AN343" s="281" t="e">
        <f>IF(#REF!="","",ROUND(AK343*Interna!$E$4/1000,4))</f>
        <v>#REF!</v>
      </c>
      <c r="AO343" s="281" t="e">
        <f>IF(#REF!="","",ROUND(AL343-(AL343*Interna!$C$21),4))</f>
        <v>#REF!</v>
      </c>
      <c r="AP343" s="281" t="e">
        <f>IF(#REF!="","",ROUND(AM343-(AM343*Interna!$C$22),4))</f>
        <v>#REF!</v>
      </c>
      <c r="AQ343" s="281" t="e">
        <f>IF(#REF!="","",ROUND(AN343-(AN343*Interna!$C$23),4))</f>
        <v>#REF!</v>
      </c>
      <c r="AR343" s="281" t="e">
        <f>IF(#REF!="","",Interna!$F$21)</f>
        <v>#REF!</v>
      </c>
      <c r="AS343" s="282" t="e">
        <f>IF(#REF!="","",Interna!$F$22)</f>
        <v>#REF!</v>
      </c>
      <c r="AT343" s="283" t="e">
        <f>IF(#REF!="","",Interna!$F$23)</f>
        <v>#REF!</v>
      </c>
      <c r="AU343" s="281" t="e">
        <f>IF(#REF!=0,0,IF(AO343&gt;AR343,AO343,AR343))</f>
        <v>#REF!</v>
      </c>
      <c r="AV343" s="281" t="e">
        <f>IF(#REF!=0,0,IF(AP343&gt;AS343,AP343,AS343))</f>
        <v>#REF!</v>
      </c>
      <c r="AW343" s="281" t="e">
        <f>IF(#REF!=0,0,IF(AQ343&gt;AT343,AQ343,AT343))</f>
        <v>#REF!</v>
      </c>
      <c r="AX343" s="39" t="e">
        <f>IF(#REF!="","",IF(ROUND(AL343-AU343,4)&lt;0,0,ROUND(AL343-AU343,4)))</f>
        <v>#REF!</v>
      </c>
      <c r="AY343" s="39" t="e">
        <f>IF(#REF!="","",IF(ROUND(AM343-AV343,4)&lt;0,0,ROUND(AM343-AV343,4)))</f>
        <v>#REF!</v>
      </c>
      <c r="AZ343" s="39" t="e">
        <f>IF(#REF!="","",IF(ROUND(AN343-AW343,4)&lt;0,0,ROUND(AN343-AW343,4)))</f>
        <v>#REF!</v>
      </c>
      <c r="BA343" s="40" t="e">
        <f>IF(#REF!="","",AX343*Z343)</f>
        <v>#REF!</v>
      </c>
      <c r="BB343" s="41" t="e">
        <f>IF(#REF!="","",AY343*AA343)</f>
        <v>#REF!</v>
      </c>
      <c r="BC343" s="42" t="e">
        <f>IF(#REF!="","",AZ343*AB343)</f>
        <v>#REF!</v>
      </c>
      <c r="BD343" s="41" t="e">
        <f t="shared" si="43"/>
        <v>#REF!</v>
      </c>
      <c r="BE343" s="40" t="e">
        <f>IF(#REF!="","",Interna!$J$27+Interna!$J$28+Interna!$J$29+Interna!$J$33)</f>
        <v>#REF!</v>
      </c>
      <c r="BF343" s="41" t="e">
        <f>IF(#REF!="","",AX343*Interna!$H$30)</f>
        <v>#REF!</v>
      </c>
      <c r="BG343" s="41" t="e">
        <f>IF(#REF!="","",AY343*Interna!$H$31)</f>
        <v>#REF!</v>
      </c>
      <c r="BH343" s="41" t="e">
        <f>IF(#REF!="","",AZ343*Interna!$H$32)</f>
        <v>#REF!</v>
      </c>
      <c r="BI343" s="41" t="e">
        <f>IF(#REF!="","",SUM(BE343:BH343))</f>
        <v>#REF!</v>
      </c>
      <c r="BJ343" s="41" t="e">
        <f>IF(#REF!="","",BD343-BI343)</f>
        <v>#REF!</v>
      </c>
      <c r="BK343" s="42" t="e">
        <f>IF(#REF!="","",BJ343*Interna!$H$37)</f>
        <v>#REF!</v>
      </c>
      <c r="BL343" s="41" t="e">
        <f>IF(#REF!="","",BJ343-BK343)</f>
        <v>#REF!</v>
      </c>
      <c r="BM343" s="41" t="e">
        <f>IF(#REF!="","",BL343*Interna!$H$39)</f>
        <v>#REF!</v>
      </c>
      <c r="BN343" s="41" t="e">
        <f>IF(#REF!="","",BL343+BM343)</f>
        <v>#REF!</v>
      </c>
      <c r="BO343" s="41" t="e">
        <f>IF(#REF!="","",BN343*Interna!$K$5)</f>
        <v>#REF!</v>
      </c>
      <c r="BP343" s="41" t="e">
        <f>IF(#REF!="","",BO343/Interna!$E$4)</f>
        <v>#REF!</v>
      </c>
      <c r="BQ343" s="41" t="e">
        <f>IF(#REF!="","",BP343*Interna!$H$46)</f>
        <v>#REF!</v>
      </c>
      <c r="BR343" s="41" t="e">
        <f>IF(#REF!="","",BP343+BQ343)</f>
        <v>#REF!</v>
      </c>
      <c r="BS343" s="41" t="e">
        <f>IF(#REF!="","",BR343*Interna!$H$48)</f>
        <v>#REF!</v>
      </c>
      <c r="BT343" s="41" t="e">
        <f>IF(#REF!="","",BR343-BS343)</f>
        <v>#REF!</v>
      </c>
      <c r="BU343" s="41" t="e">
        <f>IF(#REF!="","",BT343*Interna!$H$51)</f>
        <v>#REF!</v>
      </c>
      <c r="BV343" s="41" t="e">
        <f>IF(#REF!="","",BT343-BU343)</f>
        <v>#REF!</v>
      </c>
      <c r="BW343" s="41" t="e">
        <f>IF(#REF!="","",BV343*Interna!$H$52)</f>
        <v>#REF!</v>
      </c>
      <c r="BX343" s="41" t="e">
        <f>IF(#REF!="","",BV343-BW343)</f>
        <v>#REF!</v>
      </c>
      <c r="BY343" s="41" t="e">
        <f>IF(#REF!="","",BX343*Interna!$H$53)</f>
        <v>#REF!</v>
      </c>
    </row>
    <row r="344" spans="25:77" ht="16.5" customHeight="1" thickTop="1" thickBot="1" x14ac:dyDescent="0.35">
      <c r="Y344" s="167"/>
      <c r="Z344" s="40" t="e">
        <f>IF(#REF!="","",Interna!$H$15)</f>
        <v>#REF!</v>
      </c>
      <c r="AA344" s="41" t="e">
        <f>IF(#REF!="","",Interna!$H$16)</f>
        <v>#REF!</v>
      </c>
      <c r="AB344" s="42" t="e">
        <f>IF(#REF!="","",Interna!$H$17)</f>
        <v>#REF!</v>
      </c>
      <c r="AC34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4" s="373" t="e">
        <f>IF(#REF!="","",AC344+Interna!$D$15)</f>
        <v>#REF!</v>
      </c>
      <c r="AG344" s="373" t="e">
        <f>IF(#REF!="","",AD344+Interna!$D$16)</f>
        <v>#REF!</v>
      </c>
      <c r="AH344" s="373" t="e">
        <f>IF(#REF!="","",AE344+Interna!$D$17)</f>
        <v>#REF!</v>
      </c>
      <c r="AI344" s="281" t="e">
        <f>IF(#REF!="","",#REF!-(#REF!*AF344))</f>
        <v>#REF!</v>
      </c>
      <c r="AJ344" s="281" t="e">
        <f>IF(#REF!="","",#REF!-(#REF!*AG344))</f>
        <v>#REF!</v>
      </c>
      <c r="AK344" s="281" t="e">
        <f>IF(#REF!="","",#REF!-(#REF!*AH344))</f>
        <v>#REF!</v>
      </c>
      <c r="AL344" s="281" t="e">
        <f>IF(#REF!="","",ROUND(AI344*Interna!$E$4/1000,4))</f>
        <v>#REF!</v>
      </c>
      <c r="AM344" s="281" t="e">
        <f>IF(#REF!="","",ROUND(AJ344*Interna!$E$4/1000,4))</f>
        <v>#REF!</v>
      </c>
      <c r="AN344" s="281" t="e">
        <f>IF(#REF!="","",ROUND(AK344*Interna!$E$4/1000,4))</f>
        <v>#REF!</v>
      </c>
      <c r="AO344" s="281" t="e">
        <f>IF(#REF!="","",ROUND(AL344-(AL344*Interna!$C$21),4))</f>
        <v>#REF!</v>
      </c>
      <c r="AP344" s="281" t="e">
        <f>IF(#REF!="","",ROUND(AM344-(AM344*Interna!$C$22),4))</f>
        <v>#REF!</v>
      </c>
      <c r="AQ344" s="281" t="e">
        <f>IF(#REF!="","",ROUND(AN344-(AN344*Interna!$C$23),4))</f>
        <v>#REF!</v>
      </c>
      <c r="AR344" s="281" t="e">
        <f>IF(#REF!="","",Interna!$F$21)</f>
        <v>#REF!</v>
      </c>
      <c r="AS344" s="282" t="e">
        <f>IF(#REF!="","",Interna!$F$22)</f>
        <v>#REF!</v>
      </c>
      <c r="AT344" s="283" t="e">
        <f>IF(#REF!="","",Interna!$F$23)</f>
        <v>#REF!</v>
      </c>
      <c r="AU344" s="281" t="e">
        <f>IF(#REF!=0,0,IF(AO344&gt;AR344,AO344,AR344))</f>
        <v>#REF!</v>
      </c>
      <c r="AV344" s="281" t="e">
        <f>IF(#REF!=0,0,IF(AP344&gt;AS344,AP344,AS344))</f>
        <v>#REF!</v>
      </c>
      <c r="AW344" s="281" t="e">
        <f>IF(#REF!=0,0,IF(AQ344&gt;AT344,AQ344,AT344))</f>
        <v>#REF!</v>
      </c>
      <c r="AX344" s="39" t="e">
        <f>IF(#REF!="","",IF(ROUND(AL344-AU344,4)&lt;0,0,ROUND(AL344-AU344,4)))</f>
        <v>#REF!</v>
      </c>
      <c r="AY344" s="39" t="e">
        <f>IF(#REF!="","",IF(ROUND(AM344-AV344,4)&lt;0,0,ROUND(AM344-AV344,4)))</f>
        <v>#REF!</v>
      </c>
      <c r="AZ344" s="39" t="e">
        <f>IF(#REF!="","",IF(ROUND(AN344-AW344,4)&lt;0,0,ROUND(AN344-AW344,4)))</f>
        <v>#REF!</v>
      </c>
      <c r="BA344" s="40" t="e">
        <f>IF(#REF!="","",AX344*Z344)</f>
        <v>#REF!</v>
      </c>
      <c r="BB344" s="41" t="e">
        <f>IF(#REF!="","",AY344*AA344)</f>
        <v>#REF!</v>
      </c>
      <c r="BC344" s="42" t="e">
        <f>IF(#REF!="","",AZ344*AB344)</f>
        <v>#REF!</v>
      </c>
      <c r="BD344" s="41" t="e">
        <f t="shared" si="43"/>
        <v>#REF!</v>
      </c>
      <c r="BE344" s="40" t="e">
        <f>IF(#REF!="","",Interna!$J$27+Interna!$J$28+Interna!$J$29+Interna!$J$33)</f>
        <v>#REF!</v>
      </c>
      <c r="BF344" s="41" t="e">
        <f>IF(#REF!="","",AX344*Interna!$H$30)</f>
        <v>#REF!</v>
      </c>
      <c r="BG344" s="41" t="e">
        <f>IF(#REF!="","",AY344*Interna!$H$31)</f>
        <v>#REF!</v>
      </c>
      <c r="BH344" s="41" t="e">
        <f>IF(#REF!="","",AZ344*Interna!$H$32)</f>
        <v>#REF!</v>
      </c>
      <c r="BI344" s="41" t="e">
        <f>IF(#REF!="","",SUM(BE344:BH344))</f>
        <v>#REF!</v>
      </c>
      <c r="BJ344" s="41" t="e">
        <f>IF(#REF!="","",BD344-BI344)</f>
        <v>#REF!</v>
      </c>
      <c r="BK344" s="42" t="e">
        <f>IF(#REF!="","",BJ344*Interna!$H$37)</f>
        <v>#REF!</v>
      </c>
      <c r="BL344" s="41" t="e">
        <f>IF(#REF!="","",BJ344-BK344)</f>
        <v>#REF!</v>
      </c>
      <c r="BM344" s="41" t="e">
        <f>IF(#REF!="","",BL344*Interna!$H$39)</f>
        <v>#REF!</v>
      </c>
      <c r="BN344" s="41" t="e">
        <f>IF(#REF!="","",BL344+BM344)</f>
        <v>#REF!</v>
      </c>
      <c r="BO344" s="41" t="e">
        <f>IF(#REF!="","",BN344*Interna!$K$5)</f>
        <v>#REF!</v>
      </c>
      <c r="BP344" s="41" t="e">
        <f>IF(#REF!="","",BO344/Interna!$E$4)</f>
        <v>#REF!</v>
      </c>
      <c r="BQ344" s="41" t="e">
        <f>IF(#REF!="","",BP344*Interna!$H$46)</f>
        <v>#REF!</v>
      </c>
      <c r="BR344" s="41" t="e">
        <f>IF(#REF!="","",BP344+BQ344)</f>
        <v>#REF!</v>
      </c>
      <c r="BS344" s="41" t="e">
        <f>IF(#REF!="","",BR344*Interna!$H$48)</f>
        <v>#REF!</v>
      </c>
      <c r="BT344" s="41" t="e">
        <f>IF(#REF!="","",BR344-BS344)</f>
        <v>#REF!</v>
      </c>
      <c r="BU344" s="41" t="e">
        <f>IF(#REF!="","",BT344*Interna!$H$51)</f>
        <v>#REF!</v>
      </c>
      <c r="BV344" s="41" t="e">
        <f>IF(#REF!="","",BT344-BU344)</f>
        <v>#REF!</v>
      </c>
      <c r="BW344" s="41" t="e">
        <f>IF(#REF!="","",BV344*Interna!$H$52)</f>
        <v>#REF!</v>
      </c>
      <c r="BX344" s="41" t="e">
        <f>IF(#REF!="","",BV344-BW344)</f>
        <v>#REF!</v>
      </c>
      <c r="BY344" s="41" t="e">
        <f>IF(#REF!="","",BX344*Interna!$H$53)</f>
        <v>#REF!</v>
      </c>
    </row>
    <row r="345" spans="25:77" ht="16.5" customHeight="1" thickTop="1" thickBot="1" x14ac:dyDescent="0.35">
      <c r="Y345" s="167"/>
      <c r="Z345" s="40" t="e">
        <f>IF(#REF!="","",Interna!$H$15)</f>
        <v>#REF!</v>
      </c>
      <c r="AA345" s="41" t="e">
        <f>IF(#REF!="","",Interna!$H$16)</f>
        <v>#REF!</v>
      </c>
      <c r="AB345" s="42" t="e">
        <f>IF(#REF!="","",Interna!$H$17)</f>
        <v>#REF!</v>
      </c>
      <c r="AC34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5" s="373" t="e">
        <f>IF(#REF!="","",AC345+Interna!$D$15)</f>
        <v>#REF!</v>
      </c>
      <c r="AG345" s="373" t="e">
        <f>IF(#REF!="","",AD345+Interna!$D$16)</f>
        <v>#REF!</v>
      </c>
      <c r="AH345" s="373" t="e">
        <f>IF(#REF!="","",AE345+Interna!$D$17)</f>
        <v>#REF!</v>
      </c>
      <c r="AI345" s="281" t="e">
        <f>IF(#REF!="","",#REF!-(#REF!*AF345))</f>
        <v>#REF!</v>
      </c>
      <c r="AJ345" s="281" t="e">
        <f>IF(#REF!="","",#REF!-(#REF!*AG345))</f>
        <v>#REF!</v>
      </c>
      <c r="AK345" s="281" t="e">
        <f>IF(#REF!="","",#REF!-(#REF!*AH345))</f>
        <v>#REF!</v>
      </c>
      <c r="AL345" s="281" t="e">
        <f>IF(#REF!="","",ROUND(AI345*Interna!$E$4/1000,4))</f>
        <v>#REF!</v>
      </c>
      <c r="AM345" s="281" t="e">
        <f>IF(#REF!="","",ROUND(AJ345*Interna!$E$4/1000,4))</f>
        <v>#REF!</v>
      </c>
      <c r="AN345" s="281" t="e">
        <f>IF(#REF!="","",ROUND(AK345*Interna!$E$4/1000,4))</f>
        <v>#REF!</v>
      </c>
      <c r="AO345" s="281" t="e">
        <f>IF(#REF!="","",ROUND(AL345-(AL345*Interna!$C$21),4))</f>
        <v>#REF!</v>
      </c>
      <c r="AP345" s="281" t="e">
        <f>IF(#REF!="","",ROUND(AM345-(AM345*Interna!$C$22),4))</f>
        <v>#REF!</v>
      </c>
      <c r="AQ345" s="281" t="e">
        <f>IF(#REF!="","",ROUND(AN345-(AN345*Interna!$C$23),4))</f>
        <v>#REF!</v>
      </c>
      <c r="AR345" s="281" t="e">
        <f>IF(#REF!="","",Interna!$F$21)</f>
        <v>#REF!</v>
      </c>
      <c r="AS345" s="282" t="e">
        <f>IF(#REF!="","",Interna!$F$22)</f>
        <v>#REF!</v>
      </c>
      <c r="AT345" s="283" t="e">
        <f>IF(#REF!="","",Interna!$F$23)</f>
        <v>#REF!</v>
      </c>
      <c r="AU345" s="281" t="e">
        <f>IF(#REF!=0,0,IF(AO345&gt;AR345,AO345,AR345))</f>
        <v>#REF!</v>
      </c>
      <c r="AV345" s="281" t="e">
        <f>IF(#REF!=0,0,IF(AP345&gt;AS345,AP345,AS345))</f>
        <v>#REF!</v>
      </c>
      <c r="AW345" s="281" t="e">
        <f>IF(#REF!=0,0,IF(AQ345&gt;AT345,AQ345,AT345))</f>
        <v>#REF!</v>
      </c>
      <c r="AX345" s="39" t="e">
        <f>IF(#REF!="","",IF(ROUND(AL345-AU345,4)&lt;0,0,ROUND(AL345-AU345,4)))</f>
        <v>#REF!</v>
      </c>
      <c r="AY345" s="39" t="e">
        <f>IF(#REF!="","",IF(ROUND(AM345-AV345,4)&lt;0,0,ROUND(AM345-AV345,4)))</f>
        <v>#REF!</v>
      </c>
      <c r="AZ345" s="39" t="e">
        <f>IF(#REF!="","",IF(ROUND(AN345-AW345,4)&lt;0,0,ROUND(AN345-AW345,4)))</f>
        <v>#REF!</v>
      </c>
      <c r="BA345" s="40" t="e">
        <f>IF(#REF!="","",AX345*Z345)</f>
        <v>#REF!</v>
      </c>
      <c r="BB345" s="41" t="e">
        <f>IF(#REF!="","",AY345*AA345)</f>
        <v>#REF!</v>
      </c>
      <c r="BC345" s="42" t="e">
        <f>IF(#REF!="","",AZ345*AB345)</f>
        <v>#REF!</v>
      </c>
      <c r="BD345" s="41" t="e">
        <f t="shared" si="43"/>
        <v>#REF!</v>
      </c>
      <c r="BE345" s="40" t="e">
        <f>IF(#REF!="","",Interna!$J$27+Interna!$J$28+Interna!$J$29+Interna!$J$33)</f>
        <v>#REF!</v>
      </c>
      <c r="BF345" s="41" t="e">
        <f>IF(#REF!="","",AX345*Interna!$H$30)</f>
        <v>#REF!</v>
      </c>
      <c r="BG345" s="41" t="e">
        <f>IF(#REF!="","",AY345*Interna!$H$31)</f>
        <v>#REF!</v>
      </c>
      <c r="BH345" s="41" t="e">
        <f>IF(#REF!="","",AZ345*Interna!$H$32)</f>
        <v>#REF!</v>
      </c>
      <c r="BI345" s="41" t="e">
        <f>IF(#REF!="","",SUM(BE345:BH345))</f>
        <v>#REF!</v>
      </c>
      <c r="BJ345" s="41" t="e">
        <f>IF(#REF!="","",BD345-BI345)</f>
        <v>#REF!</v>
      </c>
      <c r="BK345" s="42" t="e">
        <f>IF(#REF!="","",BJ345*Interna!$H$37)</f>
        <v>#REF!</v>
      </c>
      <c r="BL345" s="41" t="e">
        <f>IF(#REF!="","",BJ345-BK345)</f>
        <v>#REF!</v>
      </c>
      <c r="BM345" s="41" t="e">
        <f>IF(#REF!="","",BL345*Interna!$H$39)</f>
        <v>#REF!</v>
      </c>
      <c r="BN345" s="41" t="e">
        <f>IF(#REF!="","",BL345+BM345)</f>
        <v>#REF!</v>
      </c>
      <c r="BO345" s="41" t="e">
        <f>IF(#REF!="","",BN345*Interna!$K$5)</f>
        <v>#REF!</v>
      </c>
      <c r="BP345" s="41" t="e">
        <f>IF(#REF!="","",BO345/Interna!$E$4)</f>
        <v>#REF!</v>
      </c>
      <c r="BQ345" s="41" t="e">
        <f>IF(#REF!="","",BP345*Interna!$H$46)</f>
        <v>#REF!</v>
      </c>
      <c r="BR345" s="41" t="e">
        <f>IF(#REF!="","",BP345+BQ345)</f>
        <v>#REF!</v>
      </c>
      <c r="BS345" s="41" t="e">
        <f>IF(#REF!="","",BR345*Interna!$H$48)</f>
        <v>#REF!</v>
      </c>
      <c r="BT345" s="41" t="e">
        <f>IF(#REF!="","",BR345-BS345)</f>
        <v>#REF!</v>
      </c>
      <c r="BU345" s="41" t="e">
        <f>IF(#REF!="","",BT345*Interna!$H$51)</f>
        <v>#REF!</v>
      </c>
      <c r="BV345" s="41" t="e">
        <f>IF(#REF!="","",BT345-BU345)</f>
        <v>#REF!</v>
      </c>
      <c r="BW345" s="41" t="e">
        <f>IF(#REF!="","",BV345*Interna!$H$52)</f>
        <v>#REF!</v>
      </c>
      <c r="BX345" s="41" t="e">
        <f>IF(#REF!="","",BV345-BW345)</f>
        <v>#REF!</v>
      </c>
      <c r="BY345" s="41" t="e">
        <f>IF(#REF!="","",BX345*Interna!$H$53)</f>
        <v>#REF!</v>
      </c>
    </row>
    <row r="346" spans="25:77" ht="16.5" customHeight="1" thickTop="1" thickBot="1" x14ac:dyDescent="0.35">
      <c r="Y346" s="167"/>
      <c r="Z346" s="40" t="e">
        <f>IF(#REF!="","",Interna!$H$15)</f>
        <v>#REF!</v>
      </c>
      <c r="AA346" s="41" t="e">
        <f>IF(#REF!="","",Interna!$H$16)</f>
        <v>#REF!</v>
      </c>
      <c r="AB346" s="42" t="e">
        <f>IF(#REF!="","",Interna!$H$17)</f>
        <v>#REF!</v>
      </c>
      <c r="AC34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6" s="373" t="e">
        <f>IF(#REF!="","",AC346+Interna!$D$15)</f>
        <v>#REF!</v>
      </c>
      <c r="AG346" s="373" t="e">
        <f>IF(#REF!="","",AD346+Interna!$D$16)</f>
        <v>#REF!</v>
      </c>
      <c r="AH346" s="373" t="e">
        <f>IF(#REF!="","",AE346+Interna!$D$17)</f>
        <v>#REF!</v>
      </c>
      <c r="AI346" s="281" t="e">
        <f>IF(#REF!="","",#REF!-(#REF!*AF346))</f>
        <v>#REF!</v>
      </c>
      <c r="AJ346" s="281" t="e">
        <f>IF(#REF!="","",#REF!-(#REF!*AG346))</f>
        <v>#REF!</v>
      </c>
      <c r="AK346" s="281" t="e">
        <f>IF(#REF!="","",#REF!-(#REF!*AH346))</f>
        <v>#REF!</v>
      </c>
      <c r="AL346" s="281" t="e">
        <f>IF(#REF!="","",ROUND(AI346*Interna!$E$4/1000,4))</f>
        <v>#REF!</v>
      </c>
      <c r="AM346" s="281" t="e">
        <f>IF(#REF!="","",ROUND(AJ346*Interna!$E$4/1000,4))</f>
        <v>#REF!</v>
      </c>
      <c r="AN346" s="281" t="e">
        <f>IF(#REF!="","",ROUND(AK346*Interna!$E$4/1000,4))</f>
        <v>#REF!</v>
      </c>
      <c r="AO346" s="281" t="e">
        <f>IF(#REF!="","",ROUND(AL346-(AL346*Interna!$C$21),4))</f>
        <v>#REF!</v>
      </c>
      <c r="AP346" s="281" t="e">
        <f>IF(#REF!="","",ROUND(AM346-(AM346*Interna!$C$22),4))</f>
        <v>#REF!</v>
      </c>
      <c r="AQ346" s="281" t="e">
        <f>IF(#REF!="","",ROUND(AN346-(AN346*Interna!$C$23),4))</f>
        <v>#REF!</v>
      </c>
      <c r="AR346" s="281" t="e">
        <f>IF(#REF!="","",Interna!$F$21)</f>
        <v>#REF!</v>
      </c>
      <c r="AS346" s="282" t="e">
        <f>IF(#REF!="","",Interna!$F$22)</f>
        <v>#REF!</v>
      </c>
      <c r="AT346" s="283" t="e">
        <f>IF(#REF!="","",Interna!$F$23)</f>
        <v>#REF!</v>
      </c>
      <c r="AU346" s="281" t="e">
        <f>IF(#REF!=0,0,IF(AO346&gt;AR346,AO346,AR346))</f>
        <v>#REF!</v>
      </c>
      <c r="AV346" s="281" t="e">
        <f>IF(#REF!=0,0,IF(AP346&gt;AS346,AP346,AS346))</f>
        <v>#REF!</v>
      </c>
      <c r="AW346" s="281" t="e">
        <f>IF(#REF!=0,0,IF(AQ346&gt;AT346,AQ346,AT346))</f>
        <v>#REF!</v>
      </c>
      <c r="AX346" s="39" t="e">
        <f>IF(#REF!="","",IF(ROUND(AL346-AU346,4)&lt;0,0,ROUND(AL346-AU346,4)))</f>
        <v>#REF!</v>
      </c>
      <c r="AY346" s="39" t="e">
        <f>IF(#REF!="","",IF(ROUND(AM346-AV346,4)&lt;0,0,ROUND(AM346-AV346,4)))</f>
        <v>#REF!</v>
      </c>
      <c r="AZ346" s="39" t="e">
        <f>IF(#REF!="","",IF(ROUND(AN346-AW346,4)&lt;0,0,ROUND(AN346-AW346,4)))</f>
        <v>#REF!</v>
      </c>
      <c r="BA346" s="40" t="e">
        <f>IF(#REF!="","",AX346*Z346)</f>
        <v>#REF!</v>
      </c>
      <c r="BB346" s="41" t="e">
        <f>IF(#REF!="","",AY346*AA346)</f>
        <v>#REF!</v>
      </c>
      <c r="BC346" s="42" t="e">
        <f>IF(#REF!="","",AZ346*AB346)</f>
        <v>#REF!</v>
      </c>
      <c r="BD346" s="41" t="e">
        <f t="shared" si="43"/>
        <v>#REF!</v>
      </c>
      <c r="BE346" s="40" t="e">
        <f>IF(#REF!="","",Interna!$J$27+Interna!$J$28+Interna!$J$29+Interna!$J$33)</f>
        <v>#REF!</v>
      </c>
      <c r="BF346" s="41" t="e">
        <f>IF(#REF!="","",AX346*Interna!$H$30)</f>
        <v>#REF!</v>
      </c>
      <c r="BG346" s="41" t="e">
        <f>IF(#REF!="","",AY346*Interna!$H$31)</f>
        <v>#REF!</v>
      </c>
      <c r="BH346" s="41" t="e">
        <f>IF(#REF!="","",AZ346*Interna!$H$32)</f>
        <v>#REF!</v>
      </c>
      <c r="BI346" s="41" t="e">
        <f>IF(#REF!="","",SUM(BE346:BH346))</f>
        <v>#REF!</v>
      </c>
      <c r="BJ346" s="41" t="e">
        <f>IF(#REF!="","",BD346-BI346)</f>
        <v>#REF!</v>
      </c>
      <c r="BK346" s="42" t="e">
        <f>IF(#REF!="","",BJ346*Interna!$H$37)</f>
        <v>#REF!</v>
      </c>
      <c r="BL346" s="41" t="e">
        <f>IF(#REF!="","",BJ346-BK346)</f>
        <v>#REF!</v>
      </c>
      <c r="BM346" s="41" t="e">
        <f>IF(#REF!="","",BL346*Interna!$H$39)</f>
        <v>#REF!</v>
      </c>
      <c r="BN346" s="41" t="e">
        <f>IF(#REF!="","",BL346+BM346)</f>
        <v>#REF!</v>
      </c>
      <c r="BO346" s="41" t="e">
        <f>IF(#REF!="","",BN346*Interna!$K$5)</f>
        <v>#REF!</v>
      </c>
      <c r="BP346" s="41" t="e">
        <f>IF(#REF!="","",BO346/Interna!$E$4)</f>
        <v>#REF!</v>
      </c>
      <c r="BQ346" s="41" t="e">
        <f>IF(#REF!="","",BP346*Interna!$H$46)</f>
        <v>#REF!</v>
      </c>
      <c r="BR346" s="41" t="e">
        <f>IF(#REF!="","",BP346+BQ346)</f>
        <v>#REF!</v>
      </c>
      <c r="BS346" s="41" t="e">
        <f>IF(#REF!="","",BR346*Interna!$H$48)</f>
        <v>#REF!</v>
      </c>
      <c r="BT346" s="41" t="e">
        <f>IF(#REF!="","",BR346-BS346)</f>
        <v>#REF!</v>
      </c>
      <c r="BU346" s="41" t="e">
        <f>IF(#REF!="","",BT346*Interna!$H$51)</f>
        <v>#REF!</v>
      </c>
      <c r="BV346" s="41" t="e">
        <f>IF(#REF!="","",BT346-BU346)</f>
        <v>#REF!</v>
      </c>
      <c r="BW346" s="41" t="e">
        <f>IF(#REF!="","",BV346*Interna!$H$52)</f>
        <v>#REF!</v>
      </c>
      <c r="BX346" s="41" t="e">
        <f>IF(#REF!="","",BV346-BW346)</f>
        <v>#REF!</v>
      </c>
      <c r="BY346" s="41" t="e">
        <f>IF(#REF!="","",BX346*Interna!$H$53)</f>
        <v>#REF!</v>
      </c>
    </row>
    <row r="347" spans="25:77" ht="16.5" customHeight="1" thickTop="1" thickBot="1" x14ac:dyDescent="0.35">
      <c r="Y347" s="167"/>
      <c r="Z347" s="40" t="e">
        <f>IF(#REF!="","",Interna!$H$15)</f>
        <v>#REF!</v>
      </c>
      <c r="AA347" s="41" t="e">
        <f>IF(#REF!="","",Interna!$H$16)</f>
        <v>#REF!</v>
      </c>
      <c r="AB347" s="42" t="e">
        <f>IF(#REF!="","",Interna!$H$17)</f>
        <v>#REF!</v>
      </c>
      <c r="AC34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7" s="373" t="e">
        <f>IF(#REF!="","",AC347+Interna!$D$15)</f>
        <v>#REF!</v>
      </c>
      <c r="AG347" s="373" t="e">
        <f>IF(#REF!="","",AD347+Interna!$D$16)</f>
        <v>#REF!</v>
      </c>
      <c r="AH347" s="373" t="e">
        <f>IF(#REF!="","",AE347+Interna!$D$17)</f>
        <v>#REF!</v>
      </c>
      <c r="AI347" s="281" t="e">
        <f>IF(#REF!="","",#REF!-(#REF!*AF347))</f>
        <v>#REF!</v>
      </c>
      <c r="AJ347" s="281" t="e">
        <f>IF(#REF!="","",#REF!-(#REF!*AG347))</f>
        <v>#REF!</v>
      </c>
      <c r="AK347" s="281" t="e">
        <f>IF(#REF!="","",#REF!-(#REF!*AH347))</f>
        <v>#REF!</v>
      </c>
      <c r="AL347" s="281" t="e">
        <f>IF(#REF!="","",ROUND(AI347*Interna!$E$4/1000,4))</f>
        <v>#REF!</v>
      </c>
      <c r="AM347" s="281" t="e">
        <f>IF(#REF!="","",ROUND(AJ347*Interna!$E$4/1000,4))</f>
        <v>#REF!</v>
      </c>
      <c r="AN347" s="281" t="e">
        <f>IF(#REF!="","",ROUND(AK347*Interna!$E$4/1000,4))</f>
        <v>#REF!</v>
      </c>
      <c r="AO347" s="281" t="e">
        <f>IF(#REF!="","",ROUND(AL347-(AL347*Interna!$C$21),4))</f>
        <v>#REF!</v>
      </c>
      <c r="AP347" s="281" t="e">
        <f>IF(#REF!="","",ROUND(AM347-(AM347*Interna!$C$22),4))</f>
        <v>#REF!</v>
      </c>
      <c r="AQ347" s="281" t="e">
        <f>IF(#REF!="","",ROUND(AN347-(AN347*Interna!$C$23),4))</f>
        <v>#REF!</v>
      </c>
      <c r="AR347" s="281" t="e">
        <f>IF(#REF!="","",Interna!$F$21)</f>
        <v>#REF!</v>
      </c>
      <c r="AS347" s="282" t="e">
        <f>IF(#REF!="","",Interna!$F$22)</f>
        <v>#REF!</v>
      </c>
      <c r="AT347" s="283" t="e">
        <f>IF(#REF!="","",Interna!$F$23)</f>
        <v>#REF!</v>
      </c>
      <c r="AU347" s="281" t="e">
        <f>IF(#REF!=0,0,IF(AO347&gt;AR347,AO347,AR347))</f>
        <v>#REF!</v>
      </c>
      <c r="AV347" s="281" t="e">
        <f>IF(#REF!=0,0,IF(AP347&gt;AS347,AP347,AS347))</f>
        <v>#REF!</v>
      </c>
      <c r="AW347" s="281" t="e">
        <f>IF(#REF!=0,0,IF(AQ347&gt;AT347,AQ347,AT347))</f>
        <v>#REF!</v>
      </c>
      <c r="AX347" s="39" t="e">
        <f>IF(#REF!="","",IF(ROUND(AL347-AU347,4)&lt;0,0,ROUND(AL347-AU347,4)))</f>
        <v>#REF!</v>
      </c>
      <c r="AY347" s="39" t="e">
        <f>IF(#REF!="","",IF(ROUND(AM347-AV347,4)&lt;0,0,ROUND(AM347-AV347,4)))</f>
        <v>#REF!</v>
      </c>
      <c r="AZ347" s="39" t="e">
        <f>IF(#REF!="","",IF(ROUND(AN347-AW347,4)&lt;0,0,ROUND(AN347-AW347,4)))</f>
        <v>#REF!</v>
      </c>
      <c r="BA347" s="40" t="e">
        <f>IF(#REF!="","",AX347*Z347)</f>
        <v>#REF!</v>
      </c>
      <c r="BB347" s="41" t="e">
        <f>IF(#REF!="","",AY347*AA347)</f>
        <v>#REF!</v>
      </c>
      <c r="BC347" s="42" t="e">
        <f>IF(#REF!="","",AZ347*AB347)</f>
        <v>#REF!</v>
      </c>
      <c r="BD347" s="41" t="e">
        <f t="shared" si="43"/>
        <v>#REF!</v>
      </c>
      <c r="BE347" s="40" t="e">
        <f>IF(#REF!="","",Interna!$J$27+Interna!$J$28+Interna!$J$29+Interna!$J$33)</f>
        <v>#REF!</v>
      </c>
      <c r="BF347" s="41" t="e">
        <f>IF(#REF!="","",AX347*Interna!$H$30)</f>
        <v>#REF!</v>
      </c>
      <c r="BG347" s="41" t="e">
        <f>IF(#REF!="","",AY347*Interna!$H$31)</f>
        <v>#REF!</v>
      </c>
      <c r="BH347" s="41" t="e">
        <f>IF(#REF!="","",AZ347*Interna!$H$32)</f>
        <v>#REF!</v>
      </c>
      <c r="BI347" s="41" t="e">
        <f>IF(#REF!="","",SUM(BE347:BH347))</f>
        <v>#REF!</v>
      </c>
      <c r="BJ347" s="41" t="e">
        <f>IF(#REF!="","",BD347-BI347)</f>
        <v>#REF!</v>
      </c>
      <c r="BK347" s="42" t="e">
        <f>IF(#REF!="","",BJ347*Interna!$H$37)</f>
        <v>#REF!</v>
      </c>
      <c r="BL347" s="41" t="e">
        <f>IF(#REF!="","",BJ347-BK347)</f>
        <v>#REF!</v>
      </c>
      <c r="BM347" s="41" t="e">
        <f>IF(#REF!="","",BL347*Interna!$H$39)</f>
        <v>#REF!</v>
      </c>
      <c r="BN347" s="41" t="e">
        <f>IF(#REF!="","",BL347+BM347)</f>
        <v>#REF!</v>
      </c>
      <c r="BO347" s="41" t="e">
        <f>IF(#REF!="","",BN347*Interna!$K$5)</f>
        <v>#REF!</v>
      </c>
      <c r="BP347" s="41" t="e">
        <f>IF(#REF!="","",BO347/Interna!$E$4)</f>
        <v>#REF!</v>
      </c>
      <c r="BQ347" s="41" t="e">
        <f>IF(#REF!="","",BP347*Interna!$H$46)</f>
        <v>#REF!</v>
      </c>
      <c r="BR347" s="41" t="e">
        <f>IF(#REF!="","",BP347+BQ347)</f>
        <v>#REF!</v>
      </c>
      <c r="BS347" s="41" t="e">
        <f>IF(#REF!="","",BR347*Interna!$H$48)</f>
        <v>#REF!</v>
      </c>
      <c r="BT347" s="41" t="e">
        <f>IF(#REF!="","",BR347-BS347)</f>
        <v>#REF!</v>
      </c>
      <c r="BU347" s="41" t="e">
        <f>IF(#REF!="","",BT347*Interna!$H$51)</f>
        <v>#REF!</v>
      </c>
      <c r="BV347" s="41" t="e">
        <f>IF(#REF!="","",BT347-BU347)</f>
        <v>#REF!</v>
      </c>
      <c r="BW347" s="41" t="e">
        <f>IF(#REF!="","",BV347*Interna!$H$52)</f>
        <v>#REF!</v>
      </c>
      <c r="BX347" s="41" t="e">
        <f>IF(#REF!="","",BV347-BW347)</f>
        <v>#REF!</v>
      </c>
      <c r="BY347" s="41" t="e">
        <f>IF(#REF!="","",BX347*Interna!$H$53)</f>
        <v>#REF!</v>
      </c>
    </row>
    <row r="348" spans="25:77" ht="16.5" customHeight="1" thickTop="1" thickBot="1" x14ac:dyDescent="0.35">
      <c r="Y348" s="167"/>
      <c r="Z348" s="40" t="e">
        <f>IF(#REF!="","",Interna!$H$15)</f>
        <v>#REF!</v>
      </c>
      <c r="AA348" s="41" t="e">
        <f>IF(#REF!="","",Interna!$H$16)</f>
        <v>#REF!</v>
      </c>
      <c r="AB348" s="42" t="e">
        <f>IF(#REF!="","",Interna!$H$17)</f>
        <v>#REF!</v>
      </c>
      <c r="AC34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8" s="373" t="e">
        <f>IF(#REF!="","",AC348+Interna!$D$15)</f>
        <v>#REF!</v>
      </c>
      <c r="AG348" s="373" t="e">
        <f>IF(#REF!="","",AD348+Interna!$D$16)</f>
        <v>#REF!</v>
      </c>
      <c r="AH348" s="373" t="e">
        <f>IF(#REF!="","",AE348+Interna!$D$17)</f>
        <v>#REF!</v>
      </c>
      <c r="AI348" s="281" t="e">
        <f>IF(#REF!="","",#REF!-(#REF!*AF348))</f>
        <v>#REF!</v>
      </c>
      <c r="AJ348" s="281" t="e">
        <f>IF(#REF!="","",#REF!-(#REF!*AG348))</f>
        <v>#REF!</v>
      </c>
      <c r="AK348" s="281" t="e">
        <f>IF(#REF!="","",#REF!-(#REF!*AH348))</f>
        <v>#REF!</v>
      </c>
      <c r="AL348" s="281" t="e">
        <f>IF(#REF!="","",ROUND(AI348*Interna!$E$4/1000,4))</f>
        <v>#REF!</v>
      </c>
      <c r="AM348" s="281" t="e">
        <f>IF(#REF!="","",ROUND(AJ348*Interna!$E$4/1000,4))</f>
        <v>#REF!</v>
      </c>
      <c r="AN348" s="281" t="e">
        <f>IF(#REF!="","",ROUND(AK348*Interna!$E$4/1000,4))</f>
        <v>#REF!</v>
      </c>
      <c r="AO348" s="281" t="e">
        <f>IF(#REF!="","",ROUND(AL348-(AL348*Interna!$C$21),4))</f>
        <v>#REF!</v>
      </c>
      <c r="AP348" s="281" t="e">
        <f>IF(#REF!="","",ROUND(AM348-(AM348*Interna!$C$22),4))</f>
        <v>#REF!</v>
      </c>
      <c r="AQ348" s="281" t="e">
        <f>IF(#REF!="","",ROUND(AN348-(AN348*Interna!$C$23),4))</f>
        <v>#REF!</v>
      </c>
      <c r="AR348" s="281" t="e">
        <f>IF(#REF!="","",Interna!$F$21)</f>
        <v>#REF!</v>
      </c>
      <c r="AS348" s="282" t="e">
        <f>IF(#REF!="","",Interna!$F$22)</f>
        <v>#REF!</v>
      </c>
      <c r="AT348" s="283" t="e">
        <f>IF(#REF!="","",Interna!$F$23)</f>
        <v>#REF!</v>
      </c>
      <c r="AU348" s="281" t="e">
        <f>IF(#REF!=0,0,IF(AO348&gt;AR348,AO348,AR348))</f>
        <v>#REF!</v>
      </c>
      <c r="AV348" s="281" t="e">
        <f>IF(#REF!=0,0,IF(AP348&gt;AS348,AP348,AS348))</f>
        <v>#REF!</v>
      </c>
      <c r="AW348" s="281" t="e">
        <f>IF(#REF!=0,0,IF(AQ348&gt;AT348,AQ348,AT348))</f>
        <v>#REF!</v>
      </c>
      <c r="AX348" s="39" t="e">
        <f>IF(#REF!="","",IF(ROUND(AL348-AU348,4)&lt;0,0,ROUND(AL348-AU348,4)))</f>
        <v>#REF!</v>
      </c>
      <c r="AY348" s="39" t="e">
        <f>IF(#REF!="","",IF(ROUND(AM348-AV348,4)&lt;0,0,ROUND(AM348-AV348,4)))</f>
        <v>#REF!</v>
      </c>
      <c r="AZ348" s="39" t="e">
        <f>IF(#REF!="","",IF(ROUND(AN348-AW348,4)&lt;0,0,ROUND(AN348-AW348,4)))</f>
        <v>#REF!</v>
      </c>
      <c r="BA348" s="40" t="e">
        <f>IF(#REF!="","",AX348*Z348)</f>
        <v>#REF!</v>
      </c>
      <c r="BB348" s="41" t="e">
        <f>IF(#REF!="","",AY348*AA348)</f>
        <v>#REF!</v>
      </c>
      <c r="BC348" s="42" t="e">
        <f>IF(#REF!="","",AZ348*AB348)</f>
        <v>#REF!</v>
      </c>
      <c r="BD348" s="41" t="e">
        <f t="shared" si="43"/>
        <v>#REF!</v>
      </c>
      <c r="BE348" s="40" t="e">
        <f>IF(#REF!="","",Interna!$J$27+Interna!$J$28+Interna!$J$29+Interna!$J$33)</f>
        <v>#REF!</v>
      </c>
      <c r="BF348" s="41" t="e">
        <f>IF(#REF!="","",AX348*Interna!$H$30)</f>
        <v>#REF!</v>
      </c>
      <c r="BG348" s="41" t="e">
        <f>IF(#REF!="","",AY348*Interna!$H$31)</f>
        <v>#REF!</v>
      </c>
      <c r="BH348" s="41" t="e">
        <f>IF(#REF!="","",AZ348*Interna!$H$32)</f>
        <v>#REF!</v>
      </c>
      <c r="BI348" s="41" t="e">
        <f>IF(#REF!="","",SUM(BE348:BH348))</f>
        <v>#REF!</v>
      </c>
      <c r="BJ348" s="41" t="e">
        <f>IF(#REF!="","",BD348-BI348)</f>
        <v>#REF!</v>
      </c>
      <c r="BK348" s="42" t="e">
        <f>IF(#REF!="","",BJ348*Interna!$H$37)</f>
        <v>#REF!</v>
      </c>
      <c r="BL348" s="41" t="e">
        <f>IF(#REF!="","",BJ348-BK348)</f>
        <v>#REF!</v>
      </c>
      <c r="BM348" s="41" t="e">
        <f>IF(#REF!="","",BL348*Interna!$H$39)</f>
        <v>#REF!</v>
      </c>
      <c r="BN348" s="41" t="e">
        <f>IF(#REF!="","",BL348+BM348)</f>
        <v>#REF!</v>
      </c>
      <c r="BO348" s="41" t="e">
        <f>IF(#REF!="","",BN348*Interna!$K$5)</f>
        <v>#REF!</v>
      </c>
      <c r="BP348" s="41" t="e">
        <f>IF(#REF!="","",BO348/Interna!$E$4)</f>
        <v>#REF!</v>
      </c>
      <c r="BQ348" s="41" t="e">
        <f>IF(#REF!="","",BP348*Interna!$H$46)</f>
        <v>#REF!</v>
      </c>
      <c r="BR348" s="41" t="e">
        <f>IF(#REF!="","",BP348+BQ348)</f>
        <v>#REF!</v>
      </c>
      <c r="BS348" s="41" t="e">
        <f>IF(#REF!="","",BR348*Interna!$H$48)</f>
        <v>#REF!</v>
      </c>
      <c r="BT348" s="41" t="e">
        <f>IF(#REF!="","",BR348-BS348)</f>
        <v>#REF!</v>
      </c>
      <c r="BU348" s="41" t="e">
        <f>IF(#REF!="","",BT348*Interna!$H$51)</f>
        <v>#REF!</v>
      </c>
      <c r="BV348" s="41" t="e">
        <f>IF(#REF!="","",BT348-BU348)</f>
        <v>#REF!</v>
      </c>
      <c r="BW348" s="41" t="e">
        <f>IF(#REF!="","",BV348*Interna!$H$52)</f>
        <v>#REF!</v>
      </c>
      <c r="BX348" s="41" t="e">
        <f>IF(#REF!="","",BV348-BW348)</f>
        <v>#REF!</v>
      </c>
      <c r="BY348" s="41" t="e">
        <f>IF(#REF!="","",BX348*Interna!$H$53)</f>
        <v>#REF!</v>
      </c>
    </row>
    <row r="349" spans="25:77" ht="16.5" customHeight="1" thickTop="1" thickBot="1" x14ac:dyDescent="0.35">
      <c r="Y349" s="167"/>
      <c r="Z349" s="40" t="e">
        <f>IF(#REF!="","",Interna!$H$15)</f>
        <v>#REF!</v>
      </c>
      <c r="AA349" s="41" t="e">
        <f>IF(#REF!="","",Interna!$H$16)</f>
        <v>#REF!</v>
      </c>
      <c r="AB349" s="42" t="e">
        <f>IF(#REF!="","",Interna!$H$17)</f>
        <v>#REF!</v>
      </c>
      <c r="AC34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4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4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49" s="373" t="e">
        <f>IF(#REF!="","",AC349+Interna!$D$15)</f>
        <v>#REF!</v>
      </c>
      <c r="AG349" s="373" t="e">
        <f>IF(#REF!="","",AD349+Interna!$D$16)</f>
        <v>#REF!</v>
      </c>
      <c r="AH349" s="373" t="e">
        <f>IF(#REF!="","",AE349+Interna!$D$17)</f>
        <v>#REF!</v>
      </c>
      <c r="AI349" s="281" t="e">
        <f>IF(#REF!="","",#REF!-(#REF!*AF349))</f>
        <v>#REF!</v>
      </c>
      <c r="AJ349" s="281" t="e">
        <f>IF(#REF!="","",#REF!-(#REF!*AG349))</f>
        <v>#REF!</v>
      </c>
      <c r="AK349" s="281" t="e">
        <f>IF(#REF!="","",#REF!-(#REF!*AH349))</f>
        <v>#REF!</v>
      </c>
      <c r="AL349" s="281" t="e">
        <f>IF(#REF!="","",ROUND(AI349*Interna!$E$4/1000,4))</f>
        <v>#REF!</v>
      </c>
      <c r="AM349" s="281" t="e">
        <f>IF(#REF!="","",ROUND(AJ349*Interna!$E$4/1000,4))</f>
        <v>#REF!</v>
      </c>
      <c r="AN349" s="281" t="e">
        <f>IF(#REF!="","",ROUND(AK349*Interna!$E$4/1000,4))</f>
        <v>#REF!</v>
      </c>
      <c r="AO349" s="281" t="e">
        <f>IF(#REF!="","",ROUND(AL349-(AL349*Interna!$C$21),4))</f>
        <v>#REF!</v>
      </c>
      <c r="AP349" s="281" t="e">
        <f>IF(#REF!="","",ROUND(AM349-(AM349*Interna!$C$22),4))</f>
        <v>#REF!</v>
      </c>
      <c r="AQ349" s="281" t="e">
        <f>IF(#REF!="","",ROUND(AN349-(AN349*Interna!$C$23),4))</f>
        <v>#REF!</v>
      </c>
      <c r="AR349" s="281" t="e">
        <f>IF(#REF!="","",Interna!$F$21)</f>
        <v>#REF!</v>
      </c>
      <c r="AS349" s="282" t="e">
        <f>IF(#REF!="","",Interna!$F$22)</f>
        <v>#REF!</v>
      </c>
      <c r="AT349" s="283" t="e">
        <f>IF(#REF!="","",Interna!$F$23)</f>
        <v>#REF!</v>
      </c>
      <c r="AU349" s="281" t="e">
        <f>IF(#REF!=0,0,IF(AO349&gt;AR349,AO349,AR349))</f>
        <v>#REF!</v>
      </c>
      <c r="AV349" s="281" t="e">
        <f>IF(#REF!=0,0,IF(AP349&gt;AS349,AP349,AS349))</f>
        <v>#REF!</v>
      </c>
      <c r="AW349" s="281" t="e">
        <f>IF(#REF!=0,0,IF(AQ349&gt;AT349,AQ349,AT349))</f>
        <v>#REF!</v>
      </c>
      <c r="AX349" s="39" t="e">
        <f>IF(#REF!="","",IF(ROUND(AL349-AU349,4)&lt;0,0,ROUND(AL349-AU349,4)))</f>
        <v>#REF!</v>
      </c>
      <c r="AY349" s="39" t="e">
        <f>IF(#REF!="","",IF(ROUND(AM349-AV349,4)&lt;0,0,ROUND(AM349-AV349,4)))</f>
        <v>#REF!</v>
      </c>
      <c r="AZ349" s="39" t="e">
        <f>IF(#REF!="","",IF(ROUND(AN349-AW349,4)&lt;0,0,ROUND(AN349-AW349,4)))</f>
        <v>#REF!</v>
      </c>
      <c r="BA349" s="40" t="e">
        <f>IF(#REF!="","",AX349*Z349)</f>
        <v>#REF!</v>
      </c>
      <c r="BB349" s="41" t="e">
        <f>IF(#REF!="","",AY349*AA349)</f>
        <v>#REF!</v>
      </c>
      <c r="BC349" s="42" t="e">
        <f>IF(#REF!="","",AZ349*AB349)</f>
        <v>#REF!</v>
      </c>
      <c r="BD349" s="41" t="e">
        <f t="shared" si="43"/>
        <v>#REF!</v>
      </c>
      <c r="BE349" s="40" t="e">
        <f>IF(#REF!="","",Interna!$J$27+Interna!$J$28+Interna!$J$29+Interna!$J$33)</f>
        <v>#REF!</v>
      </c>
      <c r="BF349" s="41" t="e">
        <f>IF(#REF!="","",AX349*Interna!$H$30)</f>
        <v>#REF!</v>
      </c>
      <c r="BG349" s="41" t="e">
        <f>IF(#REF!="","",AY349*Interna!$H$31)</f>
        <v>#REF!</v>
      </c>
      <c r="BH349" s="41" t="e">
        <f>IF(#REF!="","",AZ349*Interna!$H$32)</f>
        <v>#REF!</v>
      </c>
      <c r="BI349" s="41" t="e">
        <f>IF(#REF!="","",SUM(BE349:BH349))</f>
        <v>#REF!</v>
      </c>
      <c r="BJ349" s="41" t="e">
        <f>IF(#REF!="","",BD349-BI349)</f>
        <v>#REF!</v>
      </c>
      <c r="BK349" s="42" t="e">
        <f>IF(#REF!="","",BJ349*Interna!$H$37)</f>
        <v>#REF!</v>
      </c>
      <c r="BL349" s="41" t="e">
        <f>IF(#REF!="","",BJ349-BK349)</f>
        <v>#REF!</v>
      </c>
      <c r="BM349" s="41" t="e">
        <f>IF(#REF!="","",BL349*Interna!$H$39)</f>
        <v>#REF!</v>
      </c>
      <c r="BN349" s="41" t="e">
        <f>IF(#REF!="","",BL349+BM349)</f>
        <v>#REF!</v>
      </c>
      <c r="BO349" s="41" t="e">
        <f>IF(#REF!="","",BN349*Interna!$K$5)</f>
        <v>#REF!</v>
      </c>
      <c r="BP349" s="41" t="e">
        <f>IF(#REF!="","",BO349/Interna!$E$4)</f>
        <v>#REF!</v>
      </c>
      <c r="BQ349" s="41" t="e">
        <f>IF(#REF!="","",BP349*Interna!$H$46)</f>
        <v>#REF!</v>
      </c>
      <c r="BR349" s="41" t="e">
        <f>IF(#REF!="","",BP349+BQ349)</f>
        <v>#REF!</v>
      </c>
      <c r="BS349" s="41" t="e">
        <f>IF(#REF!="","",BR349*Interna!$H$48)</f>
        <v>#REF!</v>
      </c>
      <c r="BT349" s="41" t="e">
        <f>IF(#REF!="","",BR349-BS349)</f>
        <v>#REF!</v>
      </c>
      <c r="BU349" s="41" t="e">
        <f>IF(#REF!="","",BT349*Interna!$H$51)</f>
        <v>#REF!</v>
      </c>
      <c r="BV349" s="41" t="e">
        <f>IF(#REF!="","",BT349-BU349)</f>
        <v>#REF!</v>
      </c>
      <c r="BW349" s="41" t="e">
        <f>IF(#REF!="","",BV349*Interna!$H$52)</f>
        <v>#REF!</v>
      </c>
      <c r="BX349" s="41" t="e">
        <f>IF(#REF!="","",BV349-BW349)</f>
        <v>#REF!</v>
      </c>
      <c r="BY349" s="41" t="e">
        <f>IF(#REF!="","",BX349*Interna!$H$53)</f>
        <v>#REF!</v>
      </c>
    </row>
    <row r="350" spans="25:77" ht="16.5" customHeight="1" thickTop="1" thickBot="1" x14ac:dyDescent="0.35">
      <c r="Y350" s="167"/>
      <c r="Z350" s="40" t="e">
        <f>IF(#REF!="","",Interna!$H$15)</f>
        <v>#REF!</v>
      </c>
      <c r="AA350" s="41" t="e">
        <f>IF(#REF!="","",Interna!$H$16)</f>
        <v>#REF!</v>
      </c>
      <c r="AB350" s="42" t="e">
        <f>IF(#REF!="","",Interna!$H$17)</f>
        <v>#REF!</v>
      </c>
      <c r="AC35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0" s="373" t="e">
        <f>IF(#REF!="","",AC350+Interna!$D$15)</f>
        <v>#REF!</v>
      </c>
      <c r="AG350" s="373" t="e">
        <f>IF(#REF!="","",AD350+Interna!$D$16)</f>
        <v>#REF!</v>
      </c>
      <c r="AH350" s="373" t="e">
        <f>IF(#REF!="","",AE350+Interna!$D$17)</f>
        <v>#REF!</v>
      </c>
      <c r="AI350" s="281" t="e">
        <f>IF(#REF!="","",#REF!-(#REF!*AF350))</f>
        <v>#REF!</v>
      </c>
      <c r="AJ350" s="281" t="e">
        <f>IF(#REF!="","",#REF!-(#REF!*AG350))</f>
        <v>#REF!</v>
      </c>
      <c r="AK350" s="281" t="e">
        <f>IF(#REF!="","",#REF!-(#REF!*AH350))</f>
        <v>#REF!</v>
      </c>
      <c r="AL350" s="281" t="e">
        <f>IF(#REF!="","",ROUND(AI350*Interna!$E$4/1000,4))</f>
        <v>#REF!</v>
      </c>
      <c r="AM350" s="281" t="e">
        <f>IF(#REF!="","",ROUND(AJ350*Interna!$E$4/1000,4))</f>
        <v>#REF!</v>
      </c>
      <c r="AN350" s="281" t="e">
        <f>IF(#REF!="","",ROUND(AK350*Interna!$E$4/1000,4))</f>
        <v>#REF!</v>
      </c>
      <c r="AO350" s="281" t="e">
        <f>IF(#REF!="","",ROUND(AL350-(AL350*Interna!$C$21),4))</f>
        <v>#REF!</v>
      </c>
      <c r="AP350" s="281" t="e">
        <f>IF(#REF!="","",ROUND(AM350-(AM350*Interna!$C$22),4))</f>
        <v>#REF!</v>
      </c>
      <c r="AQ350" s="281" t="e">
        <f>IF(#REF!="","",ROUND(AN350-(AN350*Interna!$C$23),4))</f>
        <v>#REF!</v>
      </c>
      <c r="AR350" s="281" t="e">
        <f>IF(#REF!="","",Interna!$F$21)</f>
        <v>#REF!</v>
      </c>
      <c r="AS350" s="282" t="e">
        <f>IF(#REF!="","",Interna!$F$22)</f>
        <v>#REF!</v>
      </c>
      <c r="AT350" s="283" t="e">
        <f>IF(#REF!="","",Interna!$F$23)</f>
        <v>#REF!</v>
      </c>
      <c r="AU350" s="281" t="e">
        <f>IF(#REF!=0,0,IF(AO350&gt;AR350,AO350,AR350))</f>
        <v>#REF!</v>
      </c>
      <c r="AV350" s="281" t="e">
        <f>IF(#REF!=0,0,IF(AP350&gt;AS350,AP350,AS350))</f>
        <v>#REF!</v>
      </c>
      <c r="AW350" s="281" t="e">
        <f>IF(#REF!=0,0,IF(AQ350&gt;AT350,AQ350,AT350))</f>
        <v>#REF!</v>
      </c>
      <c r="AX350" s="39" t="e">
        <f>IF(#REF!="","",IF(ROUND(AL350-AU350,4)&lt;0,0,ROUND(AL350-AU350,4)))</f>
        <v>#REF!</v>
      </c>
      <c r="AY350" s="39" t="e">
        <f>IF(#REF!="","",IF(ROUND(AM350-AV350,4)&lt;0,0,ROUND(AM350-AV350,4)))</f>
        <v>#REF!</v>
      </c>
      <c r="AZ350" s="39" t="e">
        <f>IF(#REF!="","",IF(ROUND(AN350-AW350,4)&lt;0,0,ROUND(AN350-AW350,4)))</f>
        <v>#REF!</v>
      </c>
      <c r="BA350" s="40" t="e">
        <f>IF(#REF!="","",AX350*Z350)</f>
        <v>#REF!</v>
      </c>
      <c r="BB350" s="41" t="e">
        <f>IF(#REF!="","",AY350*AA350)</f>
        <v>#REF!</v>
      </c>
      <c r="BC350" s="42" t="e">
        <f>IF(#REF!="","",AZ350*AB350)</f>
        <v>#REF!</v>
      </c>
      <c r="BD350" s="41" t="e">
        <f t="shared" si="43"/>
        <v>#REF!</v>
      </c>
      <c r="BE350" s="40" t="e">
        <f>IF(#REF!="","",Interna!$J$27+Interna!$J$28+Interna!$J$29+Interna!$J$33)</f>
        <v>#REF!</v>
      </c>
      <c r="BF350" s="41" t="e">
        <f>IF(#REF!="","",AX350*Interna!$H$30)</f>
        <v>#REF!</v>
      </c>
      <c r="BG350" s="41" t="e">
        <f>IF(#REF!="","",AY350*Interna!$H$31)</f>
        <v>#REF!</v>
      </c>
      <c r="BH350" s="41" t="e">
        <f>IF(#REF!="","",AZ350*Interna!$H$32)</f>
        <v>#REF!</v>
      </c>
      <c r="BI350" s="41" t="e">
        <f>IF(#REF!="","",SUM(BE350:BH350))</f>
        <v>#REF!</v>
      </c>
      <c r="BJ350" s="41" t="e">
        <f>IF(#REF!="","",BD350-BI350)</f>
        <v>#REF!</v>
      </c>
      <c r="BK350" s="42" t="e">
        <f>IF(#REF!="","",BJ350*Interna!$H$37)</f>
        <v>#REF!</v>
      </c>
      <c r="BL350" s="41" t="e">
        <f>IF(#REF!="","",BJ350-BK350)</f>
        <v>#REF!</v>
      </c>
      <c r="BM350" s="41" t="e">
        <f>IF(#REF!="","",BL350*Interna!$H$39)</f>
        <v>#REF!</v>
      </c>
      <c r="BN350" s="41" t="e">
        <f>IF(#REF!="","",BL350+BM350)</f>
        <v>#REF!</v>
      </c>
      <c r="BO350" s="41" t="e">
        <f>IF(#REF!="","",BN350*Interna!$K$5)</f>
        <v>#REF!</v>
      </c>
      <c r="BP350" s="41" t="e">
        <f>IF(#REF!="","",BO350/Interna!$E$4)</f>
        <v>#REF!</v>
      </c>
      <c r="BQ350" s="41" t="e">
        <f>IF(#REF!="","",BP350*Interna!$H$46)</f>
        <v>#REF!</v>
      </c>
      <c r="BR350" s="41" t="e">
        <f>IF(#REF!="","",BP350+BQ350)</f>
        <v>#REF!</v>
      </c>
      <c r="BS350" s="41" t="e">
        <f>IF(#REF!="","",BR350*Interna!$H$48)</f>
        <v>#REF!</v>
      </c>
      <c r="BT350" s="41" t="e">
        <f>IF(#REF!="","",BR350-BS350)</f>
        <v>#REF!</v>
      </c>
      <c r="BU350" s="41" t="e">
        <f>IF(#REF!="","",BT350*Interna!$H$51)</f>
        <v>#REF!</v>
      </c>
      <c r="BV350" s="41" t="e">
        <f>IF(#REF!="","",BT350-BU350)</f>
        <v>#REF!</v>
      </c>
      <c r="BW350" s="41" t="e">
        <f>IF(#REF!="","",BV350*Interna!$H$52)</f>
        <v>#REF!</v>
      </c>
      <c r="BX350" s="41" t="e">
        <f>IF(#REF!="","",BV350-BW350)</f>
        <v>#REF!</v>
      </c>
      <c r="BY350" s="41" t="e">
        <f>IF(#REF!="","",BX350*Interna!$H$53)</f>
        <v>#REF!</v>
      </c>
    </row>
    <row r="351" spans="25:77" ht="16.5" customHeight="1" thickTop="1" thickBot="1" x14ac:dyDescent="0.35">
      <c r="Y351" s="167"/>
      <c r="Z351" s="40" t="e">
        <f>IF(#REF!="","",Interna!$H$15)</f>
        <v>#REF!</v>
      </c>
      <c r="AA351" s="41" t="e">
        <f>IF(#REF!="","",Interna!$H$16)</f>
        <v>#REF!</v>
      </c>
      <c r="AB351" s="42" t="e">
        <f>IF(#REF!="","",Interna!$H$17)</f>
        <v>#REF!</v>
      </c>
      <c r="AC35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1" s="373" t="e">
        <f>IF(#REF!="","",AC351+Interna!$D$15)</f>
        <v>#REF!</v>
      </c>
      <c r="AG351" s="373" t="e">
        <f>IF(#REF!="","",AD351+Interna!$D$16)</f>
        <v>#REF!</v>
      </c>
      <c r="AH351" s="373" t="e">
        <f>IF(#REF!="","",AE351+Interna!$D$17)</f>
        <v>#REF!</v>
      </c>
      <c r="AI351" s="281" t="e">
        <f>IF(#REF!="","",#REF!-(#REF!*AF351))</f>
        <v>#REF!</v>
      </c>
      <c r="AJ351" s="281" t="e">
        <f>IF(#REF!="","",#REF!-(#REF!*AG351))</f>
        <v>#REF!</v>
      </c>
      <c r="AK351" s="281" t="e">
        <f>IF(#REF!="","",#REF!-(#REF!*AH351))</f>
        <v>#REF!</v>
      </c>
      <c r="AL351" s="281" t="e">
        <f>IF(#REF!="","",ROUND(AI351*Interna!$E$4/1000,4))</f>
        <v>#REF!</v>
      </c>
      <c r="AM351" s="281" t="e">
        <f>IF(#REF!="","",ROUND(AJ351*Interna!$E$4/1000,4))</f>
        <v>#REF!</v>
      </c>
      <c r="AN351" s="281" t="e">
        <f>IF(#REF!="","",ROUND(AK351*Interna!$E$4/1000,4))</f>
        <v>#REF!</v>
      </c>
      <c r="AO351" s="281" t="e">
        <f>IF(#REF!="","",ROUND(AL351-(AL351*Interna!$C$21),4))</f>
        <v>#REF!</v>
      </c>
      <c r="AP351" s="281" t="e">
        <f>IF(#REF!="","",ROUND(AM351-(AM351*Interna!$C$22),4))</f>
        <v>#REF!</v>
      </c>
      <c r="AQ351" s="281" t="e">
        <f>IF(#REF!="","",ROUND(AN351-(AN351*Interna!$C$23),4))</f>
        <v>#REF!</v>
      </c>
      <c r="AR351" s="281" t="e">
        <f>IF(#REF!="","",Interna!$F$21)</f>
        <v>#REF!</v>
      </c>
      <c r="AS351" s="282" t="e">
        <f>IF(#REF!="","",Interna!$F$22)</f>
        <v>#REF!</v>
      </c>
      <c r="AT351" s="283" t="e">
        <f>IF(#REF!="","",Interna!$F$23)</f>
        <v>#REF!</v>
      </c>
      <c r="AU351" s="281" t="e">
        <f>IF(#REF!=0,0,IF(AO351&gt;AR351,AO351,AR351))</f>
        <v>#REF!</v>
      </c>
      <c r="AV351" s="281" t="e">
        <f>IF(#REF!=0,0,IF(AP351&gt;AS351,AP351,AS351))</f>
        <v>#REF!</v>
      </c>
      <c r="AW351" s="281" t="e">
        <f>IF(#REF!=0,0,IF(AQ351&gt;AT351,AQ351,AT351))</f>
        <v>#REF!</v>
      </c>
      <c r="AX351" s="39" t="e">
        <f>IF(#REF!="","",IF(ROUND(AL351-AU351,4)&lt;0,0,ROUND(AL351-AU351,4)))</f>
        <v>#REF!</v>
      </c>
      <c r="AY351" s="39" t="e">
        <f>IF(#REF!="","",IF(ROUND(AM351-AV351,4)&lt;0,0,ROUND(AM351-AV351,4)))</f>
        <v>#REF!</v>
      </c>
      <c r="AZ351" s="39" t="e">
        <f>IF(#REF!="","",IF(ROUND(AN351-AW351,4)&lt;0,0,ROUND(AN351-AW351,4)))</f>
        <v>#REF!</v>
      </c>
      <c r="BA351" s="40" t="e">
        <f>IF(#REF!="","",AX351*Z351)</f>
        <v>#REF!</v>
      </c>
      <c r="BB351" s="41" t="e">
        <f>IF(#REF!="","",AY351*AA351)</f>
        <v>#REF!</v>
      </c>
      <c r="BC351" s="42" t="e">
        <f>IF(#REF!="","",AZ351*AB351)</f>
        <v>#REF!</v>
      </c>
      <c r="BD351" s="41" t="e">
        <f t="shared" si="43"/>
        <v>#REF!</v>
      </c>
      <c r="BE351" s="40" t="e">
        <f>IF(#REF!="","",Interna!$J$27+Interna!$J$28+Interna!$J$29+Interna!$J$33)</f>
        <v>#REF!</v>
      </c>
      <c r="BF351" s="41" t="e">
        <f>IF(#REF!="","",AX351*Interna!$H$30)</f>
        <v>#REF!</v>
      </c>
      <c r="BG351" s="41" t="e">
        <f>IF(#REF!="","",AY351*Interna!$H$31)</f>
        <v>#REF!</v>
      </c>
      <c r="BH351" s="41" t="e">
        <f>IF(#REF!="","",AZ351*Interna!$H$32)</f>
        <v>#REF!</v>
      </c>
      <c r="BI351" s="41" t="e">
        <f>IF(#REF!="","",SUM(BE351:BH351))</f>
        <v>#REF!</v>
      </c>
      <c r="BJ351" s="41" t="e">
        <f>IF(#REF!="","",BD351-BI351)</f>
        <v>#REF!</v>
      </c>
      <c r="BK351" s="42" t="e">
        <f>IF(#REF!="","",BJ351*Interna!$H$37)</f>
        <v>#REF!</v>
      </c>
      <c r="BL351" s="41" t="e">
        <f>IF(#REF!="","",BJ351-BK351)</f>
        <v>#REF!</v>
      </c>
      <c r="BM351" s="41" t="e">
        <f>IF(#REF!="","",BL351*Interna!$H$39)</f>
        <v>#REF!</v>
      </c>
      <c r="BN351" s="41" t="e">
        <f>IF(#REF!="","",BL351+BM351)</f>
        <v>#REF!</v>
      </c>
      <c r="BO351" s="41" t="e">
        <f>IF(#REF!="","",BN351*Interna!$K$5)</f>
        <v>#REF!</v>
      </c>
      <c r="BP351" s="41" t="e">
        <f>IF(#REF!="","",BO351/Interna!$E$4)</f>
        <v>#REF!</v>
      </c>
      <c r="BQ351" s="41" t="e">
        <f>IF(#REF!="","",BP351*Interna!$H$46)</f>
        <v>#REF!</v>
      </c>
      <c r="BR351" s="41" t="e">
        <f>IF(#REF!="","",BP351+BQ351)</f>
        <v>#REF!</v>
      </c>
      <c r="BS351" s="41" t="e">
        <f>IF(#REF!="","",BR351*Interna!$H$48)</f>
        <v>#REF!</v>
      </c>
      <c r="BT351" s="41" t="e">
        <f>IF(#REF!="","",BR351-BS351)</f>
        <v>#REF!</v>
      </c>
      <c r="BU351" s="41" t="e">
        <f>IF(#REF!="","",BT351*Interna!$H$51)</f>
        <v>#REF!</v>
      </c>
      <c r="BV351" s="41" t="e">
        <f>IF(#REF!="","",BT351-BU351)</f>
        <v>#REF!</v>
      </c>
      <c r="BW351" s="41" t="e">
        <f>IF(#REF!="","",BV351*Interna!$H$52)</f>
        <v>#REF!</v>
      </c>
      <c r="BX351" s="41" t="e">
        <f>IF(#REF!="","",BV351-BW351)</f>
        <v>#REF!</v>
      </c>
      <c r="BY351" s="41" t="e">
        <f>IF(#REF!="","",BX351*Interna!$H$53)</f>
        <v>#REF!</v>
      </c>
    </row>
    <row r="352" spans="25:77" ht="16.5" customHeight="1" thickTop="1" thickBot="1" x14ac:dyDescent="0.35">
      <c r="Y352" s="167"/>
      <c r="Z352" s="40" t="e">
        <f>IF(#REF!="","",Interna!$H$15)</f>
        <v>#REF!</v>
      </c>
      <c r="AA352" s="41" t="e">
        <f>IF(#REF!="","",Interna!$H$16)</f>
        <v>#REF!</v>
      </c>
      <c r="AB352" s="42" t="e">
        <f>IF(#REF!="","",Interna!$H$17)</f>
        <v>#REF!</v>
      </c>
      <c r="AC35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2" s="373" t="e">
        <f>IF(#REF!="","",AC352+Interna!$D$15)</f>
        <v>#REF!</v>
      </c>
      <c r="AG352" s="373" t="e">
        <f>IF(#REF!="","",AD352+Interna!$D$16)</f>
        <v>#REF!</v>
      </c>
      <c r="AH352" s="373" t="e">
        <f>IF(#REF!="","",AE352+Interna!$D$17)</f>
        <v>#REF!</v>
      </c>
      <c r="AI352" s="281" t="e">
        <f>IF(#REF!="","",#REF!-(#REF!*AF352))</f>
        <v>#REF!</v>
      </c>
      <c r="AJ352" s="281" t="e">
        <f>IF(#REF!="","",#REF!-(#REF!*AG352))</f>
        <v>#REF!</v>
      </c>
      <c r="AK352" s="281" t="e">
        <f>IF(#REF!="","",#REF!-(#REF!*AH352))</f>
        <v>#REF!</v>
      </c>
      <c r="AL352" s="281" t="e">
        <f>IF(#REF!="","",ROUND(AI352*Interna!$E$4/1000,4))</f>
        <v>#REF!</v>
      </c>
      <c r="AM352" s="281" t="e">
        <f>IF(#REF!="","",ROUND(AJ352*Interna!$E$4/1000,4))</f>
        <v>#REF!</v>
      </c>
      <c r="AN352" s="281" t="e">
        <f>IF(#REF!="","",ROUND(AK352*Interna!$E$4/1000,4))</f>
        <v>#REF!</v>
      </c>
      <c r="AO352" s="281" t="e">
        <f>IF(#REF!="","",ROUND(AL352-(AL352*Interna!$C$21),4))</f>
        <v>#REF!</v>
      </c>
      <c r="AP352" s="281" t="e">
        <f>IF(#REF!="","",ROUND(AM352-(AM352*Interna!$C$22),4))</f>
        <v>#REF!</v>
      </c>
      <c r="AQ352" s="281" t="e">
        <f>IF(#REF!="","",ROUND(AN352-(AN352*Interna!$C$23),4))</f>
        <v>#REF!</v>
      </c>
      <c r="AR352" s="281" t="e">
        <f>IF(#REF!="","",Interna!$F$21)</f>
        <v>#REF!</v>
      </c>
      <c r="AS352" s="282" t="e">
        <f>IF(#REF!="","",Interna!$F$22)</f>
        <v>#REF!</v>
      </c>
      <c r="AT352" s="283" t="e">
        <f>IF(#REF!="","",Interna!$F$23)</f>
        <v>#REF!</v>
      </c>
      <c r="AU352" s="281" t="e">
        <f>IF(#REF!=0,0,IF(AO352&gt;AR352,AO352,AR352))</f>
        <v>#REF!</v>
      </c>
      <c r="AV352" s="281" t="e">
        <f>IF(#REF!=0,0,IF(AP352&gt;AS352,AP352,AS352))</f>
        <v>#REF!</v>
      </c>
      <c r="AW352" s="281" t="e">
        <f>IF(#REF!=0,0,IF(AQ352&gt;AT352,AQ352,AT352))</f>
        <v>#REF!</v>
      </c>
      <c r="AX352" s="39" t="e">
        <f>IF(#REF!="","",IF(ROUND(AL352-AU352,4)&lt;0,0,ROUND(AL352-AU352,4)))</f>
        <v>#REF!</v>
      </c>
      <c r="AY352" s="39" t="e">
        <f>IF(#REF!="","",IF(ROUND(AM352-AV352,4)&lt;0,0,ROUND(AM352-AV352,4)))</f>
        <v>#REF!</v>
      </c>
      <c r="AZ352" s="39" t="e">
        <f>IF(#REF!="","",IF(ROUND(AN352-AW352,4)&lt;0,0,ROUND(AN352-AW352,4)))</f>
        <v>#REF!</v>
      </c>
      <c r="BA352" s="40" t="e">
        <f>IF(#REF!="","",AX352*Z352)</f>
        <v>#REF!</v>
      </c>
      <c r="BB352" s="41" t="e">
        <f>IF(#REF!="","",AY352*AA352)</f>
        <v>#REF!</v>
      </c>
      <c r="BC352" s="42" t="e">
        <f>IF(#REF!="","",AZ352*AB352)</f>
        <v>#REF!</v>
      </c>
      <c r="BD352" s="41" t="e">
        <f t="shared" si="43"/>
        <v>#REF!</v>
      </c>
      <c r="BE352" s="40" t="e">
        <f>IF(#REF!="","",Interna!$J$27+Interna!$J$28+Interna!$J$29+Interna!$J$33)</f>
        <v>#REF!</v>
      </c>
      <c r="BF352" s="41" t="e">
        <f>IF(#REF!="","",AX352*Interna!$H$30)</f>
        <v>#REF!</v>
      </c>
      <c r="BG352" s="41" t="e">
        <f>IF(#REF!="","",AY352*Interna!$H$31)</f>
        <v>#REF!</v>
      </c>
      <c r="BH352" s="41" t="e">
        <f>IF(#REF!="","",AZ352*Interna!$H$32)</f>
        <v>#REF!</v>
      </c>
      <c r="BI352" s="41" t="e">
        <f>IF(#REF!="","",SUM(BE352:BH352))</f>
        <v>#REF!</v>
      </c>
      <c r="BJ352" s="41" t="e">
        <f>IF(#REF!="","",BD352-BI352)</f>
        <v>#REF!</v>
      </c>
      <c r="BK352" s="42" t="e">
        <f>IF(#REF!="","",BJ352*Interna!$H$37)</f>
        <v>#REF!</v>
      </c>
      <c r="BL352" s="41" t="e">
        <f>IF(#REF!="","",BJ352-BK352)</f>
        <v>#REF!</v>
      </c>
      <c r="BM352" s="41" t="e">
        <f>IF(#REF!="","",BL352*Interna!$H$39)</f>
        <v>#REF!</v>
      </c>
      <c r="BN352" s="41" t="e">
        <f>IF(#REF!="","",BL352+BM352)</f>
        <v>#REF!</v>
      </c>
      <c r="BO352" s="41" t="e">
        <f>IF(#REF!="","",BN352*Interna!$K$5)</f>
        <v>#REF!</v>
      </c>
      <c r="BP352" s="41" t="e">
        <f>IF(#REF!="","",BO352/Interna!$E$4)</f>
        <v>#REF!</v>
      </c>
      <c r="BQ352" s="41" t="e">
        <f>IF(#REF!="","",BP352*Interna!$H$46)</f>
        <v>#REF!</v>
      </c>
      <c r="BR352" s="41" t="e">
        <f>IF(#REF!="","",BP352+BQ352)</f>
        <v>#REF!</v>
      </c>
      <c r="BS352" s="41" t="e">
        <f>IF(#REF!="","",BR352*Interna!$H$48)</f>
        <v>#REF!</v>
      </c>
      <c r="BT352" s="41" t="e">
        <f>IF(#REF!="","",BR352-BS352)</f>
        <v>#REF!</v>
      </c>
      <c r="BU352" s="41" t="e">
        <f>IF(#REF!="","",BT352*Interna!$H$51)</f>
        <v>#REF!</v>
      </c>
      <c r="BV352" s="41" t="e">
        <f>IF(#REF!="","",BT352-BU352)</f>
        <v>#REF!</v>
      </c>
      <c r="BW352" s="41" t="e">
        <f>IF(#REF!="","",BV352*Interna!$H$52)</f>
        <v>#REF!</v>
      </c>
      <c r="BX352" s="41" t="e">
        <f>IF(#REF!="","",BV352-BW352)</f>
        <v>#REF!</v>
      </c>
      <c r="BY352" s="41" t="e">
        <f>IF(#REF!="","",BX352*Interna!$H$53)</f>
        <v>#REF!</v>
      </c>
    </row>
    <row r="353" spans="25:77" ht="16.5" customHeight="1" thickTop="1" thickBot="1" x14ac:dyDescent="0.35">
      <c r="Y353" s="167"/>
      <c r="Z353" s="40" t="e">
        <f>IF(#REF!="","",Interna!$H$15)</f>
        <v>#REF!</v>
      </c>
      <c r="AA353" s="41" t="e">
        <f>IF(#REF!="","",Interna!$H$16)</f>
        <v>#REF!</v>
      </c>
      <c r="AB353" s="42" t="e">
        <f>IF(#REF!="","",Interna!$H$17)</f>
        <v>#REF!</v>
      </c>
      <c r="AC35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3" s="373" t="e">
        <f>IF(#REF!="","",AC353+Interna!$D$15)</f>
        <v>#REF!</v>
      </c>
      <c r="AG353" s="373" t="e">
        <f>IF(#REF!="","",AD353+Interna!$D$16)</f>
        <v>#REF!</v>
      </c>
      <c r="AH353" s="373" t="e">
        <f>IF(#REF!="","",AE353+Interna!$D$17)</f>
        <v>#REF!</v>
      </c>
      <c r="AI353" s="281" t="e">
        <f>IF(#REF!="","",#REF!-(#REF!*AF353))</f>
        <v>#REF!</v>
      </c>
      <c r="AJ353" s="281" t="e">
        <f>IF(#REF!="","",#REF!-(#REF!*AG353))</f>
        <v>#REF!</v>
      </c>
      <c r="AK353" s="281" t="e">
        <f>IF(#REF!="","",#REF!-(#REF!*AH353))</f>
        <v>#REF!</v>
      </c>
      <c r="AL353" s="281" t="e">
        <f>IF(#REF!="","",ROUND(AI353*Interna!$E$4/1000,4))</f>
        <v>#REF!</v>
      </c>
      <c r="AM353" s="281" t="e">
        <f>IF(#REF!="","",ROUND(AJ353*Interna!$E$4/1000,4))</f>
        <v>#REF!</v>
      </c>
      <c r="AN353" s="281" t="e">
        <f>IF(#REF!="","",ROUND(AK353*Interna!$E$4/1000,4))</f>
        <v>#REF!</v>
      </c>
      <c r="AO353" s="281" t="e">
        <f>IF(#REF!="","",ROUND(AL353-(AL353*Interna!$C$21),4))</f>
        <v>#REF!</v>
      </c>
      <c r="AP353" s="281" t="e">
        <f>IF(#REF!="","",ROUND(AM353-(AM353*Interna!$C$22),4))</f>
        <v>#REF!</v>
      </c>
      <c r="AQ353" s="281" t="e">
        <f>IF(#REF!="","",ROUND(AN353-(AN353*Interna!$C$23),4))</f>
        <v>#REF!</v>
      </c>
      <c r="AR353" s="281" t="e">
        <f>IF(#REF!="","",Interna!$F$21)</f>
        <v>#REF!</v>
      </c>
      <c r="AS353" s="282" t="e">
        <f>IF(#REF!="","",Interna!$F$22)</f>
        <v>#REF!</v>
      </c>
      <c r="AT353" s="283" t="e">
        <f>IF(#REF!="","",Interna!$F$23)</f>
        <v>#REF!</v>
      </c>
      <c r="AU353" s="281" t="e">
        <f>IF(#REF!=0,0,IF(AO353&gt;AR353,AO353,AR353))</f>
        <v>#REF!</v>
      </c>
      <c r="AV353" s="281" t="e">
        <f>IF(#REF!=0,0,IF(AP353&gt;AS353,AP353,AS353))</f>
        <v>#REF!</v>
      </c>
      <c r="AW353" s="281" t="e">
        <f>IF(#REF!=0,0,IF(AQ353&gt;AT353,AQ353,AT353))</f>
        <v>#REF!</v>
      </c>
      <c r="AX353" s="39" t="e">
        <f>IF(#REF!="","",IF(ROUND(AL353-AU353,4)&lt;0,0,ROUND(AL353-AU353,4)))</f>
        <v>#REF!</v>
      </c>
      <c r="AY353" s="39" t="e">
        <f>IF(#REF!="","",IF(ROUND(AM353-AV353,4)&lt;0,0,ROUND(AM353-AV353,4)))</f>
        <v>#REF!</v>
      </c>
      <c r="AZ353" s="39" t="e">
        <f>IF(#REF!="","",IF(ROUND(AN353-AW353,4)&lt;0,0,ROUND(AN353-AW353,4)))</f>
        <v>#REF!</v>
      </c>
      <c r="BA353" s="40" t="e">
        <f>IF(#REF!="","",AX353*Z353)</f>
        <v>#REF!</v>
      </c>
      <c r="BB353" s="41" t="e">
        <f>IF(#REF!="","",AY353*AA353)</f>
        <v>#REF!</v>
      </c>
      <c r="BC353" s="42" t="e">
        <f>IF(#REF!="","",AZ353*AB353)</f>
        <v>#REF!</v>
      </c>
      <c r="BD353" s="41" t="e">
        <f t="shared" si="43"/>
        <v>#REF!</v>
      </c>
      <c r="BE353" s="40" t="e">
        <f>IF(#REF!="","",Interna!$J$27+Interna!$J$28+Interna!$J$29+Interna!$J$33)</f>
        <v>#REF!</v>
      </c>
      <c r="BF353" s="41" t="e">
        <f>IF(#REF!="","",AX353*Interna!$H$30)</f>
        <v>#REF!</v>
      </c>
      <c r="BG353" s="41" t="e">
        <f>IF(#REF!="","",AY353*Interna!$H$31)</f>
        <v>#REF!</v>
      </c>
      <c r="BH353" s="41" t="e">
        <f>IF(#REF!="","",AZ353*Interna!$H$32)</f>
        <v>#REF!</v>
      </c>
      <c r="BI353" s="41" t="e">
        <f>IF(#REF!="","",SUM(BE353:BH353))</f>
        <v>#REF!</v>
      </c>
      <c r="BJ353" s="41" t="e">
        <f>IF(#REF!="","",BD353-BI353)</f>
        <v>#REF!</v>
      </c>
      <c r="BK353" s="42" t="e">
        <f>IF(#REF!="","",BJ353*Interna!$H$37)</f>
        <v>#REF!</v>
      </c>
      <c r="BL353" s="41" t="e">
        <f>IF(#REF!="","",BJ353-BK353)</f>
        <v>#REF!</v>
      </c>
      <c r="BM353" s="41" t="e">
        <f>IF(#REF!="","",BL353*Interna!$H$39)</f>
        <v>#REF!</v>
      </c>
      <c r="BN353" s="41" t="e">
        <f>IF(#REF!="","",BL353+BM353)</f>
        <v>#REF!</v>
      </c>
      <c r="BO353" s="41" t="e">
        <f>IF(#REF!="","",BN353*Interna!$K$5)</f>
        <v>#REF!</v>
      </c>
      <c r="BP353" s="41" t="e">
        <f>IF(#REF!="","",BO353/Interna!$E$4)</f>
        <v>#REF!</v>
      </c>
      <c r="BQ353" s="41" t="e">
        <f>IF(#REF!="","",BP353*Interna!$H$46)</f>
        <v>#REF!</v>
      </c>
      <c r="BR353" s="41" t="e">
        <f>IF(#REF!="","",BP353+BQ353)</f>
        <v>#REF!</v>
      </c>
      <c r="BS353" s="41" t="e">
        <f>IF(#REF!="","",BR353*Interna!$H$48)</f>
        <v>#REF!</v>
      </c>
      <c r="BT353" s="41" t="e">
        <f>IF(#REF!="","",BR353-BS353)</f>
        <v>#REF!</v>
      </c>
      <c r="BU353" s="41" t="e">
        <f>IF(#REF!="","",BT353*Interna!$H$51)</f>
        <v>#REF!</v>
      </c>
      <c r="BV353" s="41" t="e">
        <f>IF(#REF!="","",BT353-BU353)</f>
        <v>#REF!</v>
      </c>
      <c r="BW353" s="41" t="e">
        <f>IF(#REF!="","",BV353*Interna!$H$52)</f>
        <v>#REF!</v>
      </c>
      <c r="BX353" s="41" t="e">
        <f>IF(#REF!="","",BV353-BW353)</f>
        <v>#REF!</v>
      </c>
      <c r="BY353" s="41" t="e">
        <f>IF(#REF!="","",BX353*Interna!$H$53)</f>
        <v>#REF!</v>
      </c>
    </row>
    <row r="354" spans="25:77" ht="16.5" customHeight="1" thickTop="1" thickBot="1" x14ac:dyDescent="0.35">
      <c r="Y354" s="167"/>
      <c r="Z354" s="40" t="e">
        <f>IF(#REF!="","",Interna!$H$15)</f>
        <v>#REF!</v>
      </c>
      <c r="AA354" s="41" t="e">
        <f>IF(#REF!="","",Interna!$H$16)</f>
        <v>#REF!</v>
      </c>
      <c r="AB354" s="42" t="e">
        <f>IF(#REF!="","",Interna!$H$17)</f>
        <v>#REF!</v>
      </c>
      <c r="AC35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4" s="373" t="e">
        <f>IF(#REF!="","",AC354+Interna!$D$15)</f>
        <v>#REF!</v>
      </c>
      <c r="AG354" s="373" t="e">
        <f>IF(#REF!="","",AD354+Interna!$D$16)</f>
        <v>#REF!</v>
      </c>
      <c r="AH354" s="373" t="e">
        <f>IF(#REF!="","",AE354+Interna!$D$17)</f>
        <v>#REF!</v>
      </c>
      <c r="AI354" s="281" t="e">
        <f>IF(#REF!="","",#REF!-(#REF!*AF354))</f>
        <v>#REF!</v>
      </c>
      <c r="AJ354" s="281" t="e">
        <f>IF(#REF!="","",#REF!-(#REF!*AG354))</f>
        <v>#REF!</v>
      </c>
      <c r="AK354" s="281" t="e">
        <f>IF(#REF!="","",#REF!-(#REF!*AH354))</f>
        <v>#REF!</v>
      </c>
      <c r="AL354" s="281" t="e">
        <f>IF(#REF!="","",ROUND(AI354*Interna!$E$4/1000,4))</f>
        <v>#REF!</v>
      </c>
      <c r="AM354" s="281" t="e">
        <f>IF(#REF!="","",ROUND(AJ354*Interna!$E$4/1000,4))</f>
        <v>#REF!</v>
      </c>
      <c r="AN354" s="281" t="e">
        <f>IF(#REF!="","",ROUND(AK354*Interna!$E$4/1000,4))</f>
        <v>#REF!</v>
      </c>
      <c r="AO354" s="281" t="e">
        <f>IF(#REF!="","",ROUND(AL354-(AL354*Interna!$C$21),4))</f>
        <v>#REF!</v>
      </c>
      <c r="AP354" s="281" t="e">
        <f>IF(#REF!="","",ROUND(AM354-(AM354*Interna!$C$22),4))</f>
        <v>#REF!</v>
      </c>
      <c r="AQ354" s="281" t="e">
        <f>IF(#REF!="","",ROUND(AN354-(AN354*Interna!$C$23),4))</f>
        <v>#REF!</v>
      </c>
      <c r="AR354" s="281" t="e">
        <f>IF(#REF!="","",Interna!$F$21)</f>
        <v>#REF!</v>
      </c>
      <c r="AS354" s="282" t="e">
        <f>IF(#REF!="","",Interna!$F$22)</f>
        <v>#REF!</v>
      </c>
      <c r="AT354" s="283" t="e">
        <f>IF(#REF!="","",Interna!$F$23)</f>
        <v>#REF!</v>
      </c>
      <c r="AU354" s="281" t="e">
        <f>IF(#REF!=0,0,IF(AO354&gt;AR354,AO354,AR354))</f>
        <v>#REF!</v>
      </c>
      <c r="AV354" s="281" t="e">
        <f>IF(#REF!=0,0,IF(AP354&gt;AS354,AP354,AS354))</f>
        <v>#REF!</v>
      </c>
      <c r="AW354" s="281" t="e">
        <f>IF(#REF!=0,0,IF(AQ354&gt;AT354,AQ354,AT354))</f>
        <v>#REF!</v>
      </c>
      <c r="AX354" s="39" t="e">
        <f>IF(#REF!="","",IF(ROUND(AL354-AU354,4)&lt;0,0,ROUND(AL354-AU354,4)))</f>
        <v>#REF!</v>
      </c>
      <c r="AY354" s="39" t="e">
        <f>IF(#REF!="","",IF(ROUND(AM354-AV354,4)&lt;0,0,ROUND(AM354-AV354,4)))</f>
        <v>#REF!</v>
      </c>
      <c r="AZ354" s="39" t="e">
        <f>IF(#REF!="","",IF(ROUND(AN354-AW354,4)&lt;0,0,ROUND(AN354-AW354,4)))</f>
        <v>#REF!</v>
      </c>
      <c r="BA354" s="40" t="e">
        <f>IF(#REF!="","",AX354*Z354)</f>
        <v>#REF!</v>
      </c>
      <c r="BB354" s="41" t="e">
        <f>IF(#REF!="","",AY354*AA354)</f>
        <v>#REF!</v>
      </c>
      <c r="BC354" s="42" t="e">
        <f>IF(#REF!="","",AZ354*AB354)</f>
        <v>#REF!</v>
      </c>
      <c r="BD354" s="41" t="e">
        <f t="shared" si="43"/>
        <v>#REF!</v>
      </c>
      <c r="BE354" s="40" t="e">
        <f>IF(#REF!="","",Interna!$J$27+Interna!$J$28+Interna!$J$29+Interna!$J$33)</f>
        <v>#REF!</v>
      </c>
      <c r="BF354" s="41" t="e">
        <f>IF(#REF!="","",AX354*Interna!$H$30)</f>
        <v>#REF!</v>
      </c>
      <c r="BG354" s="41" t="e">
        <f>IF(#REF!="","",AY354*Interna!$H$31)</f>
        <v>#REF!</v>
      </c>
      <c r="BH354" s="41" t="e">
        <f>IF(#REF!="","",AZ354*Interna!$H$32)</f>
        <v>#REF!</v>
      </c>
      <c r="BI354" s="41" t="e">
        <f>IF(#REF!="","",SUM(BE354:BH354))</f>
        <v>#REF!</v>
      </c>
      <c r="BJ354" s="41" t="e">
        <f>IF(#REF!="","",BD354-BI354)</f>
        <v>#REF!</v>
      </c>
      <c r="BK354" s="42" t="e">
        <f>IF(#REF!="","",BJ354*Interna!$H$37)</f>
        <v>#REF!</v>
      </c>
      <c r="BL354" s="41" t="e">
        <f>IF(#REF!="","",BJ354-BK354)</f>
        <v>#REF!</v>
      </c>
      <c r="BM354" s="41" t="e">
        <f>IF(#REF!="","",BL354*Interna!$H$39)</f>
        <v>#REF!</v>
      </c>
      <c r="BN354" s="41" t="e">
        <f>IF(#REF!="","",BL354+BM354)</f>
        <v>#REF!</v>
      </c>
      <c r="BO354" s="41" t="e">
        <f>IF(#REF!="","",BN354*Interna!$K$5)</f>
        <v>#REF!</v>
      </c>
      <c r="BP354" s="41" t="e">
        <f>IF(#REF!="","",BO354/Interna!$E$4)</f>
        <v>#REF!</v>
      </c>
      <c r="BQ354" s="41" t="e">
        <f>IF(#REF!="","",BP354*Interna!$H$46)</f>
        <v>#REF!</v>
      </c>
      <c r="BR354" s="41" t="e">
        <f>IF(#REF!="","",BP354+BQ354)</f>
        <v>#REF!</v>
      </c>
      <c r="BS354" s="41" t="e">
        <f>IF(#REF!="","",BR354*Interna!$H$48)</f>
        <v>#REF!</v>
      </c>
      <c r="BT354" s="41" t="e">
        <f>IF(#REF!="","",BR354-BS354)</f>
        <v>#REF!</v>
      </c>
      <c r="BU354" s="41" t="e">
        <f>IF(#REF!="","",BT354*Interna!$H$51)</f>
        <v>#REF!</v>
      </c>
      <c r="BV354" s="41" t="e">
        <f>IF(#REF!="","",BT354-BU354)</f>
        <v>#REF!</v>
      </c>
      <c r="BW354" s="41" t="e">
        <f>IF(#REF!="","",BV354*Interna!$H$52)</f>
        <v>#REF!</v>
      </c>
      <c r="BX354" s="41" t="e">
        <f>IF(#REF!="","",BV354-BW354)</f>
        <v>#REF!</v>
      </c>
      <c r="BY354" s="41" t="e">
        <f>IF(#REF!="","",BX354*Interna!$H$53)</f>
        <v>#REF!</v>
      </c>
    </row>
    <row r="355" spans="25:77" ht="16.5" customHeight="1" thickTop="1" thickBot="1" x14ac:dyDescent="0.35">
      <c r="Y355" s="167"/>
      <c r="Z355" s="40" t="e">
        <f>IF(#REF!="","",Interna!$H$15)</f>
        <v>#REF!</v>
      </c>
      <c r="AA355" s="41" t="e">
        <f>IF(#REF!="","",Interna!$H$16)</f>
        <v>#REF!</v>
      </c>
      <c r="AB355" s="42" t="e">
        <f>IF(#REF!="","",Interna!$H$17)</f>
        <v>#REF!</v>
      </c>
      <c r="AC35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5" s="373" t="e">
        <f>IF(#REF!="","",AC355+Interna!$D$15)</f>
        <v>#REF!</v>
      </c>
      <c r="AG355" s="373" t="e">
        <f>IF(#REF!="","",AD355+Interna!$D$16)</f>
        <v>#REF!</v>
      </c>
      <c r="AH355" s="373" t="e">
        <f>IF(#REF!="","",AE355+Interna!$D$17)</f>
        <v>#REF!</v>
      </c>
      <c r="AI355" s="281" t="e">
        <f>IF(#REF!="","",#REF!-(#REF!*AF355))</f>
        <v>#REF!</v>
      </c>
      <c r="AJ355" s="281" t="e">
        <f>IF(#REF!="","",#REF!-(#REF!*AG355))</f>
        <v>#REF!</v>
      </c>
      <c r="AK355" s="281" t="e">
        <f>IF(#REF!="","",#REF!-(#REF!*AH355))</f>
        <v>#REF!</v>
      </c>
      <c r="AL355" s="281" t="e">
        <f>IF(#REF!="","",ROUND(AI355*Interna!$E$4/1000,4))</f>
        <v>#REF!</v>
      </c>
      <c r="AM355" s="281" t="e">
        <f>IF(#REF!="","",ROUND(AJ355*Interna!$E$4/1000,4))</f>
        <v>#REF!</v>
      </c>
      <c r="AN355" s="281" t="e">
        <f>IF(#REF!="","",ROUND(AK355*Interna!$E$4/1000,4))</f>
        <v>#REF!</v>
      </c>
      <c r="AO355" s="281" t="e">
        <f>IF(#REF!="","",ROUND(AL355-(AL355*Interna!$C$21),4))</f>
        <v>#REF!</v>
      </c>
      <c r="AP355" s="281" t="e">
        <f>IF(#REF!="","",ROUND(AM355-(AM355*Interna!$C$22),4))</f>
        <v>#REF!</v>
      </c>
      <c r="AQ355" s="281" t="e">
        <f>IF(#REF!="","",ROUND(AN355-(AN355*Interna!$C$23),4))</f>
        <v>#REF!</v>
      </c>
      <c r="AR355" s="281" t="e">
        <f>IF(#REF!="","",Interna!$F$21)</f>
        <v>#REF!</v>
      </c>
      <c r="AS355" s="282" t="e">
        <f>IF(#REF!="","",Interna!$F$22)</f>
        <v>#REF!</v>
      </c>
      <c r="AT355" s="283" t="e">
        <f>IF(#REF!="","",Interna!$F$23)</f>
        <v>#REF!</v>
      </c>
      <c r="AU355" s="281" t="e">
        <f>IF(#REF!=0,0,IF(AO355&gt;AR355,AO355,AR355))</f>
        <v>#REF!</v>
      </c>
      <c r="AV355" s="281" t="e">
        <f>IF(#REF!=0,0,IF(AP355&gt;AS355,AP355,AS355))</f>
        <v>#REF!</v>
      </c>
      <c r="AW355" s="281" t="e">
        <f>IF(#REF!=0,0,IF(AQ355&gt;AT355,AQ355,AT355))</f>
        <v>#REF!</v>
      </c>
      <c r="AX355" s="39" t="e">
        <f>IF(#REF!="","",IF(ROUND(AL355-AU355,4)&lt;0,0,ROUND(AL355-AU355,4)))</f>
        <v>#REF!</v>
      </c>
      <c r="AY355" s="39" t="e">
        <f>IF(#REF!="","",IF(ROUND(AM355-AV355,4)&lt;0,0,ROUND(AM355-AV355,4)))</f>
        <v>#REF!</v>
      </c>
      <c r="AZ355" s="39" t="e">
        <f>IF(#REF!="","",IF(ROUND(AN355-AW355,4)&lt;0,0,ROUND(AN355-AW355,4)))</f>
        <v>#REF!</v>
      </c>
      <c r="BA355" s="40" t="e">
        <f>IF(#REF!="","",AX355*Z355)</f>
        <v>#REF!</v>
      </c>
      <c r="BB355" s="41" t="e">
        <f>IF(#REF!="","",AY355*AA355)</f>
        <v>#REF!</v>
      </c>
      <c r="BC355" s="42" t="e">
        <f>IF(#REF!="","",AZ355*AB355)</f>
        <v>#REF!</v>
      </c>
      <c r="BD355" s="41" t="e">
        <f t="shared" si="43"/>
        <v>#REF!</v>
      </c>
      <c r="BE355" s="40" t="e">
        <f>IF(#REF!="","",Interna!$J$27+Interna!$J$28+Interna!$J$29+Interna!$J$33)</f>
        <v>#REF!</v>
      </c>
      <c r="BF355" s="41" t="e">
        <f>IF(#REF!="","",AX355*Interna!$H$30)</f>
        <v>#REF!</v>
      </c>
      <c r="BG355" s="41" t="e">
        <f>IF(#REF!="","",AY355*Interna!$H$31)</f>
        <v>#REF!</v>
      </c>
      <c r="BH355" s="41" t="e">
        <f>IF(#REF!="","",AZ355*Interna!$H$32)</f>
        <v>#REF!</v>
      </c>
      <c r="BI355" s="41" t="e">
        <f>IF(#REF!="","",SUM(BE355:BH355))</f>
        <v>#REF!</v>
      </c>
      <c r="BJ355" s="41" t="e">
        <f>IF(#REF!="","",BD355-BI355)</f>
        <v>#REF!</v>
      </c>
      <c r="BK355" s="42" t="e">
        <f>IF(#REF!="","",BJ355*Interna!$H$37)</f>
        <v>#REF!</v>
      </c>
      <c r="BL355" s="41" t="e">
        <f>IF(#REF!="","",BJ355-BK355)</f>
        <v>#REF!</v>
      </c>
      <c r="BM355" s="41" t="e">
        <f>IF(#REF!="","",BL355*Interna!$H$39)</f>
        <v>#REF!</v>
      </c>
      <c r="BN355" s="41" t="e">
        <f>IF(#REF!="","",BL355+BM355)</f>
        <v>#REF!</v>
      </c>
      <c r="BO355" s="41" t="e">
        <f>IF(#REF!="","",BN355*Interna!$K$5)</f>
        <v>#REF!</v>
      </c>
      <c r="BP355" s="41" t="e">
        <f>IF(#REF!="","",BO355/Interna!$E$4)</f>
        <v>#REF!</v>
      </c>
      <c r="BQ355" s="41" t="e">
        <f>IF(#REF!="","",BP355*Interna!$H$46)</f>
        <v>#REF!</v>
      </c>
      <c r="BR355" s="41" t="e">
        <f>IF(#REF!="","",BP355+BQ355)</f>
        <v>#REF!</v>
      </c>
      <c r="BS355" s="41" t="e">
        <f>IF(#REF!="","",BR355*Interna!$H$48)</f>
        <v>#REF!</v>
      </c>
      <c r="BT355" s="41" t="e">
        <f>IF(#REF!="","",BR355-BS355)</f>
        <v>#REF!</v>
      </c>
      <c r="BU355" s="41" t="e">
        <f>IF(#REF!="","",BT355*Interna!$H$51)</f>
        <v>#REF!</v>
      </c>
      <c r="BV355" s="41" t="e">
        <f>IF(#REF!="","",BT355-BU355)</f>
        <v>#REF!</v>
      </c>
      <c r="BW355" s="41" t="e">
        <f>IF(#REF!="","",BV355*Interna!$H$52)</f>
        <v>#REF!</v>
      </c>
      <c r="BX355" s="41" t="e">
        <f>IF(#REF!="","",BV355-BW355)</f>
        <v>#REF!</v>
      </c>
      <c r="BY355" s="41" t="e">
        <f>IF(#REF!="","",BX355*Interna!$H$53)</f>
        <v>#REF!</v>
      </c>
    </row>
    <row r="356" spans="25:77" ht="16.5" customHeight="1" thickTop="1" thickBot="1" x14ac:dyDescent="0.35">
      <c r="Y356" s="167"/>
      <c r="Z356" s="40" t="e">
        <f>IF(#REF!="","",Interna!$H$15)</f>
        <v>#REF!</v>
      </c>
      <c r="AA356" s="41" t="e">
        <f>IF(#REF!="","",Interna!$H$16)</f>
        <v>#REF!</v>
      </c>
      <c r="AB356" s="42" t="e">
        <f>IF(#REF!="","",Interna!$H$17)</f>
        <v>#REF!</v>
      </c>
      <c r="AC35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6" s="373" t="e">
        <f>IF(#REF!="","",AC356+Interna!$D$15)</f>
        <v>#REF!</v>
      </c>
      <c r="AG356" s="373" t="e">
        <f>IF(#REF!="","",AD356+Interna!$D$16)</f>
        <v>#REF!</v>
      </c>
      <c r="AH356" s="373" t="e">
        <f>IF(#REF!="","",AE356+Interna!$D$17)</f>
        <v>#REF!</v>
      </c>
      <c r="AI356" s="281" t="e">
        <f>IF(#REF!="","",#REF!-(#REF!*AF356))</f>
        <v>#REF!</v>
      </c>
      <c r="AJ356" s="281" t="e">
        <f>IF(#REF!="","",#REF!-(#REF!*AG356))</f>
        <v>#REF!</v>
      </c>
      <c r="AK356" s="281" t="e">
        <f>IF(#REF!="","",#REF!-(#REF!*AH356))</f>
        <v>#REF!</v>
      </c>
      <c r="AL356" s="281" t="e">
        <f>IF(#REF!="","",ROUND(AI356*Interna!$E$4/1000,4))</f>
        <v>#REF!</v>
      </c>
      <c r="AM356" s="281" t="e">
        <f>IF(#REF!="","",ROUND(AJ356*Interna!$E$4/1000,4))</f>
        <v>#REF!</v>
      </c>
      <c r="AN356" s="281" t="e">
        <f>IF(#REF!="","",ROUND(AK356*Interna!$E$4/1000,4))</f>
        <v>#REF!</v>
      </c>
      <c r="AO356" s="281" t="e">
        <f>IF(#REF!="","",ROUND(AL356-(AL356*Interna!$C$21),4))</f>
        <v>#REF!</v>
      </c>
      <c r="AP356" s="281" t="e">
        <f>IF(#REF!="","",ROUND(AM356-(AM356*Interna!$C$22),4))</f>
        <v>#REF!</v>
      </c>
      <c r="AQ356" s="281" t="e">
        <f>IF(#REF!="","",ROUND(AN356-(AN356*Interna!$C$23),4))</f>
        <v>#REF!</v>
      </c>
      <c r="AR356" s="281" t="e">
        <f>IF(#REF!="","",Interna!$F$21)</f>
        <v>#REF!</v>
      </c>
      <c r="AS356" s="282" t="e">
        <f>IF(#REF!="","",Interna!$F$22)</f>
        <v>#REF!</v>
      </c>
      <c r="AT356" s="283" t="e">
        <f>IF(#REF!="","",Interna!$F$23)</f>
        <v>#REF!</v>
      </c>
      <c r="AU356" s="281" t="e">
        <f>IF(#REF!=0,0,IF(AO356&gt;AR356,AO356,AR356))</f>
        <v>#REF!</v>
      </c>
      <c r="AV356" s="281" t="e">
        <f>IF(#REF!=0,0,IF(AP356&gt;AS356,AP356,AS356))</f>
        <v>#REF!</v>
      </c>
      <c r="AW356" s="281" t="e">
        <f>IF(#REF!=0,0,IF(AQ356&gt;AT356,AQ356,AT356))</f>
        <v>#REF!</v>
      </c>
      <c r="AX356" s="39" t="e">
        <f>IF(#REF!="","",IF(ROUND(AL356-AU356,4)&lt;0,0,ROUND(AL356-AU356,4)))</f>
        <v>#REF!</v>
      </c>
      <c r="AY356" s="39" t="e">
        <f>IF(#REF!="","",IF(ROUND(AM356-AV356,4)&lt;0,0,ROUND(AM356-AV356,4)))</f>
        <v>#REF!</v>
      </c>
      <c r="AZ356" s="39" t="e">
        <f>IF(#REF!="","",IF(ROUND(AN356-AW356,4)&lt;0,0,ROUND(AN356-AW356,4)))</f>
        <v>#REF!</v>
      </c>
      <c r="BA356" s="40" t="e">
        <f>IF(#REF!="","",AX356*Z356)</f>
        <v>#REF!</v>
      </c>
      <c r="BB356" s="41" t="e">
        <f>IF(#REF!="","",AY356*AA356)</f>
        <v>#REF!</v>
      </c>
      <c r="BC356" s="42" t="e">
        <f>IF(#REF!="","",AZ356*AB356)</f>
        <v>#REF!</v>
      </c>
      <c r="BD356" s="41" t="e">
        <f t="shared" si="43"/>
        <v>#REF!</v>
      </c>
      <c r="BE356" s="40" t="e">
        <f>IF(#REF!="","",Interna!$J$27+Interna!$J$28+Interna!$J$29+Interna!$J$33)</f>
        <v>#REF!</v>
      </c>
      <c r="BF356" s="41" t="e">
        <f>IF(#REF!="","",AX356*Interna!$H$30)</f>
        <v>#REF!</v>
      </c>
      <c r="BG356" s="41" t="e">
        <f>IF(#REF!="","",AY356*Interna!$H$31)</f>
        <v>#REF!</v>
      </c>
      <c r="BH356" s="41" t="e">
        <f>IF(#REF!="","",AZ356*Interna!$H$32)</f>
        <v>#REF!</v>
      </c>
      <c r="BI356" s="41" t="e">
        <f>IF(#REF!="","",SUM(BE356:BH356))</f>
        <v>#REF!</v>
      </c>
      <c r="BJ356" s="41" t="e">
        <f>IF(#REF!="","",BD356-BI356)</f>
        <v>#REF!</v>
      </c>
      <c r="BK356" s="42" t="e">
        <f>IF(#REF!="","",BJ356*Interna!$H$37)</f>
        <v>#REF!</v>
      </c>
      <c r="BL356" s="41" t="e">
        <f>IF(#REF!="","",BJ356-BK356)</f>
        <v>#REF!</v>
      </c>
      <c r="BM356" s="41" t="e">
        <f>IF(#REF!="","",BL356*Interna!$H$39)</f>
        <v>#REF!</v>
      </c>
      <c r="BN356" s="41" t="e">
        <f>IF(#REF!="","",BL356+BM356)</f>
        <v>#REF!</v>
      </c>
      <c r="BO356" s="41" t="e">
        <f>IF(#REF!="","",BN356*Interna!$K$5)</f>
        <v>#REF!</v>
      </c>
      <c r="BP356" s="41" t="e">
        <f>IF(#REF!="","",BO356/Interna!$E$4)</f>
        <v>#REF!</v>
      </c>
      <c r="BQ356" s="41" t="e">
        <f>IF(#REF!="","",BP356*Interna!$H$46)</f>
        <v>#REF!</v>
      </c>
      <c r="BR356" s="41" t="e">
        <f>IF(#REF!="","",BP356+BQ356)</f>
        <v>#REF!</v>
      </c>
      <c r="BS356" s="41" t="e">
        <f>IF(#REF!="","",BR356*Interna!$H$48)</f>
        <v>#REF!</v>
      </c>
      <c r="BT356" s="41" t="e">
        <f>IF(#REF!="","",BR356-BS356)</f>
        <v>#REF!</v>
      </c>
      <c r="BU356" s="41" t="e">
        <f>IF(#REF!="","",BT356*Interna!$H$51)</f>
        <v>#REF!</v>
      </c>
      <c r="BV356" s="41" t="e">
        <f>IF(#REF!="","",BT356-BU356)</f>
        <v>#REF!</v>
      </c>
      <c r="BW356" s="41" t="e">
        <f>IF(#REF!="","",BV356*Interna!$H$52)</f>
        <v>#REF!</v>
      </c>
      <c r="BX356" s="41" t="e">
        <f>IF(#REF!="","",BV356-BW356)</f>
        <v>#REF!</v>
      </c>
      <c r="BY356" s="41" t="e">
        <f>IF(#REF!="","",BX356*Interna!$H$53)</f>
        <v>#REF!</v>
      </c>
    </row>
    <row r="357" spans="25:77" ht="16.5" customHeight="1" thickTop="1" thickBot="1" x14ac:dyDescent="0.35">
      <c r="Y357" s="167"/>
      <c r="Z357" s="40" t="e">
        <f>IF(#REF!="","",Interna!$H$15)</f>
        <v>#REF!</v>
      </c>
      <c r="AA357" s="41" t="e">
        <f>IF(#REF!="","",Interna!$H$16)</f>
        <v>#REF!</v>
      </c>
      <c r="AB357" s="42" t="e">
        <f>IF(#REF!="","",Interna!$H$17)</f>
        <v>#REF!</v>
      </c>
      <c r="AC35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7" s="373" t="e">
        <f>IF(#REF!="","",AC357+Interna!$D$15)</f>
        <v>#REF!</v>
      </c>
      <c r="AG357" s="373" t="e">
        <f>IF(#REF!="","",AD357+Interna!$D$16)</f>
        <v>#REF!</v>
      </c>
      <c r="AH357" s="373" t="e">
        <f>IF(#REF!="","",AE357+Interna!$D$17)</f>
        <v>#REF!</v>
      </c>
      <c r="AI357" s="281" t="e">
        <f>IF(#REF!="","",#REF!-(#REF!*AF357))</f>
        <v>#REF!</v>
      </c>
      <c r="AJ357" s="281" t="e">
        <f>IF(#REF!="","",#REF!-(#REF!*AG357))</f>
        <v>#REF!</v>
      </c>
      <c r="AK357" s="281" t="e">
        <f>IF(#REF!="","",#REF!-(#REF!*AH357))</f>
        <v>#REF!</v>
      </c>
      <c r="AL357" s="281" t="e">
        <f>IF(#REF!="","",ROUND(AI357*Interna!$E$4/1000,4))</f>
        <v>#REF!</v>
      </c>
      <c r="AM357" s="281" t="e">
        <f>IF(#REF!="","",ROUND(AJ357*Interna!$E$4/1000,4))</f>
        <v>#REF!</v>
      </c>
      <c r="AN357" s="281" t="e">
        <f>IF(#REF!="","",ROUND(AK357*Interna!$E$4/1000,4))</f>
        <v>#REF!</v>
      </c>
      <c r="AO357" s="281" t="e">
        <f>IF(#REF!="","",ROUND(AL357-(AL357*Interna!$C$21),4))</f>
        <v>#REF!</v>
      </c>
      <c r="AP357" s="281" t="e">
        <f>IF(#REF!="","",ROUND(AM357-(AM357*Interna!$C$22),4))</f>
        <v>#REF!</v>
      </c>
      <c r="AQ357" s="281" t="e">
        <f>IF(#REF!="","",ROUND(AN357-(AN357*Interna!$C$23),4))</f>
        <v>#REF!</v>
      </c>
      <c r="AR357" s="281" t="e">
        <f>IF(#REF!="","",Interna!$F$21)</f>
        <v>#REF!</v>
      </c>
      <c r="AS357" s="282" t="e">
        <f>IF(#REF!="","",Interna!$F$22)</f>
        <v>#REF!</v>
      </c>
      <c r="AT357" s="283" t="e">
        <f>IF(#REF!="","",Interna!$F$23)</f>
        <v>#REF!</v>
      </c>
      <c r="AU357" s="281" t="e">
        <f>IF(#REF!=0,0,IF(AO357&gt;AR357,AO357,AR357))</f>
        <v>#REF!</v>
      </c>
      <c r="AV357" s="281" t="e">
        <f>IF(#REF!=0,0,IF(AP357&gt;AS357,AP357,AS357))</f>
        <v>#REF!</v>
      </c>
      <c r="AW357" s="281" t="e">
        <f>IF(#REF!=0,0,IF(AQ357&gt;AT357,AQ357,AT357))</f>
        <v>#REF!</v>
      </c>
      <c r="AX357" s="39" t="e">
        <f>IF(#REF!="","",IF(ROUND(AL357-AU357,4)&lt;0,0,ROUND(AL357-AU357,4)))</f>
        <v>#REF!</v>
      </c>
      <c r="AY357" s="39" t="e">
        <f>IF(#REF!="","",IF(ROUND(AM357-AV357,4)&lt;0,0,ROUND(AM357-AV357,4)))</f>
        <v>#REF!</v>
      </c>
      <c r="AZ357" s="39" t="e">
        <f>IF(#REF!="","",IF(ROUND(AN357-AW357,4)&lt;0,0,ROUND(AN357-AW357,4)))</f>
        <v>#REF!</v>
      </c>
      <c r="BA357" s="40" t="e">
        <f>IF(#REF!="","",AX357*Z357)</f>
        <v>#REF!</v>
      </c>
      <c r="BB357" s="41" t="e">
        <f>IF(#REF!="","",AY357*AA357)</f>
        <v>#REF!</v>
      </c>
      <c r="BC357" s="42" t="e">
        <f>IF(#REF!="","",AZ357*AB357)</f>
        <v>#REF!</v>
      </c>
      <c r="BD357" s="41" t="e">
        <f t="shared" si="43"/>
        <v>#REF!</v>
      </c>
      <c r="BE357" s="40" t="e">
        <f>IF(#REF!="","",Interna!$J$27+Interna!$J$28+Interna!$J$29+Interna!$J$33)</f>
        <v>#REF!</v>
      </c>
      <c r="BF357" s="41" t="e">
        <f>IF(#REF!="","",AX357*Interna!$H$30)</f>
        <v>#REF!</v>
      </c>
      <c r="BG357" s="41" t="e">
        <f>IF(#REF!="","",AY357*Interna!$H$31)</f>
        <v>#REF!</v>
      </c>
      <c r="BH357" s="41" t="e">
        <f>IF(#REF!="","",AZ357*Interna!$H$32)</f>
        <v>#REF!</v>
      </c>
      <c r="BI357" s="41" t="e">
        <f>IF(#REF!="","",SUM(BE357:BH357))</f>
        <v>#REF!</v>
      </c>
      <c r="BJ357" s="41" t="e">
        <f>IF(#REF!="","",BD357-BI357)</f>
        <v>#REF!</v>
      </c>
      <c r="BK357" s="42" t="e">
        <f>IF(#REF!="","",BJ357*Interna!$H$37)</f>
        <v>#REF!</v>
      </c>
      <c r="BL357" s="41" t="e">
        <f>IF(#REF!="","",BJ357-BK357)</f>
        <v>#REF!</v>
      </c>
      <c r="BM357" s="41" t="e">
        <f>IF(#REF!="","",BL357*Interna!$H$39)</f>
        <v>#REF!</v>
      </c>
      <c r="BN357" s="41" t="e">
        <f>IF(#REF!="","",BL357+BM357)</f>
        <v>#REF!</v>
      </c>
      <c r="BO357" s="41" t="e">
        <f>IF(#REF!="","",BN357*Interna!$K$5)</f>
        <v>#REF!</v>
      </c>
      <c r="BP357" s="41" t="e">
        <f>IF(#REF!="","",BO357/Interna!$E$4)</f>
        <v>#REF!</v>
      </c>
      <c r="BQ357" s="41" t="e">
        <f>IF(#REF!="","",BP357*Interna!$H$46)</f>
        <v>#REF!</v>
      </c>
      <c r="BR357" s="41" t="e">
        <f>IF(#REF!="","",BP357+BQ357)</f>
        <v>#REF!</v>
      </c>
      <c r="BS357" s="41" t="e">
        <f>IF(#REF!="","",BR357*Interna!$H$48)</f>
        <v>#REF!</v>
      </c>
      <c r="BT357" s="41" t="e">
        <f>IF(#REF!="","",BR357-BS357)</f>
        <v>#REF!</v>
      </c>
      <c r="BU357" s="41" t="e">
        <f>IF(#REF!="","",BT357*Interna!$H$51)</f>
        <v>#REF!</v>
      </c>
      <c r="BV357" s="41" t="e">
        <f>IF(#REF!="","",BT357-BU357)</f>
        <v>#REF!</v>
      </c>
      <c r="BW357" s="41" t="e">
        <f>IF(#REF!="","",BV357*Interna!$H$52)</f>
        <v>#REF!</v>
      </c>
      <c r="BX357" s="41" t="e">
        <f>IF(#REF!="","",BV357-BW357)</f>
        <v>#REF!</v>
      </c>
      <c r="BY357" s="41" t="e">
        <f>IF(#REF!="","",BX357*Interna!$H$53)</f>
        <v>#REF!</v>
      </c>
    </row>
    <row r="358" spans="25:77" ht="16.5" customHeight="1" thickTop="1" thickBot="1" x14ac:dyDescent="0.35">
      <c r="Y358" s="167"/>
      <c r="Z358" s="40" t="e">
        <f>IF(#REF!="","",Interna!$H$15)</f>
        <v>#REF!</v>
      </c>
      <c r="AA358" s="41" t="e">
        <f>IF(#REF!="","",Interna!$H$16)</f>
        <v>#REF!</v>
      </c>
      <c r="AB358" s="42" t="e">
        <f>IF(#REF!="","",Interna!$H$17)</f>
        <v>#REF!</v>
      </c>
      <c r="AC35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8" s="373" t="e">
        <f>IF(#REF!="","",AC358+Interna!$D$15)</f>
        <v>#REF!</v>
      </c>
      <c r="AG358" s="373" t="e">
        <f>IF(#REF!="","",AD358+Interna!$D$16)</f>
        <v>#REF!</v>
      </c>
      <c r="AH358" s="373" t="e">
        <f>IF(#REF!="","",AE358+Interna!$D$17)</f>
        <v>#REF!</v>
      </c>
      <c r="AI358" s="281" t="e">
        <f>IF(#REF!="","",#REF!-(#REF!*AF358))</f>
        <v>#REF!</v>
      </c>
      <c r="AJ358" s="281" t="e">
        <f>IF(#REF!="","",#REF!-(#REF!*AG358))</f>
        <v>#REF!</v>
      </c>
      <c r="AK358" s="281" t="e">
        <f>IF(#REF!="","",#REF!-(#REF!*AH358))</f>
        <v>#REF!</v>
      </c>
      <c r="AL358" s="281" t="e">
        <f>IF(#REF!="","",ROUND(AI358*Interna!$E$4/1000,4))</f>
        <v>#REF!</v>
      </c>
      <c r="AM358" s="281" t="e">
        <f>IF(#REF!="","",ROUND(AJ358*Interna!$E$4/1000,4))</f>
        <v>#REF!</v>
      </c>
      <c r="AN358" s="281" t="e">
        <f>IF(#REF!="","",ROUND(AK358*Interna!$E$4/1000,4))</f>
        <v>#REF!</v>
      </c>
      <c r="AO358" s="281" t="e">
        <f>IF(#REF!="","",ROUND(AL358-(AL358*Interna!$C$21),4))</f>
        <v>#REF!</v>
      </c>
      <c r="AP358" s="281" t="e">
        <f>IF(#REF!="","",ROUND(AM358-(AM358*Interna!$C$22),4))</f>
        <v>#REF!</v>
      </c>
      <c r="AQ358" s="281" t="e">
        <f>IF(#REF!="","",ROUND(AN358-(AN358*Interna!$C$23),4))</f>
        <v>#REF!</v>
      </c>
      <c r="AR358" s="281" t="e">
        <f>IF(#REF!="","",Interna!$F$21)</f>
        <v>#REF!</v>
      </c>
      <c r="AS358" s="282" t="e">
        <f>IF(#REF!="","",Interna!$F$22)</f>
        <v>#REF!</v>
      </c>
      <c r="AT358" s="283" t="e">
        <f>IF(#REF!="","",Interna!$F$23)</f>
        <v>#REF!</v>
      </c>
      <c r="AU358" s="281" t="e">
        <f>IF(#REF!=0,0,IF(AO358&gt;AR358,AO358,AR358))</f>
        <v>#REF!</v>
      </c>
      <c r="AV358" s="281" t="e">
        <f>IF(#REF!=0,0,IF(AP358&gt;AS358,AP358,AS358))</f>
        <v>#REF!</v>
      </c>
      <c r="AW358" s="281" t="e">
        <f>IF(#REF!=0,0,IF(AQ358&gt;AT358,AQ358,AT358))</f>
        <v>#REF!</v>
      </c>
      <c r="AX358" s="39" t="e">
        <f>IF(#REF!="","",IF(ROUND(AL358-AU358,4)&lt;0,0,ROUND(AL358-AU358,4)))</f>
        <v>#REF!</v>
      </c>
      <c r="AY358" s="39" t="e">
        <f>IF(#REF!="","",IF(ROUND(AM358-AV358,4)&lt;0,0,ROUND(AM358-AV358,4)))</f>
        <v>#REF!</v>
      </c>
      <c r="AZ358" s="39" t="e">
        <f>IF(#REF!="","",IF(ROUND(AN358-AW358,4)&lt;0,0,ROUND(AN358-AW358,4)))</f>
        <v>#REF!</v>
      </c>
      <c r="BA358" s="40" t="e">
        <f>IF(#REF!="","",AX358*Z358)</f>
        <v>#REF!</v>
      </c>
      <c r="BB358" s="41" t="e">
        <f>IF(#REF!="","",AY358*AA358)</f>
        <v>#REF!</v>
      </c>
      <c r="BC358" s="42" t="e">
        <f>IF(#REF!="","",AZ358*AB358)</f>
        <v>#REF!</v>
      </c>
      <c r="BD358" s="41" t="e">
        <f t="shared" si="43"/>
        <v>#REF!</v>
      </c>
      <c r="BE358" s="40" t="e">
        <f>IF(#REF!="","",Interna!$J$27+Interna!$J$28+Interna!$J$29+Interna!$J$33)</f>
        <v>#REF!</v>
      </c>
      <c r="BF358" s="41" t="e">
        <f>IF(#REF!="","",AX358*Interna!$H$30)</f>
        <v>#REF!</v>
      </c>
      <c r="BG358" s="41" t="e">
        <f>IF(#REF!="","",AY358*Interna!$H$31)</f>
        <v>#REF!</v>
      </c>
      <c r="BH358" s="41" t="e">
        <f>IF(#REF!="","",AZ358*Interna!$H$32)</f>
        <v>#REF!</v>
      </c>
      <c r="BI358" s="41" t="e">
        <f>IF(#REF!="","",SUM(BE358:BH358))</f>
        <v>#REF!</v>
      </c>
      <c r="BJ358" s="41" t="e">
        <f>IF(#REF!="","",BD358-BI358)</f>
        <v>#REF!</v>
      </c>
      <c r="BK358" s="42" t="e">
        <f>IF(#REF!="","",BJ358*Interna!$H$37)</f>
        <v>#REF!</v>
      </c>
      <c r="BL358" s="41" t="e">
        <f>IF(#REF!="","",BJ358-BK358)</f>
        <v>#REF!</v>
      </c>
      <c r="BM358" s="41" t="e">
        <f>IF(#REF!="","",BL358*Interna!$H$39)</f>
        <v>#REF!</v>
      </c>
      <c r="BN358" s="41" t="e">
        <f>IF(#REF!="","",BL358+BM358)</f>
        <v>#REF!</v>
      </c>
      <c r="BO358" s="41" t="e">
        <f>IF(#REF!="","",BN358*Interna!$K$5)</f>
        <v>#REF!</v>
      </c>
      <c r="BP358" s="41" t="e">
        <f>IF(#REF!="","",BO358/Interna!$E$4)</f>
        <v>#REF!</v>
      </c>
      <c r="BQ358" s="41" t="e">
        <f>IF(#REF!="","",BP358*Interna!$H$46)</f>
        <v>#REF!</v>
      </c>
      <c r="BR358" s="41" t="e">
        <f>IF(#REF!="","",BP358+BQ358)</f>
        <v>#REF!</v>
      </c>
      <c r="BS358" s="41" t="e">
        <f>IF(#REF!="","",BR358*Interna!$H$48)</f>
        <v>#REF!</v>
      </c>
      <c r="BT358" s="41" t="e">
        <f>IF(#REF!="","",BR358-BS358)</f>
        <v>#REF!</v>
      </c>
      <c r="BU358" s="41" t="e">
        <f>IF(#REF!="","",BT358*Interna!$H$51)</f>
        <v>#REF!</v>
      </c>
      <c r="BV358" s="41" t="e">
        <f>IF(#REF!="","",BT358-BU358)</f>
        <v>#REF!</v>
      </c>
      <c r="BW358" s="41" t="e">
        <f>IF(#REF!="","",BV358*Interna!$H$52)</f>
        <v>#REF!</v>
      </c>
      <c r="BX358" s="41" t="e">
        <f>IF(#REF!="","",BV358-BW358)</f>
        <v>#REF!</v>
      </c>
      <c r="BY358" s="41" t="e">
        <f>IF(#REF!="","",BX358*Interna!$H$53)</f>
        <v>#REF!</v>
      </c>
    </row>
    <row r="359" spans="25:77" ht="16.5" customHeight="1" thickTop="1" thickBot="1" x14ac:dyDescent="0.35">
      <c r="Y359" s="167"/>
      <c r="Z359" s="40" t="e">
        <f>IF(#REF!="","",Interna!$H$15)</f>
        <v>#REF!</v>
      </c>
      <c r="AA359" s="41" t="e">
        <f>IF(#REF!="","",Interna!$H$16)</f>
        <v>#REF!</v>
      </c>
      <c r="AB359" s="42" t="e">
        <f>IF(#REF!="","",Interna!$H$17)</f>
        <v>#REF!</v>
      </c>
      <c r="AC35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5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5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59" s="373" t="e">
        <f>IF(#REF!="","",AC359+Interna!$D$15)</f>
        <v>#REF!</v>
      </c>
      <c r="AG359" s="373" t="e">
        <f>IF(#REF!="","",AD359+Interna!$D$16)</f>
        <v>#REF!</v>
      </c>
      <c r="AH359" s="373" t="e">
        <f>IF(#REF!="","",AE359+Interna!$D$17)</f>
        <v>#REF!</v>
      </c>
      <c r="AI359" s="281" t="e">
        <f>IF(#REF!="","",#REF!-(#REF!*AF359))</f>
        <v>#REF!</v>
      </c>
      <c r="AJ359" s="281" t="e">
        <f>IF(#REF!="","",#REF!-(#REF!*AG359))</f>
        <v>#REF!</v>
      </c>
      <c r="AK359" s="281" t="e">
        <f>IF(#REF!="","",#REF!-(#REF!*AH359))</f>
        <v>#REF!</v>
      </c>
      <c r="AL359" s="281" t="e">
        <f>IF(#REF!="","",ROUND(AI359*Interna!$E$4/1000,4))</f>
        <v>#REF!</v>
      </c>
      <c r="AM359" s="281" t="e">
        <f>IF(#REF!="","",ROUND(AJ359*Interna!$E$4/1000,4))</f>
        <v>#REF!</v>
      </c>
      <c r="AN359" s="281" t="e">
        <f>IF(#REF!="","",ROUND(AK359*Interna!$E$4/1000,4))</f>
        <v>#REF!</v>
      </c>
      <c r="AO359" s="281" t="e">
        <f>IF(#REF!="","",ROUND(AL359-(AL359*Interna!$C$21),4))</f>
        <v>#REF!</v>
      </c>
      <c r="AP359" s="281" t="e">
        <f>IF(#REF!="","",ROUND(AM359-(AM359*Interna!$C$22),4))</f>
        <v>#REF!</v>
      </c>
      <c r="AQ359" s="281" t="e">
        <f>IF(#REF!="","",ROUND(AN359-(AN359*Interna!$C$23),4))</f>
        <v>#REF!</v>
      </c>
      <c r="AR359" s="281" t="e">
        <f>IF(#REF!="","",Interna!$F$21)</f>
        <v>#REF!</v>
      </c>
      <c r="AS359" s="282" t="e">
        <f>IF(#REF!="","",Interna!$F$22)</f>
        <v>#REF!</v>
      </c>
      <c r="AT359" s="283" t="e">
        <f>IF(#REF!="","",Interna!$F$23)</f>
        <v>#REF!</v>
      </c>
      <c r="AU359" s="281" t="e">
        <f>IF(#REF!=0,0,IF(AO359&gt;AR359,AO359,AR359))</f>
        <v>#REF!</v>
      </c>
      <c r="AV359" s="281" t="e">
        <f>IF(#REF!=0,0,IF(AP359&gt;AS359,AP359,AS359))</f>
        <v>#REF!</v>
      </c>
      <c r="AW359" s="281" t="e">
        <f>IF(#REF!=0,0,IF(AQ359&gt;AT359,AQ359,AT359))</f>
        <v>#REF!</v>
      </c>
      <c r="AX359" s="39" t="e">
        <f>IF(#REF!="","",IF(ROUND(AL359-AU359,4)&lt;0,0,ROUND(AL359-AU359,4)))</f>
        <v>#REF!</v>
      </c>
      <c r="AY359" s="39" t="e">
        <f>IF(#REF!="","",IF(ROUND(AM359-AV359,4)&lt;0,0,ROUND(AM359-AV359,4)))</f>
        <v>#REF!</v>
      </c>
      <c r="AZ359" s="39" t="e">
        <f>IF(#REF!="","",IF(ROUND(AN359-AW359,4)&lt;0,0,ROUND(AN359-AW359,4)))</f>
        <v>#REF!</v>
      </c>
      <c r="BA359" s="40" t="e">
        <f>IF(#REF!="","",AX359*Z359)</f>
        <v>#REF!</v>
      </c>
      <c r="BB359" s="41" t="e">
        <f>IF(#REF!="","",AY359*AA359)</f>
        <v>#REF!</v>
      </c>
      <c r="BC359" s="42" t="e">
        <f>IF(#REF!="","",AZ359*AB359)</f>
        <v>#REF!</v>
      </c>
      <c r="BD359" s="41" t="e">
        <f t="shared" si="43"/>
        <v>#REF!</v>
      </c>
      <c r="BE359" s="40" t="e">
        <f>IF(#REF!="","",Interna!$J$27+Interna!$J$28+Interna!$J$29+Interna!$J$33)</f>
        <v>#REF!</v>
      </c>
      <c r="BF359" s="41" t="e">
        <f>IF(#REF!="","",AX359*Interna!$H$30)</f>
        <v>#REF!</v>
      </c>
      <c r="BG359" s="41" t="e">
        <f>IF(#REF!="","",AY359*Interna!$H$31)</f>
        <v>#REF!</v>
      </c>
      <c r="BH359" s="41" t="e">
        <f>IF(#REF!="","",AZ359*Interna!$H$32)</f>
        <v>#REF!</v>
      </c>
      <c r="BI359" s="41" t="e">
        <f>IF(#REF!="","",SUM(BE359:BH359))</f>
        <v>#REF!</v>
      </c>
      <c r="BJ359" s="41" t="e">
        <f>IF(#REF!="","",BD359-BI359)</f>
        <v>#REF!</v>
      </c>
      <c r="BK359" s="42" t="e">
        <f>IF(#REF!="","",BJ359*Interna!$H$37)</f>
        <v>#REF!</v>
      </c>
      <c r="BL359" s="41" t="e">
        <f>IF(#REF!="","",BJ359-BK359)</f>
        <v>#REF!</v>
      </c>
      <c r="BM359" s="41" t="e">
        <f>IF(#REF!="","",BL359*Interna!$H$39)</f>
        <v>#REF!</v>
      </c>
      <c r="BN359" s="41" t="e">
        <f>IF(#REF!="","",BL359+BM359)</f>
        <v>#REF!</v>
      </c>
      <c r="BO359" s="41" t="e">
        <f>IF(#REF!="","",BN359*Interna!$K$5)</f>
        <v>#REF!</v>
      </c>
      <c r="BP359" s="41" t="e">
        <f>IF(#REF!="","",BO359/Interna!$E$4)</f>
        <v>#REF!</v>
      </c>
      <c r="BQ359" s="41" t="e">
        <f>IF(#REF!="","",BP359*Interna!$H$46)</f>
        <v>#REF!</v>
      </c>
      <c r="BR359" s="41" t="e">
        <f>IF(#REF!="","",BP359+BQ359)</f>
        <v>#REF!</v>
      </c>
      <c r="BS359" s="41" t="e">
        <f>IF(#REF!="","",BR359*Interna!$H$48)</f>
        <v>#REF!</v>
      </c>
      <c r="BT359" s="41" t="e">
        <f>IF(#REF!="","",BR359-BS359)</f>
        <v>#REF!</v>
      </c>
      <c r="BU359" s="41" t="e">
        <f>IF(#REF!="","",BT359*Interna!$H$51)</f>
        <v>#REF!</v>
      </c>
      <c r="BV359" s="41" t="e">
        <f>IF(#REF!="","",BT359-BU359)</f>
        <v>#REF!</v>
      </c>
      <c r="BW359" s="41" t="e">
        <f>IF(#REF!="","",BV359*Interna!$H$52)</f>
        <v>#REF!</v>
      </c>
      <c r="BX359" s="41" t="e">
        <f>IF(#REF!="","",BV359-BW359)</f>
        <v>#REF!</v>
      </c>
      <c r="BY359" s="41" t="e">
        <f>IF(#REF!="","",BX359*Interna!$H$53)</f>
        <v>#REF!</v>
      </c>
    </row>
    <row r="360" spans="25:77" ht="16.5" customHeight="1" thickTop="1" thickBot="1" x14ac:dyDescent="0.35">
      <c r="Y360" s="167"/>
      <c r="Z360" s="40" t="e">
        <f>IF(#REF!="","",Interna!$H$15)</f>
        <v>#REF!</v>
      </c>
      <c r="AA360" s="41" t="e">
        <f>IF(#REF!="","",Interna!$H$16)</f>
        <v>#REF!</v>
      </c>
      <c r="AB360" s="42" t="e">
        <f>IF(#REF!="","",Interna!$H$17)</f>
        <v>#REF!</v>
      </c>
      <c r="AC36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0" s="373" t="e">
        <f>IF(#REF!="","",AC360+Interna!$D$15)</f>
        <v>#REF!</v>
      </c>
      <c r="AG360" s="373" t="e">
        <f>IF(#REF!="","",AD360+Interna!$D$16)</f>
        <v>#REF!</v>
      </c>
      <c r="AH360" s="373" t="e">
        <f>IF(#REF!="","",AE360+Interna!$D$17)</f>
        <v>#REF!</v>
      </c>
      <c r="AI360" s="281" t="e">
        <f>IF(#REF!="","",#REF!-(#REF!*AF360))</f>
        <v>#REF!</v>
      </c>
      <c r="AJ360" s="281" t="e">
        <f>IF(#REF!="","",#REF!-(#REF!*AG360))</f>
        <v>#REF!</v>
      </c>
      <c r="AK360" s="281" t="e">
        <f>IF(#REF!="","",#REF!-(#REF!*AH360))</f>
        <v>#REF!</v>
      </c>
      <c r="AL360" s="281" t="e">
        <f>IF(#REF!="","",ROUND(AI360*Interna!$E$4/1000,4))</f>
        <v>#REF!</v>
      </c>
      <c r="AM360" s="281" t="e">
        <f>IF(#REF!="","",ROUND(AJ360*Interna!$E$4/1000,4))</f>
        <v>#REF!</v>
      </c>
      <c r="AN360" s="281" t="e">
        <f>IF(#REF!="","",ROUND(AK360*Interna!$E$4/1000,4))</f>
        <v>#REF!</v>
      </c>
      <c r="AO360" s="281" t="e">
        <f>IF(#REF!="","",ROUND(AL360-(AL360*Interna!$C$21),4))</f>
        <v>#REF!</v>
      </c>
      <c r="AP360" s="281" t="e">
        <f>IF(#REF!="","",ROUND(AM360-(AM360*Interna!$C$22),4))</f>
        <v>#REF!</v>
      </c>
      <c r="AQ360" s="281" t="e">
        <f>IF(#REF!="","",ROUND(AN360-(AN360*Interna!$C$23),4))</f>
        <v>#REF!</v>
      </c>
      <c r="AR360" s="281" t="e">
        <f>IF(#REF!="","",Interna!$F$21)</f>
        <v>#REF!</v>
      </c>
      <c r="AS360" s="282" t="e">
        <f>IF(#REF!="","",Interna!$F$22)</f>
        <v>#REF!</v>
      </c>
      <c r="AT360" s="283" t="e">
        <f>IF(#REF!="","",Interna!$F$23)</f>
        <v>#REF!</v>
      </c>
      <c r="AU360" s="281" t="e">
        <f>IF(#REF!=0,0,IF(AO360&gt;AR360,AO360,AR360))</f>
        <v>#REF!</v>
      </c>
      <c r="AV360" s="281" t="e">
        <f>IF(#REF!=0,0,IF(AP360&gt;AS360,AP360,AS360))</f>
        <v>#REF!</v>
      </c>
      <c r="AW360" s="281" t="e">
        <f>IF(#REF!=0,0,IF(AQ360&gt;AT360,AQ360,AT360))</f>
        <v>#REF!</v>
      </c>
      <c r="AX360" s="39" t="e">
        <f>IF(#REF!="","",IF(ROUND(AL360-AU360,4)&lt;0,0,ROUND(AL360-AU360,4)))</f>
        <v>#REF!</v>
      </c>
      <c r="AY360" s="39" t="e">
        <f>IF(#REF!="","",IF(ROUND(AM360-AV360,4)&lt;0,0,ROUND(AM360-AV360,4)))</f>
        <v>#REF!</v>
      </c>
      <c r="AZ360" s="39" t="e">
        <f>IF(#REF!="","",IF(ROUND(AN360-AW360,4)&lt;0,0,ROUND(AN360-AW360,4)))</f>
        <v>#REF!</v>
      </c>
      <c r="BA360" s="40" t="e">
        <f>IF(#REF!="","",AX360*Z360)</f>
        <v>#REF!</v>
      </c>
      <c r="BB360" s="41" t="e">
        <f>IF(#REF!="","",AY360*AA360)</f>
        <v>#REF!</v>
      </c>
      <c r="BC360" s="42" t="e">
        <f>IF(#REF!="","",AZ360*AB360)</f>
        <v>#REF!</v>
      </c>
      <c r="BD360" s="41" t="e">
        <f t="shared" si="43"/>
        <v>#REF!</v>
      </c>
      <c r="BE360" s="40" t="e">
        <f>IF(#REF!="","",Interna!$J$27+Interna!$J$28+Interna!$J$29+Interna!$J$33)</f>
        <v>#REF!</v>
      </c>
      <c r="BF360" s="41" t="e">
        <f>IF(#REF!="","",AX360*Interna!$H$30)</f>
        <v>#REF!</v>
      </c>
      <c r="BG360" s="41" t="e">
        <f>IF(#REF!="","",AY360*Interna!$H$31)</f>
        <v>#REF!</v>
      </c>
      <c r="BH360" s="41" t="e">
        <f>IF(#REF!="","",AZ360*Interna!$H$32)</f>
        <v>#REF!</v>
      </c>
      <c r="BI360" s="41" t="e">
        <f>IF(#REF!="","",SUM(BE360:BH360))</f>
        <v>#REF!</v>
      </c>
      <c r="BJ360" s="41" t="e">
        <f>IF(#REF!="","",BD360-BI360)</f>
        <v>#REF!</v>
      </c>
      <c r="BK360" s="42" t="e">
        <f>IF(#REF!="","",BJ360*Interna!$H$37)</f>
        <v>#REF!</v>
      </c>
      <c r="BL360" s="41" t="e">
        <f>IF(#REF!="","",BJ360-BK360)</f>
        <v>#REF!</v>
      </c>
      <c r="BM360" s="41" t="e">
        <f>IF(#REF!="","",BL360*Interna!$H$39)</f>
        <v>#REF!</v>
      </c>
      <c r="BN360" s="41" t="e">
        <f>IF(#REF!="","",BL360+BM360)</f>
        <v>#REF!</v>
      </c>
      <c r="BO360" s="41" t="e">
        <f>IF(#REF!="","",BN360*Interna!$K$5)</f>
        <v>#REF!</v>
      </c>
      <c r="BP360" s="41" t="e">
        <f>IF(#REF!="","",BO360/Interna!$E$4)</f>
        <v>#REF!</v>
      </c>
      <c r="BQ360" s="41" t="e">
        <f>IF(#REF!="","",BP360*Interna!$H$46)</f>
        <v>#REF!</v>
      </c>
      <c r="BR360" s="41" t="e">
        <f>IF(#REF!="","",BP360+BQ360)</f>
        <v>#REF!</v>
      </c>
      <c r="BS360" s="41" t="e">
        <f>IF(#REF!="","",BR360*Interna!$H$48)</f>
        <v>#REF!</v>
      </c>
      <c r="BT360" s="41" t="e">
        <f>IF(#REF!="","",BR360-BS360)</f>
        <v>#REF!</v>
      </c>
      <c r="BU360" s="41" t="e">
        <f>IF(#REF!="","",BT360*Interna!$H$51)</f>
        <v>#REF!</v>
      </c>
      <c r="BV360" s="41" t="e">
        <f>IF(#REF!="","",BT360-BU360)</f>
        <v>#REF!</v>
      </c>
      <c r="BW360" s="41" t="e">
        <f>IF(#REF!="","",BV360*Interna!$H$52)</f>
        <v>#REF!</v>
      </c>
      <c r="BX360" s="41" t="e">
        <f>IF(#REF!="","",BV360-BW360)</f>
        <v>#REF!</v>
      </c>
      <c r="BY360" s="41" t="e">
        <f>IF(#REF!="","",BX360*Interna!$H$53)</f>
        <v>#REF!</v>
      </c>
    </row>
    <row r="361" spans="25:77" ht="16.5" customHeight="1" thickTop="1" thickBot="1" x14ac:dyDescent="0.35">
      <c r="Y361" s="167"/>
      <c r="Z361" s="40" t="e">
        <f>IF(#REF!="","",Interna!$H$15)</f>
        <v>#REF!</v>
      </c>
      <c r="AA361" s="41" t="e">
        <f>IF(#REF!="","",Interna!$H$16)</f>
        <v>#REF!</v>
      </c>
      <c r="AB361" s="42" t="e">
        <f>IF(#REF!="","",Interna!$H$17)</f>
        <v>#REF!</v>
      </c>
      <c r="AC36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1" s="373" t="e">
        <f>IF(#REF!="","",AC361+Interna!$D$15)</f>
        <v>#REF!</v>
      </c>
      <c r="AG361" s="373" t="e">
        <f>IF(#REF!="","",AD361+Interna!$D$16)</f>
        <v>#REF!</v>
      </c>
      <c r="AH361" s="373" t="e">
        <f>IF(#REF!="","",AE361+Interna!$D$17)</f>
        <v>#REF!</v>
      </c>
      <c r="AI361" s="281" t="e">
        <f>IF(#REF!="","",#REF!-(#REF!*AF361))</f>
        <v>#REF!</v>
      </c>
      <c r="AJ361" s="281" t="e">
        <f>IF(#REF!="","",#REF!-(#REF!*AG361))</f>
        <v>#REF!</v>
      </c>
      <c r="AK361" s="281" t="e">
        <f>IF(#REF!="","",#REF!-(#REF!*AH361))</f>
        <v>#REF!</v>
      </c>
      <c r="AL361" s="281" t="e">
        <f>IF(#REF!="","",ROUND(AI361*Interna!$E$4/1000,4))</f>
        <v>#REF!</v>
      </c>
      <c r="AM361" s="281" t="e">
        <f>IF(#REF!="","",ROUND(AJ361*Interna!$E$4/1000,4))</f>
        <v>#REF!</v>
      </c>
      <c r="AN361" s="281" t="e">
        <f>IF(#REF!="","",ROUND(AK361*Interna!$E$4/1000,4))</f>
        <v>#REF!</v>
      </c>
      <c r="AO361" s="281" t="e">
        <f>IF(#REF!="","",ROUND(AL361-(AL361*Interna!$C$21),4))</f>
        <v>#REF!</v>
      </c>
      <c r="AP361" s="281" t="e">
        <f>IF(#REF!="","",ROUND(AM361-(AM361*Interna!$C$22),4))</f>
        <v>#REF!</v>
      </c>
      <c r="AQ361" s="281" t="e">
        <f>IF(#REF!="","",ROUND(AN361-(AN361*Interna!$C$23),4))</f>
        <v>#REF!</v>
      </c>
      <c r="AR361" s="281" t="e">
        <f>IF(#REF!="","",Interna!$F$21)</f>
        <v>#REF!</v>
      </c>
      <c r="AS361" s="282" t="e">
        <f>IF(#REF!="","",Interna!$F$22)</f>
        <v>#REF!</v>
      </c>
      <c r="AT361" s="283" t="e">
        <f>IF(#REF!="","",Interna!$F$23)</f>
        <v>#REF!</v>
      </c>
      <c r="AU361" s="281" t="e">
        <f>IF(#REF!=0,0,IF(AO361&gt;AR361,AO361,AR361))</f>
        <v>#REF!</v>
      </c>
      <c r="AV361" s="281" t="e">
        <f>IF(#REF!=0,0,IF(AP361&gt;AS361,AP361,AS361))</f>
        <v>#REF!</v>
      </c>
      <c r="AW361" s="281" t="e">
        <f>IF(#REF!=0,0,IF(AQ361&gt;AT361,AQ361,AT361))</f>
        <v>#REF!</v>
      </c>
      <c r="AX361" s="39" t="e">
        <f>IF(#REF!="","",IF(ROUND(AL361-AU361,4)&lt;0,0,ROUND(AL361-AU361,4)))</f>
        <v>#REF!</v>
      </c>
      <c r="AY361" s="39" t="e">
        <f>IF(#REF!="","",IF(ROUND(AM361-AV361,4)&lt;0,0,ROUND(AM361-AV361,4)))</f>
        <v>#REF!</v>
      </c>
      <c r="AZ361" s="39" t="e">
        <f>IF(#REF!="","",IF(ROUND(AN361-AW361,4)&lt;0,0,ROUND(AN361-AW361,4)))</f>
        <v>#REF!</v>
      </c>
      <c r="BA361" s="40" t="e">
        <f>IF(#REF!="","",AX361*Z361)</f>
        <v>#REF!</v>
      </c>
      <c r="BB361" s="41" t="e">
        <f>IF(#REF!="","",AY361*AA361)</f>
        <v>#REF!</v>
      </c>
      <c r="BC361" s="42" t="e">
        <f>IF(#REF!="","",AZ361*AB361)</f>
        <v>#REF!</v>
      </c>
      <c r="BD361" s="41" t="e">
        <f t="shared" si="43"/>
        <v>#REF!</v>
      </c>
      <c r="BE361" s="40" t="e">
        <f>IF(#REF!="","",Interna!$J$27+Interna!$J$28+Interna!$J$29+Interna!$J$33)</f>
        <v>#REF!</v>
      </c>
      <c r="BF361" s="41" t="e">
        <f>IF(#REF!="","",AX361*Interna!$H$30)</f>
        <v>#REF!</v>
      </c>
      <c r="BG361" s="41" t="e">
        <f>IF(#REF!="","",AY361*Interna!$H$31)</f>
        <v>#REF!</v>
      </c>
      <c r="BH361" s="41" t="e">
        <f>IF(#REF!="","",AZ361*Interna!$H$32)</f>
        <v>#REF!</v>
      </c>
      <c r="BI361" s="41" t="e">
        <f>IF(#REF!="","",SUM(BE361:BH361))</f>
        <v>#REF!</v>
      </c>
      <c r="BJ361" s="41" t="e">
        <f>IF(#REF!="","",BD361-BI361)</f>
        <v>#REF!</v>
      </c>
      <c r="BK361" s="42" t="e">
        <f>IF(#REF!="","",BJ361*Interna!$H$37)</f>
        <v>#REF!</v>
      </c>
      <c r="BL361" s="41" t="e">
        <f>IF(#REF!="","",BJ361-BK361)</f>
        <v>#REF!</v>
      </c>
      <c r="BM361" s="41" t="e">
        <f>IF(#REF!="","",BL361*Interna!$H$39)</f>
        <v>#REF!</v>
      </c>
      <c r="BN361" s="41" t="e">
        <f>IF(#REF!="","",BL361+BM361)</f>
        <v>#REF!</v>
      </c>
      <c r="BO361" s="41" t="e">
        <f>IF(#REF!="","",BN361*Interna!$K$5)</f>
        <v>#REF!</v>
      </c>
      <c r="BP361" s="41" t="e">
        <f>IF(#REF!="","",BO361/Interna!$E$4)</f>
        <v>#REF!</v>
      </c>
      <c r="BQ361" s="41" t="e">
        <f>IF(#REF!="","",BP361*Interna!$H$46)</f>
        <v>#REF!</v>
      </c>
      <c r="BR361" s="41" t="e">
        <f>IF(#REF!="","",BP361+BQ361)</f>
        <v>#REF!</v>
      </c>
      <c r="BS361" s="41" t="e">
        <f>IF(#REF!="","",BR361*Interna!$H$48)</f>
        <v>#REF!</v>
      </c>
      <c r="BT361" s="41" t="e">
        <f>IF(#REF!="","",BR361-BS361)</f>
        <v>#REF!</v>
      </c>
      <c r="BU361" s="41" t="e">
        <f>IF(#REF!="","",BT361*Interna!$H$51)</f>
        <v>#REF!</v>
      </c>
      <c r="BV361" s="41" t="e">
        <f>IF(#REF!="","",BT361-BU361)</f>
        <v>#REF!</v>
      </c>
      <c r="BW361" s="41" t="e">
        <f>IF(#REF!="","",BV361*Interna!$H$52)</f>
        <v>#REF!</v>
      </c>
      <c r="BX361" s="41" t="e">
        <f>IF(#REF!="","",BV361-BW361)</f>
        <v>#REF!</v>
      </c>
      <c r="BY361" s="41" t="e">
        <f>IF(#REF!="","",BX361*Interna!$H$53)</f>
        <v>#REF!</v>
      </c>
    </row>
    <row r="362" spans="25:77" ht="16.5" customHeight="1" thickTop="1" thickBot="1" x14ac:dyDescent="0.35">
      <c r="Y362" s="167"/>
      <c r="Z362" s="40" t="e">
        <f>IF(#REF!="","",Interna!$H$15)</f>
        <v>#REF!</v>
      </c>
      <c r="AA362" s="41" t="e">
        <f>IF(#REF!="","",Interna!$H$16)</f>
        <v>#REF!</v>
      </c>
      <c r="AB362" s="42" t="e">
        <f>IF(#REF!="","",Interna!$H$17)</f>
        <v>#REF!</v>
      </c>
      <c r="AC36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2" s="373" t="e">
        <f>IF(#REF!="","",AC362+Interna!$D$15)</f>
        <v>#REF!</v>
      </c>
      <c r="AG362" s="373" t="e">
        <f>IF(#REF!="","",AD362+Interna!$D$16)</f>
        <v>#REF!</v>
      </c>
      <c r="AH362" s="373" t="e">
        <f>IF(#REF!="","",AE362+Interna!$D$17)</f>
        <v>#REF!</v>
      </c>
      <c r="AI362" s="281" t="e">
        <f>IF(#REF!="","",#REF!-(#REF!*AF362))</f>
        <v>#REF!</v>
      </c>
      <c r="AJ362" s="281" t="e">
        <f>IF(#REF!="","",#REF!-(#REF!*AG362))</f>
        <v>#REF!</v>
      </c>
      <c r="AK362" s="281" t="e">
        <f>IF(#REF!="","",#REF!-(#REF!*AH362))</f>
        <v>#REF!</v>
      </c>
      <c r="AL362" s="281" t="e">
        <f>IF(#REF!="","",ROUND(AI362*Interna!$E$4/1000,4))</f>
        <v>#REF!</v>
      </c>
      <c r="AM362" s="281" t="e">
        <f>IF(#REF!="","",ROUND(AJ362*Interna!$E$4/1000,4))</f>
        <v>#REF!</v>
      </c>
      <c r="AN362" s="281" t="e">
        <f>IF(#REF!="","",ROUND(AK362*Interna!$E$4/1000,4))</f>
        <v>#REF!</v>
      </c>
      <c r="AO362" s="281" t="e">
        <f>IF(#REF!="","",ROUND(AL362-(AL362*Interna!$C$21),4))</f>
        <v>#REF!</v>
      </c>
      <c r="AP362" s="281" t="e">
        <f>IF(#REF!="","",ROUND(AM362-(AM362*Interna!$C$22),4))</f>
        <v>#REF!</v>
      </c>
      <c r="AQ362" s="281" t="e">
        <f>IF(#REF!="","",ROUND(AN362-(AN362*Interna!$C$23),4))</f>
        <v>#REF!</v>
      </c>
      <c r="AR362" s="281" t="e">
        <f>IF(#REF!="","",Interna!$F$21)</f>
        <v>#REF!</v>
      </c>
      <c r="AS362" s="282" t="e">
        <f>IF(#REF!="","",Interna!$F$22)</f>
        <v>#REF!</v>
      </c>
      <c r="AT362" s="283" t="e">
        <f>IF(#REF!="","",Interna!$F$23)</f>
        <v>#REF!</v>
      </c>
      <c r="AU362" s="281" t="e">
        <f>IF(#REF!=0,0,IF(AO362&gt;AR362,AO362,AR362))</f>
        <v>#REF!</v>
      </c>
      <c r="AV362" s="281" t="e">
        <f>IF(#REF!=0,0,IF(AP362&gt;AS362,AP362,AS362))</f>
        <v>#REF!</v>
      </c>
      <c r="AW362" s="281" t="e">
        <f>IF(#REF!=0,0,IF(AQ362&gt;AT362,AQ362,AT362))</f>
        <v>#REF!</v>
      </c>
      <c r="AX362" s="39" t="e">
        <f>IF(#REF!="","",IF(ROUND(AL362-AU362,4)&lt;0,0,ROUND(AL362-AU362,4)))</f>
        <v>#REF!</v>
      </c>
      <c r="AY362" s="39" t="e">
        <f>IF(#REF!="","",IF(ROUND(AM362-AV362,4)&lt;0,0,ROUND(AM362-AV362,4)))</f>
        <v>#REF!</v>
      </c>
      <c r="AZ362" s="39" t="e">
        <f>IF(#REF!="","",IF(ROUND(AN362-AW362,4)&lt;0,0,ROUND(AN362-AW362,4)))</f>
        <v>#REF!</v>
      </c>
      <c r="BA362" s="40" t="e">
        <f>IF(#REF!="","",AX362*Z362)</f>
        <v>#REF!</v>
      </c>
      <c r="BB362" s="41" t="e">
        <f>IF(#REF!="","",AY362*AA362)</f>
        <v>#REF!</v>
      </c>
      <c r="BC362" s="42" t="e">
        <f>IF(#REF!="","",AZ362*AB362)</f>
        <v>#REF!</v>
      </c>
      <c r="BD362" s="41" t="e">
        <f t="shared" si="43"/>
        <v>#REF!</v>
      </c>
      <c r="BE362" s="40" t="e">
        <f>IF(#REF!="","",Interna!$J$27+Interna!$J$28+Interna!$J$29+Interna!$J$33)</f>
        <v>#REF!</v>
      </c>
      <c r="BF362" s="41" t="e">
        <f>IF(#REF!="","",AX362*Interna!$H$30)</f>
        <v>#REF!</v>
      </c>
      <c r="BG362" s="41" t="e">
        <f>IF(#REF!="","",AY362*Interna!$H$31)</f>
        <v>#REF!</v>
      </c>
      <c r="BH362" s="41" t="e">
        <f>IF(#REF!="","",AZ362*Interna!$H$32)</f>
        <v>#REF!</v>
      </c>
      <c r="BI362" s="41" t="e">
        <f>IF(#REF!="","",SUM(BE362:BH362))</f>
        <v>#REF!</v>
      </c>
      <c r="BJ362" s="41" t="e">
        <f>IF(#REF!="","",BD362-BI362)</f>
        <v>#REF!</v>
      </c>
      <c r="BK362" s="42" t="e">
        <f>IF(#REF!="","",BJ362*Interna!$H$37)</f>
        <v>#REF!</v>
      </c>
      <c r="BL362" s="41" t="e">
        <f>IF(#REF!="","",BJ362-BK362)</f>
        <v>#REF!</v>
      </c>
      <c r="BM362" s="41" t="e">
        <f>IF(#REF!="","",BL362*Interna!$H$39)</f>
        <v>#REF!</v>
      </c>
      <c r="BN362" s="41" t="e">
        <f>IF(#REF!="","",BL362+BM362)</f>
        <v>#REF!</v>
      </c>
      <c r="BO362" s="41" t="e">
        <f>IF(#REF!="","",BN362*Interna!$K$5)</f>
        <v>#REF!</v>
      </c>
      <c r="BP362" s="41" t="e">
        <f>IF(#REF!="","",BO362/Interna!$E$4)</f>
        <v>#REF!</v>
      </c>
      <c r="BQ362" s="41" t="e">
        <f>IF(#REF!="","",BP362*Interna!$H$46)</f>
        <v>#REF!</v>
      </c>
      <c r="BR362" s="41" t="e">
        <f>IF(#REF!="","",BP362+BQ362)</f>
        <v>#REF!</v>
      </c>
      <c r="BS362" s="41" t="e">
        <f>IF(#REF!="","",BR362*Interna!$H$48)</f>
        <v>#REF!</v>
      </c>
      <c r="BT362" s="41" t="e">
        <f>IF(#REF!="","",BR362-BS362)</f>
        <v>#REF!</v>
      </c>
      <c r="BU362" s="41" t="e">
        <f>IF(#REF!="","",BT362*Interna!$H$51)</f>
        <v>#REF!</v>
      </c>
      <c r="BV362" s="41" t="e">
        <f>IF(#REF!="","",BT362-BU362)</f>
        <v>#REF!</v>
      </c>
      <c r="BW362" s="41" t="e">
        <f>IF(#REF!="","",BV362*Interna!$H$52)</f>
        <v>#REF!</v>
      </c>
      <c r="BX362" s="41" t="e">
        <f>IF(#REF!="","",BV362-BW362)</f>
        <v>#REF!</v>
      </c>
      <c r="BY362" s="41" t="e">
        <f>IF(#REF!="","",BX362*Interna!$H$53)</f>
        <v>#REF!</v>
      </c>
    </row>
    <row r="363" spans="25:77" ht="16.5" customHeight="1" thickTop="1" thickBot="1" x14ac:dyDescent="0.35">
      <c r="Y363" s="167"/>
      <c r="Z363" s="40" t="e">
        <f>IF(#REF!="","",Interna!$H$15)</f>
        <v>#REF!</v>
      </c>
      <c r="AA363" s="41" t="e">
        <f>IF(#REF!="","",Interna!$H$16)</f>
        <v>#REF!</v>
      </c>
      <c r="AB363" s="42" t="e">
        <f>IF(#REF!="","",Interna!$H$17)</f>
        <v>#REF!</v>
      </c>
      <c r="AC36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3" s="373" t="e">
        <f>IF(#REF!="","",AC363+Interna!$D$15)</f>
        <v>#REF!</v>
      </c>
      <c r="AG363" s="373" t="e">
        <f>IF(#REF!="","",AD363+Interna!$D$16)</f>
        <v>#REF!</v>
      </c>
      <c r="AH363" s="373" t="e">
        <f>IF(#REF!="","",AE363+Interna!$D$17)</f>
        <v>#REF!</v>
      </c>
      <c r="AI363" s="281" t="e">
        <f>IF(#REF!="","",#REF!-(#REF!*AF363))</f>
        <v>#REF!</v>
      </c>
      <c r="AJ363" s="281" t="e">
        <f>IF(#REF!="","",#REF!-(#REF!*AG363))</f>
        <v>#REF!</v>
      </c>
      <c r="AK363" s="281" t="e">
        <f>IF(#REF!="","",#REF!-(#REF!*AH363))</f>
        <v>#REF!</v>
      </c>
      <c r="AL363" s="281" t="e">
        <f>IF(#REF!="","",ROUND(AI363*Interna!$E$4/1000,4))</f>
        <v>#REF!</v>
      </c>
      <c r="AM363" s="281" t="e">
        <f>IF(#REF!="","",ROUND(AJ363*Interna!$E$4/1000,4))</f>
        <v>#REF!</v>
      </c>
      <c r="AN363" s="281" t="e">
        <f>IF(#REF!="","",ROUND(AK363*Interna!$E$4/1000,4))</f>
        <v>#REF!</v>
      </c>
      <c r="AO363" s="281" t="e">
        <f>IF(#REF!="","",ROUND(AL363-(AL363*Interna!$C$21),4))</f>
        <v>#REF!</v>
      </c>
      <c r="AP363" s="281" t="e">
        <f>IF(#REF!="","",ROUND(AM363-(AM363*Interna!$C$22),4))</f>
        <v>#REF!</v>
      </c>
      <c r="AQ363" s="281" t="e">
        <f>IF(#REF!="","",ROUND(AN363-(AN363*Interna!$C$23),4))</f>
        <v>#REF!</v>
      </c>
      <c r="AR363" s="281" t="e">
        <f>IF(#REF!="","",Interna!$F$21)</f>
        <v>#REF!</v>
      </c>
      <c r="AS363" s="282" t="e">
        <f>IF(#REF!="","",Interna!$F$22)</f>
        <v>#REF!</v>
      </c>
      <c r="AT363" s="283" t="e">
        <f>IF(#REF!="","",Interna!$F$23)</f>
        <v>#REF!</v>
      </c>
      <c r="AU363" s="281" t="e">
        <f>IF(#REF!=0,0,IF(AO363&gt;AR363,AO363,AR363))</f>
        <v>#REF!</v>
      </c>
      <c r="AV363" s="281" t="e">
        <f>IF(#REF!=0,0,IF(AP363&gt;AS363,AP363,AS363))</f>
        <v>#REF!</v>
      </c>
      <c r="AW363" s="281" t="e">
        <f>IF(#REF!=0,0,IF(AQ363&gt;AT363,AQ363,AT363))</f>
        <v>#REF!</v>
      </c>
      <c r="AX363" s="39" t="e">
        <f>IF(#REF!="","",IF(ROUND(AL363-AU363,4)&lt;0,0,ROUND(AL363-AU363,4)))</f>
        <v>#REF!</v>
      </c>
      <c r="AY363" s="39" t="e">
        <f>IF(#REF!="","",IF(ROUND(AM363-AV363,4)&lt;0,0,ROUND(AM363-AV363,4)))</f>
        <v>#REF!</v>
      </c>
      <c r="AZ363" s="39" t="e">
        <f>IF(#REF!="","",IF(ROUND(AN363-AW363,4)&lt;0,0,ROUND(AN363-AW363,4)))</f>
        <v>#REF!</v>
      </c>
      <c r="BA363" s="40" t="e">
        <f>IF(#REF!="","",AX363*Z363)</f>
        <v>#REF!</v>
      </c>
      <c r="BB363" s="41" t="e">
        <f>IF(#REF!="","",AY363*AA363)</f>
        <v>#REF!</v>
      </c>
      <c r="BC363" s="42" t="e">
        <f>IF(#REF!="","",AZ363*AB363)</f>
        <v>#REF!</v>
      </c>
      <c r="BD363" s="41" t="e">
        <f t="shared" si="43"/>
        <v>#REF!</v>
      </c>
      <c r="BE363" s="40" t="e">
        <f>IF(#REF!="","",Interna!$J$27+Interna!$J$28+Interna!$J$29+Interna!$J$33)</f>
        <v>#REF!</v>
      </c>
      <c r="BF363" s="41" t="e">
        <f>IF(#REF!="","",AX363*Interna!$H$30)</f>
        <v>#REF!</v>
      </c>
      <c r="BG363" s="41" t="e">
        <f>IF(#REF!="","",AY363*Interna!$H$31)</f>
        <v>#REF!</v>
      </c>
      <c r="BH363" s="41" t="e">
        <f>IF(#REF!="","",AZ363*Interna!$H$32)</f>
        <v>#REF!</v>
      </c>
      <c r="BI363" s="41" t="e">
        <f>IF(#REF!="","",SUM(BE363:BH363))</f>
        <v>#REF!</v>
      </c>
      <c r="BJ363" s="41" t="e">
        <f>IF(#REF!="","",BD363-BI363)</f>
        <v>#REF!</v>
      </c>
      <c r="BK363" s="42" t="e">
        <f>IF(#REF!="","",BJ363*Interna!$H$37)</f>
        <v>#REF!</v>
      </c>
      <c r="BL363" s="41" t="e">
        <f>IF(#REF!="","",BJ363-BK363)</f>
        <v>#REF!</v>
      </c>
      <c r="BM363" s="41" t="e">
        <f>IF(#REF!="","",BL363*Interna!$H$39)</f>
        <v>#REF!</v>
      </c>
      <c r="BN363" s="41" t="e">
        <f>IF(#REF!="","",BL363+BM363)</f>
        <v>#REF!</v>
      </c>
      <c r="BO363" s="41" t="e">
        <f>IF(#REF!="","",BN363*Interna!$K$5)</f>
        <v>#REF!</v>
      </c>
      <c r="BP363" s="41" t="e">
        <f>IF(#REF!="","",BO363/Interna!$E$4)</f>
        <v>#REF!</v>
      </c>
      <c r="BQ363" s="41" t="e">
        <f>IF(#REF!="","",BP363*Interna!$H$46)</f>
        <v>#REF!</v>
      </c>
      <c r="BR363" s="41" t="e">
        <f>IF(#REF!="","",BP363+BQ363)</f>
        <v>#REF!</v>
      </c>
      <c r="BS363" s="41" t="e">
        <f>IF(#REF!="","",BR363*Interna!$H$48)</f>
        <v>#REF!</v>
      </c>
      <c r="BT363" s="41" t="e">
        <f>IF(#REF!="","",BR363-BS363)</f>
        <v>#REF!</v>
      </c>
      <c r="BU363" s="41" t="e">
        <f>IF(#REF!="","",BT363*Interna!$H$51)</f>
        <v>#REF!</v>
      </c>
      <c r="BV363" s="41" t="e">
        <f>IF(#REF!="","",BT363-BU363)</f>
        <v>#REF!</v>
      </c>
      <c r="BW363" s="41" t="e">
        <f>IF(#REF!="","",BV363*Interna!$H$52)</f>
        <v>#REF!</v>
      </c>
      <c r="BX363" s="41" t="e">
        <f>IF(#REF!="","",BV363-BW363)</f>
        <v>#REF!</v>
      </c>
      <c r="BY363" s="41" t="e">
        <f>IF(#REF!="","",BX363*Interna!$H$53)</f>
        <v>#REF!</v>
      </c>
    </row>
    <row r="364" spans="25:77" ht="16.5" customHeight="1" thickTop="1" thickBot="1" x14ac:dyDescent="0.35">
      <c r="Y364" s="167"/>
      <c r="Z364" s="40" t="e">
        <f>IF(#REF!="","",Interna!$H$15)</f>
        <v>#REF!</v>
      </c>
      <c r="AA364" s="41" t="e">
        <f>IF(#REF!="","",Interna!$H$16)</f>
        <v>#REF!</v>
      </c>
      <c r="AB364" s="42" t="e">
        <f>IF(#REF!="","",Interna!$H$17)</f>
        <v>#REF!</v>
      </c>
      <c r="AC36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4" s="373" t="e">
        <f>IF(#REF!="","",AC364+Interna!$D$15)</f>
        <v>#REF!</v>
      </c>
      <c r="AG364" s="373" t="e">
        <f>IF(#REF!="","",AD364+Interna!$D$16)</f>
        <v>#REF!</v>
      </c>
      <c r="AH364" s="373" t="e">
        <f>IF(#REF!="","",AE364+Interna!$D$17)</f>
        <v>#REF!</v>
      </c>
      <c r="AI364" s="281" t="e">
        <f>IF(#REF!="","",#REF!-(#REF!*AF364))</f>
        <v>#REF!</v>
      </c>
      <c r="AJ364" s="281" t="e">
        <f>IF(#REF!="","",#REF!-(#REF!*AG364))</f>
        <v>#REF!</v>
      </c>
      <c r="AK364" s="281" t="e">
        <f>IF(#REF!="","",#REF!-(#REF!*AH364))</f>
        <v>#REF!</v>
      </c>
      <c r="AL364" s="281" t="e">
        <f>IF(#REF!="","",ROUND(AI364*Interna!$E$4/1000,4))</f>
        <v>#REF!</v>
      </c>
      <c r="AM364" s="281" t="e">
        <f>IF(#REF!="","",ROUND(AJ364*Interna!$E$4/1000,4))</f>
        <v>#REF!</v>
      </c>
      <c r="AN364" s="281" t="e">
        <f>IF(#REF!="","",ROUND(AK364*Interna!$E$4/1000,4))</f>
        <v>#REF!</v>
      </c>
      <c r="AO364" s="281" t="e">
        <f>IF(#REF!="","",ROUND(AL364-(AL364*Interna!$C$21),4))</f>
        <v>#REF!</v>
      </c>
      <c r="AP364" s="281" t="e">
        <f>IF(#REF!="","",ROUND(AM364-(AM364*Interna!$C$22),4))</f>
        <v>#REF!</v>
      </c>
      <c r="AQ364" s="281" t="e">
        <f>IF(#REF!="","",ROUND(AN364-(AN364*Interna!$C$23),4))</f>
        <v>#REF!</v>
      </c>
      <c r="AR364" s="281" t="e">
        <f>IF(#REF!="","",Interna!$F$21)</f>
        <v>#REF!</v>
      </c>
      <c r="AS364" s="282" t="e">
        <f>IF(#REF!="","",Interna!$F$22)</f>
        <v>#REF!</v>
      </c>
      <c r="AT364" s="283" t="e">
        <f>IF(#REF!="","",Interna!$F$23)</f>
        <v>#REF!</v>
      </c>
      <c r="AU364" s="281" t="e">
        <f>IF(#REF!=0,0,IF(AO364&gt;AR364,AO364,AR364))</f>
        <v>#REF!</v>
      </c>
      <c r="AV364" s="281" t="e">
        <f>IF(#REF!=0,0,IF(AP364&gt;AS364,AP364,AS364))</f>
        <v>#REF!</v>
      </c>
      <c r="AW364" s="281" t="e">
        <f>IF(#REF!=0,0,IF(AQ364&gt;AT364,AQ364,AT364))</f>
        <v>#REF!</v>
      </c>
      <c r="AX364" s="39" t="e">
        <f>IF(#REF!="","",IF(ROUND(AL364-AU364,4)&lt;0,0,ROUND(AL364-AU364,4)))</f>
        <v>#REF!</v>
      </c>
      <c r="AY364" s="39" t="e">
        <f>IF(#REF!="","",IF(ROUND(AM364-AV364,4)&lt;0,0,ROUND(AM364-AV364,4)))</f>
        <v>#REF!</v>
      </c>
      <c r="AZ364" s="39" t="e">
        <f>IF(#REF!="","",IF(ROUND(AN364-AW364,4)&lt;0,0,ROUND(AN364-AW364,4)))</f>
        <v>#REF!</v>
      </c>
      <c r="BA364" s="40" t="e">
        <f>IF(#REF!="","",AX364*Z364)</f>
        <v>#REF!</v>
      </c>
      <c r="BB364" s="41" t="e">
        <f>IF(#REF!="","",AY364*AA364)</f>
        <v>#REF!</v>
      </c>
      <c r="BC364" s="42" t="e">
        <f>IF(#REF!="","",AZ364*AB364)</f>
        <v>#REF!</v>
      </c>
      <c r="BD364" s="41" t="e">
        <f t="shared" si="43"/>
        <v>#REF!</v>
      </c>
      <c r="BE364" s="40" t="e">
        <f>IF(#REF!="","",Interna!$J$27+Interna!$J$28+Interna!$J$29+Interna!$J$33)</f>
        <v>#REF!</v>
      </c>
      <c r="BF364" s="41" t="e">
        <f>IF(#REF!="","",AX364*Interna!$H$30)</f>
        <v>#REF!</v>
      </c>
      <c r="BG364" s="41" t="e">
        <f>IF(#REF!="","",AY364*Interna!$H$31)</f>
        <v>#REF!</v>
      </c>
      <c r="BH364" s="41" t="e">
        <f>IF(#REF!="","",AZ364*Interna!$H$32)</f>
        <v>#REF!</v>
      </c>
      <c r="BI364" s="41" t="e">
        <f>IF(#REF!="","",SUM(BE364:BH364))</f>
        <v>#REF!</v>
      </c>
      <c r="BJ364" s="41" t="e">
        <f>IF(#REF!="","",BD364-BI364)</f>
        <v>#REF!</v>
      </c>
      <c r="BK364" s="42" t="e">
        <f>IF(#REF!="","",BJ364*Interna!$H$37)</f>
        <v>#REF!</v>
      </c>
      <c r="BL364" s="41" t="e">
        <f>IF(#REF!="","",BJ364-BK364)</f>
        <v>#REF!</v>
      </c>
      <c r="BM364" s="41" t="e">
        <f>IF(#REF!="","",BL364*Interna!$H$39)</f>
        <v>#REF!</v>
      </c>
      <c r="BN364" s="41" t="e">
        <f>IF(#REF!="","",BL364+BM364)</f>
        <v>#REF!</v>
      </c>
      <c r="BO364" s="41" t="e">
        <f>IF(#REF!="","",BN364*Interna!$K$5)</f>
        <v>#REF!</v>
      </c>
      <c r="BP364" s="41" t="e">
        <f>IF(#REF!="","",BO364/Interna!$E$4)</f>
        <v>#REF!</v>
      </c>
      <c r="BQ364" s="41" t="e">
        <f>IF(#REF!="","",BP364*Interna!$H$46)</f>
        <v>#REF!</v>
      </c>
      <c r="BR364" s="41" t="e">
        <f>IF(#REF!="","",BP364+BQ364)</f>
        <v>#REF!</v>
      </c>
      <c r="BS364" s="41" t="e">
        <f>IF(#REF!="","",BR364*Interna!$H$48)</f>
        <v>#REF!</v>
      </c>
      <c r="BT364" s="41" t="e">
        <f>IF(#REF!="","",BR364-BS364)</f>
        <v>#REF!</v>
      </c>
      <c r="BU364" s="41" t="e">
        <f>IF(#REF!="","",BT364*Interna!$H$51)</f>
        <v>#REF!</v>
      </c>
      <c r="BV364" s="41" t="e">
        <f>IF(#REF!="","",BT364-BU364)</f>
        <v>#REF!</v>
      </c>
      <c r="BW364" s="41" t="e">
        <f>IF(#REF!="","",BV364*Interna!$H$52)</f>
        <v>#REF!</v>
      </c>
      <c r="BX364" s="41" t="e">
        <f>IF(#REF!="","",BV364-BW364)</f>
        <v>#REF!</v>
      </c>
      <c r="BY364" s="41" t="e">
        <f>IF(#REF!="","",BX364*Interna!$H$53)</f>
        <v>#REF!</v>
      </c>
    </row>
    <row r="365" spans="25:77" ht="16.5" customHeight="1" thickTop="1" thickBot="1" x14ac:dyDescent="0.35">
      <c r="Y365" s="167"/>
      <c r="Z365" s="40" t="e">
        <f>IF(#REF!="","",Interna!$H$15)</f>
        <v>#REF!</v>
      </c>
      <c r="AA365" s="41" t="e">
        <f>IF(#REF!="","",Interna!$H$16)</f>
        <v>#REF!</v>
      </c>
      <c r="AB365" s="42" t="e">
        <f>IF(#REF!="","",Interna!$H$17)</f>
        <v>#REF!</v>
      </c>
      <c r="AC36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5" s="373" t="e">
        <f>IF(#REF!="","",AC365+Interna!$D$15)</f>
        <v>#REF!</v>
      </c>
      <c r="AG365" s="373" t="e">
        <f>IF(#REF!="","",AD365+Interna!$D$16)</f>
        <v>#REF!</v>
      </c>
      <c r="AH365" s="373" t="e">
        <f>IF(#REF!="","",AE365+Interna!$D$17)</f>
        <v>#REF!</v>
      </c>
      <c r="AI365" s="281" t="e">
        <f>IF(#REF!="","",#REF!-(#REF!*AF365))</f>
        <v>#REF!</v>
      </c>
      <c r="AJ365" s="281" t="e">
        <f>IF(#REF!="","",#REF!-(#REF!*AG365))</f>
        <v>#REF!</v>
      </c>
      <c r="AK365" s="281" t="e">
        <f>IF(#REF!="","",#REF!-(#REF!*AH365))</f>
        <v>#REF!</v>
      </c>
      <c r="AL365" s="281" t="e">
        <f>IF(#REF!="","",ROUND(AI365*Interna!$E$4/1000,4))</f>
        <v>#REF!</v>
      </c>
      <c r="AM365" s="281" t="e">
        <f>IF(#REF!="","",ROUND(AJ365*Interna!$E$4/1000,4))</f>
        <v>#REF!</v>
      </c>
      <c r="AN365" s="281" t="e">
        <f>IF(#REF!="","",ROUND(AK365*Interna!$E$4/1000,4))</f>
        <v>#REF!</v>
      </c>
      <c r="AO365" s="281" t="e">
        <f>IF(#REF!="","",ROUND(AL365-(AL365*Interna!$C$21),4))</f>
        <v>#REF!</v>
      </c>
      <c r="AP365" s="281" t="e">
        <f>IF(#REF!="","",ROUND(AM365-(AM365*Interna!$C$22),4))</f>
        <v>#REF!</v>
      </c>
      <c r="AQ365" s="281" t="e">
        <f>IF(#REF!="","",ROUND(AN365-(AN365*Interna!$C$23),4))</f>
        <v>#REF!</v>
      </c>
      <c r="AR365" s="281" t="e">
        <f>IF(#REF!="","",Interna!$F$21)</f>
        <v>#REF!</v>
      </c>
      <c r="AS365" s="282" t="e">
        <f>IF(#REF!="","",Interna!$F$22)</f>
        <v>#REF!</v>
      </c>
      <c r="AT365" s="283" t="e">
        <f>IF(#REF!="","",Interna!$F$23)</f>
        <v>#REF!</v>
      </c>
      <c r="AU365" s="281" t="e">
        <f>IF(#REF!=0,0,IF(AO365&gt;AR365,AO365,AR365))</f>
        <v>#REF!</v>
      </c>
      <c r="AV365" s="281" t="e">
        <f>IF(#REF!=0,0,IF(AP365&gt;AS365,AP365,AS365))</f>
        <v>#REF!</v>
      </c>
      <c r="AW365" s="281" t="e">
        <f>IF(#REF!=0,0,IF(AQ365&gt;AT365,AQ365,AT365))</f>
        <v>#REF!</v>
      </c>
      <c r="AX365" s="39" t="e">
        <f>IF(#REF!="","",IF(ROUND(AL365-AU365,4)&lt;0,0,ROUND(AL365-AU365,4)))</f>
        <v>#REF!</v>
      </c>
      <c r="AY365" s="39" t="e">
        <f>IF(#REF!="","",IF(ROUND(AM365-AV365,4)&lt;0,0,ROUND(AM365-AV365,4)))</f>
        <v>#REF!</v>
      </c>
      <c r="AZ365" s="39" t="e">
        <f>IF(#REF!="","",IF(ROUND(AN365-AW365,4)&lt;0,0,ROUND(AN365-AW365,4)))</f>
        <v>#REF!</v>
      </c>
      <c r="BA365" s="40" t="e">
        <f>IF(#REF!="","",AX365*Z365)</f>
        <v>#REF!</v>
      </c>
      <c r="BB365" s="41" t="e">
        <f>IF(#REF!="","",AY365*AA365)</f>
        <v>#REF!</v>
      </c>
      <c r="BC365" s="42" t="e">
        <f>IF(#REF!="","",AZ365*AB365)</f>
        <v>#REF!</v>
      </c>
      <c r="BD365" s="41" t="e">
        <f t="shared" si="43"/>
        <v>#REF!</v>
      </c>
      <c r="BE365" s="40" t="e">
        <f>IF(#REF!="","",Interna!$J$27+Interna!$J$28+Interna!$J$29+Interna!$J$33)</f>
        <v>#REF!</v>
      </c>
      <c r="BF365" s="41" t="e">
        <f>IF(#REF!="","",AX365*Interna!$H$30)</f>
        <v>#REF!</v>
      </c>
      <c r="BG365" s="41" t="e">
        <f>IF(#REF!="","",AY365*Interna!$H$31)</f>
        <v>#REF!</v>
      </c>
      <c r="BH365" s="41" t="e">
        <f>IF(#REF!="","",AZ365*Interna!$H$32)</f>
        <v>#REF!</v>
      </c>
      <c r="BI365" s="41" t="e">
        <f>IF(#REF!="","",SUM(BE365:BH365))</f>
        <v>#REF!</v>
      </c>
      <c r="BJ365" s="41" t="e">
        <f>IF(#REF!="","",BD365-BI365)</f>
        <v>#REF!</v>
      </c>
      <c r="BK365" s="42" t="e">
        <f>IF(#REF!="","",BJ365*Interna!$H$37)</f>
        <v>#REF!</v>
      </c>
      <c r="BL365" s="41" t="e">
        <f>IF(#REF!="","",BJ365-BK365)</f>
        <v>#REF!</v>
      </c>
      <c r="BM365" s="41" t="e">
        <f>IF(#REF!="","",BL365*Interna!$H$39)</f>
        <v>#REF!</v>
      </c>
      <c r="BN365" s="41" t="e">
        <f>IF(#REF!="","",BL365+BM365)</f>
        <v>#REF!</v>
      </c>
      <c r="BO365" s="41" t="e">
        <f>IF(#REF!="","",BN365*Interna!$K$5)</f>
        <v>#REF!</v>
      </c>
      <c r="BP365" s="41" t="e">
        <f>IF(#REF!="","",BO365/Interna!$E$4)</f>
        <v>#REF!</v>
      </c>
      <c r="BQ365" s="41" t="e">
        <f>IF(#REF!="","",BP365*Interna!$H$46)</f>
        <v>#REF!</v>
      </c>
      <c r="BR365" s="41" t="e">
        <f>IF(#REF!="","",BP365+BQ365)</f>
        <v>#REF!</v>
      </c>
      <c r="BS365" s="41" t="e">
        <f>IF(#REF!="","",BR365*Interna!$H$48)</f>
        <v>#REF!</v>
      </c>
      <c r="BT365" s="41" t="e">
        <f>IF(#REF!="","",BR365-BS365)</f>
        <v>#REF!</v>
      </c>
      <c r="BU365" s="41" t="e">
        <f>IF(#REF!="","",BT365*Interna!$H$51)</f>
        <v>#REF!</v>
      </c>
      <c r="BV365" s="41" t="e">
        <f>IF(#REF!="","",BT365-BU365)</f>
        <v>#REF!</v>
      </c>
      <c r="BW365" s="41" t="e">
        <f>IF(#REF!="","",BV365*Interna!$H$52)</f>
        <v>#REF!</v>
      </c>
      <c r="BX365" s="41" t="e">
        <f>IF(#REF!="","",BV365-BW365)</f>
        <v>#REF!</v>
      </c>
      <c r="BY365" s="41" t="e">
        <f>IF(#REF!="","",BX365*Interna!$H$53)</f>
        <v>#REF!</v>
      </c>
    </row>
    <row r="366" spans="25:77" ht="16.5" customHeight="1" thickTop="1" thickBot="1" x14ac:dyDescent="0.35">
      <c r="Y366" s="167"/>
      <c r="Z366" s="40" t="e">
        <f>IF(#REF!="","",Interna!$H$15)</f>
        <v>#REF!</v>
      </c>
      <c r="AA366" s="41" t="e">
        <f>IF(#REF!="","",Interna!$H$16)</f>
        <v>#REF!</v>
      </c>
      <c r="AB366" s="42" t="e">
        <f>IF(#REF!="","",Interna!$H$17)</f>
        <v>#REF!</v>
      </c>
      <c r="AC36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6" s="373" t="e">
        <f>IF(#REF!="","",AC366+Interna!$D$15)</f>
        <v>#REF!</v>
      </c>
      <c r="AG366" s="373" t="e">
        <f>IF(#REF!="","",AD366+Interna!$D$16)</f>
        <v>#REF!</v>
      </c>
      <c r="AH366" s="373" t="e">
        <f>IF(#REF!="","",AE366+Interna!$D$17)</f>
        <v>#REF!</v>
      </c>
      <c r="AI366" s="281" t="e">
        <f>IF(#REF!="","",#REF!-(#REF!*AF366))</f>
        <v>#REF!</v>
      </c>
      <c r="AJ366" s="281" t="e">
        <f>IF(#REF!="","",#REF!-(#REF!*AG366))</f>
        <v>#REF!</v>
      </c>
      <c r="AK366" s="281" t="e">
        <f>IF(#REF!="","",#REF!-(#REF!*AH366))</f>
        <v>#REF!</v>
      </c>
      <c r="AL366" s="281" t="e">
        <f>IF(#REF!="","",ROUND(AI366*Interna!$E$4/1000,4))</f>
        <v>#REF!</v>
      </c>
      <c r="AM366" s="281" t="e">
        <f>IF(#REF!="","",ROUND(AJ366*Interna!$E$4/1000,4))</f>
        <v>#REF!</v>
      </c>
      <c r="AN366" s="281" t="e">
        <f>IF(#REF!="","",ROUND(AK366*Interna!$E$4/1000,4))</f>
        <v>#REF!</v>
      </c>
      <c r="AO366" s="281" t="e">
        <f>IF(#REF!="","",ROUND(AL366-(AL366*Interna!$C$21),4))</f>
        <v>#REF!</v>
      </c>
      <c r="AP366" s="281" t="e">
        <f>IF(#REF!="","",ROUND(AM366-(AM366*Interna!$C$22),4))</f>
        <v>#REF!</v>
      </c>
      <c r="AQ366" s="281" t="e">
        <f>IF(#REF!="","",ROUND(AN366-(AN366*Interna!$C$23),4))</f>
        <v>#REF!</v>
      </c>
      <c r="AR366" s="281" t="e">
        <f>IF(#REF!="","",Interna!$F$21)</f>
        <v>#REF!</v>
      </c>
      <c r="AS366" s="282" t="e">
        <f>IF(#REF!="","",Interna!$F$22)</f>
        <v>#REF!</v>
      </c>
      <c r="AT366" s="283" t="e">
        <f>IF(#REF!="","",Interna!$F$23)</f>
        <v>#REF!</v>
      </c>
      <c r="AU366" s="281" t="e">
        <f>IF(#REF!=0,0,IF(AO366&gt;AR366,AO366,AR366))</f>
        <v>#REF!</v>
      </c>
      <c r="AV366" s="281" t="e">
        <f>IF(#REF!=0,0,IF(AP366&gt;AS366,AP366,AS366))</f>
        <v>#REF!</v>
      </c>
      <c r="AW366" s="281" t="e">
        <f>IF(#REF!=0,0,IF(AQ366&gt;AT366,AQ366,AT366))</f>
        <v>#REF!</v>
      </c>
      <c r="AX366" s="39" t="e">
        <f>IF(#REF!="","",IF(ROUND(AL366-AU366,4)&lt;0,0,ROUND(AL366-AU366,4)))</f>
        <v>#REF!</v>
      </c>
      <c r="AY366" s="39" t="e">
        <f>IF(#REF!="","",IF(ROUND(AM366-AV366,4)&lt;0,0,ROUND(AM366-AV366,4)))</f>
        <v>#REF!</v>
      </c>
      <c r="AZ366" s="39" t="e">
        <f>IF(#REF!="","",IF(ROUND(AN366-AW366,4)&lt;0,0,ROUND(AN366-AW366,4)))</f>
        <v>#REF!</v>
      </c>
      <c r="BA366" s="40" t="e">
        <f>IF(#REF!="","",AX366*Z366)</f>
        <v>#REF!</v>
      </c>
      <c r="BB366" s="41" t="e">
        <f>IF(#REF!="","",AY366*AA366)</f>
        <v>#REF!</v>
      </c>
      <c r="BC366" s="42" t="e">
        <f>IF(#REF!="","",AZ366*AB366)</f>
        <v>#REF!</v>
      </c>
      <c r="BD366" s="41" t="e">
        <f t="shared" si="43"/>
        <v>#REF!</v>
      </c>
      <c r="BE366" s="40" t="e">
        <f>IF(#REF!="","",Interna!$J$27+Interna!$J$28+Interna!$J$29+Interna!$J$33)</f>
        <v>#REF!</v>
      </c>
      <c r="BF366" s="41" t="e">
        <f>IF(#REF!="","",AX366*Interna!$H$30)</f>
        <v>#REF!</v>
      </c>
      <c r="BG366" s="41" t="e">
        <f>IF(#REF!="","",AY366*Interna!$H$31)</f>
        <v>#REF!</v>
      </c>
      <c r="BH366" s="41" t="e">
        <f>IF(#REF!="","",AZ366*Interna!$H$32)</f>
        <v>#REF!</v>
      </c>
      <c r="BI366" s="41" t="e">
        <f>IF(#REF!="","",SUM(BE366:BH366))</f>
        <v>#REF!</v>
      </c>
      <c r="BJ366" s="41" t="e">
        <f>IF(#REF!="","",BD366-BI366)</f>
        <v>#REF!</v>
      </c>
      <c r="BK366" s="42" t="e">
        <f>IF(#REF!="","",BJ366*Interna!$H$37)</f>
        <v>#REF!</v>
      </c>
      <c r="BL366" s="41" t="e">
        <f>IF(#REF!="","",BJ366-BK366)</f>
        <v>#REF!</v>
      </c>
      <c r="BM366" s="41" t="e">
        <f>IF(#REF!="","",BL366*Interna!$H$39)</f>
        <v>#REF!</v>
      </c>
      <c r="BN366" s="41" t="e">
        <f>IF(#REF!="","",BL366+BM366)</f>
        <v>#REF!</v>
      </c>
      <c r="BO366" s="41" t="e">
        <f>IF(#REF!="","",BN366*Interna!$K$5)</f>
        <v>#REF!</v>
      </c>
      <c r="BP366" s="41" t="e">
        <f>IF(#REF!="","",BO366/Interna!$E$4)</f>
        <v>#REF!</v>
      </c>
      <c r="BQ366" s="41" t="e">
        <f>IF(#REF!="","",BP366*Interna!$H$46)</f>
        <v>#REF!</v>
      </c>
      <c r="BR366" s="41" t="e">
        <f>IF(#REF!="","",BP366+BQ366)</f>
        <v>#REF!</v>
      </c>
      <c r="BS366" s="41" t="e">
        <f>IF(#REF!="","",BR366*Interna!$H$48)</f>
        <v>#REF!</v>
      </c>
      <c r="BT366" s="41" t="e">
        <f>IF(#REF!="","",BR366-BS366)</f>
        <v>#REF!</v>
      </c>
      <c r="BU366" s="41" t="e">
        <f>IF(#REF!="","",BT366*Interna!$H$51)</f>
        <v>#REF!</v>
      </c>
      <c r="BV366" s="41" t="e">
        <f>IF(#REF!="","",BT366-BU366)</f>
        <v>#REF!</v>
      </c>
      <c r="BW366" s="41" t="e">
        <f>IF(#REF!="","",BV366*Interna!$H$52)</f>
        <v>#REF!</v>
      </c>
      <c r="BX366" s="41" t="e">
        <f>IF(#REF!="","",BV366-BW366)</f>
        <v>#REF!</v>
      </c>
      <c r="BY366" s="41" t="e">
        <f>IF(#REF!="","",BX366*Interna!$H$53)</f>
        <v>#REF!</v>
      </c>
    </row>
    <row r="367" spans="25:77" ht="16.5" customHeight="1" thickTop="1" thickBot="1" x14ac:dyDescent="0.35">
      <c r="Y367" s="167"/>
      <c r="Z367" s="40" t="e">
        <f>IF(#REF!="","",Interna!$H$15)</f>
        <v>#REF!</v>
      </c>
      <c r="AA367" s="41" t="e">
        <f>IF(#REF!="","",Interna!$H$16)</f>
        <v>#REF!</v>
      </c>
      <c r="AB367" s="42" t="e">
        <f>IF(#REF!="","",Interna!$H$17)</f>
        <v>#REF!</v>
      </c>
      <c r="AC36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7" s="373" t="e">
        <f>IF(#REF!="","",AC367+Interna!$D$15)</f>
        <v>#REF!</v>
      </c>
      <c r="AG367" s="373" t="e">
        <f>IF(#REF!="","",AD367+Interna!$D$16)</f>
        <v>#REF!</v>
      </c>
      <c r="AH367" s="373" t="e">
        <f>IF(#REF!="","",AE367+Interna!$D$17)</f>
        <v>#REF!</v>
      </c>
      <c r="AI367" s="281" t="e">
        <f>IF(#REF!="","",#REF!-(#REF!*AF367))</f>
        <v>#REF!</v>
      </c>
      <c r="AJ367" s="281" t="e">
        <f>IF(#REF!="","",#REF!-(#REF!*AG367))</f>
        <v>#REF!</v>
      </c>
      <c r="AK367" s="281" t="e">
        <f>IF(#REF!="","",#REF!-(#REF!*AH367))</f>
        <v>#REF!</v>
      </c>
      <c r="AL367" s="281" t="e">
        <f>IF(#REF!="","",ROUND(AI367*Interna!$E$4/1000,4))</f>
        <v>#REF!</v>
      </c>
      <c r="AM367" s="281" t="e">
        <f>IF(#REF!="","",ROUND(AJ367*Interna!$E$4/1000,4))</f>
        <v>#REF!</v>
      </c>
      <c r="AN367" s="281" t="e">
        <f>IF(#REF!="","",ROUND(AK367*Interna!$E$4/1000,4))</f>
        <v>#REF!</v>
      </c>
      <c r="AO367" s="281" t="e">
        <f>IF(#REF!="","",ROUND(AL367-(AL367*Interna!$C$21),4))</f>
        <v>#REF!</v>
      </c>
      <c r="AP367" s="281" t="e">
        <f>IF(#REF!="","",ROUND(AM367-(AM367*Interna!$C$22),4))</f>
        <v>#REF!</v>
      </c>
      <c r="AQ367" s="281" t="e">
        <f>IF(#REF!="","",ROUND(AN367-(AN367*Interna!$C$23),4))</f>
        <v>#REF!</v>
      </c>
      <c r="AR367" s="281" t="e">
        <f>IF(#REF!="","",Interna!$F$21)</f>
        <v>#REF!</v>
      </c>
      <c r="AS367" s="282" t="e">
        <f>IF(#REF!="","",Interna!$F$22)</f>
        <v>#REF!</v>
      </c>
      <c r="AT367" s="283" t="e">
        <f>IF(#REF!="","",Interna!$F$23)</f>
        <v>#REF!</v>
      </c>
      <c r="AU367" s="281" t="e">
        <f>IF(#REF!=0,0,IF(AO367&gt;AR367,AO367,AR367))</f>
        <v>#REF!</v>
      </c>
      <c r="AV367" s="281" t="e">
        <f>IF(#REF!=0,0,IF(AP367&gt;AS367,AP367,AS367))</f>
        <v>#REF!</v>
      </c>
      <c r="AW367" s="281" t="e">
        <f>IF(#REF!=0,0,IF(AQ367&gt;AT367,AQ367,AT367))</f>
        <v>#REF!</v>
      </c>
      <c r="AX367" s="39" t="e">
        <f>IF(#REF!="","",IF(ROUND(AL367-AU367,4)&lt;0,0,ROUND(AL367-AU367,4)))</f>
        <v>#REF!</v>
      </c>
      <c r="AY367" s="39" t="e">
        <f>IF(#REF!="","",IF(ROUND(AM367-AV367,4)&lt;0,0,ROUND(AM367-AV367,4)))</f>
        <v>#REF!</v>
      </c>
      <c r="AZ367" s="39" t="e">
        <f>IF(#REF!="","",IF(ROUND(AN367-AW367,4)&lt;0,0,ROUND(AN367-AW367,4)))</f>
        <v>#REF!</v>
      </c>
      <c r="BA367" s="40" t="e">
        <f>IF(#REF!="","",AX367*Z367)</f>
        <v>#REF!</v>
      </c>
      <c r="BB367" s="41" t="e">
        <f>IF(#REF!="","",AY367*AA367)</f>
        <v>#REF!</v>
      </c>
      <c r="BC367" s="42" t="e">
        <f>IF(#REF!="","",AZ367*AB367)</f>
        <v>#REF!</v>
      </c>
      <c r="BD367" s="41" t="e">
        <f t="shared" si="43"/>
        <v>#REF!</v>
      </c>
      <c r="BE367" s="40" t="e">
        <f>IF(#REF!="","",Interna!$J$27+Interna!$J$28+Interna!$J$29+Interna!$J$33)</f>
        <v>#REF!</v>
      </c>
      <c r="BF367" s="41" t="e">
        <f>IF(#REF!="","",AX367*Interna!$H$30)</f>
        <v>#REF!</v>
      </c>
      <c r="BG367" s="41" t="e">
        <f>IF(#REF!="","",AY367*Interna!$H$31)</f>
        <v>#REF!</v>
      </c>
      <c r="BH367" s="41" t="e">
        <f>IF(#REF!="","",AZ367*Interna!$H$32)</f>
        <v>#REF!</v>
      </c>
      <c r="BI367" s="41" t="e">
        <f>IF(#REF!="","",SUM(BE367:BH367))</f>
        <v>#REF!</v>
      </c>
      <c r="BJ367" s="41" t="e">
        <f>IF(#REF!="","",BD367-BI367)</f>
        <v>#REF!</v>
      </c>
      <c r="BK367" s="42" t="e">
        <f>IF(#REF!="","",BJ367*Interna!$H$37)</f>
        <v>#REF!</v>
      </c>
      <c r="BL367" s="41" t="e">
        <f>IF(#REF!="","",BJ367-BK367)</f>
        <v>#REF!</v>
      </c>
      <c r="BM367" s="41" t="e">
        <f>IF(#REF!="","",BL367*Interna!$H$39)</f>
        <v>#REF!</v>
      </c>
      <c r="BN367" s="41" t="e">
        <f>IF(#REF!="","",BL367+BM367)</f>
        <v>#REF!</v>
      </c>
      <c r="BO367" s="41" t="e">
        <f>IF(#REF!="","",BN367*Interna!$K$5)</f>
        <v>#REF!</v>
      </c>
      <c r="BP367" s="41" t="e">
        <f>IF(#REF!="","",BO367/Interna!$E$4)</f>
        <v>#REF!</v>
      </c>
      <c r="BQ367" s="41" t="e">
        <f>IF(#REF!="","",BP367*Interna!$H$46)</f>
        <v>#REF!</v>
      </c>
      <c r="BR367" s="41" t="e">
        <f>IF(#REF!="","",BP367+BQ367)</f>
        <v>#REF!</v>
      </c>
      <c r="BS367" s="41" t="e">
        <f>IF(#REF!="","",BR367*Interna!$H$48)</f>
        <v>#REF!</v>
      </c>
      <c r="BT367" s="41" t="e">
        <f>IF(#REF!="","",BR367-BS367)</f>
        <v>#REF!</v>
      </c>
      <c r="BU367" s="41" t="e">
        <f>IF(#REF!="","",BT367*Interna!$H$51)</f>
        <v>#REF!</v>
      </c>
      <c r="BV367" s="41" t="e">
        <f>IF(#REF!="","",BT367-BU367)</f>
        <v>#REF!</v>
      </c>
      <c r="BW367" s="41" t="e">
        <f>IF(#REF!="","",BV367*Interna!$H$52)</f>
        <v>#REF!</v>
      </c>
      <c r="BX367" s="41" t="e">
        <f>IF(#REF!="","",BV367-BW367)</f>
        <v>#REF!</v>
      </c>
      <c r="BY367" s="41" t="e">
        <f>IF(#REF!="","",BX367*Interna!$H$53)</f>
        <v>#REF!</v>
      </c>
    </row>
    <row r="368" spans="25:77" ht="16.5" customHeight="1" thickTop="1" thickBot="1" x14ac:dyDescent="0.35">
      <c r="Y368" s="167"/>
      <c r="Z368" s="40" t="e">
        <f>IF(#REF!="","",Interna!$H$15)</f>
        <v>#REF!</v>
      </c>
      <c r="AA368" s="41" t="e">
        <f>IF(#REF!="","",Interna!$H$16)</f>
        <v>#REF!</v>
      </c>
      <c r="AB368" s="42" t="e">
        <f>IF(#REF!="","",Interna!$H$17)</f>
        <v>#REF!</v>
      </c>
      <c r="AC36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8" s="373" t="e">
        <f>IF(#REF!="","",AC368+Interna!$D$15)</f>
        <v>#REF!</v>
      </c>
      <c r="AG368" s="373" t="e">
        <f>IF(#REF!="","",AD368+Interna!$D$16)</f>
        <v>#REF!</v>
      </c>
      <c r="AH368" s="373" t="e">
        <f>IF(#REF!="","",AE368+Interna!$D$17)</f>
        <v>#REF!</v>
      </c>
      <c r="AI368" s="281" t="e">
        <f>IF(#REF!="","",#REF!-(#REF!*AF368))</f>
        <v>#REF!</v>
      </c>
      <c r="AJ368" s="281" t="e">
        <f>IF(#REF!="","",#REF!-(#REF!*AG368))</f>
        <v>#REF!</v>
      </c>
      <c r="AK368" s="281" t="e">
        <f>IF(#REF!="","",#REF!-(#REF!*AH368))</f>
        <v>#REF!</v>
      </c>
      <c r="AL368" s="281" t="e">
        <f>IF(#REF!="","",ROUND(AI368*Interna!$E$4/1000,4))</f>
        <v>#REF!</v>
      </c>
      <c r="AM368" s="281" t="e">
        <f>IF(#REF!="","",ROUND(AJ368*Interna!$E$4/1000,4))</f>
        <v>#REF!</v>
      </c>
      <c r="AN368" s="281" t="e">
        <f>IF(#REF!="","",ROUND(AK368*Interna!$E$4/1000,4))</f>
        <v>#REF!</v>
      </c>
      <c r="AO368" s="281" t="e">
        <f>IF(#REF!="","",ROUND(AL368-(AL368*Interna!$C$21),4))</f>
        <v>#REF!</v>
      </c>
      <c r="AP368" s="281" t="e">
        <f>IF(#REF!="","",ROUND(AM368-(AM368*Interna!$C$22),4))</f>
        <v>#REF!</v>
      </c>
      <c r="AQ368" s="281" t="e">
        <f>IF(#REF!="","",ROUND(AN368-(AN368*Interna!$C$23),4))</f>
        <v>#REF!</v>
      </c>
      <c r="AR368" s="281" t="e">
        <f>IF(#REF!="","",Interna!$F$21)</f>
        <v>#REF!</v>
      </c>
      <c r="AS368" s="282" t="e">
        <f>IF(#REF!="","",Interna!$F$22)</f>
        <v>#REF!</v>
      </c>
      <c r="AT368" s="283" t="e">
        <f>IF(#REF!="","",Interna!$F$23)</f>
        <v>#REF!</v>
      </c>
      <c r="AU368" s="281" t="e">
        <f>IF(#REF!=0,0,IF(AO368&gt;AR368,AO368,AR368))</f>
        <v>#REF!</v>
      </c>
      <c r="AV368" s="281" t="e">
        <f>IF(#REF!=0,0,IF(AP368&gt;AS368,AP368,AS368))</f>
        <v>#REF!</v>
      </c>
      <c r="AW368" s="281" t="e">
        <f>IF(#REF!=0,0,IF(AQ368&gt;AT368,AQ368,AT368))</f>
        <v>#REF!</v>
      </c>
      <c r="AX368" s="39" t="e">
        <f>IF(#REF!="","",IF(ROUND(AL368-AU368,4)&lt;0,0,ROUND(AL368-AU368,4)))</f>
        <v>#REF!</v>
      </c>
      <c r="AY368" s="39" t="e">
        <f>IF(#REF!="","",IF(ROUND(AM368-AV368,4)&lt;0,0,ROUND(AM368-AV368,4)))</f>
        <v>#REF!</v>
      </c>
      <c r="AZ368" s="39" t="e">
        <f>IF(#REF!="","",IF(ROUND(AN368-AW368,4)&lt;0,0,ROUND(AN368-AW368,4)))</f>
        <v>#REF!</v>
      </c>
      <c r="BA368" s="40" t="e">
        <f>IF(#REF!="","",AX368*Z368)</f>
        <v>#REF!</v>
      </c>
      <c r="BB368" s="41" t="e">
        <f>IF(#REF!="","",AY368*AA368)</f>
        <v>#REF!</v>
      </c>
      <c r="BC368" s="42" t="e">
        <f>IF(#REF!="","",AZ368*AB368)</f>
        <v>#REF!</v>
      </c>
      <c r="BD368" s="41" t="e">
        <f t="shared" si="43"/>
        <v>#REF!</v>
      </c>
      <c r="BE368" s="40" t="e">
        <f>IF(#REF!="","",Interna!$J$27+Interna!$J$28+Interna!$J$29+Interna!$J$33)</f>
        <v>#REF!</v>
      </c>
      <c r="BF368" s="41" t="e">
        <f>IF(#REF!="","",AX368*Interna!$H$30)</f>
        <v>#REF!</v>
      </c>
      <c r="BG368" s="41" t="e">
        <f>IF(#REF!="","",AY368*Interna!$H$31)</f>
        <v>#REF!</v>
      </c>
      <c r="BH368" s="41" t="e">
        <f>IF(#REF!="","",AZ368*Interna!$H$32)</f>
        <v>#REF!</v>
      </c>
      <c r="BI368" s="41" t="e">
        <f>IF(#REF!="","",SUM(BE368:BH368))</f>
        <v>#REF!</v>
      </c>
      <c r="BJ368" s="41" t="e">
        <f>IF(#REF!="","",BD368-BI368)</f>
        <v>#REF!</v>
      </c>
      <c r="BK368" s="42" t="e">
        <f>IF(#REF!="","",BJ368*Interna!$H$37)</f>
        <v>#REF!</v>
      </c>
      <c r="BL368" s="41" t="e">
        <f>IF(#REF!="","",BJ368-BK368)</f>
        <v>#REF!</v>
      </c>
      <c r="BM368" s="41" t="e">
        <f>IF(#REF!="","",BL368*Interna!$H$39)</f>
        <v>#REF!</v>
      </c>
      <c r="BN368" s="41" t="e">
        <f>IF(#REF!="","",BL368+BM368)</f>
        <v>#REF!</v>
      </c>
      <c r="BO368" s="41" t="e">
        <f>IF(#REF!="","",BN368*Interna!$K$5)</f>
        <v>#REF!</v>
      </c>
      <c r="BP368" s="41" t="e">
        <f>IF(#REF!="","",BO368/Interna!$E$4)</f>
        <v>#REF!</v>
      </c>
      <c r="BQ368" s="41" t="e">
        <f>IF(#REF!="","",BP368*Interna!$H$46)</f>
        <v>#REF!</v>
      </c>
      <c r="BR368" s="41" t="e">
        <f>IF(#REF!="","",BP368+BQ368)</f>
        <v>#REF!</v>
      </c>
      <c r="BS368" s="41" t="e">
        <f>IF(#REF!="","",BR368*Interna!$H$48)</f>
        <v>#REF!</v>
      </c>
      <c r="BT368" s="41" t="e">
        <f>IF(#REF!="","",BR368-BS368)</f>
        <v>#REF!</v>
      </c>
      <c r="BU368" s="41" t="e">
        <f>IF(#REF!="","",BT368*Interna!$H$51)</f>
        <v>#REF!</v>
      </c>
      <c r="BV368" s="41" t="e">
        <f>IF(#REF!="","",BT368-BU368)</f>
        <v>#REF!</v>
      </c>
      <c r="BW368" s="41" t="e">
        <f>IF(#REF!="","",BV368*Interna!$H$52)</f>
        <v>#REF!</v>
      </c>
      <c r="BX368" s="41" t="e">
        <f>IF(#REF!="","",BV368-BW368)</f>
        <v>#REF!</v>
      </c>
      <c r="BY368" s="41" t="e">
        <f>IF(#REF!="","",BX368*Interna!$H$53)</f>
        <v>#REF!</v>
      </c>
    </row>
    <row r="369" spans="25:77" ht="16.5" customHeight="1" thickTop="1" thickBot="1" x14ac:dyDescent="0.35">
      <c r="Y369" s="167"/>
      <c r="Z369" s="40" t="e">
        <f>IF(#REF!="","",Interna!$H$15)</f>
        <v>#REF!</v>
      </c>
      <c r="AA369" s="41" t="e">
        <f>IF(#REF!="","",Interna!$H$16)</f>
        <v>#REF!</v>
      </c>
      <c r="AB369" s="42" t="e">
        <f>IF(#REF!="","",Interna!$H$17)</f>
        <v>#REF!</v>
      </c>
      <c r="AC36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6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6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69" s="373" t="e">
        <f>IF(#REF!="","",AC369+Interna!$D$15)</f>
        <v>#REF!</v>
      </c>
      <c r="AG369" s="373" t="e">
        <f>IF(#REF!="","",AD369+Interna!$D$16)</f>
        <v>#REF!</v>
      </c>
      <c r="AH369" s="373" t="e">
        <f>IF(#REF!="","",AE369+Interna!$D$17)</f>
        <v>#REF!</v>
      </c>
      <c r="AI369" s="281" t="e">
        <f>IF(#REF!="","",#REF!-(#REF!*AF369))</f>
        <v>#REF!</v>
      </c>
      <c r="AJ369" s="281" t="e">
        <f>IF(#REF!="","",#REF!-(#REF!*AG369))</f>
        <v>#REF!</v>
      </c>
      <c r="AK369" s="281" t="e">
        <f>IF(#REF!="","",#REF!-(#REF!*AH369))</f>
        <v>#REF!</v>
      </c>
      <c r="AL369" s="281" t="e">
        <f>IF(#REF!="","",ROUND(AI369*Interna!$E$4/1000,4))</f>
        <v>#REF!</v>
      </c>
      <c r="AM369" s="281" t="e">
        <f>IF(#REF!="","",ROUND(AJ369*Interna!$E$4/1000,4))</f>
        <v>#REF!</v>
      </c>
      <c r="AN369" s="281" t="e">
        <f>IF(#REF!="","",ROUND(AK369*Interna!$E$4/1000,4))</f>
        <v>#REF!</v>
      </c>
      <c r="AO369" s="281" t="e">
        <f>IF(#REF!="","",ROUND(AL369-(AL369*Interna!$C$21),4))</f>
        <v>#REF!</v>
      </c>
      <c r="AP369" s="281" t="e">
        <f>IF(#REF!="","",ROUND(AM369-(AM369*Interna!$C$22),4))</f>
        <v>#REF!</v>
      </c>
      <c r="AQ369" s="281" t="e">
        <f>IF(#REF!="","",ROUND(AN369-(AN369*Interna!$C$23),4))</f>
        <v>#REF!</v>
      </c>
      <c r="AR369" s="281" t="e">
        <f>IF(#REF!="","",Interna!$F$21)</f>
        <v>#REF!</v>
      </c>
      <c r="AS369" s="282" t="e">
        <f>IF(#REF!="","",Interna!$F$22)</f>
        <v>#REF!</v>
      </c>
      <c r="AT369" s="283" t="e">
        <f>IF(#REF!="","",Interna!$F$23)</f>
        <v>#REF!</v>
      </c>
      <c r="AU369" s="281" t="e">
        <f>IF(#REF!=0,0,IF(AO369&gt;AR369,AO369,AR369))</f>
        <v>#REF!</v>
      </c>
      <c r="AV369" s="281" t="e">
        <f>IF(#REF!=0,0,IF(AP369&gt;AS369,AP369,AS369))</f>
        <v>#REF!</v>
      </c>
      <c r="AW369" s="281" t="e">
        <f>IF(#REF!=0,0,IF(AQ369&gt;AT369,AQ369,AT369))</f>
        <v>#REF!</v>
      </c>
      <c r="AX369" s="39" t="e">
        <f>IF(#REF!="","",IF(ROUND(AL369-AU369,4)&lt;0,0,ROUND(AL369-AU369,4)))</f>
        <v>#REF!</v>
      </c>
      <c r="AY369" s="39" t="e">
        <f>IF(#REF!="","",IF(ROUND(AM369-AV369,4)&lt;0,0,ROUND(AM369-AV369,4)))</f>
        <v>#REF!</v>
      </c>
      <c r="AZ369" s="39" t="e">
        <f>IF(#REF!="","",IF(ROUND(AN369-AW369,4)&lt;0,0,ROUND(AN369-AW369,4)))</f>
        <v>#REF!</v>
      </c>
      <c r="BA369" s="40" t="e">
        <f>IF(#REF!="","",AX369*Z369)</f>
        <v>#REF!</v>
      </c>
      <c r="BB369" s="41" t="e">
        <f>IF(#REF!="","",AY369*AA369)</f>
        <v>#REF!</v>
      </c>
      <c r="BC369" s="42" t="e">
        <f>IF(#REF!="","",AZ369*AB369)</f>
        <v>#REF!</v>
      </c>
      <c r="BD369" s="41" t="e">
        <f t="shared" si="43"/>
        <v>#REF!</v>
      </c>
      <c r="BE369" s="40" t="e">
        <f>IF(#REF!="","",Interna!$J$27+Interna!$J$28+Interna!$J$29+Interna!$J$33)</f>
        <v>#REF!</v>
      </c>
      <c r="BF369" s="41" t="e">
        <f>IF(#REF!="","",AX369*Interna!$H$30)</f>
        <v>#REF!</v>
      </c>
      <c r="BG369" s="41" t="e">
        <f>IF(#REF!="","",AY369*Interna!$H$31)</f>
        <v>#REF!</v>
      </c>
      <c r="BH369" s="41" t="e">
        <f>IF(#REF!="","",AZ369*Interna!$H$32)</f>
        <v>#REF!</v>
      </c>
      <c r="BI369" s="41" t="e">
        <f>IF(#REF!="","",SUM(BE369:BH369))</f>
        <v>#REF!</v>
      </c>
      <c r="BJ369" s="41" t="e">
        <f>IF(#REF!="","",BD369-BI369)</f>
        <v>#REF!</v>
      </c>
      <c r="BK369" s="42" t="e">
        <f>IF(#REF!="","",BJ369*Interna!$H$37)</f>
        <v>#REF!</v>
      </c>
      <c r="BL369" s="41" t="e">
        <f>IF(#REF!="","",BJ369-BK369)</f>
        <v>#REF!</v>
      </c>
      <c r="BM369" s="41" t="e">
        <f>IF(#REF!="","",BL369*Interna!$H$39)</f>
        <v>#REF!</v>
      </c>
      <c r="BN369" s="41" t="e">
        <f>IF(#REF!="","",BL369+BM369)</f>
        <v>#REF!</v>
      </c>
      <c r="BO369" s="41" t="e">
        <f>IF(#REF!="","",BN369*Interna!$K$5)</f>
        <v>#REF!</v>
      </c>
      <c r="BP369" s="41" t="e">
        <f>IF(#REF!="","",BO369/Interna!$E$4)</f>
        <v>#REF!</v>
      </c>
      <c r="BQ369" s="41" t="e">
        <f>IF(#REF!="","",BP369*Interna!$H$46)</f>
        <v>#REF!</v>
      </c>
      <c r="BR369" s="41" t="e">
        <f>IF(#REF!="","",BP369+BQ369)</f>
        <v>#REF!</v>
      </c>
      <c r="BS369" s="41" t="e">
        <f>IF(#REF!="","",BR369*Interna!$H$48)</f>
        <v>#REF!</v>
      </c>
      <c r="BT369" s="41" t="e">
        <f>IF(#REF!="","",BR369-BS369)</f>
        <v>#REF!</v>
      </c>
      <c r="BU369" s="41" t="e">
        <f>IF(#REF!="","",BT369*Interna!$H$51)</f>
        <v>#REF!</v>
      </c>
      <c r="BV369" s="41" t="e">
        <f>IF(#REF!="","",BT369-BU369)</f>
        <v>#REF!</v>
      </c>
      <c r="BW369" s="41" t="e">
        <f>IF(#REF!="","",BV369*Interna!$H$52)</f>
        <v>#REF!</v>
      </c>
      <c r="BX369" s="41" t="e">
        <f>IF(#REF!="","",BV369-BW369)</f>
        <v>#REF!</v>
      </c>
      <c r="BY369" s="41" t="e">
        <f>IF(#REF!="","",BX369*Interna!$H$53)</f>
        <v>#REF!</v>
      </c>
    </row>
    <row r="370" spans="25:77" ht="16.5" customHeight="1" thickTop="1" thickBot="1" x14ac:dyDescent="0.35">
      <c r="Y370" s="167"/>
      <c r="Z370" s="40" t="e">
        <f>IF(#REF!="","",Interna!$H$15)</f>
        <v>#REF!</v>
      </c>
      <c r="AA370" s="41" t="e">
        <f>IF(#REF!="","",Interna!$H$16)</f>
        <v>#REF!</v>
      </c>
      <c r="AB370" s="42" t="e">
        <f>IF(#REF!="","",Interna!$H$17)</f>
        <v>#REF!</v>
      </c>
      <c r="AC37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0" s="373" t="e">
        <f>IF(#REF!="","",AC370+Interna!$D$15)</f>
        <v>#REF!</v>
      </c>
      <c r="AG370" s="373" t="e">
        <f>IF(#REF!="","",AD370+Interna!$D$16)</f>
        <v>#REF!</v>
      </c>
      <c r="AH370" s="373" t="e">
        <f>IF(#REF!="","",AE370+Interna!$D$17)</f>
        <v>#REF!</v>
      </c>
      <c r="AI370" s="281" t="e">
        <f>IF(#REF!="","",#REF!-(#REF!*AF370))</f>
        <v>#REF!</v>
      </c>
      <c r="AJ370" s="281" t="e">
        <f>IF(#REF!="","",#REF!-(#REF!*AG370))</f>
        <v>#REF!</v>
      </c>
      <c r="AK370" s="281" t="e">
        <f>IF(#REF!="","",#REF!-(#REF!*AH370))</f>
        <v>#REF!</v>
      </c>
      <c r="AL370" s="281" t="e">
        <f>IF(#REF!="","",ROUND(AI370*Interna!$E$4/1000,4))</f>
        <v>#REF!</v>
      </c>
      <c r="AM370" s="281" t="e">
        <f>IF(#REF!="","",ROUND(AJ370*Interna!$E$4/1000,4))</f>
        <v>#REF!</v>
      </c>
      <c r="AN370" s="281" t="e">
        <f>IF(#REF!="","",ROUND(AK370*Interna!$E$4/1000,4))</f>
        <v>#REF!</v>
      </c>
      <c r="AO370" s="281" t="e">
        <f>IF(#REF!="","",ROUND(AL370-(AL370*Interna!$C$21),4))</f>
        <v>#REF!</v>
      </c>
      <c r="AP370" s="281" t="e">
        <f>IF(#REF!="","",ROUND(AM370-(AM370*Interna!$C$22),4))</f>
        <v>#REF!</v>
      </c>
      <c r="AQ370" s="281" t="e">
        <f>IF(#REF!="","",ROUND(AN370-(AN370*Interna!$C$23),4))</f>
        <v>#REF!</v>
      </c>
      <c r="AR370" s="281" t="e">
        <f>IF(#REF!="","",Interna!$F$21)</f>
        <v>#REF!</v>
      </c>
      <c r="AS370" s="282" t="e">
        <f>IF(#REF!="","",Interna!$F$22)</f>
        <v>#REF!</v>
      </c>
      <c r="AT370" s="283" t="e">
        <f>IF(#REF!="","",Interna!$F$23)</f>
        <v>#REF!</v>
      </c>
      <c r="AU370" s="281" t="e">
        <f>IF(#REF!=0,0,IF(AO370&gt;AR370,AO370,AR370))</f>
        <v>#REF!</v>
      </c>
      <c r="AV370" s="281" t="e">
        <f>IF(#REF!=0,0,IF(AP370&gt;AS370,AP370,AS370))</f>
        <v>#REF!</v>
      </c>
      <c r="AW370" s="281" t="e">
        <f>IF(#REF!=0,0,IF(AQ370&gt;AT370,AQ370,AT370))</f>
        <v>#REF!</v>
      </c>
      <c r="AX370" s="39" t="e">
        <f>IF(#REF!="","",IF(ROUND(AL370-AU370,4)&lt;0,0,ROUND(AL370-AU370,4)))</f>
        <v>#REF!</v>
      </c>
      <c r="AY370" s="39" t="e">
        <f>IF(#REF!="","",IF(ROUND(AM370-AV370,4)&lt;0,0,ROUND(AM370-AV370,4)))</f>
        <v>#REF!</v>
      </c>
      <c r="AZ370" s="39" t="e">
        <f>IF(#REF!="","",IF(ROUND(AN370-AW370,4)&lt;0,0,ROUND(AN370-AW370,4)))</f>
        <v>#REF!</v>
      </c>
      <c r="BA370" s="40" t="e">
        <f>IF(#REF!="","",AX370*Z370)</f>
        <v>#REF!</v>
      </c>
      <c r="BB370" s="41" t="e">
        <f>IF(#REF!="","",AY370*AA370)</f>
        <v>#REF!</v>
      </c>
      <c r="BC370" s="42" t="e">
        <f>IF(#REF!="","",AZ370*AB370)</f>
        <v>#REF!</v>
      </c>
      <c r="BD370" s="41" t="e">
        <f t="shared" si="43"/>
        <v>#REF!</v>
      </c>
      <c r="BE370" s="40" t="e">
        <f>IF(#REF!="","",Interna!$J$27+Interna!$J$28+Interna!$J$29+Interna!$J$33)</f>
        <v>#REF!</v>
      </c>
      <c r="BF370" s="41" t="e">
        <f>IF(#REF!="","",AX370*Interna!$H$30)</f>
        <v>#REF!</v>
      </c>
      <c r="BG370" s="41" t="e">
        <f>IF(#REF!="","",AY370*Interna!$H$31)</f>
        <v>#REF!</v>
      </c>
      <c r="BH370" s="41" t="e">
        <f>IF(#REF!="","",AZ370*Interna!$H$32)</f>
        <v>#REF!</v>
      </c>
      <c r="BI370" s="41" t="e">
        <f>IF(#REF!="","",SUM(BE370:BH370))</f>
        <v>#REF!</v>
      </c>
      <c r="BJ370" s="41" t="e">
        <f>IF(#REF!="","",BD370-BI370)</f>
        <v>#REF!</v>
      </c>
      <c r="BK370" s="42" t="e">
        <f>IF(#REF!="","",BJ370*Interna!$H$37)</f>
        <v>#REF!</v>
      </c>
      <c r="BL370" s="41" t="e">
        <f>IF(#REF!="","",BJ370-BK370)</f>
        <v>#REF!</v>
      </c>
      <c r="BM370" s="41" t="e">
        <f>IF(#REF!="","",BL370*Interna!$H$39)</f>
        <v>#REF!</v>
      </c>
      <c r="BN370" s="41" t="e">
        <f>IF(#REF!="","",BL370+BM370)</f>
        <v>#REF!</v>
      </c>
      <c r="BO370" s="41" t="e">
        <f>IF(#REF!="","",BN370*Interna!$K$5)</f>
        <v>#REF!</v>
      </c>
      <c r="BP370" s="41" t="e">
        <f>IF(#REF!="","",BO370/Interna!$E$4)</f>
        <v>#REF!</v>
      </c>
      <c r="BQ370" s="41" t="e">
        <f>IF(#REF!="","",BP370*Interna!$H$46)</f>
        <v>#REF!</v>
      </c>
      <c r="BR370" s="41" t="e">
        <f>IF(#REF!="","",BP370+BQ370)</f>
        <v>#REF!</v>
      </c>
      <c r="BS370" s="41" t="e">
        <f>IF(#REF!="","",BR370*Interna!$H$48)</f>
        <v>#REF!</v>
      </c>
      <c r="BT370" s="41" t="e">
        <f>IF(#REF!="","",BR370-BS370)</f>
        <v>#REF!</v>
      </c>
      <c r="BU370" s="41" t="e">
        <f>IF(#REF!="","",BT370*Interna!$H$51)</f>
        <v>#REF!</v>
      </c>
      <c r="BV370" s="41" t="e">
        <f>IF(#REF!="","",BT370-BU370)</f>
        <v>#REF!</v>
      </c>
      <c r="BW370" s="41" t="e">
        <f>IF(#REF!="","",BV370*Interna!$H$52)</f>
        <v>#REF!</v>
      </c>
      <c r="BX370" s="41" t="e">
        <f>IF(#REF!="","",BV370-BW370)</f>
        <v>#REF!</v>
      </c>
      <c r="BY370" s="41" t="e">
        <f>IF(#REF!="","",BX370*Interna!$H$53)</f>
        <v>#REF!</v>
      </c>
    </row>
    <row r="371" spans="25:77" ht="16.5" customHeight="1" thickTop="1" thickBot="1" x14ac:dyDescent="0.35">
      <c r="Y371" s="167"/>
      <c r="Z371" s="40" t="e">
        <f>IF(#REF!="","",Interna!$H$15)</f>
        <v>#REF!</v>
      </c>
      <c r="AA371" s="41" t="e">
        <f>IF(#REF!="","",Interna!$H$16)</f>
        <v>#REF!</v>
      </c>
      <c r="AB371" s="42" t="e">
        <f>IF(#REF!="","",Interna!$H$17)</f>
        <v>#REF!</v>
      </c>
      <c r="AC37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1" s="373" t="e">
        <f>IF(#REF!="","",AC371+Interna!$D$15)</f>
        <v>#REF!</v>
      </c>
      <c r="AG371" s="373" t="e">
        <f>IF(#REF!="","",AD371+Interna!$D$16)</f>
        <v>#REF!</v>
      </c>
      <c r="AH371" s="373" t="e">
        <f>IF(#REF!="","",AE371+Interna!$D$17)</f>
        <v>#REF!</v>
      </c>
      <c r="AI371" s="281" t="e">
        <f>IF(#REF!="","",#REF!-(#REF!*AF371))</f>
        <v>#REF!</v>
      </c>
      <c r="AJ371" s="281" t="e">
        <f>IF(#REF!="","",#REF!-(#REF!*AG371))</f>
        <v>#REF!</v>
      </c>
      <c r="AK371" s="281" t="e">
        <f>IF(#REF!="","",#REF!-(#REF!*AH371))</f>
        <v>#REF!</v>
      </c>
      <c r="AL371" s="281" t="e">
        <f>IF(#REF!="","",ROUND(AI371*Interna!$E$4/1000,4))</f>
        <v>#REF!</v>
      </c>
      <c r="AM371" s="281" t="e">
        <f>IF(#REF!="","",ROUND(AJ371*Interna!$E$4/1000,4))</f>
        <v>#REF!</v>
      </c>
      <c r="AN371" s="281" t="e">
        <f>IF(#REF!="","",ROUND(AK371*Interna!$E$4/1000,4))</f>
        <v>#REF!</v>
      </c>
      <c r="AO371" s="281" t="e">
        <f>IF(#REF!="","",ROUND(AL371-(AL371*Interna!$C$21),4))</f>
        <v>#REF!</v>
      </c>
      <c r="AP371" s="281" t="e">
        <f>IF(#REF!="","",ROUND(AM371-(AM371*Interna!$C$22),4))</f>
        <v>#REF!</v>
      </c>
      <c r="AQ371" s="281" t="e">
        <f>IF(#REF!="","",ROUND(AN371-(AN371*Interna!$C$23),4))</f>
        <v>#REF!</v>
      </c>
      <c r="AR371" s="281" t="e">
        <f>IF(#REF!="","",Interna!$F$21)</f>
        <v>#REF!</v>
      </c>
      <c r="AS371" s="282" t="e">
        <f>IF(#REF!="","",Interna!$F$22)</f>
        <v>#REF!</v>
      </c>
      <c r="AT371" s="283" t="e">
        <f>IF(#REF!="","",Interna!$F$23)</f>
        <v>#REF!</v>
      </c>
      <c r="AU371" s="281" t="e">
        <f>IF(#REF!=0,0,IF(AO371&gt;AR371,AO371,AR371))</f>
        <v>#REF!</v>
      </c>
      <c r="AV371" s="281" t="e">
        <f>IF(#REF!=0,0,IF(AP371&gt;AS371,AP371,AS371))</f>
        <v>#REF!</v>
      </c>
      <c r="AW371" s="281" t="e">
        <f>IF(#REF!=0,0,IF(AQ371&gt;AT371,AQ371,AT371))</f>
        <v>#REF!</v>
      </c>
      <c r="AX371" s="39" t="e">
        <f>IF(#REF!="","",IF(ROUND(AL371-AU371,4)&lt;0,0,ROUND(AL371-AU371,4)))</f>
        <v>#REF!</v>
      </c>
      <c r="AY371" s="39" t="e">
        <f>IF(#REF!="","",IF(ROUND(AM371-AV371,4)&lt;0,0,ROUND(AM371-AV371,4)))</f>
        <v>#REF!</v>
      </c>
      <c r="AZ371" s="39" t="e">
        <f>IF(#REF!="","",IF(ROUND(AN371-AW371,4)&lt;0,0,ROUND(AN371-AW371,4)))</f>
        <v>#REF!</v>
      </c>
      <c r="BA371" s="40" t="e">
        <f>IF(#REF!="","",AX371*Z371)</f>
        <v>#REF!</v>
      </c>
      <c r="BB371" s="41" t="e">
        <f>IF(#REF!="","",AY371*AA371)</f>
        <v>#REF!</v>
      </c>
      <c r="BC371" s="42" t="e">
        <f>IF(#REF!="","",AZ371*AB371)</f>
        <v>#REF!</v>
      </c>
      <c r="BD371" s="41" t="e">
        <f t="shared" si="43"/>
        <v>#REF!</v>
      </c>
      <c r="BE371" s="40" t="e">
        <f>IF(#REF!="","",Interna!$J$27+Interna!$J$28+Interna!$J$29+Interna!$J$33)</f>
        <v>#REF!</v>
      </c>
      <c r="BF371" s="41" t="e">
        <f>IF(#REF!="","",AX371*Interna!$H$30)</f>
        <v>#REF!</v>
      </c>
      <c r="BG371" s="41" t="e">
        <f>IF(#REF!="","",AY371*Interna!$H$31)</f>
        <v>#REF!</v>
      </c>
      <c r="BH371" s="41" t="e">
        <f>IF(#REF!="","",AZ371*Interna!$H$32)</f>
        <v>#REF!</v>
      </c>
      <c r="BI371" s="41" t="e">
        <f>IF(#REF!="","",SUM(BE371:BH371))</f>
        <v>#REF!</v>
      </c>
      <c r="BJ371" s="41" t="e">
        <f>IF(#REF!="","",BD371-BI371)</f>
        <v>#REF!</v>
      </c>
      <c r="BK371" s="42" t="e">
        <f>IF(#REF!="","",BJ371*Interna!$H$37)</f>
        <v>#REF!</v>
      </c>
      <c r="BL371" s="41" t="e">
        <f>IF(#REF!="","",BJ371-BK371)</f>
        <v>#REF!</v>
      </c>
      <c r="BM371" s="41" t="e">
        <f>IF(#REF!="","",BL371*Interna!$H$39)</f>
        <v>#REF!</v>
      </c>
      <c r="BN371" s="41" t="e">
        <f>IF(#REF!="","",BL371+BM371)</f>
        <v>#REF!</v>
      </c>
      <c r="BO371" s="41" t="e">
        <f>IF(#REF!="","",BN371*Interna!$K$5)</f>
        <v>#REF!</v>
      </c>
      <c r="BP371" s="41" t="e">
        <f>IF(#REF!="","",BO371/Interna!$E$4)</f>
        <v>#REF!</v>
      </c>
      <c r="BQ371" s="41" t="e">
        <f>IF(#REF!="","",BP371*Interna!$H$46)</f>
        <v>#REF!</v>
      </c>
      <c r="BR371" s="41" t="e">
        <f>IF(#REF!="","",BP371+BQ371)</f>
        <v>#REF!</v>
      </c>
      <c r="BS371" s="41" t="e">
        <f>IF(#REF!="","",BR371*Interna!$H$48)</f>
        <v>#REF!</v>
      </c>
      <c r="BT371" s="41" t="e">
        <f>IF(#REF!="","",BR371-BS371)</f>
        <v>#REF!</v>
      </c>
      <c r="BU371" s="41" t="e">
        <f>IF(#REF!="","",BT371*Interna!$H$51)</f>
        <v>#REF!</v>
      </c>
      <c r="BV371" s="41" t="e">
        <f>IF(#REF!="","",BT371-BU371)</f>
        <v>#REF!</v>
      </c>
      <c r="BW371" s="41" t="e">
        <f>IF(#REF!="","",BV371*Interna!$H$52)</f>
        <v>#REF!</v>
      </c>
      <c r="BX371" s="41" t="e">
        <f>IF(#REF!="","",BV371-BW371)</f>
        <v>#REF!</v>
      </c>
      <c r="BY371" s="41" t="e">
        <f>IF(#REF!="","",BX371*Interna!$H$53)</f>
        <v>#REF!</v>
      </c>
    </row>
    <row r="372" spans="25:77" ht="16.5" customHeight="1" thickTop="1" thickBot="1" x14ac:dyDescent="0.35">
      <c r="Y372" s="167"/>
      <c r="Z372" s="40" t="e">
        <f>IF(#REF!="","",Interna!$H$15)</f>
        <v>#REF!</v>
      </c>
      <c r="AA372" s="41" t="e">
        <f>IF(#REF!="","",Interna!$H$16)</f>
        <v>#REF!</v>
      </c>
      <c r="AB372" s="42" t="e">
        <f>IF(#REF!="","",Interna!$H$17)</f>
        <v>#REF!</v>
      </c>
      <c r="AC37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2" s="373" t="e">
        <f>IF(#REF!="","",AC372+Interna!$D$15)</f>
        <v>#REF!</v>
      </c>
      <c r="AG372" s="373" t="e">
        <f>IF(#REF!="","",AD372+Interna!$D$16)</f>
        <v>#REF!</v>
      </c>
      <c r="AH372" s="373" t="e">
        <f>IF(#REF!="","",AE372+Interna!$D$17)</f>
        <v>#REF!</v>
      </c>
      <c r="AI372" s="281" t="e">
        <f>IF(#REF!="","",#REF!-(#REF!*AF372))</f>
        <v>#REF!</v>
      </c>
      <c r="AJ372" s="281" t="e">
        <f>IF(#REF!="","",#REF!-(#REF!*AG372))</f>
        <v>#REF!</v>
      </c>
      <c r="AK372" s="281" t="e">
        <f>IF(#REF!="","",#REF!-(#REF!*AH372))</f>
        <v>#REF!</v>
      </c>
      <c r="AL372" s="281" t="e">
        <f>IF(#REF!="","",ROUND(AI372*Interna!$E$4/1000,4))</f>
        <v>#REF!</v>
      </c>
      <c r="AM372" s="281" t="e">
        <f>IF(#REF!="","",ROUND(AJ372*Interna!$E$4/1000,4))</f>
        <v>#REF!</v>
      </c>
      <c r="AN372" s="281" t="e">
        <f>IF(#REF!="","",ROUND(AK372*Interna!$E$4/1000,4))</f>
        <v>#REF!</v>
      </c>
      <c r="AO372" s="281" t="e">
        <f>IF(#REF!="","",ROUND(AL372-(AL372*Interna!$C$21),4))</f>
        <v>#REF!</v>
      </c>
      <c r="AP372" s="281" t="e">
        <f>IF(#REF!="","",ROUND(AM372-(AM372*Interna!$C$22),4))</f>
        <v>#REF!</v>
      </c>
      <c r="AQ372" s="281" t="e">
        <f>IF(#REF!="","",ROUND(AN372-(AN372*Interna!$C$23),4))</f>
        <v>#REF!</v>
      </c>
      <c r="AR372" s="281" t="e">
        <f>IF(#REF!="","",Interna!$F$21)</f>
        <v>#REF!</v>
      </c>
      <c r="AS372" s="282" t="e">
        <f>IF(#REF!="","",Interna!$F$22)</f>
        <v>#REF!</v>
      </c>
      <c r="AT372" s="283" t="e">
        <f>IF(#REF!="","",Interna!$F$23)</f>
        <v>#REF!</v>
      </c>
      <c r="AU372" s="281" t="e">
        <f>IF(#REF!=0,0,IF(AO372&gt;AR372,AO372,AR372))</f>
        <v>#REF!</v>
      </c>
      <c r="AV372" s="281" t="e">
        <f>IF(#REF!=0,0,IF(AP372&gt;AS372,AP372,AS372))</f>
        <v>#REF!</v>
      </c>
      <c r="AW372" s="281" t="e">
        <f>IF(#REF!=0,0,IF(AQ372&gt;AT372,AQ372,AT372))</f>
        <v>#REF!</v>
      </c>
      <c r="AX372" s="39" t="e">
        <f>IF(#REF!="","",IF(ROUND(AL372-AU372,4)&lt;0,0,ROUND(AL372-AU372,4)))</f>
        <v>#REF!</v>
      </c>
      <c r="AY372" s="39" t="e">
        <f>IF(#REF!="","",IF(ROUND(AM372-AV372,4)&lt;0,0,ROUND(AM372-AV372,4)))</f>
        <v>#REF!</v>
      </c>
      <c r="AZ372" s="39" t="e">
        <f>IF(#REF!="","",IF(ROUND(AN372-AW372,4)&lt;0,0,ROUND(AN372-AW372,4)))</f>
        <v>#REF!</v>
      </c>
      <c r="BA372" s="40" t="e">
        <f>IF(#REF!="","",AX372*Z372)</f>
        <v>#REF!</v>
      </c>
      <c r="BB372" s="41" t="e">
        <f>IF(#REF!="","",AY372*AA372)</f>
        <v>#REF!</v>
      </c>
      <c r="BC372" s="42" t="e">
        <f>IF(#REF!="","",AZ372*AB372)</f>
        <v>#REF!</v>
      </c>
      <c r="BD372" s="41" t="e">
        <f t="shared" si="43"/>
        <v>#REF!</v>
      </c>
      <c r="BE372" s="40" t="e">
        <f>IF(#REF!="","",Interna!$J$27+Interna!$J$28+Interna!$J$29+Interna!$J$33)</f>
        <v>#REF!</v>
      </c>
      <c r="BF372" s="41" t="e">
        <f>IF(#REF!="","",AX372*Interna!$H$30)</f>
        <v>#REF!</v>
      </c>
      <c r="BG372" s="41" t="e">
        <f>IF(#REF!="","",AY372*Interna!$H$31)</f>
        <v>#REF!</v>
      </c>
      <c r="BH372" s="41" t="e">
        <f>IF(#REF!="","",AZ372*Interna!$H$32)</f>
        <v>#REF!</v>
      </c>
      <c r="BI372" s="41" t="e">
        <f>IF(#REF!="","",SUM(BE372:BH372))</f>
        <v>#REF!</v>
      </c>
      <c r="BJ372" s="41" t="e">
        <f>IF(#REF!="","",BD372-BI372)</f>
        <v>#REF!</v>
      </c>
      <c r="BK372" s="42" t="e">
        <f>IF(#REF!="","",BJ372*Interna!$H$37)</f>
        <v>#REF!</v>
      </c>
      <c r="BL372" s="41" t="e">
        <f>IF(#REF!="","",BJ372-BK372)</f>
        <v>#REF!</v>
      </c>
      <c r="BM372" s="41" t="e">
        <f>IF(#REF!="","",BL372*Interna!$H$39)</f>
        <v>#REF!</v>
      </c>
      <c r="BN372" s="41" t="e">
        <f>IF(#REF!="","",BL372+BM372)</f>
        <v>#REF!</v>
      </c>
      <c r="BO372" s="41" t="e">
        <f>IF(#REF!="","",BN372*Interna!$K$5)</f>
        <v>#REF!</v>
      </c>
      <c r="BP372" s="41" t="e">
        <f>IF(#REF!="","",BO372/Interna!$E$4)</f>
        <v>#REF!</v>
      </c>
      <c r="BQ372" s="41" t="e">
        <f>IF(#REF!="","",BP372*Interna!$H$46)</f>
        <v>#REF!</v>
      </c>
      <c r="BR372" s="41" t="e">
        <f>IF(#REF!="","",BP372+BQ372)</f>
        <v>#REF!</v>
      </c>
      <c r="BS372" s="41" t="e">
        <f>IF(#REF!="","",BR372*Interna!$H$48)</f>
        <v>#REF!</v>
      </c>
      <c r="BT372" s="41" t="e">
        <f>IF(#REF!="","",BR372-BS372)</f>
        <v>#REF!</v>
      </c>
      <c r="BU372" s="41" t="e">
        <f>IF(#REF!="","",BT372*Interna!$H$51)</f>
        <v>#REF!</v>
      </c>
      <c r="BV372" s="41" t="e">
        <f>IF(#REF!="","",BT372-BU372)</f>
        <v>#REF!</v>
      </c>
      <c r="BW372" s="41" t="e">
        <f>IF(#REF!="","",BV372*Interna!$H$52)</f>
        <v>#REF!</v>
      </c>
      <c r="BX372" s="41" t="e">
        <f>IF(#REF!="","",BV372-BW372)</f>
        <v>#REF!</v>
      </c>
      <c r="BY372" s="41" t="e">
        <f>IF(#REF!="","",BX372*Interna!$H$53)</f>
        <v>#REF!</v>
      </c>
    </row>
    <row r="373" spans="25:77" ht="16.5" customHeight="1" thickTop="1" thickBot="1" x14ac:dyDescent="0.35">
      <c r="Y373" s="167"/>
      <c r="Z373" s="40" t="e">
        <f>IF(#REF!="","",Interna!$H$15)</f>
        <v>#REF!</v>
      </c>
      <c r="AA373" s="41" t="e">
        <f>IF(#REF!="","",Interna!$H$16)</f>
        <v>#REF!</v>
      </c>
      <c r="AB373" s="42" t="e">
        <f>IF(#REF!="","",Interna!$H$17)</f>
        <v>#REF!</v>
      </c>
      <c r="AC37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3" s="373" t="e">
        <f>IF(#REF!="","",AC373+Interna!$D$15)</f>
        <v>#REF!</v>
      </c>
      <c r="AG373" s="373" t="e">
        <f>IF(#REF!="","",AD373+Interna!$D$16)</f>
        <v>#REF!</v>
      </c>
      <c r="AH373" s="373" t="e">
        <f>IF(#REF!="","",AE373+Interna!$D$17)</f>
        <v>#REF!</v>
      </c>
      <c r="AI373" s="281" t="e">
        <f>IF(#REF!="","",#REF!-(#REF!*AF373))</f>
        <v>#REF!</v>
      </c>
      <c r="AJ373" s="281" t="e">
        <f>IF(#REF!="","",#REF!-(#REF!*AG373))</f>
        <v>#REF!</v>
      </c>
      <c r="AK373" s="281" t="e">
        <f>IF(#REF!="","",#REF!-(#REF!*AH373))</f>
        <v>#REF!</v>
      </c>
      <c r="AL373" s="281" t="e">
        <f>IF(#REF!="","",ROUND(AI373*Interna!$E$4/1000,4))</f>
        <v>#REF!</v>
      </c>
      <c r="AM373" s="281" t="e">
        <f>IF(#REF!="","",ROUND(AJ373*Interna!$E$4/1000,4))</f>
        <v>#REF!</v>
      </c>
      <c r="AN373" s="281" t="e">
        <f>IF(#REF!="","",ROUND(AK373*Interna!$E$4/1000,4))</f>
        <v>#REF!</v>
      </c>
      <c r="AO373" s="281" t="e">
        <f>IF(#REF!="","",ROUND(AL373-(AL373*Interna!$C$21),4))</f>
        <v>#REF!</v>
      </c>
      <c r="AP373" s="281" t="e">
        <f>IF(#REF!="","",ROUND(AM373-(AM373*Interna!$C$22),4))</f>
        <v>#REF!</v>
      </c>
      <c r="AQ373" s="281" t="e">
        <f>IF(#REF!="","",ROUND(AN373-(AN373*Interna!$C$23),4))</f>
        <v>#REF!</v>
      </c>
      <c r="AR373" s="281" t="e">
        <f>IF(#REF!="","",Interna!$F$21)</f>
        <v>#REF!</v>
      </c>
      <c r="AS373" s="282" t="e">
        <f>IF(#REF!="","",Interna!$F$22)</f>
        <v>#REF!</v>
      </c>
      <c r="AT373" s="283" t="e">
        <f>IF(#REF!="","",Interna!$F$23)</f>
        <v>#REF!</v>
      </c>
      <c r="AU373" s="281" t="e">
        <f>IF(#REF!=0,0,IF(AO373&gt;AR373,AO373,AR373))</f>
        <v>#REF!</v>
      </c>
      <c r="AV373" s="281" t="e">
        <f>IF(#REF!=0,0,IF(AP373&gt;AS373,AP373,AS373))</f>
        <v>#REF!</v>
      </c>
      <c r="AW373" s="281" t="e">
        <f>IF(#REF!=0,0,IF(AQ373&gt;AT373,AQ373,AT373))</f>
        <v>#REF!</v>
      </c>
      <c r="AX373" s="39" t="e">
        <f>IF(#REF!="","",IF(ROUND(AL373-AU373,4)&lt;0,0,ROUND(AL373-AU373,4)))</f>
        <v>#REF!</v>
      </c>
      <c r="AY373" s="39" t="e">
        <f>IF(#REF!="","",IF(ROUND(AM373-AV373,4)&lt;0,0,ROUND(AM373-AV373,4)))</f>
        <v>#REF!</v>
      </c>
      <c r="AZ373" s="39" t="e">
        <f>IF(#REF!="","",IF(ROUND(AN373-AW373,4)&lt;0,0,ROUND(AN373-AW373,4)))</f>
        <v>#REF!</v>
      </c>
      <c r="BA373" s="40" t="e">
        <f>IF(#REF!="","",AX373*Z373)</f>
        <v>#REF!</v>
      </c>
      <c r="BB373" s="41" t="e">
        <f>IF(#REF!="","",AY373*AA373)</f>
        <v>#REF!</v>
      </c>
      <c r="BC373" s="42" t="e">
        <f>IF(#REF!="","",AZ373*AB373)</f>
        <v>#REF!</v>
      </c>
      <c r="BD373" s="41" t="e">
        <f t="shared" si="43"/>
        <v>#REF!</v>
      </c>
      <c r="BE373" s="40" t="e">
        <f>IF(#REF!="","",Interna!$J$27+Interna!$J$28+Interna!$J$29+Interna!$J$33)</f>
        <v>#REF!</v>
      </c>
      <c r="BF373" s="41" t="e">
        <f>IF(#REF!="","",AX373*Interna!$H$30)</f>
        <v>#REF!</v>
      </c>
      <c r="BG373" s="41" t="e">
        <f>IF(#REF!="","",AY373*Interna!$H$31)</f>
        <v>#REF!</v>
      </c>
      <c r="BH373" s="41" t="e">
        <f>IF(#REF!="","",AZ373*Interna!$H$32)</f>
        <v>#REF!</v>
      </c>
      <c r="BI373" s="41" t="e">
        <f>IF(#REF!="","",SUM(BE373:BH373))</f>
        <v>#REF!</v>
      </c>
      <c r="BJ373" s="41" t="e">
        <f>IF(#REF!="","",BD373-BI373)</f>
        <v>#REF!</v>
      </c>
      <c r="BK373" s="42" t="e">
        <f>IF(#REF!="","",BJ373*Interna!$H$37)</f>
        <v>#REF!</v>
      </c>
      <c r="BL373" s="41" t="e">
        <f>IF(#REF!="","",BJ373-BK373)</f>
        <v>#REF!</v>
      </c>
      <c r="BM373" s="41" t="e">
        <f>IF(#REF!="","",BL373*Interna!$H$39)</f>
        <v>#REF!</v>
      </c>
      <c r="BN373" s="41" t="e">
        <f>IF(#REF!="","",BL373+BM373)</f>
        <v>#REF!</v>
      </c>
      <c r="BO373" s="41" t="e">
        <f>IF(#REF!="","",BN373*Interna!$K$5)</f>
        <v>#REF!</v>
      </c>
      <c r="BP373" s="41" t="e">
        <f>IF(#REF!="","",BO373/Interna!$E$4)</f>
        <v>#REF!</v>
      </c>
      <c r="BQ373" s="41" t="e">
        <f>IF(#REF!="","",BP373*Interna!$H$46)</f>
        <v>#REF!</v>
      </c>
      <c r="BR373" s="41" t="e">
        <f>IF(#REF!="","",BP373+BQ373)</f>
        <v>#REF!</v>
      </c>
      <c r="BS373" s="41" t="e">
        <f>IF(#REF!="","",BR373*Interna!$H$48)</f>
        <v>#REF!</v>
      </c>
      <c r="BT373" s="41" t="e">
        <f>IF(#REF!="","",BR373-BS373)</f>
        <v>#REF!</v>
      </c>
      <c r="BU373" s="41" t="e">
        <f>IF(#REF!="","",BT373*Interna!$H$51)</f>
        <v>#REF!</v>
      </c>
      <c r="BV373" s="41" t="e">
        <f>IF(#REF!="","",BT373-BU373)</f>
        <v>#REF!</v>
      </c>
      <c r="BW373" s="41" t="e">
        <f>IF(#REF!="","",BV373*Interna!$H$52)</f>
        <v>#REF!</v>
      </c>
      <c r="BX373" s="41" t="e">
        <f>IF(#REF!="","",BV373-BW373)</f>
        <v>#REF!</v>
      </c>
      <c r="BY373" s="41" t="e">
        <f>IF(#REF!="","",BX373*Interna!$H$53)</f>
        <v>#REF!</v>
      </c>
    </row>
    <row r="374" spans="25:77" ht="16.5" customHeight="1" thickTop="1" thickBot="1" x14ac:dyDescent="0.35">
      <c r="Y374" s="167"/>
      <c r="Z374" s="40" t="e">
        <f>IF(#REF!="","",Interna!$H$15)</f>
        <v>#REF!</v>
      </c>
      <c r="AA374" s="41" t="e">
        <f>IF(#REF!="","",Interna!$H$16)</f>
        <v>#REF!</v>
      </c>
      <c r="AB374" s="42" t="e">
        <f>IF(#REF!="","",Interna!$H$17)</f>
        <v>#REF!</v>
      </c>
      <c r="AC37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4" s="373" t="e">
        <f>IF(#REF!="","",AC374+Interna!$D$15)</f>
        <v>#REF!</v>
      </c>
      <c r="AG374" s="373" t="e">
        <f>IF(#REF!="","",AD374+Interna!$D$16)</f>
        <v>#REF!</v>
      </c>
      <c r="AH374" s="373" t="e">
        <f>IF(#REF!="","",AE374+Interna!$D$17)</f>
        <v>#REF!</v>
      </c>
      <c r="AI374" s="281" t="e">
        <f>IF(#REF!="","",#REF!-(#REF!*AF374))</f>
        <v>#REF!</v>
      </c>
      <c r="AJ374" s="281" t="e">
        <f>IF(#REF!="","",#REF!-(#REF!*AG374))</f>
        <v>#REF!</v>
      </c>
      <c r="AK374" s="281" t="e">
        <f>IF(#REF!="","",#REF!-(#REF!*AH374))</f>
        <v>#REF!</v>
      </c>
      <c r="AL374" s="281" t="e">
        <f>IF(#REF!="","",ROUND(AI374*Interna!$E$4/1000,4))</f>
        <v>#REF!</v>
      </c>
      <c r="AM374" s="281" t="e">
        <f>IF(#REF!="","",ROUND(AJ374*Interna!$E$4/1000,4))</f>
        <v>#REF!</v>
      </c>
      <c r="AN374" s="281" t="e">
        <f>IF(#REF!="","",ROUND(AK374*Interna!$E$4/1000,4))</f>
        <v>#REF!</v>
      </c>
      <c r="AO374" s="281" t="e">
        <f>IF(#REF!="","",ROUND(AL374-(AL374*Interna!$C$21),4))</f>
        <v>#REF!</v>
      </c>
      <c r="AP374" s="281" t="e">
        <f>IF(#REF!="","",ROUND(AM374-(AM374*Interna!$C$22),4))</f>
        <v>#REF!</v>
      </c>
      <c r="AQ374" s="281" t="e">
        <f>IF(#REF!="","",ROUND(AN374-(AN374*Interna!$C$23),4))</f>
        <v>#REF!</v>
      </c>
      <c r="AR374" s="281" t="e">
        <f>IF(#REF!="","",Interna!$F$21)</f>
        <v>#REF!</v>
      </c>
      <c r="AS374" s="282" t="e">
        <f>IF(#REF!="","",Interna!$F$22)</f>
        <v>#REF!</v>
      </c>
      <c r="AT374" s="283" t="e">
        <f>IF(#REF!="","",Interna!$F$23)</f>
        <v>#REF!</v>
      </c>
      <c r="AU374" s="281" t="e">
        <f>IF(#REF!=0,0,IF(AO374&gt;AR374,AO374,AR374))</f>
        <v>#REF!</v>
      </c>
      <c r="AV374" s="281" t="e">
        <f>IF(#REF!=0,0,IF(AP374&gt;AS374,AP374,AS374))</f>
        <v>#REF!</v>
      </c>
      <c r="AW374" s="281" t="e">
        <f>IF(#REF!=0,0,IF(AQ374&gt;AT374,AQ374,AT374))</f>
        <v>#REF!</v>
      </c>
      <c r="AX374" s="39" t="e">
        <f>IF(#REF!="","",IF(ROUND(AL374-AU374,4)&lt;0,0,ROUND(AL374-AU374,4)))</f>
        <v>#REF!</v>
      </c>
      <c r="AY374" s="39" t="e">
        <f>IF(#REF!="","",IF(ROUND(AM374-AV374,4)&lt;0,0,ROUND(AM374-AV374,4)))</f>
        <v>#REF!</v>
      </c>
      <c r="AZ374" s="39" t="e">
        <f>IF(#REF!="","",IF(ROUND(AN374-AW374,4)&lt;0,0,ROUND(AN374-AW374,4)))</f>
        <v>#REF!</v>
      </c>
      <c r="BA374" s="40" t="e">
        <f>IF(#REF!="","",AX374*Z374)</f>
        <v>#REF!</v>
      </c>
      <c r="BB374" s="41" t="e">
        <f>IF(#REF!="","",AY374*AA374)</f>
        <v>#REF!</v>
      </c>
      <c r="BC374" s="42" t="e">
        <f>IF(#REF!="","",AZ374*AB374)</f>
        <v>#REF!</v>
      </c>
      <c r="BD374" s="41" t="e">
        <f t="shared" si="43"/>
        <v>#REF!</v>
      </c>
      <c r="BE374" s="40" t="e">
        <f>IF(#REF!="","",Interna!$J$27+Interna!$J$28+Interna!$J$29+Interna!$J$33)</f>
        <v>#REF!</v>
      </c>
      <c r="BF374" s="41" t="e">
        <f>IF(#REF!="","",AX374*Interna!$H$30)</f>
        <v>#REF!</v>
      </c>
      <c r="BG374" s="41" t="e">
        <f>IF(#REF!="","",AY374*Interna!$H$31)</f>
        <v>#REF!</v>
      </c>
      <c r="BH374" s="41" t="e">
        <f>IF(#REF!="","",AZ374*Interna!$H$32)</f>
        <v>#REF!</v>
      </c>
      <c r="BI374" s="41" t="e">
        <f>IF(#REF!="","",SUM(BE374:BH374))</f>
        <v>#REF!</v>
      </c>
      <c r="BJ374" s="41" t="e">
        <f>IF(#REF!="","",BD374-BI374)</f>
        <v>#REF!</v>
      </c>
      <c r="BK374" s="42" t="e">
        <f>IF(#REF!="","",BJ374*Interna!$H$37)</f>
        <v>#REF!</v>
      </c>
      <c r="BL374" s="41" t="e">
        <f>IF(#REF!="","",BJ374-BK374)</f>
        <v>#REF!</v>
      </c>
      <c r="BM374" s="41" t="e">
        <f>IF(#REF!="","",BL374*Interna!$H$39)</f>
        <v>#REF!</v>
      </c>
      <c r="BN374" s="41" t="e">
        <f>IF(#REF!="","",BL374+BM374)</f>
        <v>#REF!</v>
      </c>
      <c r="BO374" s="41" t="e">
        <f>IF(#REF!="","",BN374*Interna!$K$5)</f>
        <v>#REF!</v>
      </c>
      <c r="BP374" s="41" t="e">
        <f>IF(#REF!="","",BO374/Interna!$E$4)</f>
        <v>#REF!</v>
      </c>
      <c r="BQ374" s="41" t="e">
        <f>IF(#REF!="","",BP374*Interna!$H$46)</f>
        <v>#REF!</v>
      </c>
      <c r="BR374" s="41" t="e">
        <f>IF(#REF!="","",BP374+BQ374)</f>
        <v>#REF!</v>
      </c>
      <c r="BS374" s="41" t="e">
        <f>IF(#REF!="","",BR374*Interna!$H$48)</f>
        <v>#REF!</v>
      </c>
      <c r="BT374" s="41" t="e">
        <f>IF(#REF!="","",BR374-BS374)</f>
        <v>#REF!</v>
      </c>
      <c r="BU374" s="41" t="e">
        <f>IF(#REF!="","",BT374*Interna!$H$51)</f>
        <v>#REF!</v>
      </c>
      <c r="BV374" s="41" t="e">
        <f>IF(#REF!="","",BT374-BU374)</f>
        <v>#REF!</v>
      </c>
      <c r="BW374" s="41" t="e">
        <f>IF(#REF!="","",BV374*Interna!$H$52)</f>
        <v>#REF!</v>
      </c>
      <c r="BX374" s="41" t="e">
        <f>IF(#REF!="","",BV374-BW374)</f>
        <v>#REF!</v>
      </c>
      <c r="BY374" s="41" t="e">
        <f>IF(#REF!="","",BX374*Interna!$H$53)</f>
        <v>#REF!</v>
      </c>
    </row>
    <row r="375" spans="25:77" ht="16.5" customHeight="1" thickTop="1" thickBot="1" x14ac:dyDescent="0.35">
      <c r="Y375" s="167"/>
      <c r="Z375" s="40" t="e">
        <f>IF(#REF!="","",Interna!$H$15)</f>
        <v>#REF!</v>
      </c>
      <c r="AA375" s="41" t="e">
        <f>IF(#REF!="","",Interna!$H$16)</f>
        <v>#REF!</v>
      </c>
      <c r="AB375" s="42" t="e">
        <f>IF(#REF!="","",Interna!$H$17)</f>
        <v>#REF!</v>
      </c>
      <c r="AC37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5" s="373" t="e">
        <f>IF(#REF!="","",AC375+Interna!$D$15)</f>
        <v>#REF!</v>
      </c>
      <c r="AG375" s="373" t="e">
        <f>IF(#REF!="","",AD375+Interna!$D$16)</f>
        <v>#REF!</v>
      </c>
      <c r="AH375" s="373" t="e">
        <f>IF(#REF!="","",AE375+Interna!$D$17)</f>
        <v>#REF!</v>
      </c>
      <c r="AI375" s="281" t="e">
        <f>IF(#REF!="","",#REF!-(#REF!*AF375))</f>
        <v>#REF!</v>
      </c>
      <c r="AJ375" s="281" t="e">
        <f>IF(#REF!="","",#REF!-(#REF!*AG375))</f>
        <v>#REF!</v>
      </c>
      <c r="AK375" s="281" t="e">
        <f>IF(#REF!="","",#REF!-(#REF!*AH375))</f>
        <v>#REF!</v>
      </c>
      <c r="AL375" s="281" t="e">
        <f>IF(#REF!="","",ROUND(AI375*Interna!$E$4/1000,4))</f>
        <v>#REF!</v>
      </c>
      <c r="AM375" s="281" t="e">
        <f>IF(#REF!="","",ROUND(AJ375*Interna!$E$4/1000,4))</f>
        <v>#REF!</v>
      </c>
      <c r="AN375" s="281" t="e">
        <f>IF(#REF!="","",ROUND(AK375*Interna!$E$4/1000,4))</f>
        <v>#REF!</v>
      </c>
      <c r="AO375" s="281" t="e">
        <f>IF(#REF!="","",ROUND(AL375-(AL375*Interna!$C$21),4))</f>
        <v>#REF!</v>
      </c>
      <c r="AP375" s="281" t="e">
        <f>IF(#REF!="","",ROUND(AM375-(AM375*Interna!$C$22),4))</f>
        <v>#REF!</v>
      </c>
      <c r="AQ375" s="281" t="e">
        <f>IF(#REF!="","",ROUND(AN375-(AN375*Interna!$C$23),4))</f>
        <v>#REF!</v>
      </c>
      <c r="AR375" s="281" t="e">
        <f>IF(#REF!="","",Interna!$F$21)</f>
        <v>#REF!</v>
      </c>
      <c r="AS375" s="282" t="e">
        <f>IF(#REF!="","",Interna!$F$22)</f>
        <v>#REF!</v>
      </c>
      <c r="AT375" s="283" t="e">
        <f>IF(#REF!="","",Interna!$F$23)</f>
        <v>#REF!</v>
      </c>
      <c r="AU375" s="281" t="e">
        <f>IF(#REF!=0,0,IF(AO375&gt;AR375,AO375,AR375))</f>
        <v>#REF!</v>
      </c>
      <c r="AV375" s="281" t="e">
        <f>IF(#REF!=0,0,IF(AP375&gt;AS375,AP375,AS375))</f>
        <v>#REF!</v>
      </c>
      <c r="AW375" s="281" t="e">
        <f>IF(#REF!=0,0,IF(AQ375&gt;AT375,AQ375,AT375))</f>
        <v>#REF!</v>
      </c>
      <c r="AX375" s="39" t="e">
        <f>IF(#REF!="","",IF(ROUND(AL375-AU375,4)&lt;0,0,ROUND(AL375-AU375,4)))</f>
        <v>#REF!</v>
      </c>
      <c r="AY375" s="39" t="e">
        <f>IF(#REF!="","",IF(ROUND(AM375-AV375,4)&lt;0,0,ROUND(AM375-AV375,4)))</f>
        <v>#REF!</v>
      </c>
      <c r="AZ375" s="39" t="e">
        <f>IF(#REF!="","",IF(ROUND(AN375-AW375,4)&lt;0,0,ROUND(AN375-AW375,4)))</f>
        <v>#REF!</v>
      </c>
      <c r="BA375" s="40" t="e">
        <f>IF(#REF!="","",AX375*Z375)</f>
        <v>#REF!</v>
      </c>
      <c r="BB375" s="41" t="e">
        <f>IF(#REF!="","",AY375*AA375)</f>
        <v>#REF!</v>
      </c>
      <c r="BC375" s="42" t="e">
        <f>IF(#REF!="","",AZ375*AB375)</f>
        <v>#REF!</v>
      </c>
      <c r="BD375" s="41" t="e">
        <f t="shared" si="43"/>
        <v>#REF!</v>
      </c>
      <c r="BE375" s="40" t="e">
        <f>IF(#REF!="","",Interna!$J$27+Interna!$J$28+Interna!$J$29+Interna!$J$33)</f>
        <v>#REF!</v>
      </c>
      <c r="BF375" s="41" t="e">
        <f>IF(#REF!="","",AX375*Interna!$H$30)</f>
        <v>#REF!</v>
      </c>
      <c r="BG375" s="41" t="e">
        <f>IF(#REF!="","",AY375*Interna!$H$31)</f>
        <v>#REF!</v>
      </c>
      <c r="BH375" s="41" t="e">
        <f>IF(#REF!="","",AZ375*Interna!$H$32)</f>
        <v>#REF!</v>
      </c>
      <c r="BI375" s="41" t="e">
        <f>IF(#REF!="","",SUM(BE375:BH375))</f>
        <v>#REF!</v>
      </c>
      <c r="BJ375" s="41" t="e">
        <f>IF(#REF!="","",BD375-BI375)</f>
        <v>#REF!</v>
      </c>
      <c r="BK375" s="42" t="e">
        <f>IF(#REF!="","",BJ375*Interna!$H$37)</f>
        <v>#REF!</v>
      </c>
      <c r="BL375" s="41" t="e">
        <f>IF(#REF!="","",BJ375-BK375)</f>
        <v>#REF!</v>
      </c>
      <c r="BM375" s="41" t="e">
        <f>IF(#REF!="","",BL375*Interna!$H$39)</f>
        <v>#REF!</v>
      </c>
      <c r="BN375" s="41" t="e">
        <f>IF(#REF!="","",BL375+BM375)</f>
        <v>#REF!</v>
      </c>
      <c r="BO375" s="41" t="e">
        <f>IF(#REF!="","",BN375*Interna!$K$5)</f>
        <v>#REF!</v>
      </c>
      <c r="BP375" s="41" t="e">
        <f>IF(#REF!="","",BO375/Interna!$E$4)</f>
        <v>#REF!</v>
      </c>
      <c r="BQ375" s="41" t="e">
        <f>IF(#REF!="","",BP375*Interna!$H$46)</f>
        <v>#REF!</v>
      </c>
      <c r="BR375" s="41" t="e">
        <f>IF(#REF!="","",BP375+BQ375)</f>
        <v>#REF!</v>
      </c>
      <c r="BS375" s="41" t="e">
        <f>IF(#REF!="","",BR375*Interna!$H$48)</f>
        <v>#REF!</v>
      </c>
      <c r="BT375" s="41" t="e">
        <f>IF(#REF!="","",BR375-BS375)</f>
        <v>#REF!</v>
      </c>
      <c r="BU375" s="41" t="e">
        <f>IF(#REF!="","",BT375*Interna!$H$51)</f>
        <v>#REF!</v>
      </c>
      <c r="BV375" s="41" t="e">
        <f>IF(#REF!="","",BT375-BU375)</f>
        <v>#REF!</v>
      </c>
      <c r="BW375" s="41" t="e">
        <f>IF(#REF!="","",BV375*Interna!$H$52)</f>
        <v>#REF!</v>
      </c>
      <c r="BX375" s="41" t="e">
        <f>IF(#REF!="","",BV375-BW375)</f>
        <v>#REF!</v>
      </c>
      <c r="BY375" s="41" t="e">
        <f>IF(#REF!="","",BX375*Interna!$H$53)</f>
        <v>#REF!</v>
      </c>
    </row>
    <row r="376" spans="25:77" ht="16.5" customHeight="1" thickTop="1" thickBot="1" x14ac:dyDescent="0.35">
      <c r="Y376" s="167"/>
      <c r="Z376" s="40" t="e">
        <f>IF(#REF!="","",Interna!$H$15)</f>
        <v>#REF!</v>
      </c>
      <c r="AA376" s="41" t="e">
        <f>IF(#REF!="","",Interna!$H$16)</f>
        <v>#REF!</v>
      </c>
      <c r="AB376" s="42" t="e">
        <f>IF(#REF!="","",Interna!$H$17)</f>
        <v>#REF!</v>
      </c>
      <c r="AC37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6" s="373" t="e">
        <f>IF(#REF!="","",AC376+Interna!$D$15)</f>
        <v>#REF!</v>
      </c>
      <c r="AG376" s="373" t="e">
        <f>IF(#REF!="","",AD376+Interna!$D$16)</f>
        <v>#REF!</v>
      </c>
      <c r="AH376" s="373" t="e">
        <f>IF(#REF!="","",AE376+Interna!$D$17)</f>
        <v>#REF!</v>
      </c>
      <c r="AI376" s="281" t="e">
        <f>IF(#REF!="","",#REF!-(#REF!*AF376))</f>
        <v>#REF!</v>
      </c>
      <c r="AJ376" s="281" t="e">
        <f>IF(#REF!="","",#REF!-(#REF!*AG376))</f>
        <v>#REF!</v>
      </c>
      <c r="AK376" s="281" t="e">
        <f>IF(#REF!="","",#REF!-(#REF!*AH376))</f>
        <v>#REF!</v>
      </c>
      <c r="AL376" s="281" t="e">
        <f>IF(#REF!="","",ROUND(AI376*Interna!$E$4/1000,4))</f>
        <v>#REF!</v>
      </c>
      <c r="AM376" s="281" t="e">
        <f>IF(#REF!="","",ROUND(AJ376*Interna!$E$4/1000,4))</f>
        <v>#REF!</v>
      </c>
      <c r="AN376" s="281" t="e">
        <f>IF(#REF!="","",ROUND(AK376*Interna!$E$4/1000,4))</f>
        <v>#REF!</v>
      </c>
      <c r="AO376" s="281" t="e">
        <f>IF(#REF!="","",ROUND(AL376-(AL376*Interna!$C$21),4))</f>
        <v>#REF!</v>
      </c>
      <c r="AP376" s="281" t="e">
        <f>IF(#REF!="","",ROUND(AM376-(AM376*Interna!$C$22),4))</f>
        <v>#REF!</v>
      </c>
      <c r="AQ376" s="281" t="e">
        <f>IF(#REF!="","",ROUND(AN376-(AN376*Interna!$C$23),4))</f>
        <v>#REF!</v>
      </c>
      <c r="AR376" s="281" t="e">
        <f>IF(#REF!="","",Interna!$F$21)</f>
        <v>#REF!</v>
      </c>
      <c r="AS376" s="282" t="e">
        <f>IF(#REF!="","",Interna!$F$22)</f>
        <v>#REF!</v>
      </c>
      <c r="AT376" s="283" t="e">
        <f>IF(#REF!="","",Interna!$F$23)</f>
        <v>#REF!</v>
      </c>
      <c r="AU376" s="281" t="e">
        <f>IF(#REF!=0,0,IF(AO376&gt;AR376,AO376,AR376))</f>
        <v>#REF!</v>
      </c>
      <c r="AV376" s="281" t="e">
        <f>IF(#REF!=0,0,IF(AP376&gt;AS376,AP376,AS376))</f>
        <v>#REF!</v>
      </c>
      <c r="AW376" s="281" t="e">
        <f>IF(#REF!=0,0,IF(AQ376&gt;AT376,AQ376,AT376))</f>
        <v>#REF!</v>
      </c>
      <c r="AX376" s="39" t="e">
        <f>IF(#REF!="","",IF(ROUND(AL376-AU376,4)&lt;0,0,ROUND(AL376-AU376,4)))</f>
        <v>#REF!</v>
      </c>
      <c r="AY376" s="39" t="e">
        <f>IF(#REF!="","",IF(ROUND(AM376-AV376,4)&lt;0,0,ROUND(AM376-AV376,4)))</f>
        <v>#REF!</v>
      </c>
      <c r="AZ376" s="39" t="e">
        <f>IF(#REF!="","",IF(ROUND(AN376-AW376,4)&lt;0,0,ROUND(AN376-AW376,4)))</f>
        <v>#REF!</v>
      </c>
      <c r="BA376" s="40" t="e">
        <f>IF(#REF!="","",AX376*Z376)</f>
        <v>#REF!</v>
      </c>
      <c r="BB376" s="41" t="e">
        <f>IF(#REF!="","",AY376*AA376)</f>
        <v>#REF!</v>
      </c>
      <c r="BC376" s="42" t="e">
        <f>IF(#REF!="","",AZ376*AB376)</f>
        <v>#REF!</v>
      </c>
      <c r="BD376" s="41" t="e">
        <f t="shared" si="43"/>
        <v>#REF!</v>
      </c>
      <c r="BE376" s="40" t="e">
        <f>IF(#REF!="","",Interna!$J$27+Interna!$J$28+Interna!$J$29+Interna!$J$33)</f>
        <v>#REF!</v>
      </c>
      <c r="BF376" s="41" t="e">
        <f>IF(#REF!="","",AX376*Interna!$H$30)</f>
        <v>#REF!</v>
      </c>
      <c r="BG376" s="41" t="e">
        <f>IF(#REF!="","",AY376*Interna!$H$31)</f>
        <v>#REF!</v>
      </c>
      <c r="BH376" s="41" t="e">
        <f>IF(#REF!="","",AZ376*Interna!$H$32)</f>
        <v>#REF!</v>
      </c>
      <c r="BI376" s="41" t="e">
        <f>IF(#REF!="","",SUM(BE376:BH376))</f>
        <v>#REF!</v>
      </c>
      <c r="BJ376" s="41" t="e">
        <f>IF(#REF!="","",BD376-BI376)</f>
        <v>#REF!</v>
      </c>
      <c r="BK376" s="42" t="e">
        <f>IF(#REF!="","",BJ376*Interna!$H$37)</f>
        <v>#REF!</v>
      </c>
      <c r="BL376" s="41" t="e">
        <f>IF(#REF!="","",BJ376-BK376)</f>
        <v>#REF!</v>
      </c>
      <c r="BM376" s="41" t="e">
        <f>IF(#REF!="","",BL376*Interna!$H$39)</f>
        <v>#REF!</v>
      </c>
      <c r="BN376" s="41" t="e">
        <f>IF(#REF!="","",BL376+BM376)</f>
        <v>#REF!</v>
      </c>
      <c r="BO376" s="41" t="e">
        <f>IF(#REF!="","",BN376*Interna!$K$5)</f>
        <v>#REF!</v>
      </c>
      <c r="BP376" s="41" t="e">
        <f>IF(#REF!="","",BO376/Interna!$E$4)</f>
        <v>#REF!</v>
      </c>
      <c r="BQ376" s="41" t="e">
        <f>IF(#REF!="","",BP376*Interna!$H$46)</f>
        <v>#REF!</v>
      </c>
      <c r="BR376" s="41" t="e">
        <f>IF(#REF!="","",BP376+BQ376)</f>
        <v>#REF!</v>
      </c>
      <c r="BS376" s="41" t="e">
        <f>IF(#REF!="","",BR376*Interna!$H$48)</f>
        <v>#REF!</v>
      </c>
      <c r="BT376" s="41" t="e">
        <f>IF(#REF!="","",BR376-BS376)</f>
        <v>#REF!</v>
      </c>
      <c r="BU376" s="41" t="e">
        <f>IF(#REF!="","",BT376*Interna!$H$51)</f>
        <v>#REF!</v>
      </c>
      <c r="BV376" s="41" t="e">
        <f>IF(#REF!="","",BT376-BU376)</f>
        <v>#REF!</v>
      </c>
      <c r="BW376" s="41" t="e">
        <f>IF(#REF!="","",BV376*Interna!$H$52)</f>
        <v>#REF!</v>
      </c>
      <c r="BX376" s="41" t="e">
        <f>IF(#REF!="","",BV376-BW376)</f>
        <v>#REF!</v>
      </c>
      <c r="BY376" s="41" t="e">
        <f>IF(#REF!="","",BX376*Interna!$H$53)</f>
        <v>#REF!</v>
      </c>
    </row>
    <row r="377" spans="25:77" ht="16.5" customHeight="1" thickTop="1" thickBot="1" x14ac:dyDescent="0.35">
      <c r="Y377" s="167"/>
      <c r="Z377" s="40" t="e">
        <f>IF(#REF!="","",Interna!$H$15)</f>
        <v>#REF!</v>
      </c>
      <c r="AA377" s="41" t="e">
        <f>IF(#REF!="","",Interna!$H$16)</f>
        <v>#REF!</v>
      </c>
      <c r="AB377" s="42" t="e">
        <f>IF(#REF!="","",Interna!$H$17)</f>
        <v>#REF!</v>
      </c>
      <c r="AC37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7" s="373" t="e">
        <f>IF(#REF!="","",AC377+Interna!$D$15)</f>
        <v>#REF!</v>
      </c>
      <c r="AG377" s="373" t="e">
        <f>IF(#REF!="","",AD377+Interna!$D$16)</f>
        <v>#REF!</v>
      </c>
      <c r="AH377" s="373" t="e">
        <f>IF(#REF!="","",AE377+Interna!$D$17)</f>
        <v>#REF!</v>
      </c>
      <c r="AI377" s="281" t="e">
        <f>IF(#REF!="","",#REF!-(#REF!*AF377))</f>
        <v>#REF!</v>
      </c>
      <c r="AJ377" s="281" t="e">
        <f>IF(#REF!="","",#REF!-(#REF!*AG377))</f>
        <v>#REF!</v>
      </c>
      <c r="AK377" s="281" t="e">
        <f>IF(#REF!="","",#REF!-(#REF!*AH377))</f>
        <v>#REF!</v>
      </c>
      <c r="AL377" s="281" t="e">
        <f>IF(#REF!="","",ROUND(AI377*Interna!$E$4/1000,4))</f>
        <v>#REF!</v>
      </c>
      <c r="AM377" s="281" t="e">
        <f>IF(#REF!="","",ROUND(AJ377*Interna!$E$4/1000,4))</f>
        <v>#REF!</v>
      </c>
      <c r="AN377" s="281" t="e">
        <f>IF(#REF!="","",ROUND(AK377*Interna!$E$4/1000,4))</f>
        <v>#REF!</v>
      </c>
      <c r="AO377" s="281" t="e">
        <f>IF(#REF!="","",ROUND(AL377-(AL377*Interna!$C$21),4))</f>
        <v>#REF!</v>
      </c>
      <c r="AP377" s="281" t="e">
        <f>IF(#REF!="","",ROUND(AM377-(AM377*Interna!$C$22),4))</f>
        <v>#REF!</v>
      </c>
      <c r="AQ377" s="281" t="e">
        <f>IF(#REF!="","",ROUND(AN377-(AN377*Interna!$C$23),4))</f>
        <v>#REF!</v>
      </c>
      <c r="AR377" s="281" t="e">
        <f>IF(#REF!="","",Interna!$F$21)</f>
        <v>#REF!</v>
      </c>
      <c r="AS377" s="282" t="e">
        <f>IF(#REF!="","",Interna!$F$22)</f>
        <v>#REF!</v>
      </c>
      <c r="AT377" s="283" t="e">
        <f>IF(#REF!="","",Interna!$F$23)</f>
        <v>#REF!</v>
      </c>
      <c r="AU377" s="281" t="e">
        <f>IF(#REF!=0,0,IF(AO377&gt;AR377,AO377,AR377))</f>
        <v>#REF!</v>
      </c>
      <c r="AV377" s="281" t="e">
        <f>IF(#REF!=0,0,IF(AP377&gt;AS377,AP377,AS377))</f>
        <v>#REF!</v>
      </c>
      <c r="AW377" s="281" t="e">
        <f>IF(#REF!=0,0,IF(AQ377&gt;AT377,AQ377,AT377))</f>
        <v>#REF!</v>
      </c>
      <c r="AX377" s="39" t="e">
        <f>IF(#REF!="","",IF(ROUND(AL377-AU377,4)&lt;0,0,ROUND(AL377-AU377,4)))</f>
        <v>#REF!</v>
      </c>
      <c r="AY377" s="39" t="e">
        <f>IF(#REF!="","",IF(ROUND(AM377-AV377,4)&lt;0,0,ROUND(AM377-AV377,4)))</f>
        <v>#REF!</v>
      </c>
      <c r="AZ377" s="39" t="e">
        <f>IF(#REF!="","",IF(ROUND(AN377-AW377,4)&lt;0,0,ROUND(AN377-AW377,4)))</f>
        <v>#REF!</v>
      </c>
      <c r="BA377" s="40" t="e">
        <f>IF(#REF!="","",AX377*Z377)</f>
        <v>#REF!</v>
      </c>
      <c r="BB377" s="41" t="e">
        <f>IF(#REF!="","",AY377*AA377)</f>
        <v>#REF!</v>
      </c>
      <c r="BC377" s="42" t="e">
        <f>IF(#REF!="","",AZ377*AB377)</f>
        <v>#REF!</v>
      </c>
      <c r="BD377" s="41" t="e">
        <f t="shared" si="43"/>
        <v>#REF!</v>
      </c>
      <c r="BE377" s="40" t="e">
        <f>IF(#REF!="","",Interna!$J$27+Interna!$J$28+Interna!$J$29+Interna!$J$33)</f>
        <v>#REF!</v>
      </c>
      <c r="BF377" s="41" t="e">
        <f>IF(#REF!="","",AX377*Interna!$H$30)</f>
        <v>#REF!</v>
      </c>
      <c r="BG377" s="41" t="e">
        <f>IF(#REF!="","",AY377*Interna!$H$31)</f>
        <v>#REF!</v>
      </c>
      <c r="BH377" s="41" t="e">
        <f>IF(#REF!="","",AZ377*Interna!$H$32)</f>
        <v>#REF!</v>
      </c>
      <c r="BI377" s="41" t="e">
        <f>IF(#REF!="","",SUM(BE377:BH377))</f>
        <v>#REF!</v>
      </c>
      <c r="BJ377" s="41" t="e">
        <f>IF(#REF!="","",BD377-BI377)</f>
        <v>#REF!</v>
      </c>
      <c r="BK377" s="42" t="e">
        <f>IF(#REF!="","",BJ377*Interna!$H$37)</f>
        <v>#REF!</v>
      </c>
      <c r="BL377" s="41" t="e">
        <f>IF(#REF!="","",BJ377-BK377)</f>
        <v>#REF!</v>
      </c>
      <c r="BM377" s="41" t="e">
        <f>IF(#REF!="","",BL377*Interna!$H$39)</f>
        <v>#REF!</v>
      </c>
      <c r="BN377" s="41" t="e">
        <f>IF(#REF!="","",BL377+BM377)</f>
        <v>#REF!</v>
      </c>
      <c r="BO377" s="41" t="e">
        <f>IF(#REF!="","",BN377*Interna!$K$5)</f>
        <v>#REF!</v>
      </c>
      <c r="BP377" s="41" t="e">
        <f>IF(#REF!="","",BO377/Interna!$E$4)</f>
        <v>#REF!</v>
      </c>
      <c r="BQ377" s="41" t="e">
        <f>IF(#REF!="","",BP377*Interna!$H$46)</f>
        <v>#REF!</v>
      </c>
      <c r="BR377" s="41" t="e">
        <f>IF(#REF!="","",BP377+BQ377)</f>
        <v>#REF!</v>
      </c>
      <c r="BS377" s="41" t="e">
        <f>IF(#REF!="","",BR377*Interna!$H$48)</f>
        <v>#REF!</v>
      </c>
      <c r="BT377" s="41" t="e">
        <f>IF(#REF!="","",BR377-BS377)</f>
        <v>#REF!</v>
      </c>
      <c r="BU377" s="41" t="e">
        <f>IF(#REF!="","",BT377*Interna!$H$51)</f>
        <v>#REF!</v>
      </c>
      <c r="BV377" s="41" t="e">
        <f>IF(#REF!="","",BT377-BU377)</f>
        <v>#REF!</v>
      </c>
      <c r="BW377" s="41" t="e">
        <f>IF(#REF!="","",BV377*Interna!$H$52)</f>
        <v>#REF!</v>
      </c>
      <c r="BX377" s="41" t="e">
        <f>IF(#REF!="","",BV377-BW377)</f>
        <v>#REF!</v>
      </c>
      <c r="BY377" s="41" t="e">
        <f>IF(#REF!="","",BX377*Interna!$H$53)</f>
        <v>#REF!</v>
      </c>
    </row>
    <row r="378" spans="25:77" ht="16.5" customHeight="1" thickTop="1" thickBot="1" x14ac:dyDescent="0.35">
      <c r="Y378" s="167"/>
      <c r="Z378" s="40" t="e">
        <f>IF(#REF!="","",Interna!$H$15)</f>
        <v>#REF!</v>
      </c>
      <c r="AA378" s="41" t="e">
        <f>IF(#REF!="","",Interna!$H$16)</f>
        <v>#REF!</v>
      </c>
      <c r="AB378" s="42" t="e">
        <f>IF(#REF!="","",Interna!$H$17)</f>
        <v>#REF!</v>
      </c>
      <c r="AC37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8" s="373" t="e">
        <f>IF(#REF!="","",AC378+Interna!$D$15)</f>
        <v>#REF!</v>
      </c>
      <c r="AG378" s="373" t="e">
        <f>IF(#REF!="","",AD378+Interna!$D$16)</f>
        <v>#REF!</v>
      </c>
      <c r="AH378" s="373" t="e">
        <f>IF(#REF!="","",AE378+Interna!$D$17)</f>
        <v>#REF!</v>
      </c>
      <c r="AI378" s="281" t="e">
        <f>IF(#REF!="","",#REF!-(#REF!*AF378))</f>
        <v>#REF!</v>
      </c>
      <c r="AJ378" s="281" t="e">
        <f>IF(#REF!="","",#REF!-(#REF!*AG378))</f>
        <v>#REF!</v>
      </c>
      <c r="AK378" s="281" t="e">
        <f>IF(#REF!="","",#REF!-(#REF!*AH378))</f>
        <v>#REF!</v>
      </c>
      <c r="AL378" s="281" t="e">
        <f>IF(#REF!="","",ROUND(AI378*Interna!$E$4/1000,4))</f>
        <v>#REF!</v>
      </c>
      <c r="AM378" s="281" t="e">
        <f>IF(#REF!="","",ROUND(AJ378*Interna!$E$4/1000,4))</f>
        <v>#REF!</v>
      </c>
      <c r="AN378" s="281" t="e">
        <f>IF(#REF!="","",ROUND(AK378*Interna!$E$4/1000,4))</f>
        <v>#REF!</v>
      </c>
      <c r="AO378" s="281" t="e">
        <f>IF(#REF!="","",ROUND(AL378-(AL378*Interna!$C$21),4))</f>
        <v>#REF!</v>
      </c>
      <c r="AP378" s="281" t="e">
        <f>IF(#REF!="","",ROUND(AM378-(AM378*Interna!$C$22),4))</f>
        <v>#REF!</v>
      </c>
      <c r="AQ378" s="281" t="e">
        <f>IF(#REF!="","",ROUND(AN378-(AN378*Interna!$C$23),4))</f>
        <v>#REF!</v>
      </c>
      <c r="AR378" s="281" t="e">
        <f>IF(#REF!="","",Interna!$F$21)</f>
        <v>#REF!</v>
      </c>
      <c r="AS378" s="282" t="e">
        <f>IF(#REF!="","",Interna!$F$22)</f>
        <v>#REF!</v>
      </c>
      <c r="AT378" s="283" t="e">
        <f>IF(#REF!="","",Interna!$F$23)</f>
        <v>#REF!</v>
      </c>
      <c r="AU378" s="281" t="e">
        <f>IF(#REF!=0,0,IF(AO378&gt;AR378,AO378,AR378))</f>
        <v>#REF!</v>
      </c>
      <c r="AV378" s="281" t="e">
        <f>IF(#REF!=0,0,IF(AP378&gt;AS378,AP378,AS378))</f>
        <v>#REF!</v>
      </c>
      <c r="AW378" s="281" t="e">
        <f>IF(#REF!=0,0,IF(AQ378&gt;AT378,AQ378,AT378))</f>
        <v>#REF!</v>
      </c>
      <c r="AX378" s="39" t="e">
        <f>IF(#REF!="","",IF(ROUND(AL378-AU378,4)&lt;0,0,ROUND(AL378-AU378,4)))</f>
        <v>#REF!</v>
      </c>
      <c r="AY378" s="39" t="e">
        <f>IF(#REF!="","",IF(ROUND(AM378-AV378,4)&lt;0,0,ROUND(AM378-AV378,4)))</f>
        <v>#REF!</v>
      </c>
      <c r="AZ378" s="39" t="e">
        <f>IF(#REF!="","",IF(ROUND(AN378-AW378,4)&lt;0,0,ROUND(AN378-AW378,4)))</f>
        <v>#REF!</v>
      </c>
      <c r="BA378" s="40" t="e">
        <f>IF(#REF!="","",AX378*Z378)</f>
        <v>#REF!</v>
      </c>
      <c r="BB378" s="41" t="e">
        <f>IF(#REF!="","",AY378*AA378)</f>
        <v>#REF!</v>
      </c>
      <c r="BC378" s="42" t="e">
        <f>IF(#REF!="","",AZ378*AB378)</f>
        <v>#REF!</v>
      </c>
      <c r="BD378" s="41" t="e">
        <f t="shared" si="43"/>
        <v>#REF!</v>
      </c>
      <c r="BE378" s="40" t="e">
        <f>IF(#REF!="","",Interna!$J$27+Interna!$J$28+Interna!$J$29+Interna!$J$33)</f>
        <v>#REF!</v>
      </c>
      <c r="BF378" s="41" t="e">
        <f>IF(#REF!="","",AX378*Interna!$H$30)</f>
        <v>#REF!</v>
      </c>
      <c r="BG378" s="41" t="e">
        <f>IF(#REF!="","",AY378*Interna!$H$31)</f>
        <v>#REF!</v>
      </c>
      <c r="BH378" s="41" t="e">
        <f>IF(#REF!="","",AZ378*Interna!$H$32)</f>
        <v>#REF!</v>
      </c>
      <c r="BI378" s="41" t="e">
        <f>IF(#REF!="","",SUM(BE378:BH378))</f>
        <v>#REF!</v>
      </c>
      <c r="BJ378" s="41" t="e">
        <f>IF(#REF!="","",BD378-BI378)</f>
        <v>#REF!</v>
      </c>
      <c r="BK378" s="42" t="e">
        <f>IF(#REF!="","",BJ378*Interna!$H$37)</f>
        <v>#REF!</v>
      </c>
      <c r="BL378" s="41" t="e">
        <f>IF(#REF!="","",BJ378-BK378)</f>
        <v>#REF!</v>
      </c>
      <c r="BM378" s="41" t="e">
        <f>IF(#REF!="","",BL378*Interna!$H$39)</f>
        <v>#REF!</v>
      </c>
      <c r="BN378" s="41" t="e">
        <f>IF(#REF!="","",BL378+BM378)</f>
        <v>#REF!</v>
      </c>
      <c r="BO378" s="41" t="e">
        <f>IF(#REF!="","",BN378*Interna!$K$5)</f>
        <v>#REF!</v>
      </c>
      <c r="BP378" s="41" t="e">
        <f>IF(#REF!="","",BO378/Interna!$E$4)</f>
        <v>#REF!</v>
      </c>
      <c r="BQ378" s="41" t="e">
        <f>IF(#REF!="","",BP378*Interna!$H$46)</f>
        <v>#REF!</v>
      </c>
      <c r="BR378" s="41" t="e">
        <f>IF(#REF!="","",BP378+BQ378)</f>
        <v>#REF!</v>
      </c>
      <c r="BS378" s="41" t="e">
        <f>IF(#REF!="","",BR378*Interna!$H$48)</f>
        <v>#REF!</v>
      </c>
      <c r="BT378" s="41" t="e">
        <f>IF(#REF!="","",BR378-BS378)</f>
        <v>#REF!</v>
      </c>
      <c r="BU378" s="41" t="e">
        <f>IF(#REF!="","",BT378*Interna!$H$51)</f>
        <v>#REF!</v>
      </c>
      <c r="BV378" s="41" t="e">
        <f>IF(#REF!="","",BT378-BU378)</f>
        <v>#REF!</v>
      </c>
      <c r="BW378" s="41" t="e">
        <f>IF(#REF!="","",BV378*Interna!$H$52)</f>
        <v>#REF!</v>
      </c>
      <c r="BX378" s="41" t="e">
        <f>IF(#REF!="","",BV378-BW378)</f>
        <v>#REF!</v>
      </c>
      <c r="BY378" s="41" t="e">
        <f>IF(#REF!="","",BX378*Interna!$H$53)</f>
        <v>#REF!</v>
      </c>
    </row>
    <row r="379" spans="25:77" ht="16.5" customHeight="1" thickTop="1" thickBot="1" x14ac:dyDescent="0.35">
      <c r="Y379" s="167"/>
      <c r="Z379" s="40" t="e">
        <f>IF(#REF!="","",Interna!$H$15)</f>
        <v>#REF!</v>
      </c>
      <c r="AA379" s="41" t="e">
        <f>IF(#REF!="","",Interna!$H$16)</f>
        <v>#REF!</v>
      </c>
      <c r="AB379" s="42" t="e">
        <f>IF(#REF!="","",Interna!$H$17)</f>
        <v>#REF!</v>
      </c>
      <c r="AC37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7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7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79" s="373" t="e">
        <f>IF(#REF!="","",AC379+Interna!$D$15)</f>
        <v>#REF!</v>
      </c>
      <c r="AG379" s="373" t="e">
        <f>IF(#REF!="","",AD379+Interna!$D$16)</f>
        <v>#REF!</v>
      </c>
      <c r="AH379" s="373" t="e">
        <f>IF(#REF!="","",AE379+Interna!$D$17)</f>
        <v>#REF!</v>
      </c>
      <c r="AI379" s="281" t="e">
        <f>IF(#REF!="","",#REF!-(#REF!*AF379))</f>
        <v>#REF!</v>
      </c>
      <c r="AJ379" s="281" t="e">
        <f>IF(#REF!="","",#REF!-(#REF!*AG379))</f>
        <v>#REF!</v>
      </c>
      <c r="AK379" s="281" t="e">
        <f>IF(#REF!="","",#REF!-(#REF!*AH379))</f>
        <v>#REF!</v>
      </c>
      <c r="AL379" s="281" t="e">
        <f>IF(#REF!="","",ROUND(AI379*Interna!$E$4/1000,4))</f>
        <v>#REF!</v>
      </c>
      <c r="AM379" s="281" t="e">
        <f>IF(#REF!="","",ROUND(AJ379*Interna!$E$4/1000,4))</f>
        <v>#REF!</v>
      </c>
      <c r="AN379" s="281" t="e">
        <f>IF(#REF!="","",ROUND(AK379*Interna!$E$4/1000,4))</f>
        <v>#REF!</v>
      </c>
      <c r="AO379" s="281" t="e">
        <f>IF(#REF!="","",ROUND(AL379-(AL379*Interna!$C$21),4))</f>
        <v>#REF!</v>
      </c>
      <c r="AP379" s="281" t="e">
        <f>IF(#REF!="","",ROUND(AM379-(AM379*Interna!$C$22),4))</f>
        <v>#REF!</v>
      </c>
      <c r="AQ379" s="281" t="e">
        <f>IF(#REF!="","",ROUND(AN379-(AN379*Interna!$C$23),4))</f>
        <v>#REF!</v>
      </c>
      <c r="AR379" s="281" t="e">
        <f>IF(#REF!="","",Interna!$F$21)</f>
        <v>#REF!</v>
      </c>
      <c r="AS379" s="282" t="e">
        <f>IF(#REF!="","",Interna!$F$22)</f>
        <v>#REF!</v>
      </c>
      <c r="AT379" s="283" t="e">
        <f>IF(#REF!="","",Interna!$F$23)</f>
        <v>#REF!</v>
      </c>
      <c r="AU379" s="281" t="e">
        <f>IF(#REF!=0,0,IF(AO379&gt;AR379,AO379,AR379))</f>
        <v>#REF!</v>
      </c>
      <c r="AV379" s="281" t="e">
        <f>IF(#REF!=0,0,IF(AP379&gt;AS379,AP379,AS379))</f>
        <v>#REF!</v>
      </c>
      <c r="AW379" s="281" t="e">
        <f>IF(#REF!=0,0,IF(AQ379&gt;AT379,AQ379,AT379))</f>
        <v>#REF!</v>
      </c>
      <c r="AX379" s="39" t="e">
        <f>IF(#REF!="","",IF(ROUND(AL379-AU379,4)&lt;0,0,ROUND(AL379-AU379,4)))</f>
        <v>#REF!</v>
      </c>
      <c r="AY379" s="39" t="e">
        <f>IF(#REF!="","",IF(ROUND(AM379-AV379,4)&lt;0,0,ROUND(AM379-AV379,4)))</f>
        <v>#REF!</v>
      </c>
      <c r="AZ379" s="39" t="e">
        <f>IF(#REF!="","",IF(ROUND(AN379-AW379,4)&lt;0,0,ROUND(AN379-AW379,4)))</f>
        <v>#REF!</v>
      </c>
      <c r="BA379" s="40" t="e">
        <f>IF(#REF!="","",AX379*Z379)</f>
        <v>#REF!</v>
      </c>
      <c r="BB379" s="41" t="e">
        <f>IF(#REF!="","",AY379*AA379)</f>
        <v>#REF!</v>
      </c>
      <c r="BC379" s="42" t="e">
        <f>IF(#REF!="","",AZ379*AB379)</f>
        <v>#REF!</v>
      </c>
      <c r="BD379" s="41" t="e">
        <f t="shared" si="43"/>
        <v>#REF!</v>
      </c>
      <c r="BE379" s="40" t="e">
        <f>IF(#REF!="","",Interna!$J$27+Interna!$J$28+Interna!$J$29+Interna!$J$33)</f>
        <v>#REF!</v>
      </c>
      <c r="BF379" s="41" t="e">
        <f>IF(#REF!="","",AX379*Interna!$H$30)</f>
        <v>#REF!</v>
      </c>
      <c r="BG379" s="41" t="e">
        <f>IF(#REF!="","",AY379*Interna!$H$31)</f>
        <v>#REF!</v>
      </c>
      <c r="BH379" s="41" t="e">
        <f>IF(#REF!="","",AZ379*Interna!$H$32)</f>
        <v>#REF!</v>
      </c>
      <c r="BI379" s="41" t="e">
        <f>IF(#REF!="","",SUM(BE379:BH379))</f>
        <v>#REF!</v>
      </c>
      <c r="BJ379" s="41" t="e">
        <f>IF(#REF!="","",BD379-BI379)</f>
        <v>#REF!</v>
      </c>
      <c r="BK379" s="42" t="e">
        <f>IF(#REF!="","",BJ379*Interna!$H$37)</f>
        <v>#REF!</v>
      </c>
      <c r="BL379" s="41" t="e">
        <f>IF(#REF!="","",BJ379-BK379)</f>
        <v>#REF!</v>
      </c>
      <c r="BM379" s="41" t="e">
        <f>IF(#REF!="","",BL379*Interna!$H$39)</f>
        <v>#REF!</v>
      </c>
      <c r="BN379" s="41" t="e">
        <f>IF(#REF!="","",BL379+BM379)</f>
        <v>#REF!</v>
      </c>
      <c r="BO379" s="41" t="e">
        <f>IF(#REF!="","",BN379*Interna!$K$5)</f>
        <v>#REF!</v>
      </c>
      <c r="BP379" s="41" t="e">
        <f>IF(#REF!="","",BO379/Interna!$E$4)</f>
        <v>#REF!</v>
      </c>
      <c r="BQ379" s="41" t="e">
        <f>IF(#REF!="","",BP379*Interna!$H$46)</f>
        <v>#REF!</v>
      </c>
      <c r="BR379" s="41" t="e">
        <f>IF(#REF!="","",BP379+BQ379)</f>
        <v>#REF!</v>
      </c>
      <c r="BS379" s="41" t="e">
        <f>IF(#REF!="","",BR379*Interna!$H$48)</f>
        <v>#REF!</v>
      </c>
      <c r="BT379" s="41" t="e">
        <f>IF(#REF!="","",BR379-BS379)</f>
        <v>#REF!</v>
      </c>
      <c r="BU379" s="41" t="e">
        <f>IF(#REF!="","",BT379*Interna!$H$51)</f>
        <v>#REF!</v>
      </c>
      <c r="BV379" s="41" t="e">
        <f>IF(#REF!="","",BT379-BU379)</f>
        <v>#REF!</v>
      </c>
      <c r="BW379" s="41" t="e">
        <f>IF(#REF!="","",BV379*Interna!$H$52)</f>
        <v>#REF!</v>
      </c>
      <c r="BX379" s="41" t="e">
        <f>IF(#REF!="","",BV379-BW379)</f>
        <v>#REF!</v>
      </c>
      <c r="BY379" s="41" t="e">
        <f>IF(#REF!="","",BX379*Interna!$H$53)</f>
        <v>#REF!</v>
      </c>
    </row>
    <row r="380" spans="25:77" ht="16.5" customHeight="1" thickTop="1" thickBot="1" x14ac:dyDescent="0.35">
      <c r="Y380" s="167"/>
      <c r="Z380" s="40" t="e">
        <f>IF(#REF!="","",Interna!$H$15)</f>
        <v>#REF!</v>
      </c>
      <c r="AA380" s="41" t="e">
        <f>IF(#REF!="","",Interna!$H$16)</f>
        <v>#REF!</v>
      </c>
      <c r="AB380" s="42" t="e">
        <f>IF(#REF!="","",Interna!$H$17)</f>
        <v>#REF!</v>
      </c>
      <c r="AC38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0" s="373" t="e">
        <f>IF(#REF!="","",AC380+Interna!$D$15)</f>
        <v>#REF!</v>
      </c>
      <c r="AG380" s="373" t="e">
        <f>IF(#REF!="","",AD380+Interna!$D$16)</f>
        <v>#REF!</v>
      </c>
      <c r="AH380" s="373" t="e">
        <f>IF(#REF!="","",AE380+Interna!$D$17)</f>
        <v>#REF!</v>
      </c>
      <c r="AI380" s="281" t="e">
        <f>IF(#REF!="","",#REF!-(#REF!*AF380))</f>
        <v>#REF!</v>
      </c>
      <c r="AJ380" s="281" t="e">
        <f>IF(#REF!="","",#REF!-(#REF!*AG380))</f>
        <v>#REF!</v>
      </c>
      <c r="AK380" s="281" t="e">
        <f>IF(#REF!="","",#REF!-(#REF!*AH380))</f>
        <v>#REF!</v>
      </c>
      <c r="AL380" s="281" t="e">
        <f>IF(#REF!="","",ROUND(AI380*Interna!$E$4/1000,4))</f>
        <v>#REF!</v>
      </c>
      <c r="AM380" s="281" t="e">
        <f>IF(#REF!="","",ROUND(AJ380*Interna!$E$4/1000,4))</f>
        <v>#REF!</v>
      </c>
      <c r="AN380" s="281" t="e">
        <f>IF(#REF!="","",ROUND(AK380*Interna!$E$4/1000,4))</f>
        <v>#REF!</v>
      </c>
      <c r="AO380" s="281" t="e">
        <f>IF(#REF!="","",ROUND(AL380-(AL380*Interna!$C$21),4))</f>
        <v>#REF!</v>
      </c>
      <c r="AP380" s="281" t="e">
        <f>IF(#REF!="","",ROUND(AM380-(AM380*Interna!$C$22),4))</f>
        <v>#REF!</v>
      </c>
      <c r="AQ380" s="281" t="e">
        <f>IF(#REF!="","",ROUND(AN380-(AN380*Interna!$C$23),4))</f>
        <v>#REF!</v>
      </c>
      <c r="AR380" s="281" t="e">
        <f>IF(#REF!="","",Interna!$F$21)</f>
        <v>#REF!</v>
      </c>
      <c r="AS380" s="282" t="e">
        <f>IF(#REF!="","",Interna!$F$22)</f>
        <v>#REF!</v>
      </c>
      <c r="AT380" s="283" t="e">
        <f>IF(#REF!="","",Interna!$F$23)</f>
        <v>#REF!</v>
      </c>
      <c r="AU380" s="281" t="e">
        <f>IF(#REF!=0,0,IF(AO380&gt;AR380,AO380,AR380))</f>
        <v>#REF!</v>
      </c>
      <c r="AV380" s="281" t="e">
        <f>IF(#REF!=0,0,IF(AP380&gt;AS380,AP380,AS380))</f>
        <v>#REF!</v>
      </c>
      <c r="AW380" s="281" t="e">
        <f>IF(#REF!=0,0,IF(AQ380&gt;AT380,AQ380,AT380))</f>
        <v>#REF!</v>
      </c>
      <c r="AX380" s="39" t="e">
        <f>IF(#REF!="","",IF(ROUND(AL380-AU380,4)&lt;0,0,ROUND(AL380-AU380,4)))</f>
        <v>#REF!</v>
      </c>
      <c r="AY380" s="39" t="e">
        <f>IF(#REF!="","",IF(ROUND(AM380-AV380,4)&lt;0,0,ROUND(AM380-AV380,4)))</f>
        <v>#REF!</v>
      </c>
      <c r="AZ380" s="39" t="e">
        <f>IF(#REF!="","",IF(ROUND(AN380-AW380,4)&lt;0,0,ROUND(AN380-AW380,4)))</f>
        <v>#REF!</v>
      </c>
      <c r="BA380" s="40" t="e">
        <f>IF(#REF!="","",AX380*Z380)</f>
        <v>#REF!</v>
      </c>
      <c r="BB380" s="41" t="e">
        <f>IF(#REF!="","",AY380*AA380)</f>
        <v>#REF!</v>
      </c>
      <c r="BC380" s="42" t="e">
        <f>IF(#REF!="","",AZ380*AB380)</f>
        <v>#REF!</v>
      </c>
      <c r="BD380" s="41" t="e">
        <f t="shared" si="43"/>
        <v>#REF!</v>
      </c>
      <c r="BE380" s="40" t="e">
        <f>IF(#REF!="","",Interna!$J$27+Interna!$J$28+Interna!$J$29+Interna!$J$33)</f>
        <v>#REF!</v>
      </c>
      <c r="BF380" s="41" t="e">
        <f>IF(#REF!="","",AX380*Interna!$H$30)</f>
        <v>#REF!</v>
      </c>
      <c r="BG380" s="41" t="e">
        <f>IF(#REF!="","",AY380*Interna!$H$31)</f>
        <v>#REF!</v>
      </c>
      <c r="BH380" s="41" t="e">
        <f>IF(#REF!="","",AZ380*Interna!$H$32)</f>
        <v>#REF!</v>
      </c>
      <c r="BI380" s="41" t="e">
        <f>IF(#REF!="","",SUM(BE380:BH380))</f>
        <v>#REF!</v>
      </c>
      <c r="BJ380" s="41" t="e">
        <f>IF(#REF!="","",BD380-BI380)</f>
        <v>#REF!</v>
      </c>
      <c r="BK380" s="42" t="e">
        <f>IF(#REF!="","",BJ380*Interna!$H$37)</f>
        <v>#REF!</v>
      </c>
      <c r="BL380" s="41" t="e">
        <f>IF(#REF!="","",BJ380-BK380)</f>
        <v>#REF!</v>
      </c>
      <c r="BM380" s="41" t="e">
        <f>IF(#REF!="","",BL380*Interna!$H$39)</f>
        <v>#REF!</v>
      </c>
      <c r="BN380" s="41" t="e">
        <f>IF(#REF!="","",BL380+BM380)</f>
        <v>#REF!</v>
      </c>
      <c r="BO380" s="41" t="e">
        <f>IF(#REF!="","",BN380*Interna!$K$5)</f>
        <v>#REF!</v>
      </c>
      <c r="BP380" s="41" t="e">
        <f>IF(#REF!="","",BO380/Interna!$E$4)</f>
        <v>#REF!</v>
      </c>
      <c r="BQ380" s="41" t="e">
        <f>IF(#REF!="","",BP380*Interna!$H$46)</f>
        <v>#REF!</v>
      </c>
      <c r="BR380" s="41" t="e">
        <f>IF(#REF!="","",BP380+BQ380)</f>
        <v>#REF!</v>
      </c>
      <c r="BS380" s="41" t="e">
        <f>IF(#REF!="","",BR380*Interna!$H$48)</f>
        <v>#REF!</v>
      </c>
      <c r="BT380" s="41" t="e">
        <f>IF(#REF!="","",BR380-BS380)</f>
        <v>#REF!</v>
      </c>
      <c r="BU380" s="41" t="e">
        <f>IF(#REF!="","",BT380*Interna!$H$51)</f>
        <v>#REF!</v>
      </c>
      <c r="BV380" s="41" t="e">
        <f>IF(#REF!="","",BT380-BU380)</f>
        <v>#REF!</v>
      </c>
      <c r="BW380" s="41" t="e">
        <f>IF(#REF!="","",BV380*Interna!$H$52)</f>
        <v>#REF!</v>
      </c>
      <c r="BX380" s="41" t="e">
        <f>IF(#REF!="","",BV380-BW380)</f>
        <v>#REF!</v>
      </c>
      <c r="BY380" s="41" t="e">
        <f>IF(#REF!="","",BX380*Interna!$H$53)</f>
        <v>#REF!</v>
      </c>
    </row>
    <row r="381" spans="25:77" ht="16.5" customHeight="1" thickTop="1" thickBot="1" x14ac:dyDescent="0.35">
      <c r="Y381" s="167"/>
      <c r="Z381" s="40" t="e">
        <f>IF(#REF!="","",Interna!$H$15)</f>
        <v>#REF!</v>
      </c>
      <c r="AA381" s="41" t="e">
        <f>IF(#REF!="","",Interna!$H$16)</f>
        <v>#REF!</v>
      </c>
      <c r="AB381" s="42" t="e">
        <f>IF(#REF!="","",Interna!$H$17)</f>
        <v>#REF!</v>
      </c>
      <c r="AC38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1" s="373" t="e">
        <f>IF(#REF!="","",AC381+Interna!$D$15)</f>
        <v>#REF!</v>
      </c>
      <c r="AG381" s="373" t="e">
        <f>IF(#REF!="","",AD381+Interna!$D$16)</f>
        <v>#REF!</v>
      </c>
      <c r="AH381" s="373" t="e">
        <f>IF(#REF!="","",AE381+Interna!$D$17)</f>
        <v>#REF!</v>
      </c>
      <c r="AI381" s="281" t="e">
        <f>IF(#REF!="","",#REF!-(#REF!*AF381))</f>
        <v>#REF!</v>
      </c>
      <c r="AJ381" s="281" t="e">
        <f>IF(#REF!="","",#REF!-(#REF!*AG381))</f>
        <v>#REF!</v>
      </c>
      <c r="AK381" s="281" t="e">
        <f>IF(#REF!="","",#REF!-(#REF!*AH381))</f>
        <v>#REF!</v>
      </c>
      <c r="AL381" s="281" t="e">
        <f>IF(#REF!="","",ROUND(AI381*Interna!$E$4/1000,4))</f>
        <v>#REF!</v>
      </c>
      <c r="AM381" s="281" t="e">
        <f>IF(#REF!="","",ROUND(AJ381*Interna!$E$4/1000,4))</f>
        <v>#REF!</v>
      </c>
      <c r="AN381" s="281" t="e">
        <f>IF(#REF!="","",ROUND(AK381*Interna!$E$4/1000,4))</f>
        <v>#REF!</v>
      </c>
      <c r="AO381" s="281" t="e">
        <f>IF(#REF!="","",ROUND(AL381-(AL381*Interna!$C$21),4))</f>
        <v>#REF!</v>
      </c>
      <c r="AP381" s="281" t="e">
        <f>IF(#REF!="","",ROUND(AM381-(AM381*Interna!$C$22),4))</f>
        <v>#REF!</v>
      </c>
      <c r="AQ381" s="281" t="e">
        <f>IF(#REF!="","",ROUND(AN381-(AN381*Interna!$C$23),4))</f>
        <v>#REF!</v>
      </c>
      <c r="AR381" s="281" t="e">
        <f>IF(#REF!="","",Interna!$F$21)</f>
        <v>#REF!</v>
      </c>
      <c r="AS381" s="282" t="e">
        <f>IF(#REF!="","",Interna!$F$22)</f>
        <v>#REF!</v>
      </c>
      <c r="AT381" s="283" t="e">
        <f>IF(#REF!="","",Interna!$F$23)</f>
        <v>#REF!</v>
      </c>
      <c r="AU381" s="281" t="e">
        <f>IF(#REF!=0,0,IF(AO381&gt;AR381,AO381,AR381))</f>
        <v>#REF!</v>
      </c>
      <c r="AV381" s="281" t="e">
        <f>IF(#REF!=0,0,IF(AP381&gt;AS381,AP381,AS381))</f>
        <v>#REF!</v>
      </c>
      <c r="AW381" s="281" t="e">
        <f>IF(#REF!=0,0,IF(AQ381&gt;AT381,AQ381,AT381))</f>
        <v>#REF!</v>
      </c>
      <c r="AX381" s="39" t="e">
        <f>IF(#REF!="","",IF(ROUND(AL381-AU381,4)&lt;0,0,ROUND(AL381-AU381,4)))</f>
        <v>#REF!</v>
      </c>
      <c r="AY381" s="39" t="e">
        <f>IF(#REF!="","",IF(ROUND(AM381-AV381,4)&lt;0,0,ROUND(AM381-AV381,4)))</f>
        <v>#REF!</v>
      </c>
      <c r="AZ381" s="39" t="e">
        <f>IF(#REF!="","",IF(ROUND(AN381-AW381,4)&lt;0,0,ROUND(AN381-AW381,4)))</f>
        <v>#REF!</v>
      </c>
      <c r="BA381" s="40" t="e">
        <f>IF(#REF!="","",AX381*Z381)</f>
        <v>#REF!</v>
      </c>
      <c r="BB381" s="41" t="e">
        <f>IF(#REF!="","",AY381*AA381)</f>
        <v>#REF!</v>
      </c>
      <c r="BC381" s="42" t="e">
        <f>IF(#REF!="","",AZ381*AB381)</f>
        <v>#REF!</v>
      </c>
      <c r="BD381" s="41" t="e">
        <f t="shared" si="43"/>
        <v>#REF!</v>
      </c>
      <c r="BE381" s="40" t="e">
        <f>IF(#REF!="","",Interna!$J$27+Interna!$J$28+Interna!$J$29+Interna!$J$33)</f>
        <v>#REF!</v>
      </c>
      <c r="BF381" s="41" t="e">
        <f>IF(#REF!="","",AX381*Interna!$H$30)</f>
        <v>#REF!</v>
      </c>
      <c r="BG381" s="41" t="e">
        <f>IF(#REF!="","",AY381*Interna!$H$31)</f>
        <v>#REF!</v>
      </c>
      <c r="BH381" s="41" t="e">
        <f>IF(#REF!="","",AZ381*Interna!$H$32)</f>
        <v>#REF!</v>
      </c>
      <c r="BI381" s="41" t="e">
        <f>IF(#REF!="","",SUM(BE381:BH381))</f>
        <v>#REF!</v>
      </c>
      <c r="BJ381" s="41" t="e">
        <f>IF(#REF!="","",BD381-BI381)</f>
        <v>#REF!</v>
      </c>
      <c r="BK381" s="42" t="e">
        <f>IF(#REF!="","",BJ381*Interna!$H$37)</f>
        <v>#REF!</v>
      </c>
      <c r="BL381" s="41" t="e">
        <f>IF(#REF!="","",BJ381-BK381)</f>
        <v>#REF!</v>
      </c>
      <c r="BM381" s="41" t="e">
        <f>IF(#REF!="","",BL381*Interna!$H$39)</f>
        <v>#REF!</v>
      </c>
      <c r="BN381" s="41" t="e">
        <f>IF(#REF!="","",BL381+BM381)</f>
        <v>#REF!</v>
      </c>
      <c r="BO381" s="41" t="e">
        <f>IF(#REF!="","",BN381*Interna!$K$5)</f>
        <v>#REF!</v>
      </c>
      <c r="BP381" s="41" t="e">
        <f>IF(#REF!="","",BO381/Interna!$E$4)</f>
        <v>#REF!</v>
      </c>
      <c r="BQ381" s="41" t="e">
        <f>IF(#REF!="","",BP381*Interna!$H$46)</f>
        <v>#REF!</v>
      </c>
      <c r="BR381" s="41" t="e">
        <f>IF(#REF!="","",BP381+BQ381)</f>
        <v>#REF!</v>
      </c>
      <c r="BS381" s="41" t="e">
        <f>IF(#REF!="","",BR381*Interna!$H$48)</f>
        <v>#REF!</v>
      </c>
      <c r="BT381" s="41" t="e">
        <f>IF(#REF!="","",BR381-BS381)</f>
        <v>#REF!</v>
      </c>
      <c r="BU381" s="41" t="e">
        <f>IF(#REF!="","",BT381*Interna!$H$51)</f>
        <v>#REF!</v>
      </c>
      <c r="BV381" s="41" t="e">
        <f>IF(#REF!="","",BT381-BU381)</f>
        <v>#REF!</v>
      </c>
      <c r="BW381" s="41" t="e">
        <f>IF(#REF!="","",BV381*Interna!$H$52)</f>
        <v>#REF!</v>
      </c>
      <c r="BX381" s="41" t="e">
        <f>IF(#REF!="","",BV381-BW381)</f>
        <v>#REF!</v>
      </c>
      <c r="BY381" s="41" t="e">
        <f>IF(#REF!="","",BX381*Interna!$H$53)</f>
        <v>#REF!</v>
      </c>
    </row>
    <row r="382" spans="25:77" ht="16.5" customHeight="1" thickTop="1" thickBot="1" x14ac:dyDescent="0.35">
      <c r="Y382" s="167"/>
      <c r="Z382" s="40" t="e">
        <f>IF(#REF!="","",Interna!$H$15)</f>
        <v>#REF!</v>
      </c>
      <c r="AA382" s="41" t="e">
        <f>IF(#REF!="","",Interna!$H$16)</f>
        <v>#REF!</v>
      </c>
      <c r="AB382" s="42" t="e">
        <f>IF(#REF!="","",Interna!$H$17)</f>
        <v>#REF!</v>
      </c>
      <c r="AC38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2" s="373" t="e">
        <f>IF(#REF!="","",AC382+Interna!$D$15)</f>
        <v>#REF!</v>
      </c>
      <c r="AG382" s="373" t="e">
        <f>IF(#REF!="","",AD382+Interna!$D$16)</f>
        <v>#REF!</v>
      </c>
      <c r="AH382" s="373" t="e">
        <f>IF(#REF!="","",AE382+Interna!$D$17)</f>
        <v>#REF!</v>
      </c>
      <c r="AI382" s="281" t="e">
        <f>IF(#REF!="","",#REF!-(#REF!*AF382))</f>
        <v>#REF!</v>
      </c>
      <c r="AJ382" s="281" t="e">
        <f>IF(#REF!="","",#REF!-(#REF!*AG382))</f>
        <v>#REF!</v>
      </c>
      <c r="AK382" s="281" t="e">
        <f>IF(#REF!="","",#REF!-(#REF!*AH382))</f>
        <v>#REF!</v>
      </c>
      <c r="AL382" s="281" t="e">
        <f>IF(#REF!="","",ROUND(AI382*Interna!$E$4/1000,4))</f>
        <v>#REF!</v>
      </c>
      <c r="AM382" s="281" t="e">
        <f>IF(#REF!="","",ROUND(AJ382*Interna!$E$4/1000,4))</f>
        <v>#REF!</v>
      </c>
      <c r="AN382" s="281" t="e">
        <f>IF(#REF!="","",ROUND(AK382*Interna!$E$4/1000,4))</f>
        <v>#REF!</v>
      </c>
      <c r="AO382" s="281" t="e">
        <f>IF(#REF!="","",ROUND(AL382-(AL382*Interna!$C$21),4))</f>
        <v>#REF!</v>
      </c>
      <c r="AP382" s="281" t="e">
        <f>IF(#REF!="","",ROUND(AM382-(AM382*Interna!$C$22),4))</f>
        <v>#REF!</v>
      </c>
      <c r="AQ382" s="281" t="e">
        <f>IF(#REF!="","",ROUND(AN382-(AN382*Interna!$C$23),4))</f>
        <v>#REF!</v>
      </c>
      <c r="AR382" s="281" t="e">
        <f>IF(#REF!="","",Interna!$F$21)</f>
        <v>#REF!</v>
      </c>
      <c r="AS382" s="282" t="e">
        <f>IF(#REF!="","",Interna!$F$22)</f>
        <v>#REF!</v>
      </c>
      <c r="AT382" s="283" t="e">
        <f>IF(#REF!="","",Interna!$F$23)</f>
        <v>#REF!</v>
      </c>
      <c r="AU382" s="281" t="e">
        <f>IF(#REF!=0,0,IF(AO382&gt;AR382,AO382,AR382))</f>
        <v>#REF!</v>
      </c>
      <c r="AV382" s="281" t="e">
        <f>IF(#REF!=0,0,IF(AP382&gt;AS382,AP382,AS382))</f>
        <v>#REF!</v>
      </c>
      <c r="AW382" s="281" t="e">
        <f>IF(#REF!=0,0,IF(AQ382&gt;AT382,AQ382,AT382))</f>
        <v>#REF!</v>
      </c>
      <c r="AX382" s="39" t="e">
        <f>IF(#REF!="","",IF(ROUND(AL382-AU382,4)&lt;0,0,ROUND(AL382-AU382,4)))</f>
        <v>#REF!</v>
      </c>
      <c r="AY382" s="39" t="e">
        <f>IF(#REF!="","",IF(ROUND(AM382-AV382,4)&lt;0,0,ROUND(AM382-AV382,4)))</f>
        <v>#REF!</v>
      </c>
      <c r="AZ382" s="39" t="e">
        <f>IF(#REF!="","",IF(ROUND(AN382-AW382,4)&lt;0,0,ROUND(AN382-AW382,4)))</f>
        <v>#REF!</v>
      </c>
      <c r="BA382" s="40" t="e">
        <f>IF(#REF!="","",AX382*Z382)</f>
        <v>#REF!</v>
      </c>
      <c r="BB382" s="41" t="e">
        <f>IF(#REF!="","",AY382*AA382)</f>
        <v>#REF!</v>
      </c>
      <c r="BC382" s="42" t="e">
        <f>IF(#REF!="","",AZ382*AB382)</f>
        <v>#REF!</v>
      </c>
      <c r="BD382" s="41" t="e">
        <f t="shared" si="43"/>
        <v>#REF!</v>
      </c>
      <c r="BE382" s="40" t="e">
        <f>IF(#REF!="","",Interna!$J$27+Interna!$J$28+Interna!$J$29+Interna!$J$33)</f>
        <v>#REF!</v>
      </c>
      <c r="BF382" s="41" t="e">
        <f>IF(#REF!="","",AX382*Interna!$H$30)</f>
        <v>#REF!</v>
      </c>
      <c r="BG382" s="41" t="e">
        <f>IF(#REF!="","",AY382*Interna!$H$31)</f>
        <v>#REF!</v>
      </c>
      <c r="BH382" s="41" t="e">
        <f>IF(#REF!="","",AZ382*Interna!$H$32)</f>
        <v>#REF!</v>
      </c>
      <c r="BI382" s="41" t="e">
        <f>IF(#REF!="","",SUM(BE382:BH382))</f>
        <v>#REF!</v>
      </c>
      <c r="BJ382" s="41" t="e">
        <f>IF(#REF!="","",BD382-BI382)</f>
        <v>#REF!</v>
      </c>
      <c r="BK382" s="42" t="e">
        <f>IF(#REF!="","",BJ382*Interna!$H$37)</f>
        <v>#REF!</v>
      </c>
      <c r="BL382" s="41" t="e">
        <f>IF(#REF!="","",BJ382-BK382)</f>
        <v>#REF!</v>
      </c>
      <c r="BM382" s="41" t="e">
        <f>IF(#REF!="","",BL382*Interna!$H$39)</f>
        <v>#REF!</v>
      </c>
      <c r="BN382" s="41" t="e">
        <f>IF(#REF!="","",BL382+BM382)</f>
        <v>#REF!</v>
      </c>
      <c r="BO382" s="41" t="e">
        <f>IF(#REF!="","",BN382*Interna!$K$5)</f>
        <v>#REF!</v>
      </c>
      <c r="BP382" s="41" t="e">
        <f>IF(#REF!="","",BO382/Interna!$E$4)</f>
        <v>#REF!</v>
      </c>
      <c r="BQ382" s="41" t="e">
        <f>IF(#REF!="","",BP382*Interna!$H$46)</f>
        <v>#REF!</v>
      </c>
      <c r="BR382" s="41" t="e">
        <f>IF(#REF!="","",BP382+BQ382)</f>
        <v>#REF!</v>
      </c>
      <c r="BS382" s="41" t="e">
        <f>IF(#REF!="","",BR382*Interna!$H$48)</f>
        <v>#REF!</v>
      </c>
      <c r="BT382" s="41" t="e">
        <f>IF(#REF!="","",BR382-BS382)</f>
        <v>#REF!</v>
      </c>
      <c r="BU382" s="41" t="e">
        <f>IF(#REF!="","",BT382*Interna!$H$51)</f>
        <v>#REF!</v>
      </c>
      <c r="BV382" s="41" t="e">
        <f>IF(#REF!="","",BT382-BU382)</f>
        <v>#REF!</v>
      </c>
      <c r="BW382" s="41" t="e">
        <f>IF(#REF!="","",BV382*Interna!$H$52)</f>
        <v>#REF!</v>
      </c>
      <c r="BX382" s="41" t="e">
        <f>IF(#REF!="","",BV382-BW382)</f>
        <v>#REF!</v>
      </c>
      <c r="BY382" s="41" t="e">
        <f>IF(#REF!="","",BX382*Interna!$H$53)</f>
        <v>#REF!</v>
      </c>
    </row>
    <row r="383" spans="25:77" ht="16.5" customHeight="1" thickTop="1" thickBot="1" x14ac:dyDescent="0.35">
      <c r="Y383" s="167"/>
      <c r="Z383" s="40" t="e">
        <f>IF(#REF!="","",Interna!$H$15)</f>
        <v>#REF!</v>
      </c>
      <c r="AA383" s="41" t="e">
        <f>IF(#REF!="","",Interna!$H$16)</f>
        <v>#REF!</v>
      </c>
      <c r="AB383" s="42" t="e">
        <f>IF(#REF!="","",Interna!$H$17)</f>
        <v>#REF!</v>
      </c>
      <c r="AC38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3" s="373" t="e">
        <f>IF(#REF!="","",AC383+Interna!$D$15)</f>
        <v>#REF!</v>
      </c>
      <c r="AG383" s="373" t="e">
        <f>IF(#REF!="","",AD383+Interna!$D$16)</f>
        <v>#REF!</v>
      </c>
      <c r="AH383" s="373" t="e">
        <f>IF(#REF!="","",AE383+Interna!$D$17)</f>
        <v>#REF!</v>
      </c>
      <c r="AI383" s="281" t="e">
        <f>IF(#REF!="","",#REF!-(#REF!*AF383))</f>
        <v>#REF!</v>
      </c>
      <c r="AJ383" s="281" t="e">
        <f>IF(#REF!="","",#REF!-(#REF!*AG383))</f>
        <v>#REF!</v>
      </c>
      <c r="AK383" s="281" t="e">
        <f>IF(#REF!="","",#REF!-(#REF!*AH383))</f>
        <v>#REF!</v>
      </c>
      <c r="AL383" s="281" t="e">
        <f>IF(#REF!="","",ROUND(AI383*Interna!$E$4/1000,4))</f>
        <v>#REF!</v>
      </c>
      <c r="AM383" s="281" t="e">
        <f>IF(#REF!="","",ROUND(AJ383*Interna!$E$4/1000,4))</f>
        <v>#REF!</v>
      </c>
      <c r="AN383" s="281" t="e">
        <f>IF(#REF!="","",ROUND(AK383*Interna!$E$4/1000,4))</f>
        <v>#REF!</v>
      </c>
      <c r="AO383" s="281" t="e">
        <f>IF(#REF!="","",ROUND(AL383-(AL383*Interna!$C$21),4))</f>
        <v>#REF!</v>
      </c>
      <c r="AP383" s="281" t="e">
        <f>IF(#REF!="","",ROUND(AM383-(AM383*Interna!$C$22),4))</f>
        <v>#REF!</v>
      </c>
      <c r="AQ383" s="281" t="e">
        <f>IF(#REF!="","",ROUND(AN383-(AN383*Interna!$C$23),4))</f>
        <v>#REF!</v>
      </c>
      <c r="AR383" s="281" t="e">
        <f>IF(#REF!="","",Interna!$F$21)</f>
        <v>#REF!</v>
      </c>
      <c r="AS383" s="282" t="e">
        <f>IF(#REF!="","",Interna!$F$22)</f>
        <v>#REF!</v>
      </c>
      <c r="AT383" s="283" t="e">
        <f>IF(#REF!="","",Interna!$F$23)</f>
        <v>#REF!</v>
      </c>
      <c r="AU383" s="281" t="e">
        <f>IF(#REF!=0,0,IF(AO383&gt;AR383,AO383,AR383))</f>
        <v>#REF!</v>
      </c>
      <c r="AV383" s="281" t="e">
        <f>IF(#REF!=0,0,IF(AP383&gt;AS383,AP383,AS383))</f>
        <v>#REF!</v>
      </c>
      <c r="AW383" s="281" t="e">
        <f>IF(#REF!=0,0,IF(AQ383&gt;AT383,AQ383,AT383))</f>
        <v>#REF!</v>
      </c>
      <c r="AX383" s="39" t="e">
        <f>IF(#REF!="","",IF(ROUND(AL383-AU383,4)&lt;0,0,ROUND(AL383-AU383,4)))</f>
        <v>#REF!</v>
      </c>
      <c r="AY383" s="39" t="e">
        <f>IF(#REF!="","",IF(ROUND(AM383-AV383,4)&lt;0,0,ROUND(AM383-AV383,4)))</f>
        <v>#REF!</v>
      </c>
      <c r="AZ383" s="39" t="e">
        <f>IF(#REF!="","",IF(ROUND(AN383-AW383,4)&lt;0,0,ROUND(AN383-AW383,4)))</f>
        <v>#REF!</v>
      </c>
      <c r="BA383" s="40" t="e">
        <f>IF(#REF!="","",AX383*Z383)</f>
        <v>#REF!</v>
      </c>
      <c r="BB383" s="41" t="e">
        <f>IF(#REF!="","",AY383*AA383)</f>
        <v>#REF!</v>
      </c>
      <c r="BC383" s="42" t="e">
        <f>IF(#REF!="","",AZ383*AB383)</f>
        <v>#REF!</v>
      </c>
      <c r="BD383" s="41" t="e">
        <f t="shared" si="43"/>
        <v>#REF!</v>
      </c>
      <c r="BE383" s="40" t="e">
        <f>IF(#REF!="","",Interna!$J$27+Interna!$J$28+Interna!$J$29+Interna!$J$33)</f>
        <v>#REF!</v>
      </c>
      <c r="BF383" s="41" t="e">
        <f>IF(#REF!="","",AX383*Interna!$H$30)</f>
        <v>#REF!</v>
      </c>
      <c r="BG383" s="41" t="e">
        <f>IF(#REF!="","",AY383*Interna!$H$31)</f>
        <v>#REF!</v>
      </c>
      <c r="BH383" s="41" t="e">
        <f>IF(#REF!="","",AZ383*Interna!$H$32)</f>
        <v>#REF!</v>
      </c>
      <c r="BI383" s="41" t="e">
        <f>IF(#REF!="","",SUM(BE383:BH383))</f>
        <v>#REF!</v>
      </c>
      <c r="BJ383" s="41" t="e">
        <f>IF(#REF!="","",BD383-BI383)</f>
        <v>#REF!</v>
      </c>
      <c r="BK383" s="42" t="e">
        <f>IF(#REF!="","",BJ383*Interna!$H$37)</f>
        <v>#REF!</v>
      </c>
      <c r="BL383" s="41" t="e">
        <f>IF(#REF!="","",BJ383-BK383)</f>
        <v>#REF!</v>
      </c>
      <c r="BM383" s="41" t="e">
        <f>IF(#REF!="","",BL383*Interna!$H$39)</f>
        <v>#REF!</v>
      </c>
      <c r="BN383" s="41" t="e">
        <f>IF(#REF!="","",BL383+BM383)</f>
        <v>#REF!</v>
      </c>
      <c r="BO383" s="41" t="e">
        <f>IF(#REF!="","",BN383*Interna!$K$5)</f>
        <v>#REF!</v>
      </c>
      <c r="BP383" s="41" t="e">
        <f>IF(#REF!="","",BO383/Interna!$E$4)</f>
        <v>#REF!</v>
      </c>
      <c r="BQ383" s="41" t="e">
        <f>IF(#REF!="","",BP383*Interna!$H$46)</f>
        <v>#REF!</v>
      </c>
      <c r="BR383" s="41" t="e">
        <f>IF(#REF!="","",BP383+BQ383)</f>
        <v>#REF!</v>
      </c>
      <c r="BS383" s="41" t="e">
        <f>IF(#REF!="","",BR383*Interna!$H$48)</f>
        <v>#REF!</v>
      </c>
      <c r="BT383" s="41" t="e">
        <f>IF(#REF!="","",BR383-BS383)</f>
        <v>#REF!</v>
      </c>
      <c r="BU383" s="41" t="e">
        <f>IF(#REF!="","",BT383*Interna!$H$51)</f>
        <v>#REF!</v>
      </c>
      <c r="BV383" s="41" t="e">
        <f>IF(#REF!="","",BT383-BU383)</f>
        <v>#REF!</v>
      </c>
      <c r="BW383" s="41" t="e">
        <f>IF(#REF!="","",BV383*Interna!$H$52)</f>
        <v>#REF!</v>
      </c>
      <c r="BX383" s="41" t="e">
        <f>IF(#REF!="","",BV383-BW383)</f>
        <v>#REF!</v>
      </c>
      <c r="BY383" s="41" t="e">
        <f>IF(#REF!="","",BX383*Interna!$H$53)</f>
        <v>#REF!</v>
      </c>
    </row>
    <row r="384" spans="25:77" ht="16.5" customHeight="1" thickTop="1" thickBot="1" x14ac:dyDescent="0.35">
      <c r="Y384" s="167"/>
      <c r="Z384" s="40" t="e">
        <f>IF(#REF!="","",Interna!$H$15)</f>
        <v>#REF!</v>
      </c>
      <c r="AA384" s="41" t="e">
        <f>IF(#REF!="","",Interna!$H$16)</f>
        <v>#REF!</v>
      </c>
      <c r="AB384" s="42" t="e">
        <f>IF(#REF!="","",Interna!$H$17)</f>
        <v>#REF!</v>
      </c>
      <c r="AC38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4" s="373" t="e">
        <f>IF(#REF!="","",AC384+Interna!$D$15)</f>
        <v>#REF!</v>
      </c>
      <c r="AG384" s="373" t="e">
        <f>IF(#REF!="","",AD384+Interna!$D$16)</f>
        <v>#REF!</v>
      </c>
      <c r="AH384" s="373" t="e">
        <f>IF(#REF!="","",AE384+Interna!$D$17)</f>
        <v>#REF!</v>
      </c>
      <c r="AI384" s="281" t="e">
        <f>IF(#REF!="","",#REF!-(#REF!*AF384))</f>
        <v>#REF!</v>
      </c>
      <c r="AJ384" s="281" t="e">
        <f>IF(#REF!="","",#REF!-(#REF!*AG384))</f>
        <v>#REF!</v>
      </c>
      <c r="AK384" s="281" t="e">
        <f>IF(#REF!="","",#REF!-(#REF!*AH384))</f>
        <v>#REF!</v>
      </c>
      <c r="AL384" s="281" t="e">
        <f>IF(#REF!="","",ROUND(AI384*Interna!$E$4/1000,4))</f>
        <v>#REF!</v>
      </c>
      <c r="AM384" s="281" t="e">
        <f>IF(#REF!="","",ROUND(AJ384*Interna!$E$4/1000,4))</f>
        <v>#REF!</v>
      </c>
      <c r="AN384" s="281" t="e">
        <f>IF(#REF!="","",ROUND(AK384*Interna!$E$4/1000,4))</f>
        <v>#REF!</v>
      </c>
      <c r="AO384" s="281" t="e">
        <f>IF(#REF!="","",ROUND(AL384-(AL384*Interna!$C$21),4))</f>
        <v>#REF!</v>
      </c>
      <c r="AP384" s="281" t="e">
        <f>IF(#REF!="","",ROUND(AM384-(AM384*Interna!$C$22),4))</f>
        <v>#REF!</v>
      </c>
      <c r="AQ384" s="281" t="e">
        <f>IF(#REF!="","",ROUND(AN384-(AN384*Interna!$C$23),4))</f>
        <v>#REF!</v>
      </c>
      <c r="AR384" s="281" t="e">
        <f>IF(#REF!="","",Interna!$F$21)</f>
        <v>#REF!</v>
      </c>
      <c r="AS384" s="282" t="e">
        <f>IF(#REF!="","",Interna!$F$22)</f>
        <v>#REF!</v>
      </c>
      <c r="AT384" s="283" t="e">
        <f>IF(#REF!="","",Interna!$F$23)</f>
        <v>#REF!</v>
      </c>
      <c r="AU384" s="281" t="e">
        <f>IF(#REF!=0,0,IF(AO384&gt;AR384,AO384,AR384))</f>
        <v>#REF!</v>
      </c>
      <c r="AV384" s="281" t="e">
        <f>IF(#REF!=0,0,IF(AP384&gt;AS384,AP384,AS384))</f>
        <v>#REF!</v>
      </c>
      <c r="AW384" s="281" t="e">
        <f>IF(#REF!=0,0,IF(AQ384&gt;AT384,AQ384,AT384))</f>
        <v>#REF!</v>
      </c>
      <c r="AX384" s="39" t="e">
        <f>IF(#REF!="","",IF(ROUND(AL384-AU384,4)&lt;0,0,ROUND(AL384-AU384,4)))</f>
        <v>#REF!</v>
      </c>
      <c r="AY384" s="39" t="e">
        <f>IF(#REF!="","",IF(ROUND(AM384-AV384,4)&lt;0,0,ROUND(AM384-AV384,4)))</f>
        <v>#REF!</v>
      </c>
      <c r="AZ384" s="39" t="e">
        <f>IF(#REF!="","",IF(ROUND(AN384-AW384,4)&lt;0,0,ROUND(AN384-AW384,4)))</f>
        <v>#REF!</v>
      </c>
      <c r="BA384" s="40" t="e">
        <f>IF(#REF!="","",AX384*Z384)</f>
        <v>#REF!</v>
      </c>
      <c r="BB384" s="41" t="e">
        <f>IF(#REF!="","",AY384*AA384)</f>
        <v>#REF!</v>
      </c>
      <c r="BC384" s="42" t="e">
        <f>IF(#REF!="","",AZ384*AB384)</f>
        <v>#REF!</v>
      </c>
      <c r="BD384" s="41" t="e">
        <f t="shared" si="43"/>
        <v>#REF!</v>
      </c>
      <c r="BE384" s="40" t="e">
        <f>IF(#REF!="","",Interna!$J$27+Interna!$J$28+Interna!$J$29+Interna!$J$33)</f>
        <v>#REF!</v>
      </c>
      <c r="BF384" s="41" t="e">
        <f>IF(#REF!="","",AX384*Interna!$H$30)</f>
        <v>#REF!</v>
      </c>
      <c r="BG384" s="41" t="e">
        <f>IF(#REF!="","",AY384*Interna!$H$31)</f>
        <v>#REF!</v>
      </c>
      <c r="BH384" s="41" t="e">
        <f>IF(#REF!="","",AZ384*Interna!$H$32)</f>
        <v>#REF!</v>
      </c>
      <c r="BI384" s="41" t="e">
        <f>IF(#REF!="","",SUM(BE384:BH384))</f>
        <v>#REF!</v>
      </c>
      <c r="BJ384" s="41" t="e">
        <f>IF(#REF!="","",BD384-BI384)</f>
        <v>#REF!</v>
      </c>
      <c r="BK384" s="42" t="e">
        <f>IF(#REF!="","",BJ384*Interna!$H$37)</f>
        <v>#REF!</v>
      </c>
      <c r="BL384" s="41" t="e">
        <f>IF(#REF!="","",BJ384-BK384)</f>
        <v>#REF!</v>
      </c>
      <c r="BM384" s="41" t="e">
        <f>IF(#REF!="","",BL384*Interna!$H$39)</f>
        <v>#REF!</v>
      </c>
      <c r="BN384" s="41" t="e">
        <f>IF(#REF!="","",BL384+BM384)</f>
        <v>#REF!</v>
      </c>
      <c r="BO384" s="41" t="e">
        <f>IF(#REF!="","",BN384*Interna!$K$5)</f>
        <v>#REF!</v>
      </c>
      <c r="BP384" s="41" t="e">
        <f>IF(#REF!="","",BO384/Interna!$E$4)</f>
        <v>#REF!</v>
      </c>
      <c r="BQ384" s="41" t="e">
        <f>IF(#REF!="","",BP384*Interna!$H$46)</f>
        <v>#REF!</v>
      </c>
      <c r="BR384" s="41" t="e">
        <f>IF(#REF!="","",BP384+BQ384)</f>
        <v>#REF!</v>
      </c>
      <c r="BS384" s="41" t="e">
        <f>IF(#REF!="","",BR384*Interna!$H$48)</f>
        <v>#REF!</v>
      </c>
      <c r="BT384" s="41" t="e">
        <f>IF(#REF!="","",BR384-BS384)</f>
        <v>#REF!</v>
      </c>
      <c r="BU384" s="41" t="e">
        <f>IF(#REF!="","",BT384*Interna!$H$51)</f>
        <v>#REF!</v>
      </c>
      <c r="BV384" s="41" t="e">
        <f>IF(#REF!="","",BT384-BU384)</f>
        <v>#REF!</v>
      </c>
      <c r="BW384" s="41" t="e">
        <f>IF(#REF!="","",BV384*Interna!$H$52)</f>
        <v>#REF!</v>
      </c>
      <c r="BX384" s="41" t="e">
        <f>IF(#REF!="","",BV384-BW384)</f>
        <v>#REF!</v>
      </c>
      <c r="BY384" s="41" t="e">
        <f>IF(#REF!="","",BX384*Interna!$H$53)</f>
        <v>#REF!</v>
      </c>
    </row>
    <row r="385" spans="25:77" ht="16.5" customHeight="1" thickTop="1" thickBot="1" x14ac:dyDescent="0.35">
      <c r="Y385" s="167"/>
      <c r="Z385" s="40" t="e">
        <f>IF(#REF!="","",Interna!$H$15)</f>
        <v>#REF!</v>
      </c>
      <c r="AA385" s="41" t="e">
        <f>IF(#REF!="","",Interna!$H$16)</f>
        <v>#REF!</v>
      </c>
      <c r="AB385" s="42" t="e">
        <f>IF(#REF!="","",Interna!$H$17)</f>
        <v>#REF!</v>
      </c>
      <c r="AC38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5" s="373" t="e">
        <f>IF(#REF!="","",AC385+Interna!$D$15)</f>
        <v>#REF!</v>
      </c>
      <c r="AG385" s="373" t="e">
        <f>IF(#REF!="","",AD385+Interna!$D$16)</f>
        <v>#REF!</v>
      </c>
      <c r="AH385" s="373" t="e">
        <f>IF(#REF!="","",AE385+Interna!$D$17)</f>
        <v>#REF!</v>
      </c>
      <c r="AI385" s="281" t="e">
        <f>IF(#REF!="","",#REF!-(#REF!*AF385))</f>
        <v>#REF!</v>
      </c>
      <c r="AJ385" s="281" t="e">
        <f>IF(#REF!="","",#REF!-(#REF!*AG385))</f>
        <v>#REF!</v>
      </c>
      <c r="AK385" s="281" t="e">
        <f>IF(#REF!="","",#REF!-(#REF!*AH385))</f>
        <v>#REF!</v>
      </c>
      <c r="AL385" s="281" t="e">
        <f>IF(#REF!="","",ROUND(AI385*Interna!$E$4/1000,4))</f>
        <v>#REF!</v>
      </c>
      <c r="AM385" s="281" t="e">
        <f>IF(#REF!="","",ROUND(AJ385*Interna!$E$4/1000,4))</f>
        <v>#REF!</v>
      </c>
      <c r="AN385" s="281" t="e">
        <f>IF(#REF!="","",ROUND(AK385*Interna!$E$4/1000,4))</f>
        <v>#REF!</v>
      </c>
      <c r="AO385" s="281" t="e">
        <f>IF(#REF!="","",ROUND(AL385-(AL385*Interna!$C$21),4))</f>
        <v>#REF!</v>
      </c>
      <c r="AP385" s="281" t="e">
        <f>IF(#REF!="","",ROUND(AM385-(AM385*Interna!$C$22),4))</f>
        <v>#REF!</v>
      </c>
      <c r="AQ385" s="281" t="e">
        <f>IF(#REF!="","",ROUND(AN385-(AN385*Interna!$C$23),4))</f>
        <v>#REF!</v>
      </c>
      <c r="AR385" s="281" t="e">
        <f>IF(#REF!="","",Interna!$F$21)</f>
        <v>#REF!</v>
      </c>
      <c r="AS385" s="282" t="e">
        <f>IF(#REF!="","",Interna!$F$22)</f>
        <v>#REF!</v>
      </c>
      <c r="AT385" s="283" t="e">
        <f>IF(#REF!="","",Interna!$F$23)</f>
        <v>#REF!</v>
      </c>
      <c r="AU385" s="281" t="e">
        <f>IF(#REF!=0,0,IF(AO385&gt;AR385,AO385,AR385))</f>
        <v>#REF!</v>
      </c>
      <c r="AV385" s="281" t="e">
        <f>IF(#REF!=0,0,IF(AP385&gt;AS385,AP385,AS385))</f>
        <v>#REF!</v>
      </c>
      <c r="AW385" s="281" t="e">
        <f>IF(#REF!=0,0,IF(AQ385&gt;AT385,AQ385,AT385))</f>
        <v>#REF!</v>
      </c>
      <c r="AX385" s="39" t="e">
        <f>IF(#REF!="","",IF(ROUND(AL385-AU385,4)&lt;0,0,ROUND(AL385-AU385,4)))</f>
        <v>#REF!</v>
      </c>
      <c r="AY385" s="39" t="e">
        <f>IF(#REF!="","",IF(ROUND(AM385-AV385,4)&lt;0,0,ROUND(AM385-AV385,4)))</f>
        <v>#REF!</v>
      </c>
      <c r="AZ385" s="39" t="e">
        <f>IF(#REF!="","",IF(ROUND(AN385-AW385,4)&lt;0,0,ROUND(AN385-AW385,4)))</f>
        <v>#REF!</v>
      </c>
      <c r="BA385" s="40" t="e">
        <f>IF(#REF!="","",AX385*Z385)</f>
        <v>#REF!</v>
      </c>
      <c r="BB385" s="41" t="e">
        <f>IF(#REF!="","",AY385*AA385)</f>
        <v>#REF!</v>
      </c>
      <c r="BC385" s="42" t="e">
        <f>IF(#REF!="","",AZ385*AB385)</f>
        <v>#REF!</v>
      </c>
      <c r="BD385" s="41" t="e">
        <f t="shared" si="43"/>
        <v>#REF!</v>
      </c>
      <c r="BE385" s="40" t="e">
        <f>IF(#REF!="","",Interna!$J$27+Interna!$J$28+Interna!$J$29+Interna!$J$33)</f>
        <v>#REF!</v>
      </c>
      <c r="BF385" s="41" t="e">
        <f>IF(#REF!="","",AX385*Interna!$H$30)</f>
        <v>#REF!</v>
      </c>
      <c r="BG385" s="41" t="e">
        <f>IF(#REF!="","",AY385*Interna!$H$31)</f>
        <v>#REF!</v>
      </c>
      <c r="BH385" s="41" t="e">
        <f>IF(#REF!="","",AZ385*Interna!$H$32)</f>
        <v>#REF!</v>
      </c>
      <c r="BI385" s="41" t="e">
        <f>IF(#REF!="","",SUM(BE385:BH385))</f>
        <v>#REF!</v>
      </c>
      <c r="BJ385" s="41" t="e">
        <f>IF(#REF!="","",BD385-BI385)</f>
        <v>#REF!</v>
      </c>
      <c r="BK385" s="42" t="e">
        <f>IF(#REF!="","",BJ385*Interna!$H$37)</f>
        <v>#REF!</v>
      </c>
      <c r="BL385" s="41" t="e">
        <f>IF(#REF!="","",BJ385-BK385)</f>
        <v>#REF!</v>
      </c>
      <c r="BM385" s="41" t="e">
        <f>IF(#REF!="","",BL385*Interna!$H$39)</f>
        <v>#REF!</v>
      </c>
      <c r="BN385" s="41" t="e">
        <f>IF(#REF!="","",BL385+BM385)</f>
        <v>#REF!</v>
      </c>
      <c r="BO385" s="41" t="e">
        <f>IF(#REF!="","",BN385*Interna!$K$5)</f>
        <v>#REF!</v>
      </c>
      <c r="BP385" s="41" t="e">
        <f>IF(#REF!="","",BO385/Interna!$E$4)</f>
        <v>#REF!</v>
      </c>
      <c r="BQ385" s="41" t="e">
        <f>IF(#REF!="","",BP385*Interna!$H$46)</f>
        <v>#REF!</v>
      </c>
      <c r="BR385" s="41" t="e">
        <f>IF(#REF!="","",BP385+BQ385)</f>
        <v>#REF!</v>
      </c>
      <c r="BS385" s="41" t="e">
        <f>IF(#REF!="","",BR385*Interna!$H$48)</f>
        <v>#REF!</v>
      </c>
      <c r="BT385" s="41" t="e">
        <f>IF(#REF!="","",BR385-BS385)</f>
        <v>#REF!</v>
      </c>
      <c r="BU385" s="41" t="e">
        <f>IF(#REF!="","",BT385*Interna!$H$51)</f>
        <v>#REF!</v>
      </c>
      <c r="BV385" s="41" t="e">
        <f>IF(#REF!="","",BT385-BU385)</f>
        <v>#REF!</v>
      </c>
      <c r="BW385" s="41" t="e">
        <f>IF(#REF!="","",BV385*Interna!$H$52)</f>
        <v>#REF!</v>
      </c>
      <c r="BX385" s="41" t="e">
        <f>IF(#REF!="","",BV385-BW385)</f>
        <v>#REF!</v>
      </c>
      <c r="BY385" s="41" t="e">
        <f>IF(#REF!="","",BX385*Interna!$H$53)</f>
        <v>#REF!</v>
      </c>
    </row>
    <row r="386" spans="25:77" ht="16.5" customHeight="1" thickTop="1" thickBot="1" x14ac:dyDescent="0.35">
      <c r="Y386" s="167"/>
      <c r="Z386" s="40" t="e">
        <f>IF(#REF!="","",Interna!$H$15)</f>
        <v>#REF!</v>
      </c>
      <c r="AA386" s="41" t="e">
        <f>IF(#REF!="","",Interna!$H$16)</f>
        <v>#REF!</v>
      </c>
      <c r="AB386" s="42" t="e">
        <f>IF(#REF!="","",Interna!$H$17)</f>
        <v>#REF!</v>
      </c>
      <c r="AC38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6" s="373" t="e">
        <f>IF(#REF!="","",AC386+Interna!$D$15)</f>
        <v>#REF!</v>
      </c>
      <c r="AG386" s="373" t="e">
        <f>IF(#REF!="","",AD386+Interna!$D$16)</f>
        <v>#REF!</v>
      </c>
      <c r="AH386" s="373" t="e">
        <f>IF(#REF!="","",AE386+Interna!$D$17)</f>
        <v>#REF!</v>
      </c>
      <c r="AI386" s="281" t="e">
        <f>IF(#REF!="","",#REF!-(#REF!*AF386))</f>
        <v>#REF!</v>
      </c>
      <c r="AJ386" s="281" t="e">
        <f>IF(#REF!="","",#REF!-(#REF!*AG386))</f>
        <v>#REF!</v>
      </c>
      <c r="AK386" s="281" t="e">
        <f>IF(#REF!="","",#REF!-(#REF!*AH386))</f>
        <v>#REF!</v>
      </c>
      <c r="AL386" s="281" t="e">
        <f>IF(#REF!="","",ROUND(AI386*Interna!$E$4/1000,4))</f>
        <v>#REF!</v>
      </c>
      <c r="AM386" s="281" t="e">
        <f>IF(#REF!="","",ROUND(AJ386*Interna!$E$4/1000,4))</f>
        <v>#REF!</v>
      </c>
      <c r="AN386" s="281" t="e">
        <f>IF(#REF!="","",ROUND(AK386*Interna!$E$4/1000,4))</f>
        <v>#REF!</v>
      </c>
      <c r="AO386" s="281" t="e">
        <f>IF(#REF!="","",ROUND(AL386-(AL386*Interna!$C$21),4))</f>
        <v>#REF!</v>
      </c>
      <c r="AP386" s="281" t="e">
        <f>IF(#REF!="","",ROUND(AM386-(AM386*Interna!$C$22),4))</f>
        <v>#REF!</v>
      </c>
      <c r="AQ386" s="281" t="e">
        <f>IF(#REF!="","",ROUND(AN386-(AN386*Interna!$C$23),4))</f>
        <v>#REF!</v>
      </c>
      <c r="AR386" s="281" t="e">
        <f>IF(#REF!="","",Interna!$F$21)</f>
        <v>#REF!</v>
      </c>
      <c r="AS386" s="282" t="e">
        <f>IF(#REF!="","",Interna!$F$22)</f>
        <v>#REF!</v>
      </c>
      <c r="AT386" s="283" t="e">
        <f>IF(#REF!="","",Interna!$F$23)</f>
        <v>#REF!</v>
      </c>
      <c r="AU386" s="281" t="e">
        <f>IF(#REF!=0,0,IF(AO386&gt;AR386,AO386,AR386))</f>
        <v>#REF!</v>
      </c>
      <c r="AV386" s="281" t="e">
        <f>IF(#REF!=0,0,IF(AP386&gt;AS386,AP386,AS386))</f>
        <v>#REF!</v>
      </c>
      <c r="AW386" s="281" t="e">
        <f>IF(#REF!=0,0,IF(AQ386&gt;AT386,AQ386,AT386))</f>
        <v>#REF!</v>
      </c>
      <c r="AX386" s="39" t="e">
        <f>IF(#REF!="","",IF(ROUND(AL386-AU386,4)&lt;0,0,ROUND(AL386-AU386,4)))</f>
        <v>#REF!</v>
      </c>
      <c r="AY386" s="39" t="e">
        <f>IF(#REF!="","",IF(ROUND(AM386-AV386,4)&lt;0,0,ROUND(AM386-AV386,4)))</f>
        <v>#REF!</v>
      </c>
      <c r="AZ386" s="39" t="e">
        <f>IF(#REF!="","",IF(ROUND(AN386-AW386,4)&lt;0,0,ROUND(AN386-AW386,4)))</f>
        <v>#REF!</v>
      </c>
      <c r="BA386" s="40" t="e">
        <f>IF(#REF!="","",AX386*Z386)</f>
        <v>#REF!</v>
      </c>
      <c r="BB386" s="41" t="e">
        <f>IF(#REF!="","",AY386*AA386)</f>
        <v>#REF!</v>
      </c>
      <c r="BC386" s="42" t="e">
        <f>IF(#REF!="","",AZ386*AB386)</f>
        <v>#REF!</v>
      </c>
      <c r="BD386" s="41" t="e">
        <f t="shared" si="43"/>
        <v>#REF!</v>
      </c>
      <c r="BE386" s="40" t="e">
        <f>IF(#REF!="","",Interna!$J$27+Interna!$J$28+Interna!$J$29+Interna!$J$33)</f>
        <v>#REF!</v>
      </c>
      <c r="BF386" s="41" t="e">
        <f>IF(#REF!="","",AX386*Interna!$H$30)</f>
        <v>#REF!</v>
      </c>
      <c r="BG386" s="41" t="e">
        <f>IF(#REF!="","",AY386*Interna!$H$31)</f>
        <v>#REF!</v>
      </c>
      <c r="BH386" s="41" t="e">
        <f>IF(#REF!="","",AZ386*Interna!$H$32)</f>
        <v>#REF!</v>
      </c>
      <c r="BI386" s="41" t="e">
        <f>IF(#REF!="","",SUM(BE386:BH386))</f>
        <v>#REF!</v>
      </c>
      <c r="BJ386" s="41" t="e">
        <f>IF(#REF!="","",BD386-BI386)</f>
        <v>#REF!</v>
      </c>
      <c r="BK386" s="42" t="e">
        <f>IF(#REF!="","",BJ386*Interna!$H$37)</f>
        <v>#REF!</v>
      </c>
      <c r="BL386" s="41" t="e">
        <f>IF(#REF!="","",BJ386-BK386)</f>
        <v>#REF!</v>
      </c>
      <c r="BM386" s="41" t="e">
        <f>IF(#REF!="","",BL386*Interna!$H$39)</f>
        <v>#REF!</v>
      </c>
      <c r="BN386" s="41" t="e">
        <f>IF(#REF!="","",BL386+BM386)</f>
        <v>#REF!</v>
      </c>
      <c r="BO386" s="41" t="e">
        <f>IF(#REF!="","",BN386*Interna!$K$5)</f>
        <v>#REF!</v>
      </c>
      <c r="BP386" s="41" t="e">
        <f>IF(#REF!="","",BO386/Interna!$E$4)</f>
        <v>#REF!</v>
      </c>
      <c r="BQ386" s="41" t="e">
        <f>IF(#REF!="","",BP386*Interna!$H$46)</f>
        <v>#REF!</v>
      </c>
      <c r="BR386" s="41" t="e">
        <f>IF(#REF!="","",BP386+BQ386)</f>
        <v>#REF!</v>
      </c>
      <c r="BS386" s="41" t="e">
        <f>IF(#REF!="","",BR386*Interna!$H$48)</f>
        <v>#REF!</v>
      </c>
      <c r="BT386" s="41" t="e">
        <f>IF(#REF!="","",BR386-BS386)</f>
        <v>#REF!</v>
      </c>
      <c r="BU386" s="41" t="e">
        <f>IF(#REF!="","",BT386*Interna!$H$51)</f>
        <v>#REF!</v>
      </c>
      <c r="BV386" s="41" t="e">
        <f>IF(#REF!="","",BT386-BU386)</f>
        <v>#REF!</v>
      </c>
      <c r="BW386" s="41" t="e">
        <f>IF(#REF!="","",BV386*Interna!$H$52)</f>
        <v>#REF!</v>
      </c>
      <c r="BX386" s="41" t="e">
        <f>IF(#REF!="","",BV386-BW386)</f>
        <v>#REF!</v>
      </c>
      <c r="BY386" s="41" t="e">
        <f>IF(#REF!="","",BX386*Interna!$H$53)</f>
        <v>#REF!</v>
      </c>
    </row>
    <row r="387" spans="25:77" ht="16.5" customHeight="1" thickTop="1" thickBot="1" x14ac:dyDescent="0.35">
      <c r="Y387" s="167"/>
      <c r="Z387" s="40" t="e">
        <f>IF(#REF!="","",Interna!$H$15)</f>
        <v>#REF!</v>
      </c>
      <c r="AA387" s="41" t="e">
        <f>IF(#REF!="","",Interna!$H$16)</f>
        <v>#REF!</v>
      </c>
      <c r="AB387" s="42" t="e">
        <f>IF(#REF!="","",Interna!$H$17)</f>
        <v>#REF!</v>
      </c>
      <c r="AC38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7" s="373" t="e">
        <f>IF(#REF!="","",AC387+Interna!$D$15)</f>
        <v>#REF!</v>
      </c>
      <c r="AG387" s="373" t="e">
        <f>IF(#REF!="","",AD387+Interna!$D$16)</f>
        <v>#REF!</v>
      </c>
      <c r="AH387" s="373" t="e">
        <f>IF(#REF!="","",AE387+Interna!$D$17)</f>
        <v>#REF!</v>
      </c>
      <c r="AI387" s="281" t="e">
        <f>IF(#REF!="","",#REF!-(#REF!*AF387))</f>
        <v>#REF!</v>
      </c>
      <c r="AJ387" s="281" t="e">
        <f>IF(#REF!="","",#REF!-(#REF!*AG387))</f>
        <v>#REF!</v>
      </c>
      <c r="AK387" s="281" t="e">
        <f>IF(#REF!="","",#REF!-(#REF!*AH387))</f>
        <v>#REF!</v>
      </c>
      <c r="AL387" s="281" t="e">
        <f>IF(#REF!="","",ROUND(AI387*Interna!$E$4/1000,4))</f>
        <v>#REF!</v>
      </c>
      <c r="AM387" s="281" t="e">
        <f>IF(#REF!="","",ROUND(AJ387*Interna!$E$4/1000,4))</f>
        <v>#REF!</v>
      </c>
      <c r="AN387" s="281" t="e">
        <f>IF(#REF!="","",ROUND(AK387*Interna!$E$4/1000,4))</f>
        <v>#REF!</v>
      </c>
      <c r="AO387" s="281" t="e">
        <f>IF(#REF!="","",ROUND(AL387-(AL387*Interna!$C$21),4))</f>
        <v>#REF!</v>
      </c>
      <c r="AP387" s="281" t="e">
        <f>IF(#REF!="","",ROUND(AM387-(AM387*Interna!$C$22),4))</f>
        <v>#REF!</v>
      </c>
      <c r="AQ387" s="281" t="e">
        <f>IF(#REF!="","",ROUND(AN387-(AN387*Interna!$C$23),4))</f>
        <v>#REF!</v>
      </c>
      <c r="AR387" s="281" t="e">
        <f>IF(#REF!="","",Interna!$F$21)</f>
        <v>#REF!</v>
      </c>
      <c r="AS387" s="282" t="e">
        <f>IF(#REF!="","",Interna!$F$22)</f>
        <v>#REF!</v>
      </c>
      <c r="AT387" s="283" t="e">
        <f>IF(#REF!="","",Interna!$F$23)</f>
        <v>#REF!</v>
      </c>
      <c r="AU387" s="281" t="e">
        <f>IF(#REF!=0,0,IF(AO387&gt;AR387,AO387,AR387))</f>
        <v>#REF!</v>
      </c>
      <c r="AV387" s="281" t="e">
        <f>IF(#REF!=0,0,IF(AP387&gt;AS387,AP387,AS387))</f>
        <v>#REF!</v>
      </c>
      <c r="AW387" s="281" t="e">
        <f>IF(#REF!=0,0,IF(AQ387&gt;AT387,AQ387,AT387))</f>
        <v>#REF!</v>
      </c>
      <c r="AX387" s="39" t="e">
        <f>IF(#REF!="","",IF(ROUND(AL387-AU387,4)&lt;0,0,ROUND(AL387-AU387,4)))</f>
        <v>#REF!</v>
      </c>
      <c r="AY387" s="39" t="e">
        <f>IF(#REF!="","",IF(ROUND(AM387-AV387,4)&lt;0,0,ROUND(AM387-AV387,4)))</f>
        <v>#REF!</v>
      </c>
      <c r="AZ387" s="39" t="e">
        <f>IF(#REF!="","",IF(ROUND(AN387-AW387,4)&lt;0,0,ROUND(AN387-AW387,4)))</f>
        <v>#REF!</v>
      </c>
      <c r="BA387" s="40" t="e">
        <f>IF(#REF!="","",AX387*Z387)</f>
        <v>#REF!</v>
      </c>
      <c r="BB387" s="41" t="e">
        <f>IF(#REF!="","",AY387*AA387)</f>
        <v>#REF!</v>
      </c>
      <c r="BC387" s="42" t="e">
        <f>IF(#REF!="","",AZ387*AB387)</f>
        <v>#REF!</v>
      </c>
      <c r="BD387" s="41" t="e">
        <f t="shared" si="43"/>
        <v>#REF!</v>
      </c>
      <c r="BE387" s="40" t="e">
        <f>IF(#REF!="","",Interna!$J$27+Interna!$J$28+Interna!$J$29+Interna!$J$33)</f>
        <v>#REF!</v>
      </c>
      <c r="BF387" s="41" t="e">
        <f>IF(#REF!="","",AX387*Interna!$H$30)</f>
        <v>#REF!</v>
      </c>
      <c r="BG387" s="41" t="e">
        <f>IF(#REF!="","",AY387*Interna!$H$31)</f>
        <v>#REF!</v>
      </c>
      <c r="BH387" s="41" t="e">
        <f>IF(#REF!="","",AZ387*Interna!$H$32)</f>
        <v>#REF!</v>
      </c>
      <c r="BI387" s="41" t="e">
        <f>IF(#REF!="","",SUM(BE387:BH387))</f>
        <v>#REF!</v>
      </c>
      <c r="BJ387" s="41" t="e">
        <f>IF(#REF!="","",BD387-BI387)</f>
        <v>#REF!</v>
      </c>
      <c r="BK387" s="42" t="e">
        <f>IF(#REF!="","",BJ387*Interna!$H$37)</f>
        <v>#REF!</v>
      </c>
      <c r="BL387" s="41" t="e">
        <f>IF(#REF!="","",BJ387-BK387)</f>
        <v>#REF!</v>
      </c>
      <c r="BM387" s="41" t="e">
        <f>IF(#REF!="","",BL387*Interna!$H$39)</f>
        <v>#REF!</v>
      </c>
      <c r="BN387" s="41" t="e">
        <f>IF(#REF!="","",BL387+BM387)</f>
        <v>#REF!</v>
      </c>
      <c r="BO387" s="41" t="e">
        <f>IF(#REF!="","",BN387*Interna!$K$5)</f>
        <v>#REF!</v>
      </c>
      <c r="BP387" s="41" t="e">
        <f>IF(#REF!="","",BO387/Interna!$E$4)</f>
        <v>#REF!</v>
      </c>
      <c r="BQ387" s="41" t="e">
        <f>IF(#REF!="","",BP387*Interna!$H$46)</f>
        <v>#REF!</v>
      </c>
      <c r="BR387" s="41" t="e">
        <f>IF(#REF!="","",BP387+BQ387)</f>
        <v>#REF!</v>
      </c>
      <c r="BS387" s="41" t="e">
        <f>IF(#REF!="","",BR387*Interna!$H$48)</f>
        <v>#REF!</v>
      </c>
      <c r="BT387" s="41" t="e">
        <f>IF(#REF!="","",BR387-BS387)</f>
        <v>#REF!</v>
      </c>
      <c r="BU387" s="41" t="e">
        <f>IF(#REF!="","",BT387*Interna!$H$51)</f>
        <v>#REF!</v>
      </c>
      <c r="BV387" s="41" t="e">
        <f>IF(#REF!="","",BT387-BU387)</f>
        <v>#REF!</v>
      </c>
      <c r="BW387" s="41" t="e">
        <f>IF(#REF!="","",BV387*Interna!$H$52)</f>
        <v>#REF!</v>
      </c>
      <c r="BX387" s="41" t="e">
        <f>IF(#REF!="","",BV387-BW387)</f>
        <v>#REF!</v>
      </c>
      <c r="BY387" s="41" t="e">
        <f>IF(#REF!="","",BX387*Interna!$H$53)</f>
        <v>#REF!</v>
      </c>
    </row>
    <row r="388" spans="25:77" ht="16.5" customHeight="1" thickTop="1" thickBot="1" x14ac:dyDescent="0.35">
      <c r="Y388" s="167"/>
      <c r="Z388" s="40" t="e">
        <f>IF(#REF!="","",Interna!$H$15)</f>
        <v>#REF!</v>
      </c>
      <c r="AA388" s="41" t="e">
        <f>IF(#REF!="","",Interna!$H$16)</f>
        <v>#REF!</v>
      </c>
      <c r="AB388" s="42" t="e">
        <f>IF(#REF!="","",Interna!$H$17)</f>
        <v>#REF!</v>
      </c>
      <c r="AC38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8" s="373" t="e">
        <f>IF(#REF!="","",AC388+Interna!$D$15)</f>
        <v>#REF!</v>
      </c>
      <c r="AG388" s="373" t="e">
        <f>IF(#REF!="","",AD388+Interna!$D$16)</f>
        <v>#REF!</v>
      </c>
      <c r="AH388" s="373" t="e">
        <f>IF(#REF!="","",AE388+Interna!$D$17)</f>
        <v>#REF!</v>
      </c>
      <c r="AI388" s="281" t="e">
        <f>IF(#REF!="","",#REF!-(#REF!*AF388))</f>
        <v>#REF!</v>
      </c>
      <c r="AJ388" s="281" t="e">
        <f>IF(#REF!="","",#REF!-(#REF!*AG388))</f>
        <v>#REF!</v>
      </c>
      <c r="AK388" s="281" t="e">
        <f>IF(#REF!="","",#REF!-(#REF!*AH388))</f>
        <v>#REF!</v>
      </c>
      <c r="AL388" s="281" t="e">
        <f>IF(#REF!="","",ROUND(AI388*Interna!$E$4/1000,4))</f>
        <v>#REF!</v>
      </c>
      <c r="AM388" s="281" t="e">
        <f>IF(#REF!="","",ROUND(AJ388*Interna!$E$4/1000,4))</f>
        <v>#REF!</v>
      </c>
      <c r="AN388" s="281" t="e">
        <f>IF(#REF!="","",ROUND(AK388*Interna!$E$4/1000,4))</f>
        <v>#REF!</v>
      </c>
      <c r="AO388" s="281" t="e">
        <f>IF(#REF!="","",ROUND(AL388-(AL388*Interna!$C$21),4))</f>
        <v>#REF!</v>
      </c>
      <c r="AP388" s="281" t="e">
        <f>IF(#REF!="","",ROUND(AM388-(AM388*Interna!$C$22),4))</f>
        <v>#REF!</v>
      </c>
      <c r="AQ388" s="281" t="e">
        <f>IF(#REF!="","",ROUND(AN388-(AN388*Interna!$C$23),4))</f>
        <v>#REF!</v>
      </c>
      <c r="AR388" s="281" t="e">
        <f>IF(#REF!="","",Interna!$F$21)</f>
        <v>#REF!</v>
      </c>
      <c r="AS388" s="282" t="e">
        <f>IF(#REF!="","",Interna!$F$22)</f>
        <v>#REF!</v>
      </c>
      <c r="AT388" s="283" t="e">
        <f>IF(#REF!="","",Interna!$F$23)</f>
        <v>#REF!</v>
      </c>
      <c r="AU388" s="281" t="e">
        <f>IF(#REF!=0,0,IF(AO388&gt;AR388,AO388,AR388))</f>
        <v>#REF!</v>
      </c>
      <c r="AV388" s="281" t="e">
        <f>IF(#REF!=0,0,IF(AP388&gt;AS388,AP388,AS388))</f>
        <v>#REF!</v>
      </c>
      <c r="AW388" s="281" t="e">
        <f>IF(#REF!=0,0,IF(AQ388&gt;AT388,AQ388,AT388))</f>
        <v>#REF!</v>
      </c>
      <c r="AX388" s="39" t="e">
        <f>IF(#REF!="","",IF(ROUND(AL388-AU388,4)&lt;0,0,ROUND(AL388-AU388,4)))</f>
        <v>#REF!</v>
      </c>
      <c r="AY388" s="39" t="e">
        <f>IF(#REF!="","",IF(ROUND(AM388-AV388,4)&lt;0,0,ROUND(AM388-AV388,4)))</f>
        <v>#REF!</v>
      </c>
      <c r="AZ388" s="39" t="e">
        <f>IF(#REF!="","",IF(ROUND(AN388-AW388,4)&lt;0,0,ROUND(AN388-AW388,4)))</f>
        <v>#REF!</v>
      </c>
      <c r="BA388" s="40" t="e">
        <f>IF(#REF!="","",AX388*Z388)</f>
        <v>#REF!</v>
      </c>
      <c r="BB388" s="41" t="e">
        <f>IF(#REF!="","",AY388*AA388)</f>
        <v>#REF!</v>
      </c>
      <c r="BC388" s="42" t="e">
        <f>IF(#REF!="","",AZ388*AB388)</f>
        <v>#REF!</v>
      </c>
      <c r="BD388" s="41" t="e">
        <f t="shared" si="43"/>
        <v>#REF!</v>
      </c>
      <c r="BE388" s="40" t="e">
        <f>IF(#REF!="","",Interna!$J$27+Interna!$J$28+Interna!$J$29+Interna!$J$33)</f>
        <v>#REF!</v>
      </c>
      <c r="BF388" s="41" t="e">
        <f>IF(#REF!="","",AX388*Interna!$H$30)</f>
        <v>#REF!</v>
      </c>
      <c r="BG388" s="41" t="e">
        <f>IF(#REF!="","",AY388*Interna!$H$31)</f>
        <v>#REF!</v>
      </c>
      <c r="BH388" s="41" t="e">
        <f>IF(#REF!="","",AZ388*Interna!$H$32)</f>
        <v>#REF!</v>
      </c>
      <c r="BI388" s="41" t="e">
        <f>IF(#REF!="","",SUM(BE388:BH388))</f>
        <v>#REF!</v>
      </c>
      <c r="BJ388" s="41" t="e">
        <f>IF(#REF!="","",BD388-BI388)</f>
        <v>#REF!</v>
      </c>
      <c r="BK388" s="42" t="e">
        <f>IF(#REF!="","",BJ388*Interna!$H$37)</f>
        <v>#REF!</v>
      </c>
      <c r="BL388" s="41" t="e">
        <f>IF(#REF!="","",BJ388-BK388)</f>
        <v>#REF!</v>
      </c>
      <c r="BM388" s="41" t="e">
        <f>IF(#REF!="","",BL388*Interna!$H$39)</f>
        <v>#REF!</v>
      </c>
      <c r="BN388" s="41" t="e">
        <f>IF(#REF!="","",BL388+BM388)</f>
        <v>#REF!</v>
      </c>
      <c r="BO388" s="41" t="e">
        <f>IF(#REF!="","",BN388*Interna!$K$5)</f>
        <v>#REF!</v>
      </c>
      <c r="BP388" s="41" t="e">
        <f>IF(#REF!="","",BO388/Interna!$E$4)</f>
        <v>#REF!</v>
      </c>
      <c r="BQ388" s="41" t="e">
        <f>IF(#REF!="","",BP388*Interna!$H$46)</f>
        <v>#REF!</v>
      </c>
      <c r="BR388" s="41" t="e">
        <f>IF(#REF!="","",BP388+BQ388)</f>
        <v>#REF!</v>
      </c>
      <c r="BS388" s="41" t="e">
        <f>IF(#REF!="","",BR388*Interna!$H$48)</f>
        <v>#REF!</v>
      </c>
      <c r="BT388" s="41" t="e">
        <f>IF(#REF!="","",BR388-BS388)</f>
        <v>#REF!</v>
      </c>
      <c r="BU388" s="41" t="e">
        <f>IF(#REF!="","",BT388*Interna!$H$51)</f>
        <v>#REF!</v>
      </c>
      <c r="BV388" s="41" t="e">
        <f>IF(#REF!="","",BT388-BU388)</f>
        <v>#REF!</v>
      </c>
      <c r="BW388" s="41" t="e">
        <f>IF(#REF!="","",BV388*Interna!$H$52)</f>
        <v>#REF!</v>
      </c>
      <c r="BX388" s="41" t="e">
        <f>IF(#REF!="","",BV388-BW388)</f>
        <v>#REF!</v>
      </c>
      <c r="BY388" s="41" t="e">
        <f>IF(#REF!="","",BX388*Interna!$H$53)</f>
        <v>#REF!</v>
      </c>
    </row>
    <row r="389" spans="25:77" ht="16.5" customHeight="1" thickTop="1" thickBot="1" x14ac:dyDescent="0.35">
      <c r="Y389" s="167"/>
      <c r="Z389" s="40" t="e">
        <f>IF(#REF!="","",Interna!$H$15)</f>
        <v>#REF!</v>
      </c>
      <c r="AA389" s="41" t="e">
        <f>IF(#REF!="","",Interna!$H$16)</f>
        <v>#REF!</v>
      </c>
      <c r="AB389" s="42" t="e">
        <f>IF(#REF!="","",Interna!$H$17)</f>
        <v>#REF!</v>
      </c>
      <c r="AC38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8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8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89" s="373" t="e">
        <f>IF(#REF!="","",AC389+Interna!$D$15)</f>
        <v>#REF!</v>
      </c>
      <c r="AG389" s="373" t="e">
        <f>IF(#REF!="","",AD389+Interna!$D$16)</f>
        <v>#REF!</v>
      </c>
      <c r="AH389" s="373" t="e">
        <f>IF(#REF!="","",AE389+Interna!$D$17)</f>
        <v>#REF!</v>
      </c>
      <c r="AI389" s="281" t="e">
        <f>IF(#REF!="","",#REF!-(#REF!*AF389))</f>
        <v>#REF!</v>
      </c>
      <c r="AJ389" s="281" t="e">
        <f>IF(#REF!="","",#REF!-(#REF!*AG389))</f>
        <v>#REF!</v>
      </c>
      <c r="AK389" s="281" t="e">
        <f>IF(#REF!="","",#REF!-(#REF!*AH389))</f>
        <v>#REF!</v>
      </c>
      <c r="AL389" s="281" t="e">
        <f>IF(#REF!="","",ROUND(AI389*Interna!$E$4/1000,4))</f>
        <v>#REF!</v>
      </c>
      <c r="AM389" s="281" t="e">
        <f>IF(#REF!="","",ROUND(AJ389*Interna!$E$4/1000,4))</f>
        <v>#REF!</v>
      </c>
      <c r="AN389" s="281" t="e">
        <f>IF(#REF!="","",ROUND(AK389*Interna!$E$4/1000,4))</f>
        <v>#REF!</v>
      </c>
      <c r="AO389" s="281" t="e">
        <f>IF(#REF!="","",ROUND(AL389-(AL389*Interna!$C$21),4))</f>
        <v>#REF!</v>
      </c>
      <c r="AP389" s="281" t="e">
        <f>IF(#REF!="","",ROUND(AM389-(AM389*Interna!$C$22),4))</f>
        <v>#REF!</v>
      </c>
      <c r="AQ389" s="281" t="e">
        <f>IF(#REF!="","",ROUND(AN389-(AN389*Interna!$C$23),4))</f>
        <v>#REF!</v>
      </c>
      <c r="AR389" s="281" t="e">
        <f>IF(#REF!="","",Interna!$F$21)</f>
        <v>#REF!</v>
      </c>
      <c r="AS389" s="282" t="e">
        <f>IF(#REF!="","",Interna!$F$22)</f>
        <v>#REF!</v>
      </c>
      <c r="AT389" s="283" t="e">
        <f>IF(#REF!="","",Interna!$F$23)</f>
        <v>#REF!</v>
      </c>
      <c r="AU389" s="281" t="e">
        <f>IF(#REF!=0,0,IF(AO389&gt;AR389,AO389,AR389))</f>
        <v>#REF!</v>
      </c>
      <c r="AV389" s="281" t="e">
        <f>IF(#REF!=0,0,IF(AP389&gt;AS389,AP389,AS389))</f>
        <v>#REF!</v>
      </c>
      <c r="AW389" s="281" t="e">
        <f>IF(#REF!=0,0,IF(AQ389&gt;AT389,AQ389,AT389))</f>
        <v>#REF!</v>
      </c>
      <c r="AX389" s="39" t="e">
        <f>IF(#REF!="","",IF(ROUND(AL389-AU389,4)&lt;0,0,ROUND(AL389-AU389,4)))</f>
        <v>#REF!</v>
      </c>
      <c r="AY389" s="39" t="e">
        <f>IF(#REF!="","",IF(ROUND(AM389-AV389,4)&lt;0,0,ROUND(AM389-AV389,4)))</f>
        <v>#REF!</v>
      </c>
      <c r="AZ389" s="39" t="e">
        <f>IF(#REF!="","",IF(ROUND(AN389-AW389,4)&lt;0,0,ROUND(AN389-AW389,4)))</f>
        <v>#REF!</v>
      </c>
      <c r="BA389" s="40" t="e">
        <f>IF(#REF!="","",AX389*Z389)</f>
        <v>#REF!</v>
      </c>
      <c r="BB389" s="41" t="e">
        <f>IF(#REF!="","",AY389*AA389)</f>
        <v>#REF!</v>
      </c>
      <c r="BC389" s="42" t="e">
        <f>IF(#REF!="","",AZ389*AB389)</f>
        <v>#REF!</v>
      </c>
      <c r="BD389" s="41" t="e">
        <f t="shared" si="43"/>
        <v>#REF!</v>
      </c>
      <c r="BE389" s="40" t="e">
        <f>IF(#REF!="","",Interna!$J$27+Interna!$J$28+Interna!$J$29+Interna!$J$33)</f>
        <v>#REF!</v>
      </c>
      <c r="BF389" s="41" t="e">
        <f>IF(#REF!="","",AX389*Interna!$H$30)</f>
        <v>#REF!</v>
      </c>
      <c r="BG389" s="41" t="e">
        <f>IF(#REF!="","",AY389*Interna!$H$31)</f>
        <v>#REF!</v>
      </c>
      <c r="BH389" s="41" t="e">
        <f>IF(#REF!="","",AZ389*Interna!$H$32)</f>
        <v>#REF!</v>
      </c>
      <c r="BI389" s="41" t="e">
        <f>IF(#REF!="","",SUM(BE389:BH389))</f>
        <v>#REF!</v>
      </c>
      <c r="BJ389" s="41" t="e">
        <f>IF(#REF!="","",BD389-BI389)</f>
        <v>#REF!</v>
      </c>
      <c r="BK389" s="42" t="e">
        <f>IF(#REF!="","",BJ389*Interna!$H$37)</f>
        <v>#REF!</v>
      </c>
      <c r="BL389" s="41" t="e">
        <f>IF(#REF!="","",BJ389-BK389)</f>
        <v>#REF!</v>
      </c>
      <c r="BM389" s="41" t="e">
        <f>IF(#REF!="","",BL389*Interna!$H$39)</f>
        <v>#REF!</v>
      </c>
      <c r="BN389" s="41" t="e">
        <f>IF(#REF!="","",BL389+BM389)</f>
        <v>#REF!</v>
      </c>
      <c r="BO389" s="41" t="e">
        <f>IF(#REF!="","",BN389*Interna!$K$5)</f>
        <v>#REF!</v>
      </c>
      <c r="BP389" s="41" t="e">
        <f>IF(#REF!="","",BO389/Interna!$E$4)</f>
        <v>#REF!</v>
      </c>
      <c r="BQ389" s="41" t="e">
        <f>IF(#REF!="","",BP389*Interna!$H$46)</f>
        <v>#REF!</v>
      </c>
      <c r="BR389" s="41" t="e">
        <f>IF(#REF!="","",BP389+BQ389)</f>
        <v>#REF!</v>
      </c>
      <c r="BS389" s="41" t="e">
        <f>IF(#REF!="","",BR389*Interna!$H$48)</f>
        <v>#REF!</v>
      </c>
      <c r="BT389" s="41" t="e">
        <f>IF(#REF!="","",BR389-BS389)</f>
        <v>#REF!</v>
      </c>
      <c r="BU389" s="41" t="e">
        <f>IF(#REF!="","",BT389*Interna!$H$51)</f>
        <v>#REF!</v>
      </c>
      <c r="BV389" s="41" t="e">
        <f>IF(#REF!="","",BT389-BU389)</f>
        <v>#REF!</v>
      </c>
      <c r="BW389" s="41" t="e">
        <f>IF(#REF!="","",BV389*Interna!$H$52)</f>
        <v>#REF!</v>
      </c>
      <c r="BX389" s="41" t="e">
        <f>IF(#REF!="","",BV389-BW389)</f>
        <v>#REF!</v>
      </c>
      <c r="BY389" s="41" t="e">
        <f>IF(#REF!="","",BX389*Interna!$H$53)</f>
        <v>#REF!</v>
      </c>
    </row>
    <row r="390" spans="25:77" ht="16.5" customHeight="1" thickTop="1" thickBot="1" x14ac:dyDescent="0.35">
      <c r="Y390" s="167"/>
      <c r="Z390" s="40" t="e">
        <f>IF(#REF!="","",Interna!$H$15)</f>
        <v>#REF!</v>
      </c>
      <c r="AA390" s="41" t="e">
        <f>IF(#REF!="","",Interna!$H$16)</f>
        <v>#REF!</v>
      </c>
      <c r="AB390" s="42" t="e">
        <f>IF(#REF!="","",Interna!$H$17)</f>
        <v>#REF!</v>
      </c>
      <c r="AC39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0" s="373" t="e">
        <f>IF(#REF!="","",AC390+Interna!$D$15)</f>
        <v>#REF!</v>
      </c>
      <c r="AG390" s="373" t="e">
        <f>IF(#REF!="","",AD390+Interna!$D$16)</f>
        <v>#REF!</v>
      </c>
      <c r="AH390" s="373" t="e">
        <f>IF(#REF!="","",AE390+Interna!$D$17)</f>
        <v>#REF!</v>
      </c>
      <c r="AI390" s="281" t="e">
        <f>IF(#REF!="","",#REF!-(#REF!*AF390))</f>
        <v>#REF!</v>
      </c>
      <c r="AJ390" s="281" t="e">
        <f>IF(#REF!="","",#REF!-(#REF!*AG390))</f>
        <v>#REF!</v>
      </c>
      <c r="AK390" s="281" t="e">
        <f>IF(#REF!="","",#REF!-(#REF!*AH390))</f>
        <v>#REF!</v>
      </c>
      <c r="AL390" s="281" t="e">
        <f>IF(#REF!="","",ROUND(AI390*Interna!$E$4/1000,4))</f>
        <v>#REF!</v>
      </c>
      <c r="AM390" s="281" t="e">
        <f>IF(#REF!="","",ROUND(AJ390*Interna!$E$4/1000,4))</f>
        <v>#REF!</v>
      </c>
      <c r="AN390" s="281" t="e">
        <f>IF(#REF!="","",ROUND(AK390*Interna!$E$4/1000,4))</f>
        <v>#REF!</v>
      </c>
      <c r="AO390" s="281" t="e">
        <f>IF(#REF!="","",ROUND(AL390-(AL390*Interna!$C$21),4))</f>
        <v>#REF!</v>
      </c>
      <c r="AP390" s="281" t="e">
        <f>IF(#REF!="","",ROUND(AM390-(AM390*Interna!$C$22),4))</f>
        <v>#REF!</v>
      </c>
      <c r="AQ390" s="281" t="e">
        <f>IF(#REF!="","",ROUND(AN390-(AN390*Interna!$C$23),4))</f>
        <v>#REF!</v>
      </c>
      <c r="AR390" s="281" t="e">
        <f>IF(#REF!="","",Interna!$F$21)</f>
        <v>#REF!</v>
      </c>
      <c r="AS390" s="282" t="e">
        <f>IF(#REF!="","",Interna!$F$22)</f>
        <v>#REF!</v>
      </c>
      <c r="AT390" s="283" t="e">
        <f>IF(#REF!="","",Interna!$F$23)</f>
        <v>#REF!</v>
      </c>
      <c r="AU390" s="281" t="e">
        <f>IF(#REF!=0,0,IF(AO390&gt;AR390,AO390,AR390))</f>
        <v>#REF!</v>
      </c>
      <c r="AV390" s="281" t="e">
        <f>IF(#REF!=0,0,IF(AP390&gt;AS390,AP390,AS390))</f>
        <v>#REF!</v>
      </c>
      <c r="AW390" s="281" t="e">
        <f>IF(#REF!=0,0,IF(AQ390&gt;AT390,AQ390,AT390))</f>
        <v>#REF!</v>
      </c>
      <c r="AX390" s="39" t="e">
        <f>IF(#REF!="","",IF(ROUND(AL390-AU390,4)&lt;0,0,ROUND(AL390-AU390,4)))</f>
        <v>#REF!</v>
      </c>
      <c r="AY390" s="39" t="e">
        <f>IF(#REF!="","",IF(ROUND(AM390-AV390,4)&lt;0,0,ROUND(AM390-AV390,4)))</f>
        <v>#REF!</v>
      </c>
      <c r="AZ390" s="39" t="e">
        <f>IF(#REF!="","",IF(ROUND(AN390-AW390,4)&lt;0,0,ROUND(AN390-AW390,4)))</f>
        <v>#REF!</v>
      </c>
      <c r="BA390" s="40" t="e">
        <f>IF(#REF!="","",AX390*Z390)</f>
        <v>#REF!</v>
      </c>
      <c r="BB390" s="41" t="e">
        <f>IF(#REF!="","",AY390*AA390)</f>
        <v>#REF!</v>
      </c>
      <c r="BC390" s="42" t="e">
        <f>IF(#REF!="","",AZ390*AB390)</f>
        <v>#REF!</v>
      </c>
      <c r="BD390" s="41" t="e">
        <f t="shared" si="43"/>
        <v>#REF!</v>
      </c>
      <c r="BE390" s="40" t="e">
        <f>IF(#REF!="","",Interna!$J$27+Interna!$J$28+Interna!$J$29+Interna!$J$33)</f>
        <v>#REF!</v>
      </c>
      <c r="BF390" s="41" t="e">
        <f>IF(#REF!="","",AX390*Interna!$H$30)</f>
        <v>#REF!</v>
      </c>
      <c r="BG390" s="41" t="e">
        <f>IF(#REF!="","",AY390*Interna!$H$31)</f>
        <v>#REF!</v>
      </c>
      <c r="BH390" s="41" t="e">
        <f>IF(#REF!="","",AZ390*Interna!$H$32)</f>
        <v>#REF!</v>
      </c>
      <c r="BI390" s="41" t="e">
        <f>IF(#REF!="","",SUM(BE390:BH390))</f>
        <v>#REF!</v>
      </c>
      <c r="BJ390" s="41" t="e">
        <f>IF(#REF!="","",BD390-BI390)</f>
        <v>#REF!</v>
      </c>
      <c r="BK390" s="42" t="e">
        <f>IF(#REF!="","",BJ390*Interna!$H$37)</f>
        <v>#REF!</v>
      </c>
      <c r="BL390" s="41" t="e">
        <f>IF(#REF!="","",BJ390-BK390)</f>
        <v>#REF!</v>
      </c>
      <c r="BM390" s="41" t="e">
        <f>IF(#REF!="","",BL390*Interna!$H$39)</f>
        <v>#REF!</v>
      </c>
      <c r="BN390" s="41" t="e">
        <f>IF(#REF!="","",BL390+BM390)</f>
        <v>#REF!</v>
      </c>
      <c r="BO390" s="41" t="e">
        <f>IF(#REF!="","",BN390*Interna!$K$5)</f>
        <v>#REF!</v>
      </c>
      <c r="BP390" s="41" t="e">
        <f>IF(#REF!="","",BO390/Interna!$E$4)</f>
        <v>#REF!</v>
      </c>
      <c r="BQ390" s="41" t="e">
        <f>IF(#REF!="","",BP390*Interna!$H$46)</f>
        <v>#REF!</v>
      </c>
      <c r="BR390" s="41" t="e">
        <f>IF(#REF!="","",BP390+BQ390)</f>
        <v>#REF!</v>
      </c>
      <c r="BS390" s="41" t="e">
        <f>IF(#REF!="","",BR390*Interna!$H$48)</f>
        <v>#REF!</v>
      </c>
      <c r="BT390" s="41" t="e">
        <f>IF(#REF!="","",BR390-BS390)</f>
        <v>#REF!</v>
      </c>
      <c r="BU390" s="41" t="e">
        <f>IF(#REF!="","",BT390*Interna!$H$51)</f>
        <v>#REF!</v>
      </c>
      <c r="BV390" s="41" t="e">
        <f>IF(#REF!="","",BT390-BU390)</f>
        <v>#REF!</v>
      </c>
      <c r="BW390" s="41" t="e">
        <f>IF(#REF!="","",BV390*Interna!$H$52)</f>
        <v>#REF!</v>
      </c>
      <c r="BX390" s="41" t="e">
        <f>IF(#REF!="","",BV390-BW390)</f>
        <v>#REF!</v>
      </c>
      <c r="BY390" s="41" t="e">
        <f>IF(#REF!="","",BX390*Interna!$H$53)</f>
        <v>#REF!</v>
      </c>
    </row>
    <row r="391" spans="25:77" ht="16.5" customHeight="1" thickTop="1" thickBot="1" x14ac:dyDescent="0.35">
      <c r="Y391" s="167"/>
      <c r="Z391" s="40" t="e">
        <f>IF(#REF!="","",Interna!$H$15)</f>
        <v>#REF!</v>
      </c>
      <c r="AA391" s="41" t="e">
        <f>IF(#REF!="","",Interna!$H$16)</f>
        <v>#REF!</v>
      </c>
      <c r="AB391" s="42" t="e">
        <f>IF(#REF!="","",Interna!$H$17)</f>
        <v>#REF!</v>
      </c>
      <c r="AC39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1" s="373" t="e">
        <f>IF(#REF!="","",AC391+Interna!$D$15)</f>
        <v>#REF!</v>
      </c>
      <c r="AG391" s="373" t="e">
        <f>IF(#REF!="","",AD391+Interna!$D$16)</f>
        <v>#REF!</v>
      </c>
      <c r="AH391" s="373" t="e">
        <f>IF(#REF!="","",AE391+Interna!$D$17)</f>
        <v>#REF!</v>
      </c>
      <c r="AI391" s="281" t="e">
        <f>IF(#REF!="","",#REF!-(#REF!*AF391))</f>
        <v>#REF!</v>
      </c>
      <c r="AJ391" s="281" t="e">
        <f>IF(#REF!="","",#REF!-(#REF!*AG391))</f>
        <v>#REF!</v>
      </c>
      <c r="AK391" s="281" t="e">
        <f>IF(#REF!="","",#REF!-(#REF!*AH391))</f>
        <v>#REF!</v>
      </c>
      <c r="AL391" s="281" t="e">
        <f>IF(#REF!="","",ROUND(AI391*Interna!$E$4/1000,4))</f>
        <v>#REF!</v>
      </c>
      <c r="AM391" s="281" t="e">
        <f>IF(#REF!="","",ROUND(AJ391*Interna!$E$4/1000,4))</f>
        <v>#REF!</v>
      </c>
      <c r="AN391" s="281" t="e">
        <f>IF(#REF!="","",ROUND(AK391*Interna!$E$4/1000,4))</f>
        <v>#REF!</v>
      </c>
      <c r="AO391" s="281" t="e">
        <f>IF(#REF!="","",ROUND(AL391-(AL391*Interna!$C$21),4))</f>
        <v>#REF!</v>
      </c>
      <c r="AP391" s="281" t="e">
        <f>IF(#REF!="","",ROUND(AM391-(AM391*Interna!$C$22),4))</f>
        <v>#REF!</v>
      </c>
      <c r="AQ391" s="281" t="e">
        <f>IF(#REF!="","",ROUND(AN391-(AN391*Interna!$C$23),4))</f>
        <v>#REF!</v>
      </c>
      <c r="AR391" s="281" t="e">
        <f>IF(#REF!="","",Interna!$F$21)</f>
        <v>#REF!</v>
      </c>
      <c r="AS391" s="282" t="e">
        <f>IF(#REF!="","",Interna!$F$22)</f>
        <v>#REF!</v>
      </c>
      <c r="AT391" s="283" t="e">
        <f>IF(#REF!="","",Interna!$F$23)</f>
        <v>#REF!</v>
      </c>
      <c r="AU391" s="281" t="e">
        <f>IF(#REF!=0,0,IF(AO391&gt;AR391,AO391,AR391))</f>
        <v>#REF!</v>
      </c>
      <c r="AV391" s="281" t="e">
        <f>IF(#REF!=0,0,IF(AP391&gt;AS391,AP391,AS391))</f>
        <v>#REF!</v>
      </c>
      <c r="AW391" s="281" t="e">
        <f>IF(#REF!=0,0,IF(AQ391&gt;AT391,AQ391,AT391))</f>
        <v>#REF!</v>
      </c>
      <c r="AX391" s="39" t="e">
        <f>IF(#REF!="","",IF(ROUND(AL391-AU391,4)&lt;0,0,ROUND(AL391-AU391,4)))</f>
        <v>#REF!</v>
      </c>
      <c r="AY391" s="39" t="e">
        <f>IF(#REF!="","",IF(ROUND(AM391-AV391,4)&lt;0,0,ROUND(AM391-AV391,4)))</f>
        <v>#REF!</v>
      </c>
      <c r="AZ391" s="39" t="e">
        <f>IF(#REF!="","",IF(ROUND(AN391-AW391,4)&lt;0,0,ROUND(AN391-AW391,4)))</f>
        <v>#REF!</v>
      </c>
      <c r="BA391" s="40" t="e">
        <f>IF(#REF!="","",AX391*Z391)</f>
        <v>#REF!</v>
      </c>
      <c r="BB391" s="41" t="e">
        <f>IF(#REF!="","",AY391*AA391)</f>
        <v>#REF!</v>
      </c>
      <c r="BC391" s="42" t="e">
        <f>IF(#REF!="","",AZ391*AB391)</f>
        <v>#REF!</v>
      </c>
      <c r="BD391" s="41" t="e">
        <f t="shared" si="43"/>
        <v>#REF!</v>
      </c>
      <c r="BE391" s="40" t="e">
        <f>IF(#REF!="","",Interna!$J$27+Interna!$J$28+Interna!$J$29+Interna!$J$33)</f>
        <v>#REF!</v>
      </c>
      <c r="BF391" s="41" t="e">
        <f>IF(#REF!="","",AX391*Interna!$H$30)</f>
        <v>#REF!</v>
      </c>
      <c r="BG391" s="41" t="e">
        <f>IF(#REF!="","",AY391*Interna!$H$31)</f>
        <v>#REF!</v>
      </c>
      <c r="BH391" s="41" t="e">
        <f>IF(#REF!="","",AZ391*Interna!$H$32)</f>
        <v>#REF!</v>
      </c>
      <c r="BI391" s="41" t="e">
        <f>IF(#REF!="","",SUM(BE391:BH391))</f>
        <v>#REF!</v>
      </c>
      <c r="BJ391" s="41" t="e">
        <f>IF(#REF!="","",BD391-BI391)</f>
        <v>#REF!</v>
      </c>
      <c r="BK391" s="42" t="e">
        <f>IF(#REF!="","",BJ391*Interna!$H$37)</f>
        <v>#REF!</v>
      </c>
      <c r="BL391" s="41" t="e">
        <f>IF(#REF!="","",BJ391-BK391)</f>
        <v>#REF!</v>
      </c>
      <c r="BM391" s="41" t="e">
        <f>IF(#REF!="","",BL391*Interna!$H$39)</f>
        <v>#REF!</v>
      </c>
      <c r="BN391" s="41" t="e">
        <f>IF(#REF!="","",BL391+BM391)</f>
        <v>#REF!</v>
      </c>
      <c r="BO391" s="41" t="e">
        <f>IF(#REF!="","",BN391*Interna!$K$5)</f>
        <v>#REF!</v>
      </c>
      <c r="BP391" s="41" t="e">
        <f>IF(#REF!="","",BO391/Interna!$E$4)</f>
        <v>#REF!</v>
      </c>
      <c r="BQ391" s="41" t="e">
        <f>IF(#REF!="","",BP391*Interna!$H$46)</f>
        <v>#REF!</v>
      </c>
      <c r="BR391" s="41" t="e">
        <f>IF(#REF!="","",BP391+BQ391)</f>
        <v>#REF!</v>
      </c>
      <c r="BS391" s="41" t="e">
        <f>IF(#REF!="","",BR391*Interna!$H$48)</f>
        <v>#REF!</v>
      </c>
      <c r="BT391" s="41" t="e">
        <f>IF(#REF!="","",BR391-BS391)</f>
        <v>#REF!</v>
      </c>
      <c r="BU391" s="41" t="e">
        <f>IF(#REF!="","",BT391*Interna!$H$51)</f>
        <v>#REF!</v>
      </c>
      <c r="BV391" s="41" t="e">
        <f>IF(#REF!="","",BT391-BU391)</f>
        <v>#REF!</v>
      </c>
      <c r="BW391" s="41" t="e">
        <f>IF(#REF!="","",BV391*Interna!$H$52)</f>
        <v>#REF!</v>
      </c>
      <c r="BX391" s="41" t="e">
        <f>IF(#REF!="","",BV391-BW391)</f>
        <v>#REF!</v>
      </c>
      <c r="BY391" s="41" t="e">
        <f>IF(#REF!="","",BX391*Interna!$H$53)</f>
        <v>#REF!</v>
      </c>
    </row>
    <row r="392" spans="25:77" ht="16.5" customHeight="1" thickTop="1" thickBot="1" x14ac:dyDescent="0.35">
      <c r="Y392" s="167"/>
      <c r="Z392" s="40" t="e">
        <f>IF(#REF!="","",Interna!$H$15)</f>
        <v>#REF!</v>
      </c>
      <c r="AA392" s="41" t="e">
        <f>IF(#REF!="","",Interna!$H$16)</f>
        <v>#REF!</v>
      </c>
      <c r="AB392" s="42" t="e">
        <f>IF(#REF!="","",Interna!$H$17)</f>
        <v>#REF!</v>
      </c>
      <c r="AC39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2" s="373" t="e">
        <f>IF(#REF!="","",AC392+Interna!$D$15)</f>
        <v>#REF!</v>
      </c>
      <c r="AG392" s="373" t="e">
        <f>IF(#REF!="","",AD392+Interna!$D$16)</f>
        <v>#REF!</v>
      </c>
      <c r="AH392" s="373" t="e">
        <f>IF(#REF!="","",AE392+Interna!$D$17)</f>
        <v>#REF!</v>
      </c>
      <c r="AI392" s="281" t="e">
        <f>IF(#REF!="","",#REF!-(#REF!*AF392))</f>
        <v>#REF!</v>
      </c>
      <c r="AJ392" s="281" t="e">
        <f>IF(#REF!="","",#REF!-(#REF!*AG392))</f>
        <v>#REF!</v>
      </c>
      <c r="AK392" s="281" t="e">
        <f>IF(#REF!="","",#REF!-(#REF!*AH392))</f>
        <v>#REF!</v>
      </c>
      <c r="AL392" s="281" t="e">
        <f>IF(#REF!="","",ROUND(AI392*Interna!$E$4/1000,4))</f>
        <v>#REF!</v>
      </c>
      <c r="AM392" s="281" t="e">
        <f>IF(#REF!="","",ROUND(AJ392*Interna!$E$4/1000,4))</f>
        <v>#REF!</v>
      </c>
      <c r="AN392" s="281" t="e">
        <f>IF(#REF!="","",ROUND(AK392*Interna!$E$4/1000,4))</f>
        <v>#REF!</v>
      </c>
      <c r="AO392" s="281" t="e">
        <f>IF(#REF!="","",ROUND(AL392-(AL392*Interna!$C$21),4))</f>
        <v>#REF!</v>
      </c>
      <c r="AP392" s="281" t="e">
        <f>IF(#REF!="","",ROUND(AM392-(AM392*Interna!$C$22),4))</f>
        <v>#REF!</v>
      </c>
      <c r="AQ392" s="281" t="e">
        <f>IF(#REF!="","",ROUND(AN392-(AN392*Interna!$C$23),4))</f>
        <v>#REF!</v>
      </c>
      <c r="AR392" s="281" t="e">
        <f>IF(#REF!="","",Interna!$F$21)</f>
        <v>#REF!</v>
      </c>
      <c r="AS392" s="282" t="e">
        <f>IF(#REF!="","",Interna!$F$22)</f>
        <v>#REF!</v>
      </c>
      <c r="AT392" s="283" t="e">
        <f>IF(#REF!="","",Interna!$F$23)</f>
        <v>#REF!</v>
      </c>
      <c r="AU392" s="281" t="e">
        <f>IF(#REF!=0,0,IF(AO392&gt;AR392,AO392,AR392))</f>
        <v>#REF!</v>
      </c>
      <c r="AV392" s="281" t="e">
        <f>IF(#REF!=0,0,IF(AP392&gt;AS392,AP392,AS392))</f>
        <v>#REF!</v>
      </c>
      <c r="AW392" s="281" t="e">
        <f>IF(#REF!=0,0,IF(AQ392&gt;AT392,AQ392,AT392))</f>
        <v>#REF!</v>
      </c>
      <c r="AX392" s="39" t="e">
        <f>IF(#REF!="","",IF(ROUND(AL392-AU392,4)&lt;0,0,ROUND(AL392-AU392,4)))</f>
        <v>#REF!</v>
      </c>
      <c r="AY392" s="39" t="e">
        <f>IF(#REF!="","",IF(ROUND(AM392-AV392,4)&lt;0,0,ROUND(AM392-AV392,4)))</f>
        <v>#REF!</v>
      </c>
      <c r="AZ392" s="39" t="e">
        <f>IF(#REF!="","",IF(ROUND(AN392-AW392,4)&lt;0,0,ROUND(AN392-AW392,4)))</f>
        <v>#REF!</v>
      </c>
      <c r="BA392" s="40" t="e">
        <f>IF(#REF!="","",AX392*Z392)</f>
        <v>#REF!</v>
      </c>
      <c r="BB392" s="41" t="e">
        <f>IF(#REF!="","",AY392*AA392)</f>
        <v>#REF!</v>
      </c>
      <c r="BC392" s="42" t="e">
        <f>IF(#REF!="","",AZ392*AB392)</f>
        <v>#REF!</v>
      </c>
      <c r="BD392" s="41" t="e">
        <f t="shared" si="43"/>
        <v>#REF!</v>
      </c>
      <c r="BE392" s="40" t="e">
        <f>IF(#REF!="","",Interna!$J$27+Interna!$J$28+Interna!$J$29+Interna!$J$33)</f>
        <v>#REF!</v>
      </c>
      <c r="BF392" s="41" t="e">
        <f>IF(#REF!="","",AX392*Interna!$H$30)</f>
        <v>#REF!</v>
      </c>
      <c r="BG392" s="41" t="e">
        <f>IF(#REF!="","",AY392*Interna!$H$31)</f>
        <v>#REF!</v>
      </c>
      <c r="BH392" s="41" t="e">
        <f>IF(#REF!="","",AZ392*Interna!$H$32)</f>
        <v>#REF!</v>
      </c>
      <c r="BI392" s="41" t="e">
        <f>IF(#REF!="","",SUM(BE392:BH392))</f>
        <v>#REF!</v>
      </c>
      <c r="BJ392" s="41" t="e">
        <f>IF(#REF!="","",BD392-BI392)</f>
        <v>#REF!</v>
      </c>
      <c r="BK392" s="42" t="e">
        <f>IF(#REF!="","",BJ392*Interna!$H$37)</f>
        <v>#REF!</v>
      </c>
      <c r="BL392" s="41" t="e">
        <f>IF(#REF!="","",BJ392-BK392)</f>
        <v>#REF!</v>
      </c>
      <c r="BM392" s="41" t="e">
        <f>IF(#REF!="","",BL392*Interna!$H$39)</f>
        <v>#REF!</v>
      </c>
      <c r="BN392" s="41" t="e">
        <f>IF(#REF!="","",BL392+BM392)</f>
        <v>#REF!</v>
      </c>
      <c r="BO392" s="41" t="e">
        <f>IF(#REF!="","",BN392*Interna!$K$5)</f>
        <v>#REF!</v>
      </c>
      <c r="BP392" s="41" t="e">
        <f>IF(#REF!="","",BO392/Interna!$E$4)</f>
        <v>#REF!</v>
      </c>
      <c r="BQ392" s="41" t="e">
        <f>IF(#REF!="","",BP392*Interna!$H$46)</f>
        <v>#REF!</v>
      </c>
      <c r="BR392" s="41" t="e">
        <f>IF(#REF!="","",BP392+BQ392)</f>
        <v>#REF!</v>
      </c>
      <c r="BS392" s="41" t="e">
        <f>IF(#REF!="","",BR392*Interna!$H$48)</f>
        <v>#REF!</v>
      </c>
      <c r="BT392" s="41" t="e">
        <f>IF(#REF!="","",BR392-BS392)</f>
        <v>#REF!</v>
      </c>
      <c r="BU392" s="41" t="e">
        <f>IF(#REF!="","",BT392*Interna!$H$51)</f>
        <v>#REF!</v>
      </c>
      <c r="BV392" s="41" t="e">
        <f>IF(#REF!="","",BT392-BU392)</f>
        <v>#REF!</v>
      </c>
      <c r="BW392" s="41" t="e">
        <f>IF(#REF!="","",BV392*Interna!$H$52)</f>
        <v>#REF!</v>
      </c>
      <c r="BX392" s="41" t="e">
        <f>IF(#REF!="","",BV392-BW392)</f>
        <v>#REF!</v>
      </c>
      <c r="BY392" s="41" t="e">
        <f>IF(#REF!="","",BX392*Interna!$H$53)</f>
        <v>#REF!</v>
      </c>
    </row>
    <row r="393" spans="25:77" ht="16.5" customHeight="1" thickTop="1" thickBot="1" x14ac:dyDescent="0.35">
      <c r="Y393" s="167"/>
      <c r="Z393" s="40" t="e">
        <f>IF(#REF!="","",Interna!$H$15)</f>
        <v>#REF!</v>
      </c>
      <c r="AA393" s="41" t="e">
        <f>IF(#REF!="","",Interna!$H$16)</f>
        <v>#REF!</v>
      </c>
      <c r="AB393" s="42" t="e">
        <f>IF(#REF!="","",Interna!$H$17)</f>
        <v>#REF!</v>
      </c>
      <c r="AC39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3" s="373" t="e">
        <f>IF(#REF!="","",AC393+Interna!$D$15)</f>
        <v>#REF!</v>
      </c>
      <c r="AG393" s="373" t="e">
        <f>IF(#REF!="","",AD393+Interna!$D$16)</f>
        <v>#REF!</v>
      </c>
      <c r="AH393" s="373" t="e">
        <f>IF(#REF!="","",AE393+Interna!$D$17)</f>
        <v>#REF!</v>
      </c>
      <c r="AI393" s="281" t="e">
        <f>IF(#REF!="","",#REF!-(#REF!*AF393))</f>
        <v>#REF!</v>
      </c>
      <c r="AJ393" s="281" t="e">
        <f>IF(#REF!="","",#REF!-(#REF!*AG393))</f>
        <v>#REF!</v>
      </c>
      <c r="AK393" s="281" t="e">
        <f>IF(#REF!="","",#REF!-(#REF!*AH393))</f>
        <v>#REF!</v>
      </c>
      <c r="AL393" s="281" t="e">
        <f>IF(#REF!="","",ROUND(AI393*Interna!$E$4/1000,4))</f>
        <v>#REF!</v>
      </c>
      <c r="AM393" s="281" t="e">
        <f>IF(#REF!="","",ROUND(AJ393*Interna!$E$4/1000,4))</f>
        <v>#REF!</v>
      </c>
      <c r="AN393" s="281" t="e">
        <f>IF(#REF!="","",ROUND(AK393*Interna!$E$4/1000,4))</f>
        <v>#REF!</v>
      </c>
      <c r="AO393" s="281" t="e">
        <f>IF(#REF!="","",ROUND(AL393-(AL393*Interna!$C$21),4))</f>
        <v>#REF!</v>
      </c>
      <c r="AP393" s="281" t="e">
        <f>IF(#REF!="","",ROUND(AM393-(AM393*Interna!$C$22),4))</f>
        <v>#REF!</v>
      </c>
      <c r="AQ393" s="281" t="e">
        <f>IF(#REF!="","",ROUND(AN393-(AN393*Interna!$C$23),4))</f>
        <v>#REF!</v>
      </c>
      <c r="AR393" s="281" t="e">
        <f>IF(#REF!="","",Interna!$F$21)</f>
        <v>#REF!</v>
      </c>
      <c r="AS393" s="282" t="e">
        <f>IF(#REF!="","",Interna!$F$22)</f>
        <v>#REF!</v>
      </c>
      <c r="AT393" s="283" t="e">
        <f>IF(#REF!="","",Interna!$F$23)</f>
        <v>#REF!</v>
      </c>
      <c r="AU393" s="281" t="e">
        <f>IF(#REF!=0,0,IF(AO393&gt;AR393,AO393,AR393))</f>
        <v>#REF!</v>
      </c>
      <c r="AV393" s="281" t="e">
        <f>IF(#REF!=0,0,IF(AP393&gt;AS393,AP393,AS393))</f>
        <v>#REF!</v>
      </c>
      <c r="AW393" s="281" t="e">
        <f>IF(#REF!=0,0,IF(AQ393&gt;AT393,AQ393,AT393))</f>
        <v>#REF!</v>
      </c>
      <c r="AX393" s="39" t="e">
        <f>IF(#REF!="","",IF(ROUND(AL393-AU393,4)&lt;0,0,ROUND(AL393-AU393,4)))</f>
        <v>#REF!</v>
      </c>
      <c r="AY393" s="39" t="e">
        <f>IF(#REF!="","",IF(ROUND(AM393-AV393,4)&lt;0,0,ROUND(AM393-AV393,4)))</f>
        <v>#REF!</v>
      </c>
      <c r="AZ393" s="39" t="e">
        <f>IF(#REF!="","",IF(ROUND(AN393-AW393,4)&lt;0,0,ROUND(AN393-AW393,4)))</f>
        <v>#REF!</v>
      </c>
      <c r="BA393" s="40" t="e">
        <f>IF(#REF!="","",AX393*Z393)</f>
        <v>#REF!</v>
      </c>
      <c r="BB393" s="41" t="e">
        <f>IF(#REF!="","",AY393*AA393)</f>
        <v>#REF!</v>
      </c>
      <c r="BC393" s="42" t="e">
        <f>IF(#REF!="","",AZ393*AB393)</f>
        <v>#REF!</v>
      </c>
      <c r="BD393" s="41" t="e">
        <f t="shared" si="43"/>
        <v>#REF!</v>
      </c>
      <c r="BE393" s="40" t="e">
        <f>IF(#REF!="","",Interna!$J$27+Interna!$J$28+Interna!$J$29+Interna!$J$33)</f>
        <v>#REF!</v>
      </c>
      <c r="BF393" s="41" t="e">
        <f>IF(#REF!="","",AX393*Interna!$H$30)</f>
        <v>#REF!</v>
      </c>
      <c r="BG393" s="41" t="e">
        <f>IF(#REF!="","",AY393*Interna!$H$31)</f>
        <v>#REF!</v>
      </c>
      <c r="BH393" s="41" t="e">
        <f>IF(#REF!="","",AZ393*Interna!$H$32)</f>
        <v>#REF!</v>
      </c>
      <c r="BI393" s="41" t="e">
        <f>IF(#REF!="","",SUM(BE393:BH393))</f>
        <v>#REF!</v>
      </c>
      <c r="BJ393" s="41" t="e">
        <f>IF(#REF!="","",BD393-BI393)</f>
        <v>#REF!</v>
      </c>
      <c r="BK393" s="42" t="e">
        <f>IF(#REF!="","",BJ393*Interna!$H$37)</f>
        <v>#REF!</v>
      </c>
      <c r="BL393" s="41" t="e">
        <f>IF(#REF!="","",BJ393-BK393)</f>
        <v>#REF!</v>
      </c>
      <c r="BM393" s="41" t="e">
        <f>IF(#REF!="","",BL393*Interna!$H$39)</f>
        <v>#REF!</v>
      </c>
      <c r="BN393" s="41" t="e">
        <f>IF(#REF!="","",BL393+BM393)</f>
        <v>#REF!</v>
      </c>
      <c r="BO393" s="41" t="e">
        <f>IF(#REF!="","",BN393*Interna!$K$5)</f>
        <v>#REF!</v>
      </c>
      <c r="BP393" s="41" t="e">
        <f>IF(#REF!="","",BO393/Interna!$E$4)</f>
        <v>#REF!</v>
      </c>
      <c r="BQ393" s="41" t="e">
        <f>IF(#REF!="","",BP393*Interna!$H$46)</f>
        <v>#REF!</v>
      </c>
      <c r="BR393" s="41" t="e">
        <f>IF(#REF!="","",BP393+BQ393)</f>
        <v>#REF!</v>
      </c>
      <c r="BS393" s="41" t="e">
        <f>IF(#REF!="","",BR393*Interna!$H$48)</f>
        <v>#REF!</v>
      </c>
      <c r="BT393" s="41" t="e">
        <f>IF(#REF!="","",BR393-BS393)</f>
        <v>#REF!</v>
      </c>
      <c r="BU393" s="41" t="e">
        <f>IF(#REF!="","",BT393*Interna!$H$51)</f>
        <v>#REF!</v>
      </c>
      <c r="BV393" s="41" t="e">
        <f>IF(#REF!="","",BT393-BU393)</f>
        <v>#REF!</v>
      </c>
      <c r="BW393" s="41" t="e">
        <f>IF(#REF!="","",BV393*Interna!$H$52)</f>
        <v>#REF!</v>
      </c>
      <c r="BX393" s="41" t="e">
        <f>IF(#REF!="","",BV393-BW393)</f>
        <v>#REF!</v>
      </c>
      <c r="BY393" s="41" t="e">
        <f>IF(#REF!="","",BX393*Interna!$H$53)</f>
        <v>#REF!</v>
      </c>
    </row>
    <row r="394" spans="25:77" ht="16.5" customHeight="1" thickTop="1" thickBot="1" x14ac:dyDescent="0.35">
      <c r="Y394" s="167"/>
      <c r="Z394" s="40" t="e">
        <f>IF(#REF!="","",Interna!$H$15)</f>
        <v>#REF!</v>
      </c>
      <c r="AA394" s="41" t="e">
        <f>IF(#REF!="","",Interna!$H$16)</f>
        <v>#REF!</v>
      </c>
      <c r="AB394" s="42" t="e">
        <f>IF(#REF!="","",Interna!$H$17)</f>
        <v>#REF!</v>
      </c>
      <c r="AC39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4" s="373" t="e">
        <f>IF(#REF!="","",AC394+Interna!$D$15)</f>
        <v>#REF!</v>
      </c>
      <c r="AG394" s="373" t="e">
        <f>IF(#REF!="","",AD394+Interna!$D$16)</f>
        <v>#REF!</v>
      </c>
      <c r="AH394" s="373" t="e">
        <f>IF(#REF!="","",AE394+Interna!$D$17)</f>
        <v>#REF!</v>
      </c>
      <c r="AI394" s="281" t="e">
        <f>IF(#REF!="","",#REF!-(#REF!*AF394))</f>
        <v>#REF!</v>
      </c>
      <c r="AJ394" s="281" t="e">
        <f>IF(#REF!="","",#REF!-(#REF!*AG394))</f>
        <v>#REF!</v>
      </c>
      <c r="AK394" s="281" t="e">
        <f>IF(#REF!="","",#REF!-(#REF!*AH394))</f>
        <v>#REF!</v>
      </c>
      <c r="AL394" s="281" t="e">
        <f>IF(#REF!="","",ROUND(AI394*Interna!$E$4/1000,4))</f>
        <v>#REF!</v>
      </c>
      <c r="AM394" s="281" t="e">
        <f>IF(#REF!="","",ROUND(AJ394*Interna!$E$4/1000,4))</f>
        <v>#REF!</v>
      </c>
      <c r="AN394" s="281" t="e">
        <f>IF(#REF!="","",ROUND(AK394*Interna!$E$4/1000,4))</f>
        <v>#REF!</v>
      </c>
      <c r="AO394" s="281" t="e">
        <f>IF(#REF!="","",ROUND(AL394-(AL394*Interna!$C$21),4))</f>
        <v>#REF!</v>
      </c>
      <c r="AP394" s="281" t="e">
        <f>IF(#REF!="","",ROUND(AM394-(AM394*Interna!$C$22),4))</f>
        <v>#REF!</v>
      </c>
      <c r="AQ394" s="281" t="e">
        <f>IF(#REF!="","",ROUND(AN394-(AN394*Interna!$C$23),4))</f>
        <v>#REF!</v>
      </c>
      <c r="AR394" s="281" t="e">
        <f>IF(#REF!="","",Interna!$F$21)</f>
        <v>#REF!</v>
      </c>
      <c r="AS394" s="282" t="e">
        <f>IF(#REF!="","",Interna!$F$22)</f>
        <v>#REF!</v>
      </c>
      <c r="AT394" s="283" t="e">
        <f>IF(#REF!="","",Interna!$F$23)</f>
        <v>#REF!</v>
      </c>
      <c r="AU394" s="281" t="e">
        <f>IF(#REF!=0,0,IF(AO394&gt;AR394,AO394,AR394))</f>
        <v>#REF!</v>
      </c>
      <c r="AV394" s="281" t="e">
        <f>IF(#REF!=0,0,IF(AP394&gt;AS394,AP394,AS394))</f>
        <v>#REF!</v>
      </c>
      <c r="AW394" s="281" t="e">
        <f>IF(#REF!=0,0,IF(AQ394&gt;AT394,AQ394,AT394))</f>
        <v>#REF!</v>
      </c>
      <c r="AX394" s="39" t="e">
        <f>IF(#REF!="","",IF(ROUND(AL394-AU394,4)&lt;0,0,ROUND(AL394-AU394,4)))</f>
        <v>#REF!</v>
      </c>
      <c r="AY394" s="39" t="e">
        <f>IF(#REF!="","",IF(ROUND(AM394-AV394,4)&lt;0,0,ROUND(AM394-AV394,4)))</f>
        <v>#REF!</v>
      </c>
      <c r="AZ394" s="39" t="e">
        <f>IF(#REF!="","",IF(ROUND(AN394-AW394,4)&lt;0,0,ROUND(AN394-AW394,4)))</f>
        <v>#REF!</v>
      </c>
      <c r="BA394" s="40" t="e">
        <f>IF(#REF!="","",AX394*Z394)</f>
        <v>#REF!</v>
      </c>
      <c r="BB394" s="41" t="e">
        <f>IF(#REF!="","",AY394*AA394)</f>
        <v>#REF!</v>
      </c>
      <c r="BC394" s="42" t="e">
        <f>IF(#REF!="","",AZ394*AB394)</f>
        <v>#REF!</v>
      </c>
      <c r="BD394" s="41" t="e">
        <f t="shared" si="43"/>
        <v>#REF!</v>
      </c>
      <c r="BE394" s="40" t="e">
        <f>IF(#REF!="","",Interna!$J$27+Interna!$J$28+Interna!$J$29+Interna!$J$33)</f>
        <v>#REF!</v>
      </c>
      <c r="BF394" s="41" t="e">
        <f>IF(#REF!="","",AX394*Interna!$H$30)</f>
        <v>#REF!</v>
      </c>
      <c r="BG394" s="41" t="e">
        <f>IF(#REF!="","",AY394*Interna!$H$31)</f>
        <v>#REF!</v>
      </c>
      <c r="BH394" s="41" t="e">
        <f>IF(#REF!="","",AZ394*Interna!$H$32)</f>
        <v>#REF!</v>
      </c>
      <c r="BI394" s="41" t="e">
        <f>IF(#REF!="","",SUM(BE394:BH394))</f>
        <v>#REF!</v>
      </c>
      <c r="BJ394" s="41" t="e">
        <f>IF(#REF!="","",BD394-BI394)</f>
        <v>#REF!</v>
      </c>
      <c r="BK394" s="42" t="e">
        <f>IF(#REF!="","",BJ394*Interna!$H$37)</f>
        <v>#REF!</v>
      </c>
      <c r="BL394" s="41" t="e">
        <f>IF(#REF!="","",BJ394-BK394)</f>
        <v>#REF!</v>
      </c>
      <c r="BM394" s="41" t="e">
        <f>IF(#REF!="","",BL394*Interna!$H$39)</f>
        <v>#REF!</v>
      </c>
      <c r="BN394" s="41" t="e">
        <f>IF(#REF!="","",BL394+BM394)</f>
        <v>#REF!</v>
      </c>
      <c r="BO394" s="41" t="e">
        <f>IF(#REF!="","",BN394*Interna!$K$5)</f>
        <v>#REF!</v>
      </c>
      <c r="BP394" s="41" t="e">
        <f>IF(#REF!="","",BO394/Interna!$E$4)</f>
        <v>#REF!</v>
      </c>
      <c r="BQ394" s="41" t="e">
        <f>IF(#REF!="","",BP394*Interna!$H$46)</f>
        <v>#REF!</v>
      </c>
      <c r="BR394" s="41" t="e">
        <f>IF(#REF!="","",BP394+BQ394)</f>
        <v>#REF!</v>
      </c>
      <c r="BS394" s="41" t="e">
        <f>IF(#REF!="","",BR394*Interna!$H$48)</f>
        <v>#REF!</v>
      </c>
      <c r="BT394" s="41" t="e">
        <f>IF(#REF!="","",BR394-BS394)</f>
        <v>#REF!</v>
      </c>
      <c r="BU394" s="41" t="e">
        <f>IF(#REF!="","",BT394*Interna!$H$51)</f>
        <v>#REF!</v>
      </c>
      <c r="BV394" s="41" t="e">
        <f>IF(#REF!="","",BT394-BU394)</f>
        <v>#REF!</v>
      </c>
      <c r="BW394" s="41" t="e">
        <f>IF(#REF!="","",BV394*Interna!$H$52)</f>
        <v>#REF!</v>
      </c>
      <c r="BX394" s="41" t="e">
        <f>IF(#REF!="","",BV394-BW394)</f>
        <v>#REF!</v>
      </c>
      <c r="BY394" s="41" t="e">
        <f>IF(#REF!="","",BX394*Interna!$H$53)</f>
        <v>#REF!</v>
      </c>
    </row>
    <row r="395" spans="25:77" ht="16.5" customHeight="1" thickTop="1" thickBot="1" x14ac:dyDescent="0.35">
      <c r="Y395" s="167"/>
      <c r="Z395" s="40" t="e">
        <f>IF(#REF!="","",Interna!$H$15)</f>
        <v>#REF!</v>
      </c>
      <c r="AA395" s="41" t="e">
        <f>IF(#REF!="","",Interna!$H$16)</f>
        <v>#REF!</v>
      </c>
      <c r="AB395" s="42" t="e">
        <f>IF(#REF!="","",Interna!$H$17)</f>
        <v>#REF!</v>
      </c>
      <c r="AC39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5" s="373" t="e">
        <f>IF(#REF!="","",AC395+Interna!$D$15)</f>
        <v>#REF!</v>
      </c>
      <c r="AG395" s="373" t="e">
        <f>IF(#REF!="","",AD395+Interna!$D$16)</f>
        <v>#REF!</v>
      </c>
      <c r="AH395" s="373" t="e">
        <f>IF(#REF!="","",AE395+Interna!$D$17)</f>
        <v>#REF!</v>
      </c>
      <c r="AI395" s="281" t="e">
        <f>IF(#REF!="","",#REF!-(#REF!*AF395))</f>
        <v>#REF!</v>
      </c>
      <c r="AJ395" s="281" t="e">
        <f>IF(#REF!="","",#REF!-(#REF!*AG395))</f>
        <v>#REF!</v>
      </c>
      <c r="AK395" s="281" t="e">
        <f>IF(#REF!="","",#REF!-(#REF!*AH395))</f>
        <v>#REF!</v>
      </c>
      <c r="AL395" s="281" t="e">
        <f>IF(#REF!="","",ROUND(AI395*Interna!$E$4/1000,4))</f>
        <v>#REF!</v>
      </c>
      <c r="AM395" s="281" t="e">
        <f>IF(#REF!="","",ROUND(AJ395*Interna!$E$4/1000,4))</f>
        <v>#REF!</v>
      </c>
      <c r="AN395" s="281" t="e">
        <f>IF(#REF!="","",ROUND(AK395*Interna!$E$4/1000,4))</f>
        <v>#REF!</v>
      </c>
      <c r="AO395" s="281" t="e">
        <f>IF(#REF!="","",ROUND(AL395-(AL395*Interna!$C$21),4))</f>
        <v>#REF!</v>
      </c>
      <c r="AP395" s="281" t="e">
        <f>IF(#REF!="","",ROUND(AM395-(AM395*Interna!$C$22),4))</f>
        <v>#REF!</v>
      </c>
      <c r="AQ395" s="281" t="e">
        <f>IF(#REF!="","",ROUND(AN395-(AN395*Interna!$C$23),4))</f>
        <v>#REF!</v>
      </c>
      <c r="AR395" s="281" t="e">
        <f>IF(#REF!="","",Interna!$F$21)</f>
        <v>#REF!</v>
      </c>
      <c r="AS395" s="282" t="e">
        <f>IF(#REF!="","",Interna!$F$22)</f>
        <v>#REF!</v>
      </c>
      <c r="AT395" s="283" t="e">
        <f>IF(#REF!="","",Interna!$F$23)</f>
        <v>#REF!</v>
      </c>
      <c r="AU395" s="281" t="e">
        <f>IF(#REF!=0,0,IF(AO395&gt;AR395,AO395,AR395))</f>
        <v>#REF!</v>
      </c>
      <c r="AV395" s="281" t="e">
        <f>IF(#REF!=0,0,IF(AP395&gt;AS395,AP395,AS395))</f>
        <v>#REF!</v>
      </c>
      <c r="AW395" s="281" t="e">
        <f>IF(#REF!=0,0,IF(AQ395&gt;AT395,AQ395,AT395))</f>
        <v>#REF!</v>
      </c>
      <c r="AX395" s="39" t="e">
        <f>IF(#REF!="","",IF(ROUND(AL395-AU395,4)&lt;0,0,ROUND(AL395-AU395,4)))</f>
        <v>#REF!</v>
      </c>
      <c r="AY395" s="39" t="e">
        <f>IF(#REF!="","",IF(ROUND(AM395-AV395,4)&lt;0,0,ROUND(AM395-AV395,4)))</f>
        <v>#REF!</v>
      </c>
      <c r="AZ395" s="39" t="e">
        <f>IF(#REF!="","",IF(ROUND(AN395-AW395,4)&lt;0,0,ROUND(AN395-AW395,4)))</f>
        <v>#REF!</v>
      </c>
      <c r="BA395" s="40" t="e">
        <f>IF(#REF!="","",AX395*Z395)</f>
        <v>#REF!</v>
      </c>
      <c r="BB395" s="41" t="e">
        <f>IF(#REF!="","",AY395*AA395)</f>
        <v>#REF!</v>
      </c>
      <c r="BC395" s="42" t="e">
        <f>IF(#REF!="","",AZ395*AB395)</f>
        <v>#REF!</v>
      </c>
      <c r="BD395" s="41" t="e">
        <f t="shared" si="43"/>
        <v>#REF!</v>
      </c>
      <c r="BE395" s="40" t="e">
        <f>IF(#REF!="","",Interna!$J$27+Interna!$J$28+Interna!$J$29+Interna!$J$33)</f>
        <v>#REF!</v>
      </c>
      <c r="BF395" s="41" t="e">
        <f>IF(#REF!="","",AX395*Interna!$H$30)</f>
        <v>#REF!</v>
      </c>
      <c r="BG395" s="41" t="e">
        <f>IF(#REF!="","",AY395*Interna!$H$31)</f>
        <v>#REF!</v>
      </c>
      <c r="BH395" s="41" t="e">
        <f>IF(#REF!="","",AZ395*Interna!$H$32)</f>
        <v>#REF!</v>
      </c>
      <c r="BI395" s="41" t="e">
        <f>IF(#REF!="","",SUM(BE395:BH395))</f>
        <v>#REF!</v>
      </c>
      <c r="BJ395" s="41" t="e">
        <f>IF(#REF!="","",BD395-BI395)</f>
        <v>#REF!</v>
      </c>
      <c r="BK395" s="42" t="e">
        <f>IF(#REF!="","",BJ395*Interna!$H$37)</f>
        <v>#REF!</v>
      </c>
      <c r="BL395" s="41" t="e">
        <f>IF(#REF!="","",BJ395-BK395)</f>
        <v>#REF!</v>
      </c>
      <c r="BM395" s="41" t="e">
        <f>IF(#REF!="","",BL395*Interna!$H$39)</f>
        <v>#REF!</v>
      </c>
      <c r="BN395" s="41" t="e">
        <f>IF(#REF!="","",BL395+BM395)</f>
        <v>#REF!</v>
      </c>
      <c r="BO395" s="41" t="e">
        <f>IF(#REF!="","",BN395*Interna!$K$5)</f>
        <v>#REF!</v>
      </c>
      <c r="BP395" s="41" t="e">
        <f>IF(#REF!="","",BO395/Interna!$E$4)</f>
        <v>#REF!</v>
      </c>
      <c r="BQ395" s="41" t="e">
        <f>IF(#REF!="","",BP395*Interna!$H$46)</f>
        <v>#REF!</v>
      </c>
      <c r="BR395" s="41" t="e">
        <f>IF(#REF!="","",BP395+BQ395)</f>
        <v>#REF!</v>
      </c>
      <c r="BS395" s="41" t="e">
        <f>IF(#REF!="","",BR395*Interna!$H$48)</f>
        <v>#REF!</v>
      </c>
      <c r="BT395" s="41" t="e">
        <f>IF(#REF!="","",BR395-BS395)</f>
        <v>#REF!</v>
      </c>
      <c r="BU395" s="41" t="e">
        <f>IF(#REF!="","",BT395*Interna!$H$51)</f>
        <v>#REF!</v>
      </c>
      <c r="BV395" s="41" t="e">
        <f>IF(#REF!="","",BT395-BU395)</f>
        <v>#REF!</v>
      </c>
      <c r="BW395" s="41" t="e">
        <f>IF(#REF!="","",BV395*Interna!$H$52)</f>
        <v>#REF!</v>
      </c>
      <c r="BX395" s="41" t="e">
        <f>IF(#REF!="","",BV395-BW395)</f>
        <v>#REF!</v>
      </c>
      <c r="BY395" s="41" t="e">
        <f>IF(#REF!="","",BX395*Interna!$H$53)</f>
        <v>#REF!</v>
      </c>
    </row>
    <row r="396" spans="25:77" ht="16.5" customHeight="1" thickTop="1" thickBot="1" x14ac:dyDescent="0.35">
      <c r="Y396" s="167"/>
      <c r="Z396" s="40" t="e">
        <f>IF(#REF!="","",Interna!$H$15)</f>
        <v>#REF!</v>
      </c>
      <c r="AA396" s="41" t="e">
        <f>IF(#REF!="","",Interna!$H$16)</f>
        <v>#REF!</v>
      </c>
      <c r="AB396" s="42" t="e">
        <f>IF(#REF!="","",Interna!$H$17)</f>
        <v>#REF!</v>
      </c>
      <c r="AC39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6" s="373" t="e">
        <f>IF(#REF!="","",AC396+Interna!$D$15)</f>
        <v>#REF!</v>
      </c>
      <c r="AG396" s="373" t="e">
        <f>IF(#REF!="","",AD396+Interna!$D$16)</f>
        <v>#REF!</v>
      </c>
      <c r="AH396" s="373" t="e">
        <f>IF(#REF!="","",AE396+Interna!$D$17)</f>
        <v>#REF!</v>
      </c>
      <c r="AI396" s="281" t="e">
        <f>IF(#REF!="","",#REF!-(#REF!*AF396))</f>
        <v>#REF!</v>
      </c>
      <c r="AJ396" s="281" t="e">
        <f>IF(#REF!="","",#REF!-(#REF!*AG396))</f>
        <v>#REF!</v>
      </c>
      <c r="AK396" s="281" t="e">
        <f>IF(#REF!="","",#REF!-(#REF!*AH396))</f>
        <v>#REF!</v>
      </c>
      <c r="AL396" s="281" t="e">
        <f>IF(#REF!="","",ROUND(AI396*Interna!$E$4/1000,4))</f>
        <v>#REF!</v>
      </c>
      <c r="AM396" s="281" t="e">
        <f>IF(#REF!="","",ROUND(AJ396*Interna!$E$4/1000,4))</f>
        <v>#REF!</v>
      </c>
      <c r="AN396" s="281" t="e">
        <f>IF(#REF!="","",ROUND(AK396*Interna!$E$4/1000,4))</f>
        <v>#REF!</v>
      </c>
      <c r="AO396" s="281" t="e">
        <f>IF(#REF!="","",ROUND(AL396-(AL396*Interna!$C$21),4))</f>
        <v>#REF!</v>
      </c>
      <c r="AP396" s="281" t="e">
        <f>IF(#REF!="","",ROUND(AM396-(AM396*Interna!$C$22),4))</f>
        <v>#REF!</v>
      </c>
      <c r="AQ396" s="281" t="e">
        <f>IF(#REF!="","",ROUND(AN396-(AN396*Interna!$C$23),4))</f>
        <v>#REF!</v>
      </c>
      <c r="AR396" s="281" t="e">
        <f>IF(#REF!="","",Interna!$F$21)</f>
        <v>#REF!</v>
      </c>
      <c r="AS396" s="282" t="e">
        <f>IF(#REF!="","",Interna!$F$22)</f>
        <v>#REF!</v>
      </c>
      <c r="AT396" s="283" t="e">
        <f>IF(#REF!="","",Interna!$F$23)</f>
        <v>#REF!</v>
      </c>
      <c r="AU396" s="281" t="e">
        <f>IF(#REF!=0,0,IF(AO396&gt;AR396,AO396,AR396))</f>
        <v>#REF!</v>
      </c>
      <c r="AV396" s="281" t="e">
        <f>IF(#REF!=0,0,IF(AP396&gt;AS396,AP396,AS396))</f>
        <v>#REF!</v>
      </c>
      <c r="AW396" s="281" t="e">
        <f>IF(#REF!=0,0,IF(AQ396&gt;AT396,AQ396,AT396))</f>
        <v>#REF!</v>
      </c>
      <c r="AX396" s="39" t="e">
        <f>IF(#REF!="","",IF(ROUND(AL396-AU396,4)&lt;0,0,ROUND(AL396-AU396,4)))</f>
        <v>#REF!</v>
      </c>
      <c r="AY396" s="39" t="e">
        <f>IF(#REF!="","",IF(ROUND(AM396-AV396,4)&lt;0,0,ROUND(AM396-AV396,4)))</f>
        <v>#REF!</v>
      </c>
      <c r="AZ396" s="39" t="e">
        <f>IF(#REF!="","",IF(ROUND(AN396-AW396,4)&lt;0,0,ROUND(AN396-AW396,4)))</f>
        <v>#REF!</v>
      </c>
      <c r="BA396" s="40" t="e">
        <f>IF(#REF!="","",AX396*Z396)</f>
        <v>#REF!</v>
      </c>
      <c r="BB396" s="41" t="e">
        <f>IF(#REF!="","",AY396*AA396)</f>
        <v>#REF!</v>
      </c>
      <c r="BC396" s="42" t="e">
        <f>IF(#REF!="","",AZ396*AB396)</f>
        <v>#REF!</v>
      </c>
      <c r="BD396" s="41" t="e">
        <f t="shared" si="43"/>
        <v>#REF!</v>
      </c>
      <c r="BE396" s="40" t="e">
        <f>IF(#REF!="","",Interna!$J$27+Interna!$J$28+Interna!$J$29+Interna!$J$33)</f>
        <v>#REF!</v>
      </c>
      <c r="BF396" s="41" t="e">
        <f>IF(#REF!="","",AX396*Interna!$H$30)</f>
        <v>#REF!</v>
      </c>
      <c r="BG396" s="41" t="e">
        <f>IF(#REF!="","",AY396*Interna!$H$31)</f>
        <v>#REF!</v>
      </c>
      <c r="BH396" s="41" t="e">
        <f>IF(#REF!="","",AZ396*Interna!$H$32)</f>
        <v>#REF!</v>
      </c>
      <c r="BI396" s="41" t="e">
        <f>IF(#REF!="","",SUM(BE396:BH396))</f>
        <v>#REF!</v>
      </c>
      <c r="BJ396" s="41" t="e">
        <f>IF(#REF!="","",BD396-BI396)</f>
        <v>#REF!</v>
      </c>
      <c r="BK396" s="42" t="e">
        <f>IF(#REF!="","",BJ396*Interna!$H$37)</f>
        <v>#REF!</v>
      </c>
      <c r="BL396" s="41" t="e">
        <f>IF(#REF!="","",BJ396-BK396)</f>
        <v>#REF!</v>
      </c>
      <c r="BM396" s="41" t="e">
        <f>IF(#REF!="","",BL396*Interna!$H$39)</f>
        <v>#REF!</v>
      </c>
      <c r="BN396" s="41" t="e">
        <f>IF(#REF!="","",BL396+BM396)</f>
        <v>#REF!</v>
      </c>
      <c r="BO396" s="41" t="e">
        <f>IF(#REF!="","",BN396*Interna!$K$5)</f>
        <v>#REF!</v>
      </c>
      <c r="BP396" s="41" t="e">
        <f>IF(#REF!="","",BO396/Interna!$E$4)</f>
        <v>#REF!</v>
      </c>
      <c r="BQ396" s="41" t="e">
        <f>IF(#REF!="","",BP396*Interna!$H$46)</f>
        <v>#REF!</v>
      </c>
      <c r="BR396" s="41" t="e">
        <f>IF(#REF!="","",BP396+BQ396)</f>
        <v>#REF!</v>
      </c>
      <c r="BS396" s="41" t="e">
        <f>IF(#REF!="","",BR396*Interna!$H$48)</f>
        <v>#REF!</v>
      </c>
      <c r="BT396" s="41" t="e">
        <f>IF(#REF!="","",BR396-BS396)</f>
        <v>#REF!</v>
      </c>
      <c r="BU396" s="41" t="e">
        <f>IF(#REF!="","",BT396*Interna!$H$51)</f>
        <v>#REF!</v>
      </c>
      <c r="BV396" s="41" t="e">
        <f>IF(#REF!="","",BT396-BU396)</f>
        <v>#REF!</v>
      </c>
      <c r="BW396" s="41" t="e">
        <f>IF(#REF!="","",BV396*Interna!$H$52)</f>
        <v>#REF!</v>
      </c>
      <c r="BX396" s="41" t="e">
        <f>IF(#REF!="","",BV396-BW396)</f>
        <v>#REF!</v>
      </c>
      <c r="BY396" s="41" t="e">
        <f>IF(#REF!="","",BX396*Interna!$H$53)</f>
        <v>#REF!</v>
      </c>
    </row>
    <row r="397" spans="25:77" ht="16.5" customHeight="1" thickTop="1" thickBot="1" x14ac:dyDescent="0.35">
      <c r="Y397" s="167"/>
      <c r="Z397" s="40" t="e">
        <f>IF(#REF!="","",Interna!$H$15)</f>
        <v>#REF!</v>
      </c>
      <c r="AA397" s="41" t="e">
        <f>IF(#REF!="","",Interna!$H$16)</f>
        <v>#REF!</v>
      </c>
      <c r="AB397" s="42" t="e">
        <f>IF(#REF!="","",Interna!$H$17)</f>
        <v>#REF!</v>
      </c>
      <c r="AC39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7" s="373" t="e">
        <f>IF(#REF!="","",AC397+Interna!$D$15)</f>
        <v>#REF!</v>
      </c>
      <c r="AG397" s="373" t="e">
        <f>IF(#REF!="","",AD397+Interna!$D$16)</f>
        <v>#REF!</v>
      </c>
      <c r="AH397" s="373" t="e">
        <f>IF(#REF!="","",AE397+Interna!$D$17)</f>
        <v>#REF!</v>
      </c>
      <c r="AI397" s="281" t="e">
        <f>IF(#REF!="","",#REF!-(#REF!*AF397))</f>
        <v>#REF!</v>
      </c>
      <c r="AJ397" s="281" t="e">
        <f>IF(#REF!="","",#REF!-(#REF!*AG397))</f>
        <v>#REF!</v>
      </c>
      <c r="AK397" s="281" t="e">
        <f>IF(#REF!="","",#REF!-(#REF!*AH397))</f>
        <v>#REF!</v>
      </c>
      <c r="AL397" s="281" t="e">
        <f>IF(#REF!="","",ROUND(AI397*Interna!$E$4/1000,4))</f>
        <v>#REF!</v>
      </c>
      <c r="AM397" s="281" t="e">
        <f>IF(#REF!="","",ROUND(AJ397*Interna!$E$4/1000,4))</f>
        <v>#REF!</v>
      </c>
      <c r="AN397" s="281" t="e">
        <f>IF(#REF!="","",ROUND(AK397*Interna!$E$4/1000,4))</f>
        <v>#REF!</v>
      </c>
      <c r="AO397" s="281" t="e">
        <f>IF(#REF!="","",ROUND(AL397-(AL397*Interna!$C$21),4))</f>
        <v>#REF!</v>
      </c>
      <c r="AP397" s="281" t="e">
        <f>IF(#REF!="","",ROUND(AM397-(AM397*Interna!$C$22),4))</f>
        <v>#REF!</v>
      </c>
      <c r="AQ397" s="281" t="e">
        <f>IF(#REF!="","",ROUND(AN397-(AN397*Interna!$C$23),4))</f>
        <v>#REF!</v>
      </c>
      <c r="AR397" s="281" t="e">
        <f>IF(#REF!="","",Interna!$F$21)</f>
        <v>#REF!</v>
      </c>
      <c r="AS397" s="282" t="e">
        <f>IF(#REF!="","",Interna!$F$22)</f>
        <v>#REF!</v>
      </c>
      <c r="AT397" s="283" t="e">
        <f>IF(#REF!="","",Interna!$F$23)</f>
        <v>#REF!</v>
      </c>
      <c r="AU397" s="281" t="e">
        <f>IF(#REF!=0,0,IF(AO397&gt;AR397,AO397,AR397))</f>
        <v>#REF!</v>
      </c>
      <c r="AV397" s="281" t="e">
        <f>IF(#REF!=0,0,IF(AP397&gt;AS397,AP397,AS397))</f>
        <v>#REF!</v>
      </c>
      <c r="AW397" s="281" t="e">
        <f>IF(#REF!=0,0,IF(AQ397&gt;AT397,AQ397,AT397))</f>
        <v>#REF!</v>
      </c>
      <c r="AX397" s="39" t="e">
        <f>IF(#REF!="","",IF(ROUND(AL397-AU397,4)&lt;0,0,ROUND(AL397-AU397,4)))</f>
        <v>#REF!</v>
      </c>
      <c r="AY397" s="39" t="e">
        <f>IF(#REF!="","",IF(ROUND(AM397-AV397,4)&lt;0,0,ROUND(AM397-AV397,4)))</f>
        <v>#REF!</v>
      </c>
      <c r="AZ397" s="39" t="e">
        <f>IF(#REF!="","",IF(ROUND(AN397-AW397,4)&lt;0,0,ROUND(AN397-AW397,4)))</f>
        <v>#REF!</v>
      </c>
      <c r="BA397" s="40" t="e">
        <f>IF(#REF!="","",AX397*Z397)</f>
        <v>#REF!</v>
      </c>
      <c r="BB397" s="41" t="e">
        <f>IF(#REF!="","",AY397*AA397)</f>
        <v>#REF!</v>
      </c>
      <c r="BC397" s="42" t="e">
        <f>IF(#REF!="","",AZ397*AB397)</f>
        <v>#REF!</v>
      </c>
      <c r="BD397" s="41" t="e">
        <f t="shared" si="43"/>
        <v>#REF!</v>
      </c>
      <c r="BE397" s="40" t="e">
        <f>IF(#REF!="","",Interna!$J$27+Interna!$J$28+Interna!$J$29+Interna!$J$33)</f>
        <v>#REF!</v>
      </c>
      <c r="BF397" s="41" t="e">
        <f>IF(#REF!="","",AX397*Interna!$H$30)</f>
        <v>#REF!</v>
      </c>
      <c r="BG397" s="41" t="e">
        <f>IF(#REF!="","",AY397*Interna!$H$31)</f>
        <v>#REF!</v>
      </c>
      <c r="BH397" s="41" t="e">
        <f>IF(#REF!="","",AZ397*Interna!$H$32)</f>
        <v>#REF!</v>
      </c>
      <c r="BI397" s="41" t="e">
        <f>IF(#REF!="","",SUM(BE397:BH397))</f>
        <v>#REF!</v>
      </c>
      <c r="BJ397" s="41" t="e">
        <f>IF(#REF!="","",BD397-BI397)</f>
        <v>#REF!</v>
      </c>
      <c r="BK397" s="42" t="e">
        <f>IF(#REF!="","",BJ397*Interna!$H$37)</f>
        <v>#REF!</v>
      </c>
      <c r="BL397" s="41" t="e">
        <f>IF(#REF!="","",BJ397-BK397)</f>
        <v>#REF!</v>
      </c>
      <c r="BM397" s="41" t="e">
        <f>IF(#REF!="","",BL397*Interna!$H$39)</f>
        <v>#REF!</v>
      </c>
      <c r="BN397" s="41" t="e">
        <f>IF(#REF!="","",BL397+BM397)</f>
        <v>#REF!</v>
      </c>
      <c r="BO397" s="41" t="e">
        <f>IF(#REF!="","",BN397*Interna!$K$5)</f>
        <v>#REF!</v>
      </c>
      <c r="BP397" s="41" t="e">
        <f>IF(#REF!="","",BO397/Interna!$E$4)</f>
        <v>#REF!</v>
      </c>
      <c r="BQ397" s="41" t="e">
        <f>IF(#REF!="","",BP397*Interna!$H$46)</f>
        <v>#REF!</v>
      </c>
      <c r="BR397" s="41" t="e">
        <f>IF(#REF!="","",BP397+BQ397)</f>
        <v>#REF!</v>
      </c>
      <c r="BS397" s="41" t="e">
        <f>IF(#REF!="","",BR397*Interna!$H$48)</f>
        <v>#REF!</v>
      </c>
      <c r="BT397" s="41" t="e">
        <f>IF(#REF!="","",BR397-BS397)</f>
        <v>#REF!</v>
      </c>
      <c r="BU397" s="41" t="e">
        <f>IF(#REF!="","",BT397*Interna!$H$51)</f>
        <v>#REF!</v>
      </c>
      <c r="BV397" s="41" t="e">
        <f>IF(#REF!="","",BT397-BU397)</f>
        <v>#REF!</v>
      </c>
      <c r="BW397" s="41" t="e">
        <f>IF(#REF!="","",BV397*Interna!$H$52)</f>
        <v>#REF!</v>
      </c>
      <c r="BX397" s="41" t="e">
        <f>IF(#REF!="","",BV397-BW397)</f>
        <v>#REF!</v>
      </c>
      <c r="BY397" s="41" t="e">
        <f>IF(#REF!="","",BX397*Interna!$H$53)</f>
        <v>#REF!</v>
      </c>
    </row>
    <row r="398" spans="25:77" ht="16.5" customHeight="1" thickTop="1" thickBot="1" x14ac:dyDescent="0.35">
      <c r="Y398" s="167"/>
      <c r="Z398" s="40" t="e">
        <f>IF(#REF!="","",Interna!$H$15)</f>
        <v>#REF!</v>
      </c>
      <c r="AA398" s="41" t="e">
        <f>IF(#REF!="","",Interna!$H$16)</f>
        <v>#REF!</v>
      </c>
      <c r="AB398" s="42" t="e">
        <f>IF(#REF!="","",Interna!$H$17)</f>
        <v>#REF!</v>
      </c>
      <c r="AC39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8" s="373" t="e">
        <f>IF(#REF!="","",AC398+Interna!$D$15)</f>
        <v>#REF!</v>
      </c>
      <c r="AG398" s="373" t="e">
        <f>IF(#REF!="","",AD398+Interna!$D$16)</f>
        <v>#REF!</v>
      </c>
      <c r="AH398" s="373" t="e">
        <f>IF(#REF!="","",AE398+Interna!$D$17)</f>
        <v>#REF!</v>
      </c>
      <c r="AI398" s="281" t="e">
        <f>IF(#REF!="","",#REF!-(#REF!*AF398))</f>
        <v>#REF!</v>
      </c>
      <c r="AJ398" s="281" t="e">
        <f>IF(#REF!="","",#REF!-(#REF!*AG398))</f>
        <v>#REF!</v>
      </c>
      <c r="AK398" s="281" t="e">
        <f>IF(#REF!="","",#REF!-(#REF!*AH398))</f>
        <v>#REF!</v>
      </c>
      <c r="AL398" s="281" t="e">
        <f>IF(#REF!="","",ROUND(AI398*Interna!$E$4/1000,4))</f>
        <v>#REF!</v>
      </c>
      <c r="AM398" s="281" t="e">
        <f>IF(#REF!="","",ROUND(AJ398*Interna!$E$4/1000,4))</f>
        <v>#REF!</v>
      </c>
      <c r="AN398" s="281" t="e">
        <f>IF(#REF!="","",ROUND(AK398*Interna!$E$4/1000,4))</f>
        <v>#REF!</v>
      </c>
      <c r="AO398" s="281" t="e">
        <f>IF(#REF!="","",ROUND(AL398-(AL398*Interna!$C$21),4))</f>
        <v>#REF!</v>
      </c>
      <c r="AP398" s="281" t="e">
        <f>IF(#REF!="","",ROUND(AM398-(AM398*Interna!$C$22),4))</f>
        <v>#REF!</v>
      </c>
      <c r="AQ398" s="281" t="e">
        <f>IF(#REF!="","",ROUND(AN398-(AN398*Interna!$C$23),4))</f>
        <v>#REF!</v>
      </c>
      <c r="AR398" s="281" t="e">
        <f>IF(#REF!="","",Interna!$F$21)</f>
        <v>#REF!</v>
      </c>
      <c r="AS398" s="282" t="e">
        <f>IF(#REF!="","",Interna!$F$22)</f>
        <v>#REF!</v>
      </c>
      <c r="AT398" s="283" t="e">
        <f>IF(#REF!="","",Interna!$F$23)</f>
        <v>#REF!</v>
      </c>
      <c r="AU398" s="281" t="e">
        <f>IF(#REF!=0,0,IF(AO398&gt;AR398,AO398,AR398))</f>
        <v>#REF!</v>
      </c>
      <c r="AV398" s="281" t="e">
        <f>IF(#REF!=0,0,IF(AP398&gt;AS398,AP398,AS398))</f>
        <v>#REF!</v>
      </c>
      <c r="AW398" s="281" t="e">
        <f>IF(#REF!=0,0,IF(AQ398&gt;AT398,AQ398,AT398))</f>
        <v>#REF!</v>
      </c>
      <c r="AX398" s="39" t="e">
        <f>IF(#REF!="","",IF(ROUND(AL398-AU398,4)&lt;0,0,ROUND(AL398-AU398,4)))</f>
        <v>#REF!</v>
      </c>
      <c r="AY398" s="39" t="e">
        <f>IF(#REF!="","",IF(ROUND(AM398-AV398,4)&lt;0,0,ROUND(AM398-AV398,4)))</f>
        <v>#REF!</v>
      </c>
      <c r="AZ398" s="39" t="e">
        <f>IF(#REF!="","",IF(ROUND(AN398-AW398,4)&lt;0,0,ROUND(AN398-AW398,4)))</f>
        <v>#REF!</v>
      </c>
      <c r="BA398" s="40" t="e">
        <f>IF(#REF!="","",AX398*Z398)</f>
        <v>#REF!</v>
      </c>
      <c r="BB398" s="41" t="e">
        <f>IF(#REF!="","",AY398*AA398)</f>
        <v>#REF!</v>
      </c>
      <c r="BC398" s="42" t="e">
        <f>IF(#REF!="","",AZ398*AB398)</f>
        <v>#REF!</v>
      </c>
      <c r="BD398" s="41" t="e">
        <f t="shared" si="43"/>
        <v>#REF!</v>
      </c>
      <c r="BE398" s="40" t="e">
        <f>IF(#REF!="","",Interna!$J$27+Interna!$J$28+Interna!$J$29+Interna!$J$33)</f>
        <v>#REF!</v>
      </c>
      <c r="BF398" s="41" t="e">
        <f>IF(#REF!="","",AX398*Interna!$H$30)</f>
        <v>#REF!</v>
      </c>
      <c r="BG398" s="41" t="e">
        <f>IF(#REF!="","",AY398*Interna!$H$31)</f>
        <v>#REF!</v>
      </c>
      <c r="BH398" s="41" t="e">
        <f>IF(#REF!="","",AZ398*Interna!$H$32)</f>
        <v>#REF!</v>
      </c>
      <c r="BI398" s="41" t="e">
        <f>IF(#REF!="","",SUM(BE398:BH398))</f>
        <v>#REF!</v>
      </c>
      <c r="BJ398" s="41" t="e">
        <f>IF(#REF!="","",BD398-BI398)</f>
        <v>#REF!</v>
      </c>
      <c r="BK398" s="42" t="e">
        <f>IF(#REF!="","",BJ398*Interna!$H$37)</f>
        <v>#REF!</v>
      </c>
      <c r="BL398" s="41" t="e">
        <f>IF(#REF!="","",BJ398-BK398)</f>
        <v>#REF!</v>
      </c>
      <c r="BM398" s="41" t="e">
        <f>IF(#REF!="","",BL398*Interna!$H$39)</f>
        <v>#REF!</v>
      </c>
      <c r="BN398" s="41" t="e">
        <f>IF(#REF!="","",BL398+BM398)</f>
        <v>#REF!</v>
      </c>
      <c r="BO398" s="41" t="e">
        <f>IF(#REF!="","",BN398*Interna!$K$5)</f>
        <v>#REF!</v>
      </c>
      <c r="BP398" s="41" t="e">
        <f>IF(#REF!="","",BO398/Interna!$E$4)</f>
        <v>#REF!</v>
      </c>
      <c r="BQ398" s="41" t="e">
        <f>IF(#REF!="","",BP398*Interna!$H$46)</f>
        <v>#REF!</v>
      </c>
      <c r="BR398" s="41" t="e">
        <f>IF(#REF!="","",BP398+BQ398)</f>
        <v>#REF!</v>
      </c>
      <c r="BS398" s="41" t="e">
        <f>IF(#REF!="","",BR398*Interna!$H$48)</f>
        <v>#REF!</v>
      </c>
      <c r="BT398" s="41" t="e">
        <f>IF(#REF!="","",BR398-BS398)</f>
        <v>#REF!</v>
      </c>
      <c r="BU398" s="41" t="e">
        <f>IF(#REF!="","",BT398*Interna!$H$51)</f>
        <v>#REF!</v>
      </c>
      <c r="BV398" s="41" t="e">
        <f>IF(#REF!="","",BT398-BU398)</f>
        <v>#REF!</v>
      </c>
      <c r="BW398" s="41" t="e">
        <f>IF(#REF!="","",BV398*Interna!$H$52)</f>
        <v>#REF!</v>
      </c>
      <c r="BX398" s="41" t="e">
        <f>IF(#REF!="","",BV398-BW398)</f>
        <v>#REF!</v>
      </c>
      <c r="BY398" s="41" t="e">
        <f>IF(#REF!="","",BX398*Interna!$H$53)</f>
        <v>#REF!</v>
      </c>
    </row>
    <row r="399" spans="25:77" ht="16.5" customHeight="1" thickTop="1" thickBot="1" x14ac:dyDescent="0.35">
      <c r="Y399" s="167"/>
      <c r="Z399" s="40" t="e">
        <f>IF(#REF!="","",Interna!$H$15)</f>
        <v>#REF!</v>
      </c>
      <c r="AA399" s="41" t="e">
        <f>IF(#REF!="","",Interna!$H$16)</f>
        <v>#REF!</v>
      </c>
      <c r="AB399" s="42" t="e">
        <f>IF(#REF!="","",Interna!$H$17)</f>
        <v>#REF!</v>
      </c>
      <c r="AC39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39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39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399" s="373" t="e">
        <f>IF(#REF!="","",AC399+Interna!$D$15)</f>
        <v>#REF!</v>
      </c>
      <c r="AG399" s="373" t="e">
        <f>IF(#REF!="","",AD399+Interna!$D$16)</f>
        <v>#REF!</v>
      </c>
      <c r="AH399" s="373" t="e">
        <f>IF(#REF!="","",AE399+Interna!$D$17)</f>
        <v>#REF!</v>
      </c>
      <c r="AI399" s="281" t="e">
        <f>IF(#REF!="","",#REF!-(#REF!*AF399))</f>
        <v>#REF!</v>
      </c>
      <c r="AJ399" s="281" t="e">
        <f>IF(#REF!="","",#REF!-(#REF!*AG399))</f>
        <v>#REF!</v>
      </c>
      <c r="AK399" s="281" t="e">
        <f>IF(#REF!="","",#REF!-(#REF!*AH399))</f>
        <v>#REF!</v>
      </c>
      <c r="AL399" s="281" t="e">
        <f>IF(#REF!="","",ROUND(AI399*Interna!$E$4/1000,4))</f>
        <v>#REF!</v>
      </c>
      <c r="AM399" s="281" t="e">
        <f>IF(#REF!="","",ROUND(AJ399*Interna!$E$4/1000,4))</f>
        <v>#REF!</v>
      </c>
      <c r="AN399" s="281" t="e">
        <f>IF(#REF!="","",ROUND(AK399*Interna!$E$4/1000,4))</f>
        <v>#REF!</v>
      </c>
      <c r="AO399" s="281" t="e">
        <f>IF(#REF!="","",ROUND(AL399-(AL399*Interna!$C$21),4))</f>
        <v>#REF!</v>
      </c>
      <c r="AP399" s="281" t="e">
        <f>IF(#REF!="","",ROUND(AM399-(AM399*Interna!$C$22),4))</f>
        <v>#REF!</v>
      </c>
      <c r="AQ399" s="281" t="e">
        <f>IF(#REF!="","",ROUND(AN399-(AN399*Interna!$C$23),4))</f>
        <v>#REF!</v>
      </c>
      <c r="AR399" s="281" t="e">
        <f>IF(#REF!="","",Interna!$F$21)</f>
        <v>#REF!</v>
      </c>
      <c r="AS399" s="282" t="e">
        <f>IF(#REF!="","",Interna!$F$22)</f>
        <v>#REF!</v>
      </c>
      <c r="AT399" s="283" t="e">
        <f>IF(#REF!="","",Interna!$F$23)</f>
        <v>#REF!</v>
      </c>
      <c r="AU399" s="281" t="e">
        <f>IF(#REF!=0,0,IF(AO399&gt;AR399,AO399,AR399))</f>
        <v>#REF!</v>
      </c>
      <c r="AV399" s="281" t="e">
        <f>IF(#REF!=0,0,IF(AP399&gt;AS399,AP399,AS399))</f>
        <v>#REF!</v>
      </c>
      <c r="AW399" s="281" t="e">
        <f>IF(#REF!=0,0,IF(AQ399&gt;AT399,AQ399,AT399))</f>
        <v>#REF!</v>
      </c>
      <c r="AX399" s="39" t="e">
        <f>IF(#REF!="","",IF(ROUND(AL399-AU399,4)&lt;0,0,ROUND(AL399-AU399,4)))</f>
        <v>#REF!</v>
      </c>
      <c r="AY399" s="39" t="e">
        <f>IF(#REF!="","",IF(ROUND(AM399-AV399,4)&lt;0,0,ROUND(AM399-AV399,4)))</f>
        <v>#REF!</v>
      </c>
      <c r="AZ399" s="39" t="e">
        <f>IF(#REF!="","",IF(ROUND(AN399-AW399,4)&lt;0,0,ROUND(AN399-AW399,4)))</f>
        <v>#REF!</v>
      </c>
      <c r="BA399" s="40" t="e">
        <f>IF(#REF!="","",AX399*Z399)</f>
        <v>#REF!</v>
      </c>
      <c r="BB399" s="41" t="e">
        <f>IF(#REF!="","",AY399*AA399)</f>
        <v>#REF!</v>
      </c>
      <c r="BC399" s="42" t="e">
        <f>IF(#REF!="","",AZ399*AB399)</f>
        <v>#REF!</v>
      </c>
      <c r="BD399" s="41" t="e">
        <f t="shared" si="43"/>
        <v>#REF!</v>
      </c>
      <c r="BE399" s="40" t="e">
        <f>IF(#REF!="","",Interna!$J$27+Interna!$J$28+Interna!$J$29+Interna!$J$33)</f>
        <v>#REF!</v>
      </c>
      <c r="BF399" s="41" t="e">
        <f>IF(#REF!="","",AX399*Interna!$H$30)</f>
        <v>#REF!</v>
      </c>
      <c r="BG399" s="41" t="e">
        <f>IF(#REF!="","",AY399*Interna!$H$31)</f>
        <v>#REF!</v>
      </c>
      <c r="BH399" s="41" t="e">
        <f>IF(#REF!="","",AZ399*Interna!$H$32)</f>
        <v>#REF!</v>
      </c>
      <c r="BI399" s="41" t="e">
        <f>IF(#REF!="","",SUM(BE399:BH399))</f>
        <v>#REF!</v>
      </c>
      <c r="BJ399" s="41" t="e">
        <f>IF(#REF!="","",BD399-BI399)</f>
        <v>#REF!</v>
      </c>
      <c r="BK399" s="42" t="e">
        <f>IF(#REF!="","",BJ399*Interna!$H$37)</f>
        <v>#REF!</v>
      </c>
      <c r="BL399" s="41" t="e">
        <f>IF(#REF!="","",BJ399-BK399)</f>
        <v>#REF!</v>
      </c>
      <c r="BM399" s="41" t="e">
        <f>IF(#REF!="","",BL399*Interna!$H$39)</f>
        <v>#REF!</v>
      </c>
      <c r="BN399" s="41" t="e">
        <f>IF(#REF!="","",BL399+BM399)</f>
        <v>#REF!</v>
      </c>
      <c r="BO399" s="41" t="e">
        <f>IF(#REF!="","",BN399*Interna!$K$5)</f>
        <v>#REF!</v>
      </c>
      <c r="BP399" s="41" t="e">
        <f>IF(#REF!="","",BO399/Interna!$E$4)</f>
        <v>#REF!</v>
      </c>
      <c r="BQ399" s="41" t="e">
        <f>IF(#REF!="","",BP399*Interna!$H$46)</f>
        <v>#REF!</v>
      </c>
      <c r="BR399" s="41" t="e">
        <f>IF(#REF!="","",BP399+BQ399)</f>
        <v>#REF!</v>
      </c>
      <c r="BS399" s="41" t="e">
        <f>IF(#REF!="","",BR399*Interna!$H$48)</f>
        <v>#REF!</v>
      </c>
      <c r="BT399" s="41" t="e">
        <f>IF(#REF!="","",BR399-BS399)</f>
        <v>#REF!</v>
      </c>
      <c r="BU399" s="41" t="e">
        <f>IF(#REF!="","",BT399*Interna!$H$51)</f>
        <v>#REF!</v>
      </c>
      <c r="BV399" s="41" t="e">
        <f>IF(#REF!="","",BT399-BU399)</f>
        <v>#REF!</v>
      </c>
      <c r="BW399" s="41" t="e">
        <f>IF(#REF!="","",BV399*Interna!$H$52)</f>
        <v>#REF!</v>
      </c>
      <c r="BX399" s="41" t="e">
        <f>IF(#REF!="","",BV399-BW399)</f>
        <v>#REF!</v>
      </c>
      <c r="BY399" s="41" t="e">
        <f>IF(#REF!="","",BX399*Interna!$H$53)</f>
        <v>#REF!</v>
      </c>
    </row>
    <row r="400" spans="25:77" ht="16.5" customHeight="1" thickTop="1" thickBot="1" x14ac:dyDescent="0.35">
      <c r="Y400" s="167"/>
      <c r="Z400" s="40" t="e">
        <f>IF(#REF!="","",Interna!$H$15)</f>
        <v>#REF!</v>
      </c>
      <c r="AA400" s="41" t="e">
        <f>IF(#REF!="","",Interna!$H$16)</f>
        <v>#REF!</v>
      </c>
      <c r="AB400" s="42" t="e">
        <f>IF(#REF!="","",Interna!$H$17)</f>
        <v>#REF!</v>
      </c>
      <c r="AC40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0" s="373" t="e">
        <f>IF(#REF!="","",AC400+Interna!$D$15)</f>
        <v>#REF!</v>
      </c>
      <c r="AG400" s="373" t="e">
        <f>IF(#REF!="","",AD400+Interna!$D$16)</f>
        <v>#REF!</v>
      </c>
      <c r="AH400" s="373" t="e">
        <f>IF(#REF!="","",AE400+Interna!$D$17)</f>
        <v>#REF!</v>
      </c>
      <c r="AI400" s="281" t="e">
        <f>IF(#REF!="","",#REF!-(#REF!*AF400))</f>
        <v>#REF!</v>
      </c>
      <c r="AJ400" s="281" t="e">
        <f>IF(#REF!="","",#REF!-(#REF!*AG400))</f>
        <v>#REF!</v>
      </c>
      <c r="AK400" s="281" t="e">
        <f>IF(#REF!="","",#REF!-(#REF!*AH400))</f>
        <v>#REF!</v>
      </c>
      <c r="AL400" s="281" t="e">
        <f>IF(#REF!="","",ROUND(AI400*Interna!$E$4/1000,4))</f>
        <v>#REF!</v>
      </c>
      <c r="AM400" s="281" t="e">
        <f>IF(#REF!="","",ROUND(AJ400*Interna!$E$4/1000,4))</f>
        <v>#REF!</v>
      </c>
      <c r="AN400" s="281" t="e">
        <f>IF(#REF!="","",ROUND(AK400*Interna!$E$4/1000,4))</f>
        <v>#REF!</v>
      </c>
      <c r="AO400" s="281" t="e">
        <f>IF(#REF!="","",ROUND(AL400-(AL400*Interna!$C$21),4))</f>
        <v>#REF!</v>
      </c>
      <c r="AP400" s="281" t="e">
        <f>IF(#REF!="","",ROUND(AM400-(AM400*Interna!$C$22),4))</f>
        <v>#REF!</v>
      </c>
      <c r="AQ400" s="281" t="e">
        <f>IF(#REF!="","",ROUND(AN400-(AN400*Interna!$C$23),4))</f>
        <v>#REF!</v>
      </c>
      <c r="AR400" s="281" t="e">
        <f>IF(#REF!="","",Interna!$F$21)</f>
        <v>#REF!</v>
      </c>
      <c r="AS400" s="282" t="e">
        <f>IF(#REF!="","",Interna!$F$22)</f>
        <v>#REF!</v>
      </c>
      <c r="AT400" s="283" t="e">
        <f>IF(#REF!="","",Interna!$F$23)</f>
        <v>#REF!</v>
      </c>
      <c r="AU400" s="281" t="e">
        <f>IF(#REF!=0,0,IF(AO400&gt;AR400,AO400,AR400))</f>
        <v>#REF!</v>
      </c>
      <c r="AV400" s="281" t="e">
        <f>IF(#REF!=0,0,IF(AP400&gt;AS400,AP400,AS400))</f>
        <v>#REF!</v>
      </c>
      <c r="AW400" s="281" t="e">
        <f>IF(#REF!=0,0,IF(AQ400&gt;AT400,AQ400,AT400))</f>
        <v>#REF!</v>
      </c>
      <c r="AX400" s="39" t="e">
        <f>IF(#REF!="","",IF(ROUND(AL400-AU400,4)&lt;0,0,ROUND(AL400-AU400,4)))</f>
        <v>#REF!</v>
      </c>
      <c r="AY400" s="39" t="e">
        <f>IF(#REF!="","",IF(ROUND(AM400-AV400,4)&lt;0,0,ROUND(AM400-AV400,4)))</f>
        <v>#REF!</v>
      </c>
      <c r="AZ400" s="39" t="e">
        <f>IF(#REF!="","",IF(ROUND(AN400-AW400,4)&lt;0,0,ROUND(AN400-AW400,4)))</f>
        <v>#REF!</v>
      </c>
      <c r="BA400" s="40" t="e">
        <f>IF(#REF!="","",AX400*Z400)</f>
        <v>#REF!</v>
      </c>
      <c r="BB400" s="41" t="e">
        <f>IF(#REF!="","",AY400*AA400)</f>
        <v>#REF!</v>
      </c>
      <c r="BC400" s="42" t="e">
        <f>IF(#REF!="","",AZ400*AB400)</f>
        <v>#REF!</v>
      </c>
      <c r="BD400" s="41" t="e">
        <f t="shared" si="43"/>
        <v>#REF!</v>
      </c>
      <c r="BE400" s="40" t="e">
        <f>IF(#REF!="","",Interna!$J$27+Interna!$J$28+Interna!$J$29+Interna!$J$33)</f>
        <v>#REF!</v>
      </c>
      <c r="BF400" s="41" t="e">
        <f>IF(#REF!="","",AX400*Interna!$H$30)</f>
        <v>#REF!</v>
      </c>
      <c r="BG400" s="41" t="e">
        <f>IF(#REF!="","",AY400*Interna!$H$31)</f>
        <v>#REF!</v>
      </c>
      <c r="BH400" s="41" t="e">
        <f>IF(#REF!="","",AZ400*Interna!$H$32)</f>
        <v>#REF!</v>
      </c>
      <c r="BI400" s="41" t="e">
        <f>IF(#REF!="","",SUM(BE400:BH400))</f>
        <v>#REF!</v>
      </c>
      <c r="BJ400" s="41" t="e">
        <f>IF(#REF!="","",BD400-BI400)</f>
        <v>#REF!</v>
      </c>
      <c r="BK400" s="42" t="e">
        <f>IF(#REF!="","",BJ400*Interna!$H$37)</f>
        <v>#REF!</v>
      </c>
      <c r="BL400" s="41" t="e">
        <f>IF(#REF!="","",BJ400-BK400)</f>
        <v>#REF!</v>
      </c>
      <c r="BM400" s="41" t="e">
        <f>IF(#REF!="","",BL400*Interna!$H$39)</f>
        <v>#REF!</v>
      </c>
      <c r="BN400" s="41" t="e">
        <f>IF(#REF!="","",BL400+BM400)</f>
        <v>#REF!</v>
      </c>
      <c r="BO400" s="41" t="e">
        <f>IF(#REF!="","",BN400*Interna!$K$5)</f>
        <v>#REF!</v>
      </c>
      <c r="BP400" s="41" t="e">
        <f>IF(#REF!="","",BO400/Interna!$E$4)</f>
        <v>#REF!</v>
      </c>
      <c r="BQ400" s="41" t="e">
        <f>IF(#REF!="","",BP400*Interna!$H$46)</f>
        <v>#REF!</v>
      </c>
      <c r="BR400" s="41" t="e">
        <f>IF(#REF!="","",BP400+BQ400)</f>
        <v>#REF!</v>
      </c>
      <c r="BS400" s="41" t="e">
        <f>IF(#REF!="","",BR400*Interna!$H$48)</f>
        <v>#REF!</v>
      </c>
      <c r="BT400" s="41" t="e">
        <f>IF(#REF!="","",BR400-BS400)</f>
        <v>#REF!</v>
      </c>
      <c r="BU400" s="41" t="e">
        <f>IF(#REF!="","",BT400*Interna!$H$51)</f>
        <v>#REF!</v>
      </c>
      <c r="BV400" s="41" t="e">
        <f>IF(#REF!="","",BT400-BU400)</f>
        <v>#REF!</v>
      </c>
      <c r="BW400" s="41" t="e">
        <f>IF(#REF!="","",BV400*Interna!$H$52)</f>
        <v>#REF!</v>
      </c>
      <c r="BX400" s="41" t="e">
        <f>IF(#REF!="","",BV400-BW400)</f>
        <v>#REF!</v>
      </c>
      <c r="BY400" s="41" t="e">
        <f>IF(#REF!="","",BX400*Interna!$H$53)</f>
        <v>#REF!</v>
      </c>
    </row>
    <row r="401" spans="25:77" ht="16.5" customHeight="1" thickTop="1" thickBot="1" x14ac:dyDescent="0.35">
      <c r="Y401" s="167"/>
      <c r="Z401" s="40" t="e">
        <f>IF(#REF!="","",Interna!$H$15)</f>
        <v>#REF!</v>
      </c>
      <c r="AA401" s="41" t="e">
        <f>IF(#REF!="","",Interna!$H$16)</f>
        <v>#REF!</v>
      </c>
      <c r="AB401" s="42" t="e">
        <f>IF(#REF!="","",Interna!$H$17)</f>
        <v>#REF!</v>
      </c>
      <c r="AC40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1" s="373" t="e">
        <f>IF(#REF!="","",AC401+Interna!$D$15)</f>
        <v>#REF!</v>
      </c>
      <c r="AG401" s="373" t="e">
        <f>IF(#REF!="","",AD401+Interna!$D$16)</f>
        <v>#REF!</v>
      </c>
      <c r="AH401" s="373" t="e">
        <f>IF(#REF!="","",AE401+Interna!$D$17)</f>
        <v>#REF!</v>
      </c>
      <c r="AI401" s="281" t="e">
        <f>IF(#REF!="","",#REF!-(#REF!*AF401))</f>
        <v>#REF!</v>
      </c>
      <c r="AJ401" s="281" t="e">
        <f>IF(#REF!="","",#REF!-(#REF!*AG401))</f>
        <v>#REF!</v>
      </c>
      <c r="AK401" s="281" t="e">
        <f>IF(#REF!="","",#REF!-(#REF!*AH401))</f>
        <v>#REF!</v>
      </c>
      <c r="AL401" s="281" t="e">
        <f>IF(#REF!="","",ROUND(AI401*Interna!$E$4/1000,4))</f>
        <v>#REF!</v>
      </c>
      <c r="AM401" s="281" t="e">
        <f>IF(#REF!="","",ROUND(AJ401*Interna!$E$4/1000,4))</f>
        <v>#REF!</v>
      </c>
      <c r="AN401" s="281" t="e">
        <f>IF(#REF!="","",ROUND(AK401*Interna!$E$4/1000,4))</f>
        <v>#REF!</v>
      </c>
      <c r="AO401" s="281" t="e">
        <f>IF(#REF!="","",ROUND(AL401-(AL401*Interna!$C$21),4))</f>
        <v>#REF!</v>
      </c>
      <c r="AP401" s="281" t="e">
        <f>IF(#REF!="","",ROUND(AM401-(AM401*Interna!$C$22),4))</f>
        <v>#REF!</v>
      </c>
      <c r="AQ401" s="281" t="e">
        <f>IF(#REF!="","",ROUND(AN401-(AN401*Interna!$C$23),4))</f>
        <v>#REF!</v>
      </c>
      <c r="AR401" s="281" t="e">
        <f>IF(#REF!="","",Interna!$F$21)</f>
        <v>#REF!</v>
      </c>
      <c r="AS401" s="282" t="e">
        <f>IF(#REF!="","",Interna!$F$22)</f>
        <v>#REF!</v>
      </c>
      <c r="AT401" s="283" t="e">
        <f>IF(#REF!="","",Interna!$F$23)</f>
        <v>#REF!</v>
      </c>
      <c r="AU401" s="281" t="e">
        <f>IF(#REF!=0,0,IF(AO401&gt;AR401,AO401,AR401))</f>
        <v>#REF!</v>
      </c>
      <c r="AV401" s="281" t="e">
        <f>IF(#REF!=0,0,IF(AP401&gt;AS401,AP401,AS401))</f>
        <v>#REF!</v>
      </c>
      <c r="AW401" s="281" t="e">
        <f>IF(#REF!=0,0,IF(AQ401&gt;AT401,AQ401,AT401))</f>
        <v>#REF!</v>
      </c>
      <c r="AX401" s="39" t="e">
        <f>IF(#REF!="","",IF(ROUND(AL401-AU401,4)&lt;0,0,ROUND(AL401-AU401,4)))</f>
        <v>#REF!</v>
      </c>
      <c r="AY401" s="39" t="e">
        <f>IF(#REF!="","",IF(ROUND(AM401-AV401,4)&lt;0,0,ROUND(AM401-AV401,4)))</f>
        <v>#REF!</v>
      </c>
      <c r="AZ401" s="39" t="e">
        <f>IF(#REF!="","",IF(ROUND(AN401-AW401,4)&lt;0,0,ROUND(AN401-AW401,4)))</f>
        <v>#REF!</v>
      </c>
      <c r="BA401" s="40" t="e">
        <f>IF(#REF!="","",AX401*Z401)</f>
        <v>#REF!</v>
      </c>
      <c r="BB401" s="41" t="e">
        <f>IF(#REF!="","",AY401*AA401)</f>
        <v>#REF!</v>
      </c>
      <c r="BC401" s="42" t="e">
        <f>IF(#REF!="","",AZ401*AB401)</f>
        <v>#REF!</v>
      </c>
      <c r="BD401" s="41" t="e">
        <f t="shared" si="43"/>
        <v>#REF!</v>
      </c>
      <c r="BE401" s="40" t="e">
        <f>IF(#REF!="","",Interna!$J$27+Interna!$J$28+Interna!$J$29+Interna!$J$33)</f>
        <v>#REF!</v>
      </c>
      <c r="BF401" s="41" t="e">
        <f>IF(#REF!="","",AX401*Interna!$H$30)</f>
        <v>#REF!</v>
      </c>
      <c r="BG401" s="41" t="e">
        <f>IF(#REF!="","",AY401*Interna!$H$31)</f>
        <v>#REF!</v>
      </c>
      <c r="BH401" s="41" t="e">
        <f>IF(#REF!="","",AZ401*Interna!$H$32)</f>
        <v>#REF!</v>
      </c>
      <c r="BI401" s="41" t="e">
        <f>IF(#REF!="","",SUM(BE401:BH401))</f>
        <v>#REF!</v>
      </c>
      <c r="BJ401" s="41" t="e">
        <f>IF(#REF!="","",BD401-BI401)</f>
        <v>#REF!</v>
      </c>
      <c r="BK401" s="42" t="e">
        <f>IF(#REF!="","",BJ401*Interna!$H$37)</f>
        <v>#REF!</v>
      </c>
      <c r="BL401" s="41" t="e">
        <f>IF(#REF!="","",BJ401-BK401)</f>
        <v>#REF!</v>
      </c>
      <c r="BM401" s="41" t="e">
        <f>IF(#REF!="","",BL401*Interna!$H$39)</f>
        <v>#REF!</v>
      </c>
      <c r="BN401" s="41" t="e">
        <f>IF(#REF!="","",BL401+BM401)</f>
        <v>#REF!</v>
      </c>
      <c r="BO401" s="41" t="e">
        <f>IF(#REF!="","",BN401*Interna!$K$5)</f>
        <v>#REF!</v>
      </c>
      <c r="BP401" s="41" t="e">
        <f>IF(#REF!="","",BO401/Interna!$E$4)</f>
        <v>#REF!</v>
      </c>
      <c r="BQ401" s="41" t="e">
        <f>IF(#REF!="","",BP401*Interna!$H$46)</f>
        <v>#REF!</v>
      </c>
      <c r="BR401" s="41" t="e">
        <f>IF(#REF!="","",BP401+BQ401)</f>
        <v>#REF!</v>
      </c>
      <c r="BS401" s="41" t="e">
        <f>IF(#REF!="","",BR401*Interna!$H$48)</f>
        <v>#REF!</v>
      </c>
      <c r="BT401" s="41" t="e">
        <f>IF(#REF!="","",BR401-BS401)</f>
        <v>#REF!</v>
      </c>
      <c r="BU401" s="41" t="e">
        <f>IF(#REF!="","",BT401*Interna!$H$51)</f>
        <v>#REF!</v>
      </c>
      <c r="BV401" s="41" t="e">
        <f>IF(#REF!="","",BT401-BU401)</f>
        <v>#REF!</v>
      </c>
      <c r="BW401" s="41" t="e">
        <f>IF(#REF!="","",BV401*Interna!$H$52)</f>
        <v>#REF!</v>
      </c>
      <c r="BX401" s="41" t="e">
        <f>IF(#REF!="","",BV401-BW401)</f>
        <v>#REF!</v>
      </c>
      <c r="BY401" s="41" t="e">
        <f>IF(#REF!="","",BX401*Interna!$H$53)</f>
        <v>#REF!</v>
      </c>
    </row>
    <row r="402" spans="25:77" ht="16.5" customHeight="1" thickTop="1" thickBot="1" x14ac:dyDescent="0.35">
      <c r="Y402" s="167"/>
      <c r="Z402" s="40" t="e">
        <f>IF(#REF!="","",Interna!$H$15)</f>
        <v>#REF!</v>
      </c>
      <c r="AA402" s="41" t="e">
        <f>IF(#REF!="","",Interna!$H$16)</f>
        <v>#REF!</v>
      </c>
      <c r="AB402" s="42" t="e">
        <f>IF(#REF!="","",Interna!$H$17)</f>
        <v>#REF!</v>
      </c>
      <c r="AC40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2" s="373" t="e">
        <f>IF(#REF!="","",AC402+Interna!$D$15)</f>
        <v>#REF!</v>
      </c>
      <c r="AG402" s="373" t="e">
        <f>IF(#REF!="","",AD402+Interna!$D$16)</f>
        <v>#REF!</v>
      </c>
      <c r="AH402" s="373" t="e">
        <f>IF(#REF!="","",AE402+Interna!$D$17)</f>
        <v>#REF!</v>
      </c>
      <c r="AI402" s="281" t="e">
        <f>IF(#REF!="","",#REF!-(#REF!*AF402))</f>
        <v>#REF!</v>
      </c>
      <c r="AJ402" s="281" t="e">
        <f>IF(#REF!="","",#REF!-(#REF!*AG402))</f>
        <v>#REF!</v>
      </c>
      <c r="AK402" s="281" t="e">
        <f>IF(#REF!="","",#REF!-(#REF!*AH402))</f>
        <v>#REF!</v>
      </c>
      <c r="AL402" s="281" t="e">
        <f>IF(#REF!="","",ROUND(AI402*Interna!$E$4/1000,4))</f>
        <v>#REF!</v>
      </c>
      <c r="AM402" s="281" t="e">
        <f>IF(#REF!="","",ROUND(AJ402*Interna!$E$4/1000,4))</f>
        <v>#REF!</v>
      </c>
      <c r="AN402" s="281" t="e">
        <f>IF(#REF!="","",ROUND(AK402*Interna!$E$4/1000,4))</f>
        <v>#REF!</v>
      </c>
      <c r="AO402" s="281" t="e">
        <f>IF(#REF!="","",ROUND(AL402-(AL402*Interna!$C$21),4))</f>
        <v>#REF!</v>
      </c>
      <c r="AP402" s="281" t="e">
        <f>IF(#REF!="","",ROUND(AM402-(AM402*Interna!$C$22),4))</f>
        <v>#REF!</v>
      </c>
      <c r="AQ402" s="281" t="e">
        <f>IF(#REF!="","",ROUND(AN402-(AN402*Interna!$C$23),4))</f>
        <v>#REF!</v>
      </c>
      <c r="AR402" s="281" t="e">
        <f>IF(#REF!="","",Interna!$F$21)</f>
        <v>#REF!</v>
      </c>
      <c r="AS402" s="282" t="e">
        <f>IF(#REF!="","",Interna!$F$22)</f>
        <v>#REF!</v>
      </c>
      <c r="AT402" s="283" t="e">
        <f>IF(#REF!="","",Interna!$F$23)</f>
        <v>#REF!</v>
      </c>
      <c r="AU402" s="281" t="e">
        <f>IF(#REF!=0,0,IF(AO402&gt;AR402,AO402,AR402))</f>
        <v>#REF!</v>
      </c>
      <c r="AV402" s="281" t="e">
        <f>IF(#REF!=0,0,IF(AP402&gt;AS402,AP402,AS402))</f>
        <v>#REF!</v>
      </c>
      <c r="AW402" s="281" t="e">
        <f>IF(#REF!=0,0,IF(AQ402&gt;AT402,AQ402,AT402))</f>
        <v>#REF!</v>
      </c>
      <c r="AX402" s="39" t="e">
        <f>IF(#REF!="","",IF(ROUND(AL402-AU402,4)&lt;0,0,ROUND(AL402-AU402,4)))</f>
        <v>#REF!</v>
      </c>
      <c r="AY402" s="39" t="e">
        <f>IF(#REF!="","",IF(ROUND(AM402-AV402,4)&lt;0,0,ROUND(AM402-AV402,4)))</f>
        <v>#REF!</v>
      </c>
      <c r="AZ402" s="39" t="e">
        <f>IF(#REF!="","",IF(ROUND(AN402-AW402,4)&lt;0,0,ROUND(AN402-AW402,4)))</f>
        <v>#REF!</v>
      </c>
      <c r="BA402" s="40" t="e">
        <f>IF(#REF!="","",AX402*Z402)</f>
        <v>#REF!</v>
      </c>
      <c r="BB402" s="41" t="e">
        <f>IF(#REF!="","",AY402*AA402)</f>
        <v>#REF!</v>
      </c>
      <c r="BC402" s="42" t="e">
        <f>IF(#REF!="","",AZ402*AB402)</f>
        <v>#REF!</v>
      </c>
      <c r="BD402" s="41" t="e">
        <f t="shared" si="43"/>
        <v>#REF!</v>
      </c>
      <c r="BE402" s="40" t="e">
        <f>IF(#REF!="","",Interna!$J$27+Interna!$J$28+Interna!$J$29+Interna!$J$33)</f>
        <v>#REF!</v>
      </c>
      <c r="BF402" s="41" t="e">
        <f>IF(#REF!="","",AX402*Interna!$H$30)</f>
        <v>#REF!</v>
      </c>
      <c r="BG402" s="41" t="e">
        <f>IF(#REF!="","",AY402*Interna!$H$31)</f>
        <v>#REF!</v>
      </c>
      <c r="BH402" s="41" t="e">
        <f>IF(#REF!="","",AZ402*Interna!$H$32)</f>
        <v>#REF!</v>
      </c>
      <c r="BI402" s="41" t="e">
        <f>IF(#REF!="","",SUM(BE402:BH402))</f>
        <v>#REF!</v>
      </c>
      <c r="BJ402" s="41" t="e">
        <f>IF(#REF!="","",BD402-BI402)</f>
        <v>#REF!</v>
      </c>
      <c r="BK402" s="42" t="e">
        <f>IF(#REF!="","",BJ402*Interna!$H$37)</f>
        <v>#REF!</v>
      </c>
      <c r="BL402" s="41" t="e">
        <f>IF(#REF!="","",BJ402-BK402)</f>
        <v>#REF!</v>
      </c>
      <c r="BM402" s="41" t="e">
        <f>IF(#REF!="","",BL402*Interna!$H$39)</f>
        <v>#REF!</v>
      </c>
      <c r="BN402" s="41" t="e">
        <f>IF(#REF!="","",BL402+BM402)</f>
        <v>#REF!</v>
      </c>
      <c r="BO402" s="41" t="e">
        <f>IF(#REF!="","",BN402*Interna!$K$5)</f>
        <v>#REF!</v>
      </c>
      <c r="BP402" s="41" t="e">
        <f>IF(#REF!="","",BO402/Interna!$E$4)</f>
        <v>#REF!</v>
      </c>
      <c r="BQ402" s="41" t="e">
        <f>IF(#REF!="","",BP402*Interna!$H$46)</f>
        <v>#REF!</v>
      </c>
      <c r="BR402" s="41" t="e">
        <f>IF(#REF!="","",BP402+BQ402)</f>
        <v>#REF!</v>
      </c>
      <c r="BS402" s="41" t="e">
        <f>IF(#REF!="","",BR402*Interna!$H$48)</f>
        <v>#REF!</v>
      </c>
      <c r="BT402" s="41" t="e">
        <f>IF(#REF!="","",BR402-BS402)</f>
        <v>#REF!</v>
      </c>
      <c r="BU402" s="41" t="e">
        <f>IF(#REF!="","",BT402*Interna!$H$51)</f>
        <v>#REF!</v>
      </c>
      <c r="BV402" s="41" t="e">
        <f>IF(#REF!="","",BT402-BU402)</f>
        <v>#REF!</v>
      </c>
      <c r="BW402" s="41" t="e">
        <f>IF(#REF!="","",BV402*Interna!$H$52)</f>
        <v>#REF!</v>
      </c>
      <c r="BX402" s="41" t="e">
        <f>IF(#REF!="","",BV402-BW402)</f>
        <v>#REF!</v>
      </c>
      <c r="BY402" s="41" t="e">
        <f>IF(#REF!="","",BX402*Interna!$H$53)</f>
        <v>#REF!</v>
      </c>
    </row>
    <row r="403" spans="25:77" ht="16.5" customHeight="1" thickTop="1" thickBot="1" x14ac:dyDescent="0.35">
      <c r="Y403" s="167"/>
      <c r="Z403" s="40" t="e">
        <f>IF(#REF!="","",Interna!$H$15)</f>
        <v>#REF!</v>
      </c>
      <c r="AA403" s="41" t="e">
        <f>IF(#REF!="","",Interna!$H$16)</f>
        <v>#REF!</v>
      </c>
      <c r="AB403" s="42" t="e">
        <f>IF(#REF!="","",Interna!$H$17)</f>
        <v>#REF!</v>
      </c>
      <c r="AC40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3" s="373" t="e">
        <f>IF(#REF!="","",AC403+Interna!$D$15)</f>
        <v>#REF!</v>
      </c>
      <c r="AG403" s="373" t="e">
        <f>IF(#REF!="","",AD403+Interna!$D$16)</f>
        <v>#REF!</v>
      </c>
      <c r="AH403" s="373" t="e">
        <f>IF(#REF!="","",AE403+Interna!$D$17)</f>
        <v>#REF!</v>
      </c>
      <c r="AI403" s="281" t="e">
        <f>IF(#REF!="","",#REF!-(#REF!*AF403))</f>
        <v>#REF!</v>
      </c>
      <c r="AJ403" s="281" t="e">
        <f>IF(#REF!="","",#REF!-(#REF!*AG403))</f>
        <v>#REF!</v>
      </c>
      <c r="AK403" s="281" t="e">
        <f>IF(#REF!="","",#REF!-(#REF!*AH403))</f>
        <v>#REF!</v>
      </c>
      <c r="AL403" s="281" t="e">
        <f>IF(#REF!="","",ROUND(AI403*Interna!$E$4/1000,4))</f>
        <v>#REF!</v>
      </c>
      <c r="AM403" s="281" t="e">
        <f>IF(#REF!="","",ROUND(AJ403*Interna!$E$4/1000,4))</f>
        <v>#REF!</v>
      </c>
      <c r="AN403" s="281" t="e">
        <f>IF(#REF!="","",ROUND(AK403*Interna!$E$4/1000,4))</f>
        <v>#REF!</v>
      </c>
      <c r="AO403" s="281" t="e">
        <f>IF(#REF!="","",ROUND(AL403-(AL403*Interna!$C$21),4))</f>
        <v>#REF!</v>
      </c>
      <c r="AP403" s="281" t="e">
        <f>IF(#REF!="","",ROUND(AM403-(AM403*Interna!$C$22),4))</f>
        <v>#REF!</v>
      </c>
      <c r="AQ403" s="281" t="e">
        <f>IF(#REF!="","",ROUND(AN403-(AN403*Interna!$C$23),4))</f>
        <v>#REF!</v>
      </c>
      <c r="AR403" s="281" t="e">
        <f>IF(#REF!="","",Interna!$F$21)</f>
        <v>#REF!</v>
      </c>
      <c r="AS403" s="282" t="e">
        <f>IF(#REF!="","",Interna!$F$22)</f>
        <v>#REF!</v>
      </c>
      <c r="AT403" s="283" t="e">
        <f>IF(#REF!="","",Interna!$F$23)</f>
        <v>#REF!</v>
      </c>
      <c r="AU403" s="281" t="e">
        <f>IF(#REF!=0,0,IF(AO403&gt;AR403,AO403,AR403))</f>
        <v>#REF!</v>
      </c>
      <c r="AV403" s="281" t="e">
        <f>IF(#REF!=0,0,IF(AP403&gt;AS403,AP403,AS403))</f>
        <v>#REF!</v>
      </c>
      <c r="AW403" s="281" t="e">
        <f>IF(#REF!=0,0,IF(AQ403&gt;AT403,AQ403,AT403))</f>
        <v>#REF!</v>
      </c>
      <c r="AX403" s="39" t="e">
        <f>IF(#REF!="","",IF(ROUND(AL403-AU403,4)&lt;0,0,ROUND(AL403-AU403,4)))</f>
        <v>#REF!</v>
      </c>
      <c r="AY403" s="39" t="e">
        <f>IF(#REF!="","",IF(ROUND(AM403-AV403,4)&lt;0,0,ROUND(AM403-AV403,4)))</f>
        <v>#REF!</v>
      </c>
      <c r="AZ403" s="39" t="e">
        <f>IF(#REF!="","",IF(ROUND(AN403-AW403,4)&lt;0,0,ROUND(AN403-AW403,4)))</f>
        <v>#REF!</v>
      </c>
      <c r="BA403" s="40" t="e">
        <f>IF(#REF!="","",AX403*Z403)</f>
        <v>#REF!</v>
      </c>
      <c r="BB403" s="41" t="e">
        <f>IF(#REF!="","",AY403*AA403)</f>
        <v>#REF!</v>
      </c>
      <c r="BC403" s="42" t="e">
        <f>IF(#REF!="","",AZ403*AB403)</f>
        <v>#REF!</v>
      </c>
      <c r="BD403" s="41" t="e">
        <f t="shared" si="43"/>
        <v>#REF!</v>
      </c>
      <c r="BE403" s="40" t="e">
        <f>IF(#REF!="","",Interna!$J$27+Interna!$J$28+Interna!$J$29+Interna!$J$33)</f>
        <v>#REF!</v>
      </c>
      <c r="BF403" s="41" t="e">
        <f>IF(#REF!="","",AX403*Interna!$H$30)</f>
        <v>#REF!</v>
      </c>
      <c r="BG403" s="41" t="e">
        <f>IF(#REF!="","",AY403*Interna!$H$31)</f>
        <v>#REF!</v>
      </c>
      <c r="BH403" s="41" t="e">
        <f>IF(#REF!="","",AZ403*Interna!$H$32)</f>
        <v>#REF!</v>
      </c>
      <c r="BI403" s="41" t="e">
        <f>IF(#REF!="","",SUM(BE403:BH403))</f>
        <v>#REF!</v>
      </c>
      <c r="BJ403" s="41" t="e">
        <f>IF(#REF!="","",BD403-BI403)</f>
        <v>#REF!</v>
      </c>
      <c r="BK403" s="42" t="e">
        <f>IF(#REF!="","",BJ403*Interna!$H$37)</f>
        <v>#REF!</v>
      </c>
      <c r="BL403" s="41" t="e">
        <f>IF(#REF!="","",BJ403-BK403)</f>
        <v>#REF!</v>
      </c>
      <c r="BM403" s="41" t="e">
        <f>IF(#REF!="","",BL403*Interna!$H$39)</f>
        <v>#REF!</v>
      </c>
      <c r="BN403" s="41" t="e">
        <f>IF(#REF!="","",BL403+BM403)</f>
        <v>#REF!</v>
      </c>
      <c r="BO403" s="41" t="e">
        <f>IF(#REF!="","",BN403*Interna!$K$5)</f>
        <v>#REF!</v>
      </c>
      <c r="BP403" s="41" t="e">
        <f>IF(#REF!="","",BO403/Interna!$E$4)</f>
        <v>#REF!</v>
      </c>
      <c r="BQ403" s="41" t="e">
        <f>IF(#REF!="","",BP403*Interna!$H$46)</f>
        <v>#REF!</v>
      </c>
      <c r="BR403" s="41" t="e">
        <f>IF(#REF!="","",BP403+BQ403)</f>
        <v>#REF!</v>
      </c>
      <c r="BS403" s="41" t="e">
        <f>IF(#REF!="","",BR403*Interna!$H$48)</f>
        <v>#REF!</v>
      </c>
      <c r="BT403" s="41" t="e">
        <f>IF(#REF!="","",BR403-BS403)</f>
        <v>#REF!</v>
      </c>
      <c r="BU403" s="41" t="e">
        <f>IF(#REF!="","",BT403*Interna!$H$51)</f>
        <v>#REF!</v>
      </c>
      <c r="BV403" s="41" t="e">
        <f>IF(#REF!="","",BT403-BU403)</f>
        <v>#REF!</v>
      </c>
      <c r="BW403" s="41" t="e">
        <f>IF(#REF!="","",BV403*Interna!$H$52)</f>
        <v>#REF!</v>
      </c>
      <c r="BX403" s="41" t="e">
        <f>IF(#REF!="","",BV403-BW403)</f>
        <v>#REF!</v>
      </c>
      <c r="BY403" s="41" t="e">
        <f>IF(#REF!="","",BX403*Interna!$H$53)</f>
        <v>#REF!</v>
      </c>
    </row>
    <row r="404" spans="25:77" ht="16.5" customHeight="1" thickTop="1" thickBot="1" x14ac:dyDescent="0.35">
      <c r="Y404" s="167"/>
      <c r="Z404" s="40" t="e">
        <f>IF(#REF!="","",Interna!$H$15)</f>
        <v>#REF!</v>
      </c>
      <c r="AA404" s="41" t="e">
        <f>IF(#REF!="","",Interna!$H$16)</f>
        <v>#REF!</v>
      </c>
      <c r="AB404" s="42" t="e">
        <f>IF(#REF!="","",Interna!$H$17)</f>
        <v>#REF!</v>
      </c>
      <c r="AC40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4" s="373" t="e">
        <f>IF(#REF!="","",AC404+Interna!$D$15)</f>
        <v>#REF!</v>
      </c>
      <c r="AG404" s="373" t="e">
        <f>IF(#REF!="","",AD404+Interna!$D$16)</f>
        <v>#REF!</v>
      </c>
      <c r="AH404" s="373" t="e">
        <f>IF(#REF!="","",AE404+Interna!$D$17)</f>
        <v>#REF!</v>
      </c>
      <c r="AI404" s="281" t="e">
        <f>IF(#REF!="","",#REF!-(#REF!*AF404))</f>
        <v>#REF!</v>
      </c>
      <c r="AJ404" s="281" t="e">
        <f>IF(#REF!="","",#REF!-(#REF!*AG404))</f>
        <v>#REF!</v>
      </c>
      <c r="AK404" s="281" t="e">
        <f>IF(#REF!="","",#REF!-(#REF!*AH404))</f>
        <v>#REF!</v>
      </c>
      <c r="AL404" s="281" t="e">
        <f>IF(#REF!="","",ROUND(AI404*Interna!$E$4/1000,4))</f>
        <v>#REF!</v>
      </c>
      <c r="AM404" s="281" t="e">
        <f>IF(#REF!="","",ROUND(AJ404*Interna!$E$4/1000,4))</f>
        <v>#REF!</v>
      </c>
      <c r="AN404" s="281" t="e">
        <f>IF(#REF!="","",ROUND(AK404*Interna!$E$4/1000,4))</f>
        <v>#REF!</v>
      </c>
      <c r="AO404" s="281" t="e">
        <f>IF(#REF!="","",ROUND(AL404-(AL404*Interna!$C$21),4))</f>
        <v>#REF!</v>
      </c>
      <c r="AP404" s="281" t="e">
        <f>IF(#REF!="","",ROUND(AM404-(AM404*Interna!$C$22),4))</f>
        <v>#REF!</v>
      </c>
      <c r="AQ404" s="281" t="e">
        <f>IF(#REF!="","",ROUND(AN404-(AN404*Interna!$C$23),4))</f>
        <v>#REF!</v>
      </c>
      <c r="AR404" s="281" t="e">
        <f>IF(#REF!="","",Interna!$F$21)</f>
        <v>#REF!</v>
      </c>
      <c r="AS404" s="282" t="e">
        <f>IF(#REF!="","",Interna!$F$22)</f>
        <v>#REF!</v>
      </c>
      <c r="AT404" s="283" t="e">
        <f>IF(#REF!="","",Interna!$F$23)</f>
        <v>#REF!</v>
      </c>
      <c r="AU404" s="281" t="e">
        <f>IF(#REF!=0,0,IF(AO404&gt;AR404,AO404,AR404))</f>
        <v>#REF!</v>
      </c>
      <c r="AV404" s="281" t="e">
        <f>IF(#REF!=0,0,IF(AP404&gt;AS404,AP404,AS404))</f>
        <v>#REF!</v>
      </c>
      <c r="AW404" s="281" t="e">
        <f>IF(#REF!=0,0,IF(AQ404&gt;AT404,AQ404,AT404))</f>
        <v>#REF!</v>
      </c>
      <c r="AX404" s="39" t="e">
        <f>IF(#REF!="","",IF(ROUND(AL404-AU404,4)&lt;0,0,ROUND(AL404-AU404,4)))</f>
        <v>#REF!</v>
      </c>
      <c r="AY404" s="39" t="e">
        <f>IF(#REF!="","",IF(ROUND(AM404-AV404,4)&lt;0,0,ROUND(AM404-AV404,4)))</f>
        <v>#REF!</v>
      </c>
      <c r="AZ404" s="39" t="e">
        <f>IF(#REF!="","",IF(ROUND(AN404-AW404,4)&lt;0,0,ROUND(AN404-AW404,4)))</f>
        <v>#REF!</v>
      </c>
      <c r="BA404" s="40" t="e">
        <f>IF(#REF!="","",AX404*Z404)</f>
        <v>#REF!</v>
      </c>
      <c r="BB404" s="41" t="e">
        <f>IF(#REF!="","",AY404*AA404)</f>
        <v>#REF!</v>
      </c>
      <c r="BC404" s="42" t="e">
        <f>IF(#REF!="","",AZ404*AB404)</f>
        <v>#REF!</v>
      </c>
      <c r="BD404" s="41" t="e">
        <f t="shared" si="43"/>
        <v>#REF!</v>
      </c>
      <c r="BE404" s="40" t="e">
        <f>IF(#REF!="","",Interna!$J$27+Interna!$J$28+Interna!$J$29+Interna!$J$33)</f>
        <v>#REF!</v>
      </c>
      <c r="BF404" s="41" t="e">
        <f>IF(#REF!="","",AX404*Interna!$H$30)</f>
        <v>#REF!</v>
      </c>
      <c r="BG404" s="41" t="e">
        <f>IF(#REF!="","",AY404*Interna!$H$31)</f>
        <v>#REF!</v>
      </c>
      <c r="BH404" s="41" t="e">
        <f>IF(#REF!="","",AZ404*Interna!$H$32)</f>
        <v>#REF!</v>
      </c>
      <c r="BI404" s="41" t="e">
        <f>IF(#REF!="","",SUM(BE404:BH404))</f>
        <v>#REF!</v>
      </c>
      <c r="BJ404" s="41" t="e">
        <f>IF(#REF!="","",BD404-BI404)</f>
        <v>#REF!</v>
      </c>
      <c r="BK404" s="42" t="e">
        <f>IF(#REF!="","",BJ404*Interna!$H$37)</f>
        <v>#REF!</v>
      </c>
      <c r="BL404" s="41" t="e">
        <f>IF(#REF!="","",BJ404-BK404)</f>
        <v>#REF!</v>
      </c>
      <c r="BM404" s="41" t="e">
        <f>IF(#REF!="","",BL404*Interna!$H$39)</f>
        <v>#REF!</v>
      </c>
      <c r="BN404" s="41" t="e">
        <f>IF(#REF!="","",BL404+BM404)</f>
        <v>#REF!</v>
      </c>
      <c r="BO404" s="41" t="e">
        <f>IF(#REF!="","",BN404*Interna!$K$5)</f>
        <v>#REF!</v>
      </c>
      <c r="BP404" s="41" t="e">
        <f>IF(#REF!="","",BO404/Interna!$E$4)</f>
        <v>#REF!</v>
      </c>
      <c r="BQ404" s="41" t="e">
        <f>IF(#REF!="","",BP404*Interna!$H$46)</f>
        <v>#REF!</v>
      </c>
      <c r="BR404" s="41" t="e">
        <f>IF(#REF!="","",BP404+BQ404)</f>
        <v>#REF!</v>
      </c>
      <c r="BS404" s="41" t="e">
        <f>IF(#REF!="","",BR404*Interna!$H$48)</f>
        <v>#REF!</v>
      </c>
      <c r="BT404" s="41" t="e">
        <f>IF(#REF!="","",BR404-BS404)</f>
        <v>#REF!</v>
      </c>
      <c r="BU404" s="41" t="e">
        <f>IF(#REF!="","",BT404*Interna!$H$51)</f>
        <v>#REF!</v>
      </c>
      <c r="BV404" s="41" t="e">
        <f>IF(#REF!="","",BT404-BU404)</f>
        <v>#REF!</v>
      </c>
      <c r="BW404" s="41" t="e">
        <f>IF(#REF!="","",BV404*Interna!$H$52)</f>
        <v>#REF!</v>
      </c>
      <c r="BX404" s="41" t="e">
        <f>IF(#REF!="","",BV404-BW404)</f>
        <v>#REF!</v>
      </c>
      <c r="BY404" s="41" t="e">
        <f>IF(#REF!="","",BX404*Interna!$H$53)</f>
        <v>#REF!</v>
      </c>
    </row>
    <row r="405" spans="25:77" ht="16.5" customHeight="1" thickTop="1" thickBot="1" x14ac:dyDescent="0.35">
      <c r="Y405" s="167"/>
      <c r="Z405" s="40" t="e">
        <f>IF(#REF!="","",Interna!$H$15)</f>
        <v>#REF!</v>
      </c>
      <c r="AA405" s="41" t="e">
        <f>IF(#REF!="","",Interna!$H$16)</f>
        <v>#REF!</v>
      </c>
      <c r="AB405" s="42" t="e">
        <f>IF(#REF!="","",Interna!$H$17)</f>
        <v>#REF!</v>
      </c>
      <c r="AC40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5" s="373" t="e">
        <f>IF(#REF!="","",AC405+Interna!$D$15)</f>
        <v>#REF!</v>
      </c>
      <c r="AG405" s="373" t="e">
        <f>IF(#REF!="","",AD405+Interna!$D$16)</f>
        <v>#REF!</v>
      </c>
      <c r="AH405" s="373" t="e">
        <f>IF(#REF!="","",AE405+Interna!$D$17)</f>
        <v>#REF!</v>
      </c>
      <c r="AI405" s="281" t="e">
        <f>IF(#REF!="","",#REF!-(#REF!*AF405))</f>
        <v>#REF!</v>
      </c>
      <c r="AJ405" s="281" t="e">
        <f>IF(#REF!="","",#REF!-(#REF!*AG405))</f>
        <v>#REF!</v>
      </c>
      <c r="AK405" s="281" t="e">
        <f>IF(#REF!="","",#REF!-(#REF!*AH405))</f>
        <v>#REF!</v>
      </c>
      <c r="AL405" s="281" t="e">
        <f>IF(#REF!="","",ROUND(AI405*Interna!$E$4/1000,4))</f>
        <v>#REF!</v>
      </c>
      <c r="AM405" s="281" t="e">
        <f>IF(#REF!="","",ROUND(AJ405*Interna!$E$4/1000,4))</f>
        <v>#REF!</v>
      </c>
      <c r="AN405" s="281" t="e">
        <f>IF(#REF!="","",ROUND(AK405*Interna!$E$4/1000,4))</f>
        <v>#REF!</v>
      </c>
      <c r="AO405" s="281" t="e">
        <f>IF(#REF!="","",ROUND(AL405-(AL405*Interna!$C$21),4))</f>
        <v>#REF!</v>
      </c>
      <c r="AP405" s="281" t="e">
        <f>IF(#REF!="","",ROUND(AM405-(AM405*Interna!$C$22),4))</f>
        <v>#REF!</v>
      </c>
      <c r="AQ405" s="281" t="e">
        <f>IF(#REF!="","",ROUND(AN405-(AN405*Interna!$C$23),4))</f>
        <v>#REF!</v>
      </c>
      <c r="AR405" s="281" t="e">
        <f>IF(#REF!="","",Interna!$F$21)</f>
        <v>#REF!</v>
      </c>
      <c r="AS405" s="282" t="e">
        <f>IF(#REF!="","",Interna!$F$22)</f>
        <v>#REF!</v>
      </c>
      <c r="AT405" s="283" t="e">
        <f>IF(#REF!="","",Interna!$F$23)</f>
        <v>#REF!</v>
      </c>
      <c r="AU405" s="281" t="e">
        <f>IF(#REF!=0,0,IF(AO405&gt;AR405,AO405,AR405))</f>
        <v>#REF!</v>
      </c>
      <c r="AV405" s="281" t="e">
        <f>IF(#REF!=0,0,IF(AP405&gt;AS405,AP405,AS405))</f>
        <v>#REF!</v>
      </c>
      <c r="AW405" s="281" t="e">
        <f>IF(#REF!=0,0,IF(AQ405&gt;AT405,AQ405,AT405))</f>
        <v>#REF!</v>
      </c>
      <c r="AX405" s="39" t="e">
        <f>IF(#REF!="","",IF(ROUND(AL405-AU405,4)&lt;0,0,ROUND(AL405-AU405,4)))</f>
        <v>#REF!</v>
      </c>
      <c r="AY405" s="39" t="e">
        <f>IF(#REF!="","",IF(ROUND(AM405-AV405,4)&lt;0,0,ROUND(AM405-AV405,4)))</f>
        <v>#REF!</v>
      </c>
      <c r="AZ405" s="39" t="e">
        <f>IF(#REF!="","",IF(ROUND(AN405-AW405,4)&lt;0,0,ROUND(AN405-AW405,4)))</f>
        <v>#REF!</v>
      </c>
      <c r="BA405" s="40" t="e">
        <f>IF(#REF!="","",AX405*Z405)</f>
        <v>#REF!</v>
      </c>
      <c r="BB405" s="41" t="e">
        <f>IF(#REF!="","",AY405*AA405)</f>
        <v>#REF!</v>
      </c>
      <c r="BC405" s="42" t="e">
        <f>IF(#REF!="","",AZ405*AB405)</f>
        <v>#REF!</v>
      </c>
      <c r="BD405" s="41" t="e">
        <f t="shared" ref="BD405:BD468" si="44">SUM(BA405:BC405)</f>
        <v>#REF!</v>
      </c>
      <c r="BE405" s="40" t="e">
        <f>IF(#REF!="","",Interna!$J$27+Interna!$J$28+Interna!$J$29+Interna!$J$33)</f>
        <v>#REF!</v>
      </c>
      <c r="BF405" s="41" t="e">
        <f>IF(#REF!="","",AX405*Interna!$H$30)</f>
        <v>#REF!</v>
      </c>
      <c r="BG405" s="41" t="e">
        <f>IF(#REF!="","",AY405*Interna!$H$31)</f>
        <v>#REF!</v>
      </c>
      <c r="BH405" s="41" t="e">
        <f>IF(#REF!="","",AZ405*Interna!$H$32)</f>
        <v>#REF!</v>
      </c>
      <c r="BI405" s="41" t="e">
        <f>IF(#REF!="","",SUM(BE405:BH405))</f>
        <v>#REF!</v>
      </c>
      <c r="BJ405" s="41" t="e">
        <f>IF(#REF!="","",BD405-BI405)</f>
        <v>#REF!</v>
      </c>
      <c r="BK405" s="42" t="e">
        <f>IF(#REF!="","",BJ405*Interna!$H$37)</f>
        <v>#REF!</v>
      </c>
      <c r="BL405" s="41" t="e">
        <f>IF(#REF!="","",BJ405-BK405)</f>
        <v>#REF!</v>
      </c>
      <c r="BM405" s="41" t="e">
        <f>IF(#REF!="","",BL405*Interna!$H$39)</f>
        <v>#REF!</v>
      </c>
      <c r="BN405" s="41" t="e">
        <f>IF(#REF!="","",BL405+BM405)</f>
        <v>#REF!</v>
      </c>
      <c r="BO405" s="41" t="e">
        <f>IF(#REF!="","",BN405*Interna!$K$5)</f>
        <v>#REF!</v>
      </c>
      <c r="BP405" s="41" t="e">
        <f>IF(#REF!="","",BO405/Interna!$E$4)</f>
        <v>#REF!</v>
      </c>
      <c r="BQ405" s="41" t="e">
        <f>IF(#REF!="","",BP405*Interna!$H$46)</f>
        <v>#REF!</v>
      </c>
      <c r="BR405" s="41" t="e">
        <f>IF(#REF!="","",BP405+BQ405)</f>
        <v>#REF!</v>
      </c>
      <c r="BS405" s="41" t="e">
        <f>IF(#REF!="","",BR405*Interna!$H$48)</f>
        <v>#REF!</v>
      </c>
      <c r="BT405" s="41" t="e">
        <f>IF(#REF!="","",BR405-BS405)</f>
        <v>#REF!</v>
      </c>
      <c r="BU405" s="41" t="e">
        <f>IF(#REF!="","",BT405*Interna!$H$51)</f>
        <v>#REF!</v>
      </c>
      <c r="BV405" s="41" t="e">
        <f>IF(#REF!="","",BT405-BU405)</f>
        <v>#REF!</v>
      </c>
      <c r="BW405" s="41" t="e">
        <f>IF(#REF!="","",BV405*Interna!$H$52)</f>
        <v>#REF!</v>
      </c>
      <c r="BX405" s="41" t="e">
        <f>IF(#REF!="","",BV405-BW405)</f>
        <v>#REF!</v>
      </c>
      <c r="BY405" s="41" t="e">
        <f>IF(#REF!="","",BX405*Interna!$H$53)</f>
        <v>#REF!</v>
      </c>
    </row>
    <row r="406" spans="25:77" ht="16.5" customHeight="1" thickTop="1" thickBot="1" x14ac:dyDescent="0.35">
      <c r="Y406" s="167"/>
      <c r="Z406" s="40" t="e">
        <f>IF(#REF!="","",Interna!$H$15)</f>
        <v>#REF!</v>
      </c>
      <c r="AA406" s="41" t="e">
        <f>IF(#REF!="","",Interna!$H$16)</f>
        <v>#REF!</v>
      </c>
      <c r="AB406" s="42" t="e">
        <f>IF(#REF!="","",Interna!$H$17)</f>
        <v>#REF!</v>
      </c>
      <c r="AC40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6" s="373" t="e">
        <f>IF(#REF!="","",AC406+Interna!$D$15)</f>
        <v>#REF!</v>
      </c>
      <c r="AG406" s="373" t="e">
        <f>IF(#REF!="","",AD406+Interna!$D$16)</f>
        <v>#REF!</v>
      </c>
      <c r="AH406" s="373" t="e">
        <f>IF(#REF!="","",AE406+Interna!$D$17)</f>
        <v>#REF!</v>
      </c>
      <c r="AI406" s="281" t="e">
        <f>IF(#REF!="","",#REF!-(#REF!*AF406))</f>
        <v>#REF!</v>
      </c>
      <c r="AJ406" s="281" t="e">
        <f>IF(#REF!="","",#REF!-(#REF!*AG406))</f>
        <v>#REF!</v>
      </c>
      <c r="AK406" s="281" t="e">
        <f>IF(#REF!="","",#REF!-(#REF!*AH406))</f>
        <v>#REF!</v>
      </c>
      <c r="AL406" s="281" t="e">
        <f>IF(#REF!="","",ROUND(AI406*Interna!$E$4/1000,4))</f>
        <v>#REF!</v>
      </c>
      <c r="AM406" s="281" t="e">
        <f>IF(#REF!="","",ROUND(AJ406*Interna!$E$4/1000,4))</f>
        <v>#REF!</v>
      </c>
      <c r="AN406" s="281" t="e">
        <f>IF(#REF!="","",ROUND(AK406*Interna!$E$4/1000,4))</f>
        <v>#REF!</v>
      </c>
      <c r="AO406" s="281" t="e">
        <f>IF(#REF!="","",ROUND(AL406-(AL406*Interna!$C$21),4))</f>
        <v>#REF!</v>
      </c>
      <c r="AP406" s="281" t="e">
        <f>IF(#REF!="","",ROUND(AM406-(AM406*Interna!$C$22),4))</f>
        <v>#REF!</v>
      </c>
      <c r="AQ406" s="281" t="e">
        <f>IF(#REF!="","",ROUND(AN406-(AN406*Interna!$C$23),4))</f>
        <v>#REF!</v>
      </c>
      <c r="AR406" s="281" t="e">
        <f>IF(#REF!="","",Interna!$F$21)</f>
        <v>#REF!</v>
      </c>
      <c r="AS406" s="282" t="e">
        <f>IF(#REF!="","",Interna!$F$22)</f>
        <v>#REF!</v>
      </c>
      <c r="AT406" s="283" t="e">
        <f>IF(#REF!="","",Interna!$F$23)</f>
        <v>#REF!</v>
      </c>
      <c r="AU406" s="281" t="e">
        <f>IF(#REF!=0,0,IF(AO406&gt;AR406,AO406,AR406))</f>
        <v>#REF!</v>
      </c>
      <c r="AV406" s="281" t="e">
        <f>IF(#REF!=0,0,IF(AP406&gt;AS406,AP406,AS406))</f>
        <v>#REF!</v>
      </c>
      <c r="AW406" s="281" t="e">
        <f>IF(#REF!=0,0,IF(AQ406&gt;AT406,AQ406,AT406))</f>
        <v>#REF!</v>
      </c>
      <c r="AX406" s="39" t="e">
        <f>IF(#REF!="","",IF(ROUND(AL406-AU406,4)&lt;0,0,ROUND(AL406-AU406,4)))</f>
        <v>#REF!</v>
      </c>
      <c r="AY406" s="39" t="e">
        <f>IF(#REF!="","",IF(ROUND(AM406-AV406,4)&lt;0,0,ROUND(AM406-AV406,4)))</f>
        <v>#REF!</v>
      </c>
      <c r="AZ406" s="39" t="e">
        <f>IF(#REF!="","",IF(ROUND(AN406-AW406,4)&lt;0,0,ROUND(AN406-AW406,4)))</f>
        <v>#REF!</v>
      </c>
      <c r="BA406" s="40" t="e">
        <f>IF(#REF!="","",AX406*Z406)</f>
        <v>#REF!</v>
      </c>
      <c r="BB406" s="41" t="e">
        <f>IF(#REF!="","",AY406*AA406)</f>
        <v>#REF!</v>
      </c>
      <c r="BC406" s="42" t="e">
        <f>IF(#REF!="","",AZ406*AB406)</f>
        <v>#REF!</v>
      </c>
      <c r="BD406" s="41" t="e">
        <f t="shared" si="44"/>
        <v>#REF!</v>
      </c>
      <c r="BE406" s="40" t="e">
        <f>IF(#REF!="","",Interna!$J$27+Interna!$J$28+Interna!$J$29+Interna!$J$33)</f>
        <v>#REF!</v>
      </c>
      <c r="BF406" s="41" t="e">
        <f>IF(#REF!="","",AX406*Interna!$H$30)</f>
        <v>#REF!</v>
      </c>
      <c r="BG406" s="41" t="e">
        <f>IF(#REF!="","",AY406*Interna!$H$31)</f>
        <v>#REF!</v>
      </c>
      <c r="BH406" s="41" t="e">
        <f>IF(#REF!="","",AZ406*Interna!$H$32)</f>
        <v>#REF!</v>
      </c>
      <c r="BI406" s="41" t="e">
        <f>IF(#REF!="","",SUM(BE406:BH406))</f>
        <v>#REF!</v>
      </c>
      <c r="BJ406" s="41" t="e">
        <f>IF(#REF!="","",BD406-BI406)</f>
        <v>#REF!</v>
      </c>
      <c r="BK406" s="42" t="e">
        <f>IF(#REF!="","",BJ406*Interna!$H$37)</f>
        <v>#REF!</v>
      </c>
      <c r="BL406" s="41" t="e">
        <f>IF(#REF!="","",BJ406-BK406)</f>
        <v>#REF!</v>
      </c>
      <c r="BM406" s="41" t="e">
        <f>IF(#REF!="","",BL406*Interna!$H$39)</f>
        <v>#REF!</v>
      </c>
      <c r="BN406" s="41" t="e">
        <f>IF(#REF!="","",BL406+BM406)</f>
        <v>#REF!</v>
      </c>
      <c r="BO406" s="41" t="e">
        <f>IF(#REF!="","",BN406*Interna!$K$5)</f>
        <v>#REF!</v>
      </c>
      <c r="BP406" s="41" t="e">
        <f>IF(#REF!="","",BO406/Interna!$E$4)</f>
        <v>#REF!</v>
      </c>
      <c r="BQ406" s="41" t="e">
        <f>IF(#REF!="","",BP406*Interna!$H$46)</f>
        <v>#REF!</v>
      </c>
      <c r="BR406" s="41" t="e">
        <f>IF(#REF!="","",BP406+BQ406)</f>
        <v>#REF!</v>
      </c>
      <c r="BS406" s="41" t="e">
        <f>IF(#REF!="","",BR406*Interna!$H$48)</f>
        <v>#REF!</v>
      </c>
      <c r="BT406" s="41" t="e">
        <f>IF(#REF!="","",BR406-BS406)</f>
        <v>#REF!</v>
      </c>
      <c r="BU406" s="41" t="e">
        <f>IF(#REF!="","",BT406*Interna!$H$51)</f>
        <v>#REF!</v>
      </c>
      <c r="BV406" s="41" t="e">
        <f>IF(#REF!="","",BT406-BU406)</f>
        <v>#REF!</v>
      </c>
      <c r="BW406" s="41" t="e">
        <f>IF(#REF!="","",BV406*Interna!$H$52)</f>
        <v>#REF!</v>
      </c>
      <c r="BX406" s="41" t="e">
        <f>IF(#REF!="","",BV406-BW406)</f>
        <v>#REF!</v>
      </c>
      <c r="BY406" s="41" t="e">
        <f>IF(#REF!="","",BX406*Interna!$H$53)</f>
        <v>#REF!</v>
      </c>
    </row>
    <row r="407" spans="25:77" ht="16.5" customHeight="1" thickTop="1" thickBot="1" x14ac:dyDescent="0.35">
      <c r="Y407" s="167"/>
      <c r="Z407" s="40" t="e">
        <f>IF(#REF!="","",Interna!$H$15)</f>
        <v>#REF!</v>
      </c>
      <c r="AA407" s="41" t="e">
        <f>IF(#REF!="","",Interna!$H$16)</f>
        <v>#REF!</v>
      </c>
      <c r="AB407" s="42" t="e">
        <f>IF(#REF!="","",Interna!$H$17)</f>
        <v>#REF!</v>
      </c>
      <c r="AC40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7" s="373" t="e">
        <f>IF(#REF!="","",AC407+Interna!$D$15)</f>
        <v>#REF!</v>
      </c>
      <c r="AG407" s="373" t="e">
        <f>IF(#REF!="","",AD407+Interna!$D$16)</f>
        <v>#REF!</v>
      </c>
      <c r="AH407" s="373" t="e">
        <f>IF(#REF!="","",AE407+Interna!$D$17)</f>
        <v>#REF!</v>
      </c>
      <c r="AI407" s="281" t="e">
        <f>IF(#REF!="","",#REF!-(#REF!*AF407))</f>
        <v>#REF!</v>
      </c>
      <c r="AJ407" s="281" t="e">
        <f>IF(#REF!="","",#REF!-(#REF!*AG407))</f>
        <v>#REF!</v>
      </c>
      <c r="AK407" s="281" t="e">
        <f>IF(#REF!="","",#REF!-(#REF!*AH407))</f>
        <v>#REF!</v>
      </c>
      <c r="AL407" s="281" t="e">
        <f>IF(#REF!="","",ROUND(AI407*Interna!$E$4/1000,4))</f>
        <v>#REF!</v>
      </c>
      <c r="AM407" s="281" t="e">
        <f>IF(#REF!="","",ROUND(AJ407*Interna!$E$4/1000,4))</f>
        <v>#REF!</v>
      </c>
      <c r="AN407" s="281" t="e">
        <f>IF(#REF!="","",ROUND(AK407*Interna!$E$4/1000,4))</f>
        <v>#REF!</v>
      </c>
      <c r="AO407" s="281" t="e">
        <f>IF(#REF!="","",ROUND(AL407-(AL407*Interna!$C$21),4))</f>
        <v>#REF!</v>
      </c>
      <c r="AP407" s="281" t="e">
        <f>IF(#REF!="","",ROUND(AM407-(AM407*Interna!$C$22),4))</f>
        <v>#REF!</v>
      </c>
      <c r="AQ407" s="281" t="e">
        <f>IF(#REF!="","",ROUND(AN407-(AN407*Interna!$C$23),4))</f>
        <v>#REF!</v>
      </c>
      <c r="AR407" s="281" t="e">
        <f>IF(#REF!="","",Interna!$F$21)</f>
        <v>#REF!</v>
      </c>
      <c r="AS407" s="282" t="e">
        <f>IF(#REF!="","",Interna!$F$22)</f>
        <v>#REF!</v>
      </c>
      <c r="AT407" s="283" t="e">
        <f>IF(#REF!="","",Interna!$F$23)</f>
        <v>#REF!</v>
      </c>
      <c r="AU407" s="281" t="e">
        <f>IF(#REF!=0,0,IF(AO407&gt;AR407,AO407,AR407))</f>
        <v>#REF!</v>
      </c>
      <c r="AV407" s="281" t="e">
        <f>IF(#REF!=0,0,IF(AP407&gt;AS407,AP407,AS407))</f>
        <v>#REF!</v>
      </c>
      <c r="AW407" s="281" t="e">
        <f>IF(#REF!=0,0,IF(AQ407&gt;AT407,AQ407,AT407))</f>
        <v>#REF!</v>
      </c>
      <c r="AX407" s="39" t="e">
        <f>IF(#REF!="","",IF(ROUND(AL407-AU407,4)&lt;0,0,ROUND(AL407-AU407,4)))</f>
        <v>#REF!</v>
      </c>
      <c r="AY407" s="39" t="e">
        <f>IF(#REF!="","",IF(ROUND(AM407-AV407,4)&lt;0,0,ROUND(AM407-AV407,4)))</f>
        <v>#REF!</v>
      </c>
      <c r="AZ407" s="39" t="e">
        <f>IF(#REF!="","",IF(ROUND(AN407-AW407,4)&lt;0,0,ROUND(AN407-AW407,4)))</f>
        <v>#REF!</v>
      </c>
      <c r="BA407" s="40" t="e">
        <f>IF(#REF!="","",AX407*Z407)</f>
        <v>#REF!</v>
      </c>
      <c r="BB407" s="41" t="e">
        <f>IF(#REF!="","",AY407*AA407)</f>
        <v>#REF!</v>
      </c>
      <c r="BC407" s="42" t="e">
        <f>IF(#REF!="","",AZ407*AB407)</f>
        <v>#REF!</v>
      </c>
      <c r="BD407" s="41" t="e">
        <f t="shared" si="44"/>
        <v>#REF!</v>
      </c>
      <c r="BE407" s="40" t="e">
        <f>IF(#REF!="","",Interna!$J$27+Interna!$J$28+Interna!$J$29+Interna!$J$33)</f>
        <v>#REF!</v>
      </c>
      <c r="BF407" s="41" t="e">
        <f>IF(#REF!="","",AX407*Interna!$H$30)</f>
        <v>#REF!</v>
      </c>
      <c r="BG407" s="41" t="e">
        <f>IF(#REF!="","",AY407*Interna!$H$31)</f>
        <v>#REF!</v>
      </c>
      <c r="BH407" s="41" t="e">
        <f>IF(#REF!="","",AZ407*Interna!$H$32)</f>
        <v>#REF!</v>
      </c>
      <c r="BI407" s="41" t="e">
        <f>IF(#REF!="","",SUM(BE407:BH407))</f>
        <v>#REF!</v>
      </c>
      <c r="BJ407" s="41" t="e">
        <f>IF(#REF!="","",BD407-BI407)</f>
        <v>#REF!</v>
      </c>
      <c r="BK407" s="42" t="e">
        <f>IF(#REF!="","",BJ407*Interna!$H$37)</f>
        <v>#REF!</v>
      </c>
      <c r="BL407" s="41" t="e">
        <f>IF(#REF!="","",BJ407-BK407)</f>
        <v>#REF!</v>
      </c>
      <c r="BM407" s="41" t="e">
        <f>IF(#REF!="","",BL407*Interna!$H$39)</f>
        <v>#REF!</v>
      </c>
      <c r="BN407" s="41" t="e">
        <f>IF(#REF!="","",BL407+BM407)</f>
        <v>#REF!</v>
      </c>
      <c r="BO407" s="41" t="e">
        <f>IF(#REF!="","",BN407*Interna!$K$5)</f>
        <v>#REF!</v>
      </c>
      <c r="BP407" s="41" t="e">
        <f>IF(#REF!="","",BO407/Interna!$E$4)</f>
        <v>#REF!</v>
      </c>
      <c r="BQ407" s="41" t="e">
        <f>IF(#REF!="","",BP407*Interna!$H$46)</f>
        <v>#REF!</v>
      </c>
      <c r="BR407" s="41" t="e">
        <f>IF(#REF!="","",BP407+BQ407)</f>
        <v>#REF!</v>
      </c>
      <c r="BS407" s="41" t="e">
        <f>IF(#REF!="","",BR407*Interna!$H$48)</f>
        <v>#REF!</v>
      </c>
      <c r="BT407" s="41" t="e">
        <f>IF(#REF!="","",BR407-BS407)</f>
        <v>#REF!</v>
      </c>
      <c r="BU407" s="41" t="e">
        <f>IF(#REF!="","",BT407*Interna!$H$51)</f>
        <v>#REF!</v>
      </c>
      <c r="BV407" s="41" t="e">
        <f>IF(#REF!="","",BT407-BU407)</f>
        <v>#REF!</v>
      </c>
      <c r="BW407" s="41" t="e">
        <f>IF(#REF!="","",BV407*Interna!$H$52)</f>
        <v>#REF!</v>
      </c>
      <c r="BX407" s="41" t="e">
        <f>IF(#REF!="","",BV407-BW407)</f>
        <v>#REF!</v>
      </c>
      <c r="BY407" s="41" t="e">
        <f>IF(#REF!="","",BX407*Interna!$H$53)</f>
        <v>#REF!</v>
      </c>
    </row>
    <row r="408" spans="25:77" ht="16.5" customHeight="1" thickTop="1" thickBot="1" x14ac:dyDescent="0.35">
      <c r="Y408" s="167"/>
      <c r="Z408" s="40" t="e">
        <f>IF(#REF!="","",Interna!$H$15)</f>
        <v>#REF!</v>
      </c>
      <c r="AA408" s="41" t="e">
        <f>IF(#REF!="","",Interna!$H$16)</f>
        <v>#REF!</v>
      </c>
      <c r="AB408" s="42" t="e">
        <f>IF(#REF!="","",Interna!$H$17)</f>
        <v>#REF!</v>
      </c>
      <c r="AC40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8" s="373" t="e">
        <f>IF(#REF!="","",AC408+Interna!$D$15)</f>
        <v>#REF!</v>
      </c>
      <c r="AG408" s="373" t="e">
        <f>IF(#REF!="","",AD408+Interna!$D$16)</f>
        <v>#REF!</v>
      </c>
      <c r="AH408" s="373" t="e">
        <f>IF(#REF!="","",AE408+Interna!$D$17)</f>
        <v>#REF!</v>
      </c>
      <c r="AI408" s="281" t="e">
        <f>IF(#REF!="","",#REF!-(#REF!*AF408))</f>
        <v>#REF!</v>
      </c>
      <c r="AJ408" s="281" t="e">
        <f>IF(#REF!="","",#REF!-(#REF!*AG408))</f>
        <v>#REF!</v>
      </c>
      <c r="AK408" s="281" t="e">
        <f>IF(#REF!="","",#REF!-(#REF!*AH408))</f>
        <v>#REF!</v>
      </c>
      <c r="AL408" s="281" t="e">
        <f>IF(#REF!="","",ROUND(AI408*Interna!$E$4/1000,4))</f>
        <v>#REF!</v>
      </c>
      <c r="AM408" s="281" t="e">
        <f>IF(#REF!="","",ROUND(AJ408*Interna!$E$4/1000,4))</f>
        <v>#REF!</v>
      </c>
      <c r="AN408" s="281" t="e">
        <f>IF(#REF!="","",ROUND(AK408*Interna!$E$4/1000,4))</f>
        <v>#REF!</v>
      </c>
      <c r="AO408" s="281" t="e">
        <f>IF(#REF!="","",ROUND(AL408-(AL408*Interna!$C$21),4))</f>
        <v>#REF!</v>
      </c>
      <c r="AP408" s="281" t="e">
        <f>IF(#REF!="","",ROUND(AM408-(AM408*Interna!$C$22),4))</f>
        <v>#REF!</v>
      </c>
      <c r="AQ408" s="281" t="e">
        <f>IF(#REF!="","",ROUND(AN408-(AN408*Interna!$C$23),4))</f>
        <v>#REF!</v>
      </c>
      <c r="AR408" s="281" t="e">
        <f>IF(#REF!="","",Interna!$F$21)</f>
        <v>#REF!</v>
      </c>
      <c r="AS408" s="282" t="e">
        <f>IF(#REF!="","",Interna!$F$22)</f>
        <v>#REF!</v>
      </c>
      <c r="AT408" s="283" t="e">
        <f>IF(#REF!="","",Interna!$F$23)</f>
        <v>#REF!</v>
      </c>
      <c r="AU408" s="281" t="e">
        <f>IF(#REF!=0,0,IF(AO408&gt;AR408,AO408,AR408))</f>
        <v>#REF!</v>
      </c>
      <c r="AV408" s="281" t="e">
        <f>IF(#REF!=0,0,IF(AP408&gt;AS408,AP408,AS408))</f>
        <v>#REF!</v>
      </c>
      <c r="AW408" s="281" t="e">
        <f>IF(#REF!=0,0,IF(AQ408&gt;AT408,AQ408,AT408))</f>
        <v>#REF!</v>
      </c>
      <c r="AX408" s="39" t="e">
        <f>IF(#REF!="","",IF(ROUND(AL408-AU408,4)&lt;0,0,ROUND(AL408-AU408,4)))</f>
        <v>#REF!</v>
      </c>
      <c r="AY408" s="39" t="e">
        <f>IF(#REF!="","",IF(ROUND(AM408-AV408,4)&lt;0,0,ROUND(AM408-AV408,4)))</f>
        <v>#REF!</v>
      </c>
      <c r="AZ408" s="39" t="e">
        <f>IF(#REF!="","",IF(ROUND(AN408-AW408,4)&lt;0,0,ROUND(AN408-AW408,4)))</f>
        <v>#REF!</v>
      </c>
      <c r="BA408" s="40" t="e">
        <f>IF(#REF!="","",AX408*Z408)</f>
        <v>#REF!</v>
      </c>
      <c r="BB408" s="41" t="e">
        <f>IF(#REF!="","",AY408*AA408)</f>
        <v>#REF!</v>
      </c>
      <c r="BC408" s="42" t="e">
        <f>IF(#REF!="","",AZ408*AB408)</f>
        <v>#REF!</v>
      </c>
      <c r="BD408" s="41" t="e">
        <f t="shared" si="44"/>
        <v>#REF!</v>
      </c>
      <c r="BE408" s="40" t="e">
        <f>IF(#REF!="","",Interna!$J$27+Interna!$J$28+Interna!$J$29+Interna!$J$33)</f>
        <v>#REF!</v>
      </c>
      <c r="BF408" s="41" t="e">
        <f>IF(#REF!="","",AX408*Interna!$H$30)</f>
        <v>#REF!</v>
      </c>
      <c r="BG408" s="41" t="e">
        <f>IF(#REF!="","",AY408*Interna!$H$31)</f>
        <v>#REF!</v>
      </c>
      <c r="BH408" s="41" t="e">
        <f>IF(#REF!="","",AZ408*Interna!$H$32)</f>
        <v>#REF!</v>
      </c>
      <c r="BI408" s="41" t="e">
        <f>IF(#REF!="","",SUM(BE408:BH408))</f>
        <v>#REF!</v>
      </c>
      <c r="BJ408" s="41" t="e">
        <f>IF(#REF!="","",BD408-BI408)</f>
        <v>#REF!</v>
      </c>
      <c r="BK408" s="42" t="e">
        <f>IF(#REF!="","",BJ408*Interna!$H$37)</f>
        <v>#REF!</v>
      </c>
      <c r="BL408" s="41" t="e">
        <f>IF(#REF!="","",BJ408-BK408)</f>
        <v>#REF!</v>
      </c>
      <c r="BM408" s="41" t="e">
        <f>IF(#REF!="","",BL408*Interna!$H$39)</f>
        <v>#REF!</v>
      </c>
      <c r="BN408" s="41" t="e">
        <f>IF(#REF!="","",BL408+BM408)</f>
        <v>#REF!</v>
      </c>
      <c r="BO408" s="41" t="e">
        <f>IF(#REF!="","",BN408*Interna!$K$5)</f>
        <v>#REF!</v>
      </c>
      <c r="BP408" s="41" t="e">
        <f>IF(#REF!="","",BO408/Interna!$E$4)</f>
        <v>#REF!</v>
      </c>
      <c r="BQ408" s="41" t="e">
        <f>IF(#REF!="","",BP408*Interna!$H$46)</f>
        <v>#REF!</v>
      </c>
      <c r="BR408" s="41" t="e">
        <f>IF(#REF!="","",BP408+BQ408)</f>
        <v>#REF!</v>
      </c>
      <c r="BS408" s="41" t="e">
        <f>IF(#REF!="","",BR408*Interna!$H$48)</f>
        <v>#REF!</v>
      </c>
      <c r="BT408" s="41" t="e">
        <f>IF(#REF!="","",BR408-BS408)</f>
        <v>#REF!</v>
      </c>
      <c r="BU408" s="41" t="e">
        <f>IF(#REF!="","",BT408*Interna!$H$51)</f>
        <v>#REF!</v>
      </c>
      <c r="BV408" s="41" t="e">
        <f>IF(#REF!="","",BT408-BU408)</f>
        <v>#REF!</v>
      </c>
      <c r="BW408" s="41" t="e">
        <f>IF(#REF!="","",BV408*Interna!$H$52)</f>
        <v>#REF!</v>
      </c>
      <c r="BX408" s="41" t="e">
        <f>IF(#REF!="","",BV408-BW408)</f>
        <v>#REF!</v>
      </c>
      <c r="BY408" s="41" t="e">
        <f>IF(#REF!="","",BX408*Interna!$H$53)</f>
        <v>#REF!</v>
      </c>
    </row>
    <row r="409" spans="25:77" ht="16.5" customHeight="1" thickTop="1" thickBot="1" x14ac:dyDescent="0.35">
      <c r="Y409" s="167"/>
      <c r="Z409" s="40" t="e">
        <f>IF(#REF!="","",Interna!$H$15)</f>
        <v>#REF!</v>
      </c>
      <c r="AA409" s="41" t="e">
        <f>IF(#REF!="","",Interna!$H$16)</f>
        <v>#REF!</v>
      </c>
      <c r="AB409" s="42" t="e">
        <f>IF(#REF!="","",Interna!$H$17)</f>
        <v>#REF!</v>
      </c>
      <c r="AC40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0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0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09" s="373" t="e">
        <f>IF(#REF!="","",AC409+Interna!$D$15)</f>
        <v>#REF!</v>
      </c>
      <c r="AG409" s="373" t="e">
        <f>IF(#REF!="","",AD409+Interna!$D$16)</f>
        <v>#REF!</v>
      </c>
      <c r="AH409" s="373" t="e">
        <f>IF(#REF!="","",AE409+Interna!$D$17)</f>
        <v>#REF!</v>
      </c>
      <c r="AI409" s="281" t="e">
        <f>IF(#REF!="","",#REF!-(#REF!*AF409))</f>
        <v>#REF!</v>
      </c>
      <c r="AJ409" s="281" t="e">
        <f>IF(#REF!="","",#REF!-(#REF!*AG409))</f>
        <v>#REF!</v>
      </c>
      <c r="AK409" s="281" t="e">
        <f>IF(#REF!="","",#REF!-(#REF!*AH409))</f>
        <v>#REF!</v>
      </c>
      <c r="AL409" s="281" t="e">
        <f>IF(#REF!="","",ROUND(AI409*Interna!$E$4/1000,4))</f>
        <v>#REF!</v>
      </c>
      <c r="AM409" s="281" t="e">
        <f>IF(#REF!="","",ROUND(AJ409*Interna!$E$4/1000,4))</f>
        <v>#REF!</v>
      </c>
      <c r="AN409" s="281" t="e">
        <f>IF(#REF!="","",ROUND(AK409*Interna!$E$4/1000,4))</f>
        <v>#REF!</v>
      </c>
      <c r="AO409" s="281" t="e">
        <f>IF(#REF!="","",ROUND(AL409-(AL409*Interna!$C$21),4))</f>
        <v>#REF!</v>
      </c>
      <c r="AP409" s="281" t="e">
        <f>IF(#REF!="","",ROUND(AM409-(AM409*Interna!$C$22),4))</f>
        <v>#REF!</v>
      </c>
      <c r="AQ409" s="281" t="e">
        <f>IF(#REF!="","",ROUND(AN409-(AN409*Interna!$C$23),4))</f>
        <v>#REF!</v>
      </c>
      <c r="AR409" s="281" t="e">
        <f>IF(#REF!="","",Interna!$F$21)</f>
        <v>#REF!</v>
      </c>
      <c r="AS409" s="282" t="e">
        <f>IF(#REF!="","",Interna!$F$22)</f>
        <v>#REF!</v>
      </c>
      <c r="AT409" s="283" t="e">
        <f>IF(#REF!="","",Interna!$F$23)</f>
        <v>#REF!</v>
      </c>
      <c r="AU409" s="281" t="e">
        <f>IF(#REF!=0,0,IF(AO409&gt;AR409,AO409,AR409))</f>
        <v>#REF!</v>
      </c>
      <c r="AV409" s="281" t="e">
        <f>IF(#REF!=0,0,IF(AP409&gt;AS409,AP409,AS409))</f>
        <v>#REF!</v>
      </c>
      <c r="AW409" s="281" t="e">
        <f>IF(#REF!=0,0,IF(AQ409&gt;AT409,AQ409,AT409))</f>
        <v>#REF!</v>
      </c>
      <c r="AX409" s="39" t="e">
        <f>IF(#REF!="","",IF(ROUND(AL409-AU409,4)&lt;0,0,ROUND(AL409-AU409,4)))</f>
        <v>#REF!</v>
      </c>
      <c r="AY409" s="39" t="e">
        <f>IF(#REF!="","",IF(ROUND(AM409-AV409,4)&lt;0,0,ROUND(AM409-AV409,4)))</f>
        <v>#REF!</v>
      </c>
      <c r="AZ409" s="39" t="e">
        <f>IF(#REF!="","",IF(ROUND(AN409-AW409,4)&lt;0,0,ROUND(AN409-AW409,4)))</f>
        <v>#REF!</v>
      </c>
      <c r="BA409" s="40" t="e">
        <f>IF(#REF!="","",AX409*Z409)</f>
        <v>#REF!</v>
      </c>
      <c r="BB409" s="41" t="e">
        <f>IF(#REF!="","",AY409*AA409)</f>
        <v>#REF!</v>
      </c>
      <c r="BC409" s="42" t="e">
        <f>IF(#REF!="","",AZ409*AB409)</f>
        <v>#REF!</v>
      </c>
      <c r="BD409" s="41" t="e">
        <f t="shared" si="44"/>
        <v>#REF!</v>
      </c>
      <c r="BE409" s="40" t="e">
        <f>IF(#REF!="","",Interna!$J$27+Interna!$J$28+Interna!$J$29+Interna!$J$33)</f>
        <v>#REF!</v>
      </c>
      <c r="BF409" s="41" t="e">
        <f>IF(#REF!="","",AX409*Interna!$H$30)</f>
        <v>#REF!</v>
      </c>
      <c r="BG409" s="41" t="e">
        <f>IF(#REF!="","",AY409*Interna!$H$31)</f>
        <v>#REF!</v>
      </c>
      <c r="BH409" s="41" t="e">
        <f>IF(#REF!="","",AZ409*Interna!$H$32)</f>
        <v>#REF!</v>
      </c>
      <c r="BI409" s="41" t="e">
        <f>IF(#REF!="","",SUM(BE409:BH409))</f>
        <v>#REF!</v>
      </c>
      <c r="BJ409" s="41" t="e">
        <f>IF(#REF!="","",BD409-BI409)</f>
        <v>#REF!</v>
      </c>
      <c r="BK409" s="42" t="e">
        <f>IF(#REF!="","",BJ409*Interna!$H$37)</f>
        <v>#REF!</v>
      </c>
      <c r="BL409" s="41" t="e">
        <f>IF(#REF!="","",BJ409-BK409)</f>
        <v>#REF!</v>
      </c>
      <c r="BM409" s="41" t="e">
        <f>IF(#REF!="","",BL409*Interna!$H$39)</f>
        <v>#REF!</v>
      </c>
      <c r="BN409" s="41" t="e">
        <f>IF(#REF!="","",BL409+BM409)</f>
        <v>#REF!</v>
      </c>
      <c r="BO409" s="41" t="e">
        <f>IF(#REF!="","",BN409*Interna!$K$5)</f>
        <v>#REF!</v>
      </c>
      <c r="BP409" s="41" t="e">
        <f>IF(#REF!="","",BO409/Interna!$E$4)</f>
        <v>#REF!</v>
      </c>
      <c r="BQ409" s="41" t="e">
        <f>IF(#REF!="","",BP409*Interna!$H$46)</f>
        <v>#REF!</v>
      </c>
      <c r="BR409" s="41" t="e">
        <f>IF(#REF!="","",BP409+BQ409)</f>
        <v>#REF!</v>
      </c>
      <c r="BS409" s="41" t="e">
        <f>IF(#REF!="","",BR409*Interna!$H$48)</f>
        <v>#REF!</v>
      </c>
      <c r="BT409" s="41" t="e">
        <f>IF(#REF!="","",BR409-BS409)</f>
        <v>#REF!</v>
      </c>
      <c r="BU409" s="41" t="e">
        <f>IF(#REF!="","",BT409*Interna!$H$51)</f>
        <v>#REF!</v>
      </c>
      <c r="BV409" s="41" t="e">
        <f>IF(#REF!="","",BT409-BU409)</f>
        <v>#REF!</v>
      </c>
      <c r="BW409" s="41" t="e">
        <f>IF(#REF!="","",BV409*Interna!$H$52)</f>
        <v>#REF!</v>
      </c>
      <c r="BX409" s="41" t="e">
        <f>IF(#REF!="","",BV409-BW409)</f>
        <v>#REF!</v>
      </c>
      <c r="BY409" s="41" t="e">
        <f>IF(#REF!="","",BX409*Interna!$H$53)</f>
        <v>#REF!</v>
      </c>
    </row>
    <row r="410" spans="25:77" ht="16.5" customHeight="1" thickTop="1" thickBot="1" x14ac:dyDescent="0.35">
      <c r="Y410" s="167"/>
      <c r="Z410" s="40" t="e">
        <f>IF(#REF!="","",Interna!$H$15)</f>
        <v>#REF!</v>
      </c>
      <c r="AA410" s="41" t="e">
        <f>IF(#REF!="","",Interna!$H$16)</f>
        <v>#REF!</v>
      </c>
      <c r="AB410" s="42" t="e">
        <f>IF(#REF!="","",Interna!$H$17)</f>
        <v>#REF!</v>
      </c>
      <c r="AC41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0" s="373" t="e">
        <f>IF(#REF!="","",AC410+Interna!$D$15)</f>
        <v>#REF!</v>
      </c>
      <c r="AG410" s="373" t="e">
        <f>IF(#REF!="","",AD410+Interna!$D$16)</f>
        <v>#REF!</v>
      </c>
      <c r="AH410" s="373" t="e">
        <f>IF(#REF!="","",AE410+Interna!$D$17)</f>
        <v>#REF!</v>
      </c>
      <c r="AI410" s="281" t="e">
        <f>IF(#REF!="","",#REF!-(#REF!*AF410))</f>
        <v>#REF!</v>
      </c>
      <c r="AJ410" s="281" t="e">
        <f>IF(#REF!="","",#REF!-(#REF!*AG410))</f>
        <v>#REF!</v>
      </c>
      <c r="AK410" s="281" t="e">
        <f>IF(#REF!="","",#REF!-(#REF!*AH410))</f>
        <v>#REF!</v>
      </c>
      <c r="AL410" s="281" t="e">
        <f>IF(#REF!="","",ROUND(AI410*Interna!$E$4/1000,4))</f>
        <v>#REF!</v>
      </c>
      <c r="AM410" s="281" t="e">
        <f>IF(#REF!="","",ROUND(AJ410*Interna!$E$4/1000,4))</f>
        <v>#REF!</v>
      </c>
      <c r="AN410" s="281" t="e">
        <f>IF(#REF!="","",ROUND(AK410*Interna!$E$4/1000,4))</f>
        <v>#REF!</v>
      </c>
      <c r="AO410" s="281" t="e">
        <f>IF(#REF!="","",ROUND(AL410-(AL410*Interna!$C$21),4))</f>
        <v>#REF!</v>
      </c>
      <c r="AP410" s="281" t="e">
        <f>IF(#REF!="","",ROUND(AM410-(AM410*Interna!$C$22),4))</f>
        <v>#REF!</v>
      </c>
      <c r="AQ410" s="281" t="e">
        <f>IF(#REF!="","",ROUND(AN410-(AN410*Interna!$C$23),4))</f>
        <v>#REF!</v>
      </c>
      <c r="AR410" s="281" t="e">
        <f>IF(#REF!="","",Interna!$F$21)</f>
        <v>#REF!</v>
      </c>
      <c r="AS410" s="282" t="e">
        <f>IF(#REF!="","",Interna!$F$22)</f>
        <v>#REF!</v>
      </c>
      <c r="AT410" s="283" t="e">
        <f>IF(#REF!="","",Interna!$F$23)</f>
        <v>#REF!</v>
      </c>
      <c r="AU410" s="281" t="e">
        <f>IF(#REF!=0,0,IF(AO410&gt;AR410,AO410,AR410))</f>
        <v>#REF!</v>
      </c>
      <c r="AV410" s="281" t="e">
        <f>IF(#REF!=0,0,IF(AP410&gt;AS410,AP410,AS410))</f>
        <v>#REF!</v>
      </c>
      <c r="AW410" s="281" t="e">
        <f>IF(#REF!=0,0,IF(AQ410&gt;AT410,AQ410,AT410))</f>
        <v>#REF!</v>
      </c>
      <c r="AX410" s="39" t="e">
        <f>IF(#REF!="","",IF(ROUND(AL410-AU410,4)&lt;0,0,ROUND(AL410-AU410,4)))</f>
        <v>#REF!</v>
      </c>
      <c r="AY410" s="39" t="e">
        <f>IF(#REF!="","",IF(ROUND(AM410-AV410,4)&lt;0,0,ROUND(AM410-AV410,4)))</f>
        <v>#REF!</v>
      </c>
      <c r="AZ410" s="39" t="e">
        <f>IF(#REF!="","",IF(ROUND(AN410-AW410,4)&lt;0,0,ROUND(AN410-AW410,4)))</f>
        <v>#REF!</v>
      </c>
      <c r="BA410" s="40" t="e">
        <f>IF(#REF!="","",AX410*Z410)</f>
        <v>#REF!</v>
      </c>
      <c r="BB410" s="41" t="e">
        <f>IF(#REF!="","",AY410*AA410)</f>
        <v>#REF!</v>
      </c>
      <c r="BC410" s="42" t="e">
        <f>IF(#REF!="","",AZ410*AB410)</f>
        <v>#REF!</v>
      </c>
      <c r="BD410" s="41" t="e">
        <f t="shared" si="44"/>
        <v>#REF!</v>
      </c>
      <c r="BE410" s="40" t="e">
        <f>IF(#REF!="","",Interna!$J$27+Interna!$J$28+Interna!$J$29+Interna!$J$33)</f>
        <v>#REF!</v>
      </c>
      <c r="BF410" s="41" t="e">
        <f>IF(#REF!="","",AX410*Interna!$H$30)</f>
        <v>#REF!</v>
      </c>
      <c r="BG410" s="41" t="e">
        <f>IF(#REF!="","",AY410*Interna!$H$31)</f>
        <v>#REF!</v>
      </c>
      <c r="BH410" s="41" t="e">
        <f>IF(#REF!="","",AZ410*Interna!$H$32)</f>
        <v>#REF!</v>
      </c>
      <c r="BI410" s="41" t="e">
        <f>IF(#REF!="","",SUM(BE410:BH410))</f>
        <v>#REF!</v>
      </c>
      <c r="BJ410" s="41" t="e">
        <f>IF(#REF!="","",BD410-BI410)</f>
        <v>#REF!</v>
      </c>
      <c r="BK410" s="42" t="e">
        <f>IF(#REF!="","",BJ410*Interna!$H$37)</f>
        <v>#REF!</v>
      </c>
      <c r="BL410" s="41" t="e">
        <f>IF(#REF!="","",BJ410-BK410)</f>
        <v>#REF!</v>
      </c>
      <c r="BM410" s="41" t="e">
        <f>IF(#REF!="","",BL410*Interna!$H$39)</f>
        <v>#REF!</v>
      </c>
      <c r="BN410" s="41" t="e">
        <f>IF(#REF!="","",BL410+BM410)</f>
        <v>#REF!</v>
      </c>
      <c r="BO410" s="41" t="e">
        <f>IF(#REF!="","",BN410*Interna!$K$5)</f>
        <v>#REF!</v>
      </c>
      <c r="BP410" s="41" t="e">
        <f>IF(#REF!="","",BO410/Interna!$E$4)</f>
        <v>#REF!</v>
      </c>
      <c r="BQ410" s="41" t="e">
        <f>IF(#REF!="","",BP410*Interna!$H$46)</f>
        <v>#REF!</v>
      </c>
      <c r="BR410" s="41" t="e">
        <f>IF(#REF!="","",BP410+BQ410)</f>
        <v>#REF!</v>
      </c>
      <c r="BS410" s="41" t="e">
        <f>IF(#REF!="","",BR410*Interna!$H$48)</f>
        <v>#REF!</v>
      </c>
      <c r="BT410" s="41" t="e">
        <f>IF(#REF!="","",BR410-BS410)</f>
        <v>#REF!</v>
      </c>
      <c r="BU410" s="41" t="e">
        <f>IF(#REF!="","",BT410*Interna!$H$51)</f>
        <v>#REF!</v>
      </c>
      <c r="BV410" s="41" t="e">
        <f>IF(#REF!="","",BT410-BU410)</f>
        <v>#REF!</v>
      </c>
      <c r="BW410" s="41" t="e">
        <f>IF(#REF!="","",BV410*Interna!$H$52)</f>
        <v>#REF!</v>
      </c>
      <c r="BX410" s="41" t="e">
        <f>IF(#REF!="","",BV410-BW410)</f>
        <v>#REF!</v>
      </c>
      <c r="BY410" s="41" t="e">
        <f>IF(#REF!="","",BX410*Interna!$H$53)</f>
        <v>#REF!</v>
      </c>
    </row>
    <row r="411" spans="25:77" ht="16.5" customHeight="1" thickTop="1" thickBot="1" x14ac:dyDescent="0.35">
      <c r="Y411" s="167"/>
      <c r="Z411" s="40" t="e">
        <f>IF(#REF!="","",Interna!$H$15)</f>
        <v>#REF!</v>
      </c>
      <c r="AA411" s="41" t="e">
        <f>IF(#REF!="","",Interna!$H$16)</f>
        <v>#REF!</v>
      </c>
      <c r="AB411" s="42" t="e">
        <f>IF(#REF!="","",Interna!$H$17)</f>
        <v>#REF!</v>
      </c>
      <c r="AC41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1" s="373" t="e">
        <f>IF(#REF!="","",AC411+Interna!$D$15)</f>
        <v>#REF!</v>
      </c>
      <c r="AG411" s="373" t="e">
        <f>IF(#REF!="","",AD411+Interna!$D$16)</f>
        <v>#REF!</v>
      </c>
      <c r="AH411" s="373" t="e">
        <f>IF(#REF!="","",AE411+Interna!$D$17)</f>
        <v>#REF!</v>
      </c>
      <c r="AI411" s="281" t="e">
        <f>IF(#REF!="","",#REF!-(#REF!*AF411))</f>
        <v>#REF!</v>
      </c>
      <c r="AJ411" s="281" t="e">
        <f>IF(#REF!="","",#REF!-(#REF!*AG411))</f>
        <v>#REF!</v>
      </c>
      <c r="AK411" s="281" t="e">
        <f>IF(#REF!="","",#REF!-(#REF!*AH411))</f>
        <v>#REF!</v>
      </c>
      <c r="AL411" s="281" t="e">
        <f>IF(#REF!="","",ROUND(AI411*Interna!$E$4/1000,4))</f>
        <v>#REF!</v>
      </c>
      <c r="AM411" s="281" t="e">
        <f>IF(#REF!="","",ROUND(AJ411*Interna!$E$4/1000,4))</f>
        <v>#REF!</v>
      </c>
      <c r="AN411" s="281" t="e">
        <f>IF(#REF!="","",ROUND(AK411*Interna!$E$4/1000,4))</f>
        <v>#REF!</v>
      </c>
      <c r="AO411" s="281" t="e">
        <f>IF(#REF!="","",ROUND(AL411-(AL411*Interna!$C$21),4))</f>
        <v>#REF!</v>
      </c>
      <c r="AP411" s="281" t="e">
        <f>IF(#REF!="","",ROUND(AM411-(AM411*Interna!$C$22),4))</f>
        <v>#REF!</v>
      </c>
      <c r="AQ411" s="281" t="e">
        <f>IF(#REF!="","",ROUND(AN411-(AN411*Interna!$C$23),4))</f>
        <v>#REF!</v>
      </c>
      <c r="AR411" s="281" t="e">
        <f>IF(#REF!="","",Interna!$F$21)</f>
        <v>#REF!</v>
      </c>
      <c r="AS411" s="282" t="e">
        <f>IF(#REF!="","",Interna!$F$22)</f>
        <v>#REF!</v>
      </c>
      <c r="AT411" s="283" t="e">
        <f>IF(#REF!="","",Interna!$F$23)</f>
        <v>#REF!</v>
      </c>
      <c r="AU411" s="281" t="e">
        <f>IF(#REF!=0,0,IF(AO411&gt;AR411,AO411,AR411))</f>
        <v>#REF!</v>
      </c>
      <c r="AV411" s="281" t="e">
        <f>IF(#REF!=0,0,IF(AP411&gt;AS411,AP411,AS411))</f>
        <v>#REF!</v>
      </c>
      <c r="AW411" s="281" t="e">
        <f>IF(#REF!=0,0,IF(AQ411&gt;AT411,AQ411,AT411))</f>
        <v>#REF!</v>
      </c>
      <c r="AX411" s="39" t="e">
        <f>IF(#REF!="","",IF(ROUND(AL411-AU411,4)&lt;0,0,ROUND(AL411-AU411,4)))</f>
        <v>#REF!</v>
      </c>
      <c r="AY411" s="39" t="e">
        <f>IF(#REF!="","",IF(ROUND(AM411-AV411,4)&lt;0,0,ROUND(AM411-AV411,4)))</f>
        <v>#REF!</v>
      </c>
      <c r="AZ411" s="39" t="e">
        <f>IF(#REF!="","",IF(ROUND(AN411-AW411,4)&lt;0,0,ROUND(AN411-AW411,4)))</f>
        <v>#REF!</v>
      </c>
      <c r="BA411" s="40" t="e">
        <f>IF(#REF!="","",AX411*Z411)</f>
        <v>#REF!</v>
      </c>
      <c r="BB411" s="41" t="e">
        <f>IF(#REF!="","",AY411*AA411)</f>
        <v>#REF!</v>
      </c>
      <c r="BC411" s="42" t="e">
        <f>IF(#REF!="","",AZ411*AB411)</f>
        <v>#REF!</v>
      </c>
      <c r="BD411" s="41" t="e">
        <f t="shared" si="44"/>
        <v>#REF!</v>
      </c>
      <c r="BE411" s="40" t="e">
        <f>IF(#REF!="","",Interna!$J$27+Interna!$J$28+Interna!$J$29+Interna!$J$33)</f>
        <v>#REF!</v>
      </c>
      <c r="BF411" s="41" t="e">
        <f>IF(#REF!="","",AX411*Interna!$H$30)</f>
        <v>#REF!</v>
      </c>
      <c r="BG411" s="41" t="e">
        <f>IF(#REF!="","",AY411*Interna!$H$31)</f>
        <v>#REF!</v>
      </c>
      <c r="BH411" s="41" t="e">
        <f>IF(#REF!="","",AZ411*Interna!$H$32)</f>
        <v>#REF!</v>
      </c>
      <c r="BI411" s="41" t="e">
        <f>IF(#REF!="","",SUM(BE411:BH411))</f>
        <v>#REF!</v>
      </c>
      <c r="BJ411" s="41" t="e">
        <f>IF(#REF!="","",BD411-BI411)</f>
        <v>#REF!</v>
      </c>
      <c r="BK411" s="42" t="e">
        <f>IF(#REF!="","",BJ411*Interna!$H$37)</f>
        <v>#REF!</v>
      </c>
      <c r="BL411" s="41" t="e">
        <f>IF(#REF!="","",BJ411-BK411)</f>
        <v>#REF!</v>
      </c>
      <c r="BM411" s="41" t="e">
        <f>IF(#REF!="","",BL411*Interna!$H$39)</f>
        <v>#REF!</v>
      </c>
      <c r="BN411" s="41" t="e">
        <f>IF(#REF!="","",BL411+BM411)</f>
        <v>#REF!</v>
      </c>
      <c r="BO411" s="41" t="e">
        <f>IF(#REF!="","",BN411*Interna!$K$5)</f>
        <v>#REF!</v>
      </c>
      <c r="BP411" s="41" t="e">
        <f>IF(#REF!="","",BO411/Interna!$E$4)</f>
        <v>#REF!</v>
      </c>
      <c r="BQ411" s="41" t="e">
        <f>IF(#REF!="","",BP411*Interna!$H$46)</f>
        <v>#REF!</v>
      </c>
      <c r="BR411" s="41" t="e">
        <f>IF(#REF!="","",BP411+BQ411)</f>
        <v>#REF!</v>
      </c>
      <c r="BS411" s="41" t="e">
        <f>IF(#REF!="","",BR411*Interna!$H$48)</f>
        <v>#REF!</v>
      </c>
      <c r="BT411" s="41" t="e">
        <f>IF(#REF!="","",BR411-BS411)</f>
        <v>#REF!</v>
      </c>
      <c r="BU411" s="41" t="e">
        <f>IF(#REF!="","",BT411*Interna!$H$51)</f>
        <v>#REF!</v>
      </c>
      <c r="BV411" s="41" t="e">
        <f>IF(#REF!="","",BT411-BU411)</f>
        <v>#REF!</v>
      </c>
      <c r="BW411" s="41" t="e">
        <f>IF(#REF!="","",BV411*Interna!$H$52)</f>
        <v>#REF!</v>
      </c>
      <c r="BX411" s="41" t="e">
        <f>IF(#REF!="","",BV411-BW411)</f>
        <v>#REF!</v>
      </c>
      <c r="BY411" s="41" t="e">
        <f>IF(#REF!="","",BX411*Interna!$H$53)</f>
        <v>#REF!</v>
      </c>
    </row>
    <row r="412" spans="25:77" ht="16.5" customHeight="1" thickTop="1" thickBot="1" x14ac:dyDescent="0.35">
      <c r="Y412" s="167"/>
      <c r="Z412" s="40" t="e">
        <f>IF(#REF!="","",Interna!$H$15)</f>
        <v>#REF!</v>
      </c>
      <c r="AA412" s="41" t="e">
        <f>IF(#REF!="","",Interna!$H$16)</f>
        <v>#REF!</v>
      </c>
      <c r="AB412" s="42" t="e">
        <f>IF(#REF!="","",Interna!$H$17)</f>
        <v>#REF!</v>
      </c>
      <c r="AC41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2" s="373" t="e">
        <f>IF(#REF!="","",AC412+Interna!$D$15)</f>
        <v>#REF!</v>
      </c>
      <c r="AG412" s="373" t="e">
        <f>IF(#REF!="","",AD412+Interna!$D$16)</f>
        <v>#REF!</v>
      </c>
      <c r="AH412" s="373" t="e">
        <f>IF(#REF!="","",AE412+Interna!$D$17)</f>
        <v>#REF!</v>
      </c>
      <c r="AI412" s="281" t="e">
        <f>IF(#REF!="","",#REF!-(#REF!*AF412))</f>
        <v>#REF!</v>
      </c>
      <c r="AJ412" s="281" t="e">
        <f>IF(#REF!="","",#REF!-(#REF!*AG412))</f>
        <v>#REF!</v>
      </c>
      <c r="AK412" s="281" t="e">
        <f>IF(#REF!="","",#REF!-(#REF!*AH412))</f>
        <v>#REF!</v>
      </c>
      <c r="AL412" s="281" t="e">
        <f>IF(#REF!="","",ROUND(AI412*Interna!$E$4/1000,4))</f>
        <v>#REF!</v>
      </c>
      <c r="AM412" s="281" t="e">
        <f>IF(#REF!="","",ROUND(AJ412*Interna!$E$4/1000,4))</f>
        <v>#REF!</v>
      </c>
      <c r="AN412" s="281" t="e">
        <f>IF(#REF!="","",ROUND(AK412*Interna!$E$4/1000,4))</f>
        <v>#REF!</v>
      </c>
      <c r="AO412" s="281" t="e">
        <f>IF(#REF!="","",ROUND(AL412-(AL412*Interna!$C$21),4))</f>
        <v>#REF!</v>
      </c>
      <c r="AP412" s="281" t="e">
        <f>IF(#REF!="","",ROUND(AM412-(AM412*Interna!$C$22),4))</f>
        <v>#REF!</v>
      </c>
      <c r="AQ412" s="281" t="e">
        <f>IF(#REF!="","",ROUND(AN412-(AN412*Interna!$C$23),4))</f>
        <v>#REF!</v>
      </c>
      <c r="AR412" s="281" t="e">
        <f>IF(#REF!="","",Interna!$F$21)</f>
        <v>#REF!</v>
      </c>
      <c r="AS412" s="282" t="e">
        <f>IF(#REF!="","",Interna!$F$22)</f>
        <v>#REF!</v>
      </c>
      <c r="AT412" s="283" t="e">
        <f>IF(#REF!="","",Interna!$F$23)</f>
        <v>#REF!</v>
      </c>
      <c r="AU412" s="281" t="e">
        <f>IF(#REF!=0,0,IF(AO412&gt;AR412,AO412,AR412))</f>
        <v>#REF!</v>
      </c>
      <c r="AV412" s="281" t="e">
        <f>IF(#REF!=0,0,IF(AP412&gt;AS412,AP412,AS412))</f>
        <v>#REF!</v>
      </c>
      <c r="AW412" s="281" t="e">
        <f>IF(#REF!=0,0,IF(AQ412&gt;AT412,AQ412,AT412))</f>
        <v>#REF!</v>
      </c>
      <c r="AX412" s="39" t="e">
        <f>IF(#REF!="","",IF(ROUND(AL412-AU412,4)&lt;0,0,ROUND(AL412-AU412,4)))</f>
        <v>#REF!</v>
      </c>
      <c r="AY412" s="39" t="e">
        <f>IF(#REF!="","",IF(ROUND(AM412-AV412,4)&lt;0,0,ROUND(AM412-AV412,4)))</f>
        <v>#REF!</v>
      </c>
      <c r="AZ412" s="39" t="e">
        <f>IF(#REF!="","",IF(ROUND(AN412-AW412,4)&lt;0,0,ROUND(AN412-AW412,4)))</f>
        <v>#REF!</v>
      </c>
      <c r="BA412" s="40" t="e">
        <f>IF(#REF!="","",AX412*Z412)</f>
        <v>#REF!</v>
      </c>
      <c r="BB412" s="41" t="e">
        <f>IF(#REF!="","",AY412*AA412)</f>
        <v>#REF!</v>
      </c>
      <c r="BC412" s="42" t="e">
        <f>IF(#REF!="","",AZ412*AB412)</f>
        <v>#REF!</v>
      </c>
      <c r="BD412" s="41" t="e">
        <f t="shared" si="44"/>
        <v>#REF!</v>
      </c>
      <c r="BE412" s="40" t="e">
        <f>IF(#REF!="","",Interna!$J$27+Interna!$J$28+Interna!$J$29+Interna!$J$33)</f>
        <v>#REF!</v>
      </c>
      <c r="BF412" s="41" t="e">
        <f>IF(#REF!="","",AX412*Interna!$H$30)</f>
        <v>#REF!</v>
      </c>
      <c r="BG412" s="41" t="e">
        <f>IF(#REF!="","",AY412*Interna!$H$31)</f>
        <v>#REF!</v>
      </c>
      <c r="BH412" s="41" t="e">
        <f>IF(#REF!="","",AZ412*Interna!$H$32)</f>
        <v>#REF!</v>
      </c>
      <c r="BI412" s="41" t="e">
        <f>IF(#REF!="","",SUM(BE412:BH412))</f>
        <v>#REF!</v>
      </c>
      <c r="BJ412" s="41" t="e">
        <f>IF(#REF!="","",BD412-BI412)</f>
        <v>#REF!</v>
      </c>
      <c r="BK412" s="42" t="e">
        <f>IF(#REF!="","",BJ412*Interna!$H$37)</f>
        <v>#REF!</v>
      </c>
      <c r="BL412" s="41" t="e">
        <f>IF(#REF!="","",BJ412-BK412)</f>
        <v>#REF!</v>
      </c>
      <c r="BM412" s="41" t="e">
        <f>IF(#REF!="","",BL412*Interna!$H$39)</f>
        <v>#REF!</v>
      </c>
      <c r="BN412" s="41" t="e">
        <f>IF(#REF!="","",BL412+BM412)</f>
        <v>#REF!</v>
      </c>
      <c r="BO412" s="41" t="e">
        <f>IF(#REF!="","",BN412*Interna!$K$5)</f>
        <v>#REF!</v>
      </c>
      <c r="BP412" s="41" t="e">
        <f>IF(#REF!="","",BO412/Interna!$E$4)</f>
        <v>#REF!</v>
      </c>
      <c r="BQ412" s="41" t="e">
        <f>IF(#REF!="","",BP412*Interna!$H$46)</f>
        <v>#REF!</v>
      </c>
      <c r="BR412" s="41" t="e">
        <f>IF(#REF!="","",BP412+BQ412)</f>
        <v>#REF!</v>
      </c>
      <c r="BS412" s="41" t="e">
        <f>IF(#REF!="","",BR412*Interna!$H$48)</f>
        <v>#REF!</v>
      </c>
      <c r="BT412" s="41" t="e">
        <f>IF(#REF!="","",BR412-BS412)</f>
        <v>#REF!</v>
      </c>
      <c r="BU412" s="41" t="e">
        <f>IF(#REF!="","",BT412*Interna!$H$51)</f>
        <v>#REF!</v>
      </c>
      <c r="BV412" s="41" t="e">
        <f>IF(#REF!="","",BT412-BU412)</f>
        <v>#REF!</v>
      </c>
      <c r="BW412" s="41" t="e">
        <f>IF(#REF!="","",BV412*Interna!$H$52)</f>
        <v>#REF!</v>
      </c>
      <c r="BX412" s="41" t="e">
        <f>IF(#REF!="","",BV412-BW412)</f>
        <v>#REF!</v>
      </c>
      <c r="BY412" s="41" t="e">
        <f>IF(#REF!="","",BX412*Interna!$H$53)</f>
        <v>#REF!</v>
      </c>
    </row>
    <row r="413" spans="25:77" ht="16.5" customHeight="1" thickTop="1" thickBot="1" x14ac:dyDescent="0.35">
      <c r="Y413" s="167"/>
      <c r="Z413" s="40" t="e">
        <f>IF(#REF!="","",Interna!$H$15)</f>
        <v>#REF!</v>
      </c>
      <c r="AA413" s="41" t="e">
        <f>IF(#REF!="","",Interna!$H$16)</f>
        <v>#REF!</v>
      </c>
      <c r="AB413" s="42" t="e">
        <f>IF(#REF!="","",Interna!$H$17)</f>
        <v>#REF!</v>
      </c>
      <c r="AC41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3" s="373" t="e">
        <f>IF(#REF!="","",AC413+Interna!$D$15)</f>
        <v>#REF!</v>
      </c>
      <c r="AG413" s="373" t="e">
        <f>IF(#REF!="","",AD413+Interna!$D$16)</f>
        <v>#REF!</v>
      </c>
      <c r="AH413" s="373" t="e">
        <f>IF(#REF!="","",AE413+Interna!$D$17)</f>
        <v>#REF!</v>
      </c>
      <c r="AI413" s="281" t="e">
        <f>IF(#REF!="","",#REF!-(#REF!*AF413))</f>
        <v>#REF!</v>
      </c>
      <c r="AJ413" s="281" t="e">
        <f>IF(#REF!="","",#REF!-(#REF!*AG413))</f>
        <v>#REF!</v>
      </c>
      <c r="AK413" s="281" t="e">
        <f>IF(#REF!="","",#REF!-(#REF!*AH413))</f>
        <v>#REF!</v>
      </c>
      <c r="AL413" s="281" t="e">
        <f>IF(#REF!="","",ROUND(AI413*Interna!$E$4/1000,4))</f>
        <v>#REF!</v>
      </c>
      <c r="AM413" s="281" t="e">
        <f>IF(#REF!="","",ROUND(AJ413*Interna!$E$4/1000,4))</f>
        <v>#REF!</v>
      </c>
      <c r="AN413" s="281" t="e">
        <f>IF(#REF!="","",ROUND(AK413*Interna!$E$4/1000,4))</f>
        <v>#REF!</v>
      </c>
      <c r="AO413" s="281" t="e">
        <f>IF(#REF!="","",ROUND(AL413-(AL413*Interna!$C$21),4))</f>
        <v>#REF!</v>
      </c>
      <c r="AP413" s="281" t="e">
        <f>IF(#REF!="","",ROUND(AM413-(AM413*Interna!$C$22),4))</f>
        <v>#REF!</v>
      </c>
      <c r="AQ413" s="281" t="e">
        <f>IF(#REF!="","",ROUND(AN413-(AN413*Interna!$C$23),4))</f>
        <v>#REF!</v>
      </c>
      <c r="AR413" s="281" t="e">
        <f>IF(#REF!="","",Interna!$F$21)</f>
        <v>#REF!</v>
      </c>
      <c r="AS413" s="282" t="e">
        <f>IF(#REF!="","",Interna!$F$22)</f>
        <v>#REF!</v>
      </c>
      <c r="AT413" s="283" t="e">
        <f>IF(#REF!="","",Interna!$F$23)</f>
        <v>#REF!</v>
      </c>
      <c r="AU413" s="281" t="e">
        <f>IF(#REF!=0,0,IF(AO413&gt;AR413,AO413,AR413))</f>
        <v>#REF!</v>
      </c>
      <c r="AV413" s="281" t="e">
        <f>IF(#REF!=0,0,IF(AP413&gt;AS413,AP413,AS413))</f>
        <v>#REF!</v>
      </c>
      <c r="AW413" s="281" t="e">
        <f>IF(#REF!=0,0,IF(AQ413&gt;AT413,AQ413,AT413))</f>
        <v>#REF!</v>
      </c>
      <c r="AX413" s="39" t="e">
        <f>IF(#REF!="","",IF(ROUND(AL413-AU413,4)&lt;0,0,ROUND(AL413-AU413,4)))</f>
        <v>#REF!</v>
      </c>
      <c r="AY413" s="39" t="e">
        <f>IF(#REF!="","",IF(ROUND(AM413-AV413,4)&lt;0,0,ROUND(AM413-AV413,4)))</f>
        <v>#REF!</v>
      </c>
      <c r="AZ413" s="39" t="e">
        <f>IF(#REF!="","",IF(ROUND(AN413-AW413,4)&lt;0,0,ROUND(AN413-AW413,4)))</f>
        <v>#REF!</v>
      </c>
      <c r="BA413" s="40" t="e">
        <f>IF(#REF!="","",AX413*Z413)</f>
        <v>#REF!</v>
      </c>
      <c r="BB413" s="41" t="e">
        <f>IF(#REF!="","",AY413*AA413)</f>
        <v>#REF!</v>
      </c>
      <c r="BC413" s="42" t="e">
        <f>IF(#REF!="","",AZ413*AB413)</f>
        <v>#REF!</v>
      </c>
      <c r="BD413" s="41" t="e">
        <f t="shared" si="44"/>
        <v>#REF!</v>
      </c>
      <c r="BE413" s="40" t="e">
        <f>IF(#REF!="","",Interna!$J$27+Interna!$J$28+Interna!$J$29+Interna!$J$33)</f>
        <v>#REF!</v>
      </c>
      <c r="BF413" s="41" t="e">
        <f>IF(#REF!="","",AX413*Interna!$H$30)</f>
        <v>#REF!</v>
      </c>
      <c r="BG413" s="41" t="e">
        <f>IF(#REF!="","",AY413*Interna!$H$31)</f>
        <v>#REF!</v>
      </c>
      <c r="BH413" s="41" t="e">
        <f>IF(#REF!="","",AZ413*Interna!$H$32)</f>
        <v>#REF!</v>
      </c>
      <c r="BI413" s="41" t="e">
        <f>IF(#REF!="","",SUM(BE413:BH413))</f>
        <v>#REF!</v>
      </c>
      <c r="BJ413" s="41" t="e">
        <f>IF(#REF!="","",BD413-BI413)</f>
        <v>#REF!</v>
      </c>
      <c r="BK413" s="42" t="e">
        <f>IF(#REF!="","",BJ413*Interna!$H$37)</f>
        <v>#REF!</v>
      </c>
      <c r="BL413" s="41" t="e">
        <f>IF(#REF!="","",BJ413-BK413)</f>
        <v>#REF!</v>
      </c>
      <c r="BM413" s="41" t="e">
        <f>IF(#REF!="","",BL413*Interna!$H$39)</f>
        <v>#REF!</v>
      </c>
      <c r="BN413" s="41" t="e">
        <f>IF(#REF!="","",BL413+BM413)</f>
        <v>#REF!</v>
      </c>
      <c r="BO413" s="41" t="e">
        <f>IF(#REF!="","",BN413*Interna!$K$5)</f>
        <v>#REF!</v>
      </c>
      <c r="BP413" s="41" t="e">
        <f>IF(#REF!="","",BO413/Interna!$E$4)</f>
        <v>#REF!</v>
      </c>
      <c r="BQ413" s="41" t="e">
        <f>IF(#REF!="","",BP413*Interna!$H$46)</f>
        <v>#REF!</v>
      </c>
      <c r="BR413" s="41" t="e">
        <f>IF(#REF!="","",BP413+BQ413)</f>
        <v>#REF!</v>
      </c>
      <c r="BS413" s="41" t="e">
        <f>IF(#REF!="","",BR413*Interna!$H$48)</f>
        <v>#REF!</v>
      </c>
      <c r="BT413" s="41" t="e">
        <f>IF(#REF!="","",BR413-BS413)</f>
        <v>#REF!</v>
      </c>
      <c r="BU413" s="41" t="e">
        <f>IF(#REF!="","",BT413*Interna!$H$51)</f>
        <v>#REF!</v>
      </c>
      <c r="BV413" s="41" t="e">
        <f>IF(#REF!="","",BT413-BU413)</f>
        <v>#REF!</v>
      </c>
      <c r="BW413" s="41" t="e">
        <f>IF(#REF!="","",BV413*Interna!$H$52)</f>
        <v>#REF!</v>
      </c>
      <c r="BX413" s="41" t="e">
        <f>IF(#REF!="","",BV413-BW413)</f>
        <v>#REF!</v>
      </c>
      <c r="BY413" s="41" t="e">
        <f>IF(#REF!="","",BX413*Interna!$H$53)</f>
        <v>#REF!</v>
      </c>
    </row>
    <row r="414" spans="25:77" ht="16.5" customHeight="1" thickTop="1" thickBot="1" x14ac:dyDescent="0.35">
      <c r="Y414" s="167"/>
      <c r="Z414" s="40" t="e">
        <f>IF(#REF!="","",Interna!$H$15)</f>
        <v>#REF!</v>
      </c>
      <c r="AA414" s="41" t="e">
        <f>IF(#REF!="","",Interna!$H$16)</f>
        <v>#REF!</v>
      </c>
      <c r="AB414" s="42" t="e">
        <f>IF(#REF!="","",Interna!$H$17)</f>
        <v>#REF!</v>
      </c>
      <c r="AC41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4" s="373" t="e">
        <f>IF(#REF!="","",AC414+Interna!$D$15)</f>
        <v>#REF!</v>
      </c>
      <c r="AG414" s="373" t="e">
        <f>IF(#REF!="","",AD414+Interna!$D$16)</f>
        <v>#REF!</v>
      </c>
      <c r="AH414" s="373" t="e">
        <f>IF(#REF!="","",AE414+Interna!$D$17)</f>
        <v>#REF!</v>
      </c>
      <c r="AI414" s="281" t="e">
        <f>IF(#REF!="","",#REF!-(#REF!*AF414))</f>
        <v>#REF!</v>
      </c>
      <c r="AJ414" s="281" t="e">
        <f>IF(#REF!="","",#REF!-(#REF!*AG414))</f>
        <v>#REF!</v>
      </c>
      <c r="AK414" s="281" t="e">
        <f>IF(#REF!="","",#REF!-(#REF!*AH414))</f>
        <v>#REF!</v>
      </c>
      <c r="AL414" s="281" t="e">
        <f>IF(#REF!="","",ROUND(AI414*Interna!$E$4/1000,4))</f>
        <v>#REF!</v>
      </c>
      <c r="AM414" s="281" t="e">
        <f>IF(#REF!="","",ROUND(AJ414*Interna!$E$4/1000,4))</f>
        <v>#REF!</v>
      </c>
      <c r="AN414" s="281" t="e">
        <f>IF(#REF!="","",ROUND(AK414*Interna!$E$4/1000,4))</f>
        <v>#REF!</v>
      </c>
      <c r="AO414" s="281" t="e">
        <f>IF(#REF!="","",ROUND(AL414-(AL414*Interna!$C$21),4))</f>
        <v>#REF!</v>
      </c>
      <c r="AP414" s="281" t="e">
        <f>IF(#REF!="","",ROUND(AM414-(AM414*Interna!$C$22),4))</f>
        <v>#REF!</v>
      </c>
      <c r="AQ414" s="281" t="e">
        <f>IF(#REF!="","",ROUND(AN414-(AN414*Interna!$C$23),4))</f>
        <v>#REF!</v>
      </c>
      <c r="AR414" s="281" t="e">
        <f>IF(#REF!="","",Interna!$F$21)</f>
        <v>#REF!</v>
      </c>
      <c r="AS414" s="282" t="e">
        <f>IF(#REF!="","",Interna!$F$22)</f>
        <v>#REF!</v>
      </c>
      <c r="AT414" s="283" t="e">
        <f>IF(#REF!="","",Interna!$F$23)</f>
        <v>#REF!</v>
      </c>
      <c r="AU414" s="281" t="e">
        <f>IF(#REF!=0,0,IF(AO414&gt;AR414,AO414,AR414))</f>
        <v>#REF!</v>
      </c>
      <c r="AV414" s="281" t="e">
        <f>IF(#REF!=0,0,IF(AP414&gt;AS414,AP414,AS414))</f>
        <v>#REF!</v>
      </c>
      <c r="AW414" s="281" t="e">
        <f>IF(#REF!=0,0,IF(AQ414&gt;AT414,AQ414,AT414))</f>
        <v>#REF!</v>
      </c>
      <c r="AX414" s="39" t="e">
        <f>IF(#REF!="","",IF(ROUND(AL414-AU414,4)&lt;0,0,ROUND(AL414-AU414,4)))</f>
        <v>#REF!</v>
      </c>
      <c r="AY414" s="39" t="e">
        <f>IF(#REF!="","",IF(ROUND(AM414-AV414,4)&lt;0,0,ROUND(AM414-AV414,4)))</f>
        <v>#REF!</v>
      </c>
      <c r="AZ414" s="39" t="e">
        <f>IF(#REF!="","",IF(ROUND(AN414-AW414,4)&lt;0,0,ROUND(AN414-AW414,4)))</f>
        <v>#REF!</v>
      </c>
      <c r="BA414" s="40" t="e">
        <f>IF(#REF!="","",AX414*Z414)</f>
        <v>#REF!</v>
      </c>
      <c r="BB414" s="41" t="e">
        <f>IF(#REF!="","",AY414*AA414)</f>
        <v>#REF!</v>
      </c>
      <c r="BC414" s="42" t="e">
        <f>IF(#REF!="","",AZ414*AB414)</f>
        <v>#REF!</v>
      </c>
      <c r="BD414" s="41" t="e">
        <f t="shared" si="44"/>
        <v>#REF!</v>
      </c>
      <c r="BE414" s="40" t="e">
        <f>IF(#REF!="","",Interna!$J$27+Interna!$J$28+Interna!$J$29+Interna!$J$33)</f>
        <v>#REF!</v>
      </c>
      <c r="BF414" s="41" t="e">
        <f>IF(#REF!="","",AX414*Interna!$H$30)</f>
        <v>#REF!</v>
      </c>
      <c r="BG414" s="41" t="e">
        <f>IF(#REF!="","",AY414*Interna!$H$31)</f>
        <v>#REF!</v>
      </c>
      <c r="BH414" s="41" t="e">
        <f>IF(#REF!="","",AZ414*Interna!$H$32)</f>
        <v>#REF!</v>
      </c>
      <c r="BI414" s="41" t="e">
        <f>IF(#REF!="","",SUM(BE414:BH414))</f>
        <v>#REF!</v>
      </c>
      <c r="BJ414" s="41" t="e">
        <f>IF(#REF!="","",BD414-BI414)</f>
        <v>#REF!</v>
      </c>
      <c r="BK414" s="42" t="e">
        <f>IF(#REF!="","",BJ414*Interna!$H$37)</f>
        <v>#REF!</v>
      </c>
      <c r="BL414" s="41" t="e">
        <f>IF(#REF!="","",BJ414-BK414)</f>
        <v>#REF!</v>
      </c>
      <c r="BM414" s="41" t="e">
        <f>IF(#REF!="","",BL414*Interna!$H$39)</f>
        <v>#REF!</v>
      </c>
      <c r="BN414" s="41" t="e">
        <f>IF(#REF!="","",BL414+BM414)</f>
        <v>#REF!</v>
      </c>
      <c r="BO414" s="41" t="e">
        <f>IF(#REF!="","",BN414*Interna!$K$5)</f>
        <v>#REF!</v>
      </c>
      <c r="BP414" s="41" t="e">
        <f>IF(#REF!="","",BO414/Interna!$E$4)</f>
        <v>#REF!</v>
      </c>
      <c r="BQ414" s="41" t="e">
        <f>IF(#REF!="","",BP414*Interna!$H$46)</f>
        <v>#REF!</v>
      </c>
      <c r="BR414" s="41" t="e">
        <f>IF(#REF!="","",BP414+BQ414)</f>
        <v>#REF!</v>
      </c>
      <c r="BS414" s="41" t="e">
        <f>IF(#REF!="","",BR414*Interna!$H$48)</f>
        <v>#REF!</v>
      </c>
      <c r="BT414" s="41" t="e">
        <f>IF(#REF!="","",BR414-BS414)</f>
        <v>#REF!</v>
      </c>
      <c r="BU414" s="41" t="e">
        <f>IF(#REF!="","",BT414*Interna!$H$51)</f>
        <v>#REF!</v>
      </c>
      <c r="BV414" s="41" t="e">
        <f>IF(#REF!="","",BT414-BU414)</f>
        <v>#REF!</v>
      </c>
      <c r="BW414" s="41" t="e">
        <f>IF(#REF!="","",BV414*Interna!$H$52)</f>
        <v>#REF!</v>
      </c>
      <c r="BX414" s="41" t="e">
        <f>IF(#REF!="","",BV414-BW414)</f>
        <v>#REF!</v>
      </c>
      <c r="BY414" s="41" t="e">
        <f>IF(#REF!="","",BX414*Interna!$H$53)</f>
        <v>#REF!</v>
      </c>
    </row>
    <row r="415" spans="25:77" ht="16.5" customHeight="1" thickTop="1" thickBot="1" x14ac:dyDescent="0.35">
      <c r="Y415" s="167"/>
      <c r="Z415" s="40" t="e">
        <f>IF(#REF!="","",Interna!$H$15)</f>
        <v>#REF!</v>
      </c>
      <c r="AA415" s="41" t="e">
        <f>IF(#REF!="","",Interna!$H$16)</f>
        <v>#REF!</v>
      </c>
      <c r="AB415" s="42" t="e">
        <f>IF(#REF!="","",Interna!$H$17)</f>
        <v>#REF!</v>
      </c>
      <c r="AC41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5" s="373" t="e">
        <f>IF(#REF!="","",AC415+Interna!$D$15)</f>
        <v>#REF!</v>
      </c>
      <c r="AG415" s="373" t="e">
        <f>IF(#REF!="","",AD415+Interna!$D$16)</f>
        <v>#REF!</v>
      </c>
      <c r="AH415" s="373" t="e">
        <f>IF(#REF!="","",AE415+Interna!$D$17)</f>
        <v>#REF!</v>
      </c>
      <c r="AI415" s="281" t="e">
        <f>IF(#REF!="","",#REF!-(#REF!*AF415))</f>
        <v>#REF!</v>
      </c>
      <c r="AJ415" s="281" t="e">
        <f>IF(#REF!="","",#REF!-(#REF!*AG415))</f>
        <v>#REF!</v>
      </c>
      <c r="AK415" s="281" t="e">
        <f>IF(#REF!="","",#REF!-(#REF!*AH415))</f>
        <v>#REF!</v>
      </c>
      <c r="AL415" s="281" t="e">
        <f>IF(#REF!="","",ROUND(AI415*Interna!$E$4/1000,4))</f>
        <v>#REF!</v>
      </c>
      <c r="AM415" s="281" t="e">
        <f>IF(#REF!="","",ROUND(AJ415*Interna!$E$4/1000,4))</f>
        <v>#REF!</v>
      </c>
      <c r="AN415" s="281" t="e">
        <f>IF(#REF!="","",ROUND(AK415*Interna!$E$4/1000,4))</f>
        <v>#REF!</v>
      </c>
      <c r="AO415" s="281" t="e">
        <f>IF(#REF!="","",ROUND(AL415-(AL415*Interna!$C$21),4))</f>
        <v>#REF!</v>
      </c>
      <c r="AP415" s="281" t="e">
        <f>IF(#REF!="","",ROUND(AM415-(AM415*Interna!$C$22),4))</f>
        <v>#REF!</v>
      </c>
      <c r="AQ415" s="281" t="e">
        <f>IF(#REF!="","",ROUND(AN415-(AN415*Interna!$C$23),4))</f>
        <v>#REF!</v>
      </c>
      <c r="AR415" s="281" t="e">
        <f>IF(#REF!="","",Interna!$F$21)</f>
        <v>#REF!</v>
      </c>
      <c r="AS415" s="282" t="e">
        <f>IF(#REF!="","",Interna!$F$22)</f>
        <v>#REF!</v>
      </c>
      <c r="AT415" s="283" t="e">
        <f>IF(#REF!="","",Interna!$F$23)</f>
        <v>#REF!</v>
      </c>
      <c r="AU415" s="281" t="e">
        <f>IF(#REF!=0,0,IF(AO415&gt;AR415,AO415,AR415))</f>
        <v>#REF!</v>
      </c>
      <c r="AV415" s="281" t="e">
        <f>IF(#REF!=0,0,IF(AP415&gt;AS415,AP415,AS415))</f>
        <v>#REF!</v>
      </c>
      <c r="AW415" s="281" t="e">
        <f>IF(#REF!=0,0,IF(AQ415&gt;AT415,AQ415,AT415))</f>
        <v>#REF!</v>
      </c>
      <c r="AX415" s="39" t="e">
        <f>IF(#REF!="","",IF(ROUND(AL415-AU415,4)&lt;0,0,ROUND(AL415-AU415,4)))</f>
        <v>#REF!</v>
      </c>
      <c r="AY415" s="39" t="e">
        <f>IF(#REF!="","",IF(ROUND(AM415-AV415,4)&lt;0,0,ROUND(AM415-AV415,4)))</f>
        <v>#REF!</v>
      </c>
      <c r="AZ415" s="39" t="e">
        <f>IF(#REF!="","",IF(ROUND(AN415-AW415,4)&lt;0,0,ROUND(AN415-AW415,4)))</f>
        <v>#REF!</v>
      </c>
      <c r="BA415" s="40" t="e">
        <f>IF(#REF!="","",AX415*Z415)</f>
        <v>#REF!</v>
      </c>
      <c r="BB415" s="41" t="e">
        <f>IF(#REF!="","",AY415*AA415)</f>
        <v>#REF!</v>
      </c>
      <c r="BC415" s="42" t="e">
        <f>IF(#REF!="","",AZ415*AB415)</f>
        <v>#REF!</v>
      </c>
      <c r="BD415" s="41" t="e">
        <f t="shared" si="44"/>
        <v>#REF!</v>
      </c>
      <c r="BE415" s="40" t="e">
        <f>IF(#REF!="","",Interna!$J$27+Interna!$J$28+Interna!$J$29+Interna!$J$33)</f>
        <v>#REF!</v>
      </c>
      <c r="BF415" s="41" t="e">
        <f>IF(#REF!="","",AX415*Interna!$H$30)</f>
        <v>#REF!</v>
      </c>
      <c r="BG415" s="41" t="e">
        <f>IF(#REF!="","",AY415*Interna!$H$31)</f>
        <v>#REF!</v>
      </c>
      <c r="BH415" s="41" t="e">
        <f>IF(#REF!="","",AZ415*Interna!$H$32)</f>
        <v>#REF!</v>
      </c>
      <c r="BI415" s="41" t="e">
        <f>IF(#REF!="","",SUM(BE415:BH415))</f>
        <v>#REF!</v>
      </c>
      <c r="BJ415" s="41" t="e">
        <f>IF(#REF!="","",BD415-BI415)</f>
        <v>#REF!</v>
      </c>
      <c r="BK415" s="42" t="e">
        <f>IF(#REF!="","",BJ415*Interna!$H$37)</f>
        <v>#REF!</v>
      </c>
      <c r="BL415" s="41" t="e">
        <f>IF(#REF!="","",BJ415-BK415)</f>
        <v>#REF!</v>
      </c>
      <c r="BM415" s="41" t="e">
        <f>IF(#REF!="","",BL415*Interna!$H$39)</f>
        <v>#REF!</v>
      </c>
      <c r="BN415" s="41" t="e">
        <f>IF(#REF!="","",BL415+BM415)</f>
        <v>#REF!</v>
      </c>
      <c r="BO415" s="41" t="e">
        <f>IF(#REF!="","",BN415*Interna!$K$5)</f>
        <v>#REF!</v>
      </c>
      <c r="BP415" s="41" t="e">
        <f>IF(#REF!="","",BO415/Interna!$E$4)</f>
        <v>#REF!</v>
      </c>
      <c r="BQ415" s="41" t="e">
        <f>IF(#REF!="","",BP415*Interna!$H$46)</f>
        <v>#REF!</v>
      </c>
      <c r="BR415" s="41" t="e">
        <f>IF(#REF!="","",BP415+BQ415)</f>
        <v>#REF!</v>
      </c>
      <c r="BS415" s="41" t="e">
        <f>IF(#REF!="","",BR415*Interna!$H$48)</f>
        <v>#REF!</v>
      </c>
      <c r="BT415" s="41" t="e">
        <f>IF(#REF!="","",BR415-BS415)</f>
        <v>#REF!</v>
      </c>
      <c r="BU415" s="41" t="e">
        <f>IF(#REF!="","",BT415*Interna!$H$51)</f>
        <v>#REF!</v>
      </c>
      <c r="BV415" s="41" t="e">
        <f>IF(#REF!="","",BT415-BU415)</f>
        <v>#REF!</v>
      </c>
      <c r="BW415" s="41" t="e">
        <f>IF(#REF!="","",BV415*Interna!$H$52)</f>
        <v>#REF!</v>
      </c>
      <c r="BX415" s="41" t="e">
        <f>IF(#REF!="","",BV415-BW415)</f>
        <v>#REF!</v>
      </c>
      <c r="BY415" s="41" t="e">
        <f>IF(#REF!="","",BX415*Interna!$H$53)</f>
        <v>#REF!</v>
      </c>
    </row>
    <row r="416" spans="25:77" ht="16.5" customHeight="1" thickTop="1" thickBot="1" x14ac:dyDescent="0.35">
      <c r="Y416" s="167"/>
      <c r="Z416" s="40" t="e">
        <f>IF(#REF!="","",Interna!$H$15)</f>
        <v>#REF!</v>
      </c>
      <c r="AA416" s="41" t="e">
        <f>IF(#REF!="","",Interna!$H$16)</f>
        <v>#REF!</v>
      </c>
      <c r="AB416" s="42" t="e">
        <f>IF(#REF!="","",Interna!$H$17)</f>
        <v>#REF!</v>
      </c>
      <c r="AC41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6" s="373" t="e">
        <f>IF(#REF!="","",AC416+Interna!$D$15)</f>
        <v>#REF!</v>
      </c>
      <c r="AG416" s="373" t="e">
        <f>IF(#REF!="","",AD416+Interna!$D$16)</f>
        <v>#REF!</v>
      </c>
      <c r="AH416" s="373" t="e">
        <f>IF(#REF!="","",AE416+Interna!$D$17)</f>
        <v>#REF!</v>
      </c>
      <c r="AI416" s="281" t="e">
        <f>IF(#REF!="","",#REF!-(#REF!*AF416))</f>
        <v>#REF!</v>
      </c>
      <c r="AJ416" s="281" t="e">
        <f>IF(#REF!="","",#REF!-(#REF!*AG416))</f>
        <v>#REF!</v>
      </c>
      <c r="AK416" s="281" t="e">
        <f>IF(#REF!="","",#REF!-(#REF!*AH416))</f>
        <v>#REF!</v>
      </c>
      <c r="AL416" s="281" t="e">
        <f>IF(#REF!="","",ROUND(AI416*Interna!$E$4/1000,4))</f>
        <v>#REF!</v>
      </c>
      <c r="AM416" s="281" t="e">
        <f>IF(#REF!="","",ROUND(AJ416*Interna!$E$4/1000,4))</f>
        <v>#REF!</v>
      </c>
      <c r="AN416" s="281" t="e">
        <f>IF(#REF!="","",ROUND(AK416*Interna!$E$4/1000,4))</f>
        <v>#REF!</v>
      </c>
      <c r="AO416" s="281" t="e">
        <f>IF(#REF!="","",ROUND(AL416-(AL416*Interna!$C$21),4))</f>
        <v>#REF!</v>
      </c>
      <c r="AP416" s="281" t="e">
        <f>IF(#REF!="","",ROUND(AM416-(AM416*Interna!$C$22),4))</f>
        <v>#REF!</v>
      </c>
      <c r="AQ416" s="281" t="e">
        <f>IF(#REF!="","",ROUND(AN416-(AN416*Interna!$C$23),4))</f>
        <v>#REF!</v>
      </c>
      <c r="AR416" s="281" t="e">
        <f>IF(#REF!="","",Interna!$F$21)</f>
        <v>#REF!</v>
      </c>
      <c r="AS416" s="282" t="e">
        <f>IF(#REF!="","",Interna!$F$22)</f>
        <v>#REF!</v>
      </c>
      <c r="AT416" s="283" t="e">
        <f>IF(#REF!="","",Interna!$F$23)</f>
        <v>#REF!</v>
      </c>
      <c r="AU416" s="281" t="e">
        <f>IF(#REF!=0,0,IF(AO416&gt;AR416,AO416,AR416))</f>
        <v>#REF!</v>
      </c>
      <c r="AV416" s="281" t="e">
        <f>IF(#REF!=0,0,IF(AP416&gt;AS416,AP416,AS416))</f>
        <v>#REF!</v>
      </c>
      <c r="AW416" s="281" t="e">
        <f>IF(#REF!=0,0,IF(AQ416&gt;AT416,AQ416,AT416))</f>
        <v>#REF!</v>
      </c>
      <c r="AX416" s="39" t="e">
        <f>IF(#REF!="","",IF(ROUND(AL416-AU416,4)&lt;0,0,ROUND(AL416-AU416,4)))</f>
        <v>#REF!</v>
      </c>
      <c r="AY416" s="39" t="e">
        <f>IF(#REF!="","",IF(ROUND(AM416-AV416,4)&lt;0,0,ROUND(AM416-AV416,4)))</f>
        <v>#REF!</v>
      </c>
      <c r="AZ416" s="39" t="e">
        <f>IF(#REF!="","",IF(ROUND(AN416-AW416,4)&lt;0,0,ROUND(AN416-AW416,4)))</f>
        <v>#REF!</v>
      </c>
      <c r="BA416" s="40" t="e">
        <f>IF(#REF!="","",AX416*Z416)</f>
        <v>#REF!</v>
      </c>
      <c r="BB416" s="41" t="e">
        <f>IF(#REF!="","",AY416*AA416)</f>
        <v>#REF!</v>
      </c>
      <c r="BC416" s="42" t="e">
        <f>IF(#REF!="","",AZ416*AB416)</f>
        <v>#REF!</v>
      </c>
      <c r="BD416" s="41" t="e">
        <f t="shared" si="44"/>
        <v>#REF!</v>
      </c>
      <c r="BE416" s="40" t="e">
        <f>IF(#REF!="","",Interna!$J$27+Interna!$J$28+Interna!$J$29+Interna!$J$33)</f>
        <v>#REF!</v>
      </c>
      <c r="BF416" s="41" t="e">
        <f>IF(#REF!="","",AX416*Interna!$H$30)</f>
        <v>#REF!</v>
      </c>
      <c r="BG416" s="41" t="e">
        <f>IF(#REF!="","",AY416*Interna!$H$31)</f>
        <v>#REF!</v>
      </c>
      <c r="BH416" s="41" t="e">
        <f>IF(#REF!="","",AZ416*Interna!$H$32)</f>
        <v>#REF!</v>
      </c>
      <c r="BI416" s="41" t="e">
        <f>IF(#REF!="","",SUM(BE416:BH416))</f>
        <v>#REF!</v>
      </c>
      <c r="BJ416" s="41" t="e">
        <f>IF(#REF!="","",BD416-BI416)</f>
        <v>#REF!</v>
      </c>
      <c r="BK416" s="42" t="e">
        <f>IF(#REF!="","",BJ416*Interna!$H$37)</f>
        <v>#REF!</v>
      </c>
      <c r="BL416" s="41" t="e">
        <f>IF(#REF!="","",BJ416-BK416)</f>
        <v>#REF!</v>
      </c>
      <c r="BM416" s="41" t="e">
        <f>IF(#REF!="","",BL416*Interna!$H$39)</f>
        <v>#REF!</v>
      </c>
      <c r="BN416" s="41" t="e">
        <f>IF(#REF!="","",BL416+BM416)</f>
        <v>#REF!</v>
      </c>
      <c r="BO416" s="41" t="e">
        <f>IF(#REF!="","",BN416*Interna!$K$5)</f>
        <v>#REF!</v>
      </c>
      <c r="BP416" s="41" t="e">
        <f>IF(#REF!="","",BO416/Interna!$E$4)</f>
        <v>#REF!</v>
      </c>
      <c r="BQ416" s="41" t="e">
        <f>IF(#REF!="","",BP416*Interna!$H$46)</f>
        <v>#REF!</v>
      </c>
      <c r="BR416" s="41" t="e">
        <f>IF(#REF!="","",BP416+BQ416)</f>
        <v>#REF!</v>
      </c>
      <c r="BS416" s="41" t="e">
        <f>IF(#REF!="","",BR416*Interna!$H$48)</f>
        <v>#REF!</v>
      </c>
      <c r="BT416" s="41" t="e">
        <f>IF(#REF!="","",BR416-BS416)</f>
        <v>#REF!</v>
      </c>
      <c r="BU416" s="41" t="e">
        <f>IF(#REF!="","",BT416*Interna!$H$51)</f>
        <v>#REF!</v>
      </c>
      <c r="BV416" s="41" t="e">
        <f>IF(#REF!="","",BT416-BU416)</f>
        <v>#REF!</v>
      </c>
      <c r="BW416" s="41" t="e">
        <f>IF(#REF!="","",BV416*Interna!$H$52)</f>
        <v>#REF!</v>
      </c>
      <c r="BX416" s="41" t="e">
        <f>IF(#REF!="","",BV416-BW416)</f>
        <v>#REF!</v>
      </c>
      <c r="BY416" s="41" t="e">
        <f>IF(#REF!="","",BX416*Interna!$H$53)</f>
        <v>#REF!</v>
      </c>
    </row>
    <row r="417" spans="25:77" ht="16.5" customHeight="1" thickTop="1" thickBot="1" x14ac:dyDescent="0.35">
      <c r="Y417" s="167"/>
      <c r="Z417" s="40" t="e">
        <f>IF(#REF!="","",Interna!$H$15)</f>
        <v>#REF!</v>
      </c>
      <c r="AA417" s="41" t="e">
        <f>IF(#REF!="","",Interna!$H$16)</f>
        <v>#REF!</v>
      </c>
      <c r="AB417" s="42" t="e">
        <f>IF(#REF!="","",Interna!$H$17)</f>
        <v>#REF!</v>
      </c>
      <c r="AC41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7" s="373" t="e">
        <f>IF(#REF!="","",AC417+Interna!$D$15)</f>
        <v>#REF!</v>
      </c>
      <c r="AG417" s="373" t="e">
        <f>IF(#REF!="","",AD417+Interna!$D$16)</f>
        <v>#REF!</v>
      </c>
      <c r="AH417" s="373" t="e">
        <f>IF(#REF!="","",AE417+Interna!$D$17)</f>
        <v>#REF!</v>
      </c>
      <c r="AI417" s="281" t="e">
        <f>IF(#REF!="","",#REF!-(#REF!*AF417))</f>
        <v>#REF!</v>
      </c>
      <c r="AJ417" s="281" t="e">
        <f>IF(#REF!="","",#REF!-(#REF!*AG417))</f>
        <v>#REF!</v>
      </c>
      <c r="AK417" s="281" t="e">
        <f>IF(#REF!="","",#REF!-(#REF!*AH417))</f>
        <v>#REF!</v>
      </c>
      <c r="AL417" s="281" t="e">
        <f>IF(#REF!="","",ROUND(AI417*Interna!$E$4/1000,4))</f>
        <v>#REF!</v>
      </c>
      <c r="AM417" s="281" t="e">
        <f>IF(#REF!="","",ROUND(AJ417*Interna!$E$4/1000,4))</f>
        <v>#REF!</v>
      </c>
      <c r="AN417" s="281" t="e">
        <f>IF(#REF!="","",ROUND(AK417*Interna!$E$4/1000,4))</f>
        <v>#REF!</v>
      </c>
      <c r="AO417" s="281" t="e">
        <f>IF(#REF!="","",ROUND(AL417-(AL417*Interna!$C$21),4))</f>
        <v>#REF!</v>
      </c>
      <c r="AP417" s="281" t="e">
        <f>IF(#REF!="","",ROUND(AM417-(AM417*Interna!$C$22),4))</f>
        <v>#REF!</v>
      </c>
      <c r="AQ417" s="281" t="e">
        <f>IF(#REF!="","",ROUND(AN417-(AN417*Interna!$C$23),4))</f>
        <v>#REF!</v>
      </c>
      <c r="AR417" s="281" t="e">
        <f>IF(#REF!="","",Interna!$F$21)</f>
        <v>#REF!</v>
      </c>
      <c r="AS417" s="282" t="e">
        <f>IF(#REF!="","",Interna!$F$22)</f>
        <v>#REF!</v>
      </c>
      <c r="AT417" s="283" t="e">
        <f>IF(#REF!="","",Interna!$F$23)</f>
        <v>#REF!</v>
      </c>
      <c r="AU417" s="281" t="e">
        <f>IF(#REF!=0,0,IF(AO417&gt;AR417,AO417,AR417))</f>
        <v>#REF!</v>
      </c>
      <c r="AV417" s="281" t="e">
        <f>IF(#REF!=0,0,IF(AP417&gt;AS417,AP417,AS417))</f>
        <v>#REF!</v>
      </c>
      <c r="AW417" s="281" t="e">
        <f>IF(#REF!=0,0,IF(AQ417&gt;AT417,AQ417,AT417))</f>
        <v>#REF!</v>
      </c>
      <c r="AX417" s="39" t="e">
        <f>IF(#REF!="","",IF(ROUND(AL417-AU417,4)&lt;0,0,ROUND(AL417-AU417,4)))</f>
        <v>#REF!</v>
      </c>
      <c r="AY417" s="39" t="e">
        <f>IF(#REF!="","",IF(ROUND(AM417-AV417,4)&lt;0,0,ROUND(AM417-AV417,4)))</f>
        <v>#REF!</v>
      </c>
      <c r="AZ417" s="39" t="e">
        <f>IF(#REF!="","",IF(ROUND(AN417-AW417,4)&lt;0,0,ROUND(AN417-AW417,4)))</f>
        <v>#REF!</v>
      </c>
      <c r="BA417" s="40" t="e">
        <f>IF(#REF!="","",AX417*Z417)</f>
        <v>#REF!</v>
      </c>
      <c r="BB417" s="41" t="e">
        <f>IF(#REF!="","",AY417*AA417)</f>
        <v>#REF!</v>
      </c>
      <c r="BC417" s="42" t="e">
        <f>IF(#REF!="","",AZ417*AB417)</f>
        <v>#REF!</v>
      </c>
      <c r="BD417" s="41" t="e">
        <f t="shared" si="44"/>
        <v>#REF!</v>
      </c>
      <c r="BE417" s="40" t="e">
        <f>IF(#REF!="","",Interna!$J$27+Interna!$J$28+Interna!$J$29+Interna!$J$33)</f>
        <v>#REF!</v>
      </c>
      <c r="BF417" s="41" t="e">
        <f>IF(#REF!="","",AX417*Interna!$H$30)</f>
        <v>#REF!</v>
      </c>
      <c r="BG417" s="41" t="e">
        <f>IF(#REF!="","",AY417*Interna!$H$31)</f>
        <v>#REF!</v>
      </c>
      <c r="BH417" s="41" t="e">
        <f>IF(#REF!="","",AZ417*Interna!$H$32)</f>
        <v>#REF!</v>
      </c>
      <c r="BI417" s="41" t="e">
        <f>IF(#REF!="","",SUM(BE417:BH417))</f>
        <v>#REF!</v>
      </c>
      <c r="BJ417" s="41" t="e">
        <f>IF(#REF!="","",BD417-BI417)</f>
        <v>#REF!</v>
      </c>
      <c r="BK417" s="42" t="e">
        <f>IF(#REF!="","",BJ417*Interna!$H$37)</f>
        <v>#REF!</v>
      </c>
      <c r="BL417" s="41" t="e">
        <f>IF(#REF!="","",BJ417-BK417)</f>
        <v>#REF!</v>
      </c>
      <c r="BM417" s="41" t="e">
        <f>IF(#REF!="","",BL417*Interna!$H$39)</f>
        <v>#REF!</v>
      </c>
      <c r="BN417" s="41" t="e">
        <f>IF(#REF!="","",BL417+BM417)</f>
        <v>#REF!</v>
      </c>
      <c r="BO417" s="41" t="e">
        <f>IF(#REF!="","",BN417*Interna!$K$5)</f>
        <v>#REF!</v>
      </c>
      <c r="BP417" s="41" t="e">
        <f>IF(#REF!="","",BO417/Interna!$E$4)</f>
        <v>#REF!</v>
      </c>
      <c r="BQ417" s="41" t="e">
        <f>IF(#REF!="","",BP417*Interna!$H$46)</f>
        <v>#REF!</v>
      </c>
      <c r="BR417" s="41" t="e">
        <f>IF(#REF!="","",BP417+BQ417)</f>
        <v>#REF!</v>
      </c>
      <c r="BS417" s="41" t="e">
        <f>IF(#REF!="","",BR417*Interna!$H$48)</f>
        <v>#REF!</v>
      </c>
      <c r="BT417" s="41" t="e">
        <f>IF(#REF!="","",BR417-BS417)</f>
        <v>#REF!</v>
      </c>
      <c r="BU417" s="41" t="e">
        <f>IF(#REF!="","",BT417*Interna!$H$51)</f>
        <v>#REF!</v>
      </c>
      <c r="BV417" s="41" t="e">
        <f>IF(#REF!="","",BT417-BU417)</f>
        <v>#REF!</v>
      </c>
      <c r="BW417" s="41" t="e">
        <f>IF(#REF!="","",BV417*Interna!$H$52)</f>
        <v>#REF!</v>
      </c>
      <c r="BX417" s="41" t="e">
        <f>IF(#REF!="","",BV417-BW417)</f>
        <v>#REF!</v>
      </c>
      <c r="BY417" s="41" t="e">
        <f>IF(#REF!="","",BX417*Interna!$H$53)</f>
        <v>#REF!</v>
      </c>
    </row>
    <row r="418" spans="25:77" ht="16.5" customHeight="1" thickTop="1" thickBot="1" x14ac:dyDescent="0.35">
      <c r="Y418" s="167"/>
      <c r="Z418" s="40" t="e">
        <f>IF(#REF!="","",Interna!$H$15)</f>
        <v>#REF!</v>
      </c>
      <c r="AA418" s="41" t="e">
        <f>IF(#REF!="","",Interna!$H$16)</f>
        <v>#REF!</v>
      </c>
      <c r="AB418" s="42" t="e">
        <f>IF(#REF!="","",Interna!$H$17)</f>
        <v>#REF!</v>
      </c>
      <c r="AC41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8" s="373" t="e">
        <f>IF(#REF!="","",AC418+Interna!$D$15)</f>
        <v>#REF!</v>
      </c>
      <c r="AG418" s="373" t="e">
        <f>IF(#REF!="","",AD418+Interna!$D$16)</f>
        <v>#REF!</v>
      </c>
      <c r="AH418" s="373" t="e">
        <f>IF(#REF!="","",AE418+Interna!$D$17)</f>
        <v>#REF!</v>
      </c>
      <c r="AI418" s="281" t="e">
        <f>IF(#REF!="","",#REF!-(#REF!*AF418))</f>
        <v>#REF!</v>
      </c>
      <c r="AJ418" s="281" t="e">
        <f>IF(#REF!="","",#REF!-(#REF!*AG418))</f>
        <v>#REF!</v>
      </c>
      <c r="AK418" s="281" t="e">
        <f>IF(#REF!="","",#REF!-(#REF!*AH418))</f>
        <v>#REF!</v>
      </c>
      <c r="AL418" s="281" t="e">
        <f>IF(#REF!="","",ROUND(AI418*Interna!$E$4/1000,4))</f>
        <v>#REF!</v>
      </c>
      <c r="AM418" s="281" t="e">
        <f>IF(#REF!="","",ROUND(AJ418*Interna!$E$4/1000,4))</f>
        <v>#REF!</v>
      </c>
      <c r="AN418" s="281" t="e">
        <f>IF(#REF!="","",ROUND(AK418*Interna!$E$4/1000,4))</f>
        <v>#REF!</v>
      </c>
      <c r="AO418" s="281" t="e">
        <f>IF(#REF!="","",ROUND(AL418-(AL418*Interna!$C$21),4))</f>
        <v>#REF!</v>
      </c>
      <c r="AP418" s="281" t="e">
        <f>IF(#REF!="","",ROUND(AM418-(AM418*Interna!$C$22),4))</f>
        <v>#REF!</v>
      </c>
      <c r="AQ418" s="281" t="e">
        <f>IF(#REF!="","",ROUND(AN418-(AN418*Interna!$C$23),4))</f>
        <v>#REF!</v>
      </c>
      <c r="AR418" s="281" t="e">
        <f>IF(#REF!="","",Interna!$F$21)</f>
        <v>#REF!</v>
      </c>
      <c r="AS418" s="282" t="e">
        <f>IF(#REF!="","",Interna!$F$22)</f>
        <v>#REF!</v>
      </c>
      <c r="AT418" s="283" t="e">
        <f>IF(#REF!="","",Interna!$F$23)</f>
        <v>#REF!</v>
      </c>
      <c r="AU418" s="281" t="e">
        <f>IF(#REF!=0,0,IF(AO418&gt;AR418,AO418,AR418))</f>
        <v>#REF!</v>
      </c>
      <c r="AV418" s="281" t="e">
        <f>IF(#REF!=0,0,IF(AP418&gt;AS418,AP418,AS418))</f>
        <v>#REF!</v>
      </c>
      <c r="AW418" s="281" t="e">
        <f>IF(#REF!=0,0,IF(AQ418&gt;AT418,AQ418,AT418))</f>
        <v>#REF!</v>
      </c>
      <c r="AX418" s="39" t="e">
        <f>IF(#REF!="","",IF(ROUND(AL418-AU418,4)&lt;0,0,ROUND(AL418-AU418,4)))</f>
        <v>#REF!</v>
      </c>
      <c r="AY418" s="39" t="e">
        <f>IF(#REF!="","",IF(ROUND(AM418-AV418,4)&lt;0,0,ROUND(AM418-AV418,4)))</f>
        <v>#REF!</v>
      </c>
      <c r="AZ418" s="39" t="e">
        <f>IF(#REF!="","",IF(ROUND(AN418-AW418,4)&lt;0,0,ROUND(AN418-AW418,4)))</f>
        <v>#REF!</v>
      </c>
      <c r="BA418" s="40" t="e">
        <f>IF(#REF!="","",AX418*Z418)</f>
        <v>#REF!</v>
      </c>
      <c r="BB418" s="41" t="e">
        <f>IF(#REF!="","",AY418*AA418)</f>
        <v>#REF!</v>
      </c>
      <c r="BC418" s="42" t="e">
        <f>IF(#REF!="","",AZ418*AB418)</f>
        <v>#REF!</v>
      </c>
      <c r="BD418" s="41" t="e">
        <f t="shared" si="44"/>
        <v>#REF!</v>
      </c>
      <c r="BE418" s="40" t="e">
        <f>IF(#REF!="","",Interna!$J$27+Interna!$J$28+Interna!$J$29+Interna!$J$33)</f>
        <v>#REF!</v>
      </c>
      <c r="BF418" s="41" t="e">
        <f>IF(#REF!="","",AX418*Interna!$H$30)</f>
        <v>#REF!</v>
      </c>
      <c r="BG418" s="41" t="e">
        <f>IF(#REF!="","",AY418*Interna!$H$31)</f>
        <v>#REF!</v>
      </c>
      <c r="BH418" s="41" t="e">
        <f>IF(#REF!="","",AZ418*Interna!$H$32)</f>
        <v>#REF!</v>
      </c>
      <c r="BI418" s="41" t="e">
        <f>IF(#REF!="","",SUM(BE418:BH418))</f>
        <v>#REF!</v>
      </c>
      <c r="BJ418" s="41" t="e">
        <f>IF(#REF!="","",BD418-BI418)</f>
        <v>#REF!</v>
      </c>
      <c r="BK418" s="42" t="e">
        <f>IF(#REF!="","",BJ418*Interna!$H$37)</f>
        <v>#REF!</v>
      </c>
      <c r="BL418" s="41" t="e">
        <f>IF(#REF!="","",BJ418-BK418)</f>
        <v>#REF!</v>
      </c>
      <c r="BM418" s="41" t="e">
        <f>IF(#REF!="","",BL418*Interna!$H$39)</f>
        <v>#REF!</v>
      </c>
      <c r="BN418" s="41" t="e">
        <f>IF(#REF!="","",BL418+BM418)</f>
        <v>#REF!</v>
      </c>
      <c r="BO418" s="41" t="e">
        <f>IF(#REF!="","",BN418*Interna!$K$5)</f>
        <v>#REF!</v>
      </c>
      <c r="BP418" s="41" t="e">
        <f>IF(#REF!="","",BO418/Interna!$E$4)</f>
        <v>#REF!</v>
      </c>
      <c r="BQ418" s="41" t="e">
        <f>IF(#REF!="","",BP418*Interna!$H$46)</f>
        <v>#REF!</v>
      </c>
      <c r="BR418" s="41" t="e">
        <f>IF(#REF!="","",BP418+BQ418)</f>
        <v>#REF!</v>
      </c>
      <c r="BS418" s="41" t="e">
        <f>IF(#REF!="","",BR418*Interna!$H$48)</f>
        <v>#REF!</v>
      </c>
      <c r="BT418" s="41" t="e">
        <f>IF(#REF!="","",BR418-BS418)</f>
        <v>#REF!</v>
      </c>
      <c r="BU418" s="41" t="e">
        <f>IF(#REF!="","",BT418*Interna!$H$51)</f>
        <v>#REF!</v>
      </c>
      <c r="BV418" s="41" t="e">
        <f>IF(#REF!="","",BT418-BU418)</f>
        <v>#REF!</v>
      </c>
      <c r="BW418" s="41" t="e">
        <f>IF(#REF!="","",BV418*Interna!$H$52)</f>
        <v>#REF!</v>
      </c>
      <c r="BX418" s="41" t="e">
        <f>IF(#REF!="","",BV418-BW418)</f>
        <v>#REF!</v>
      </c>
      <c r="BY418" s="41" t="e">
        <f>IF(#REF!="","",BX418*Interna!$H$53)</f>
        <v>#REF!</v>
      </c>
    </row>
    <row r="419" spans="25:77" ht="16.5" customHeight="1" thickTop="1" thickBot="1" x14ac:dyDescent="0.35">
      <c r="Y419" s="167"/>
      <c r="Z419" s="40" t="e">
        <f>IF(#REF!="","",Interna!$H$15)</f>
        <v>#REF!</v>
      </c>
      <c r="AA419" s="41" t="e">
        <f>IF(#REF!="","",Interna!$H$16)</f>
        <v>#REF!</v>
      </c>
      <c r="AB419" s="42" t="e">
        <f>IF(#REF!="","",Interna!$H$17)</f>
        <v>#REF!</v>
      </c>
      <c r="AC41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1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1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19" s="373" t="e">
        <f>IF(#REF!="","",AC419+Interna!$D$15)</f>
        <v>#REF!</v>
      </c>
      <c r="AG419" s="373" t="e">
        <f>IF(#REF!="","",AD419+Interna!$D$16)</f>
        <v>#REF!</v>
      </c>
      <c r="AH419" s="373" t="e">
        <f>IF(#REF!="","",AE419+Interna!$D$17)</f>
        <v>#REF!</v>
      </c>
      <c r="AI419" s="281" t="e">
        <f>IF(#REF!="","",#REF!-(#REF!*AF419))</f>
        <v>#REF!</v>
      </c>
      <c r="AJ419" s="281" t="e">
        <f>IF(#REF!="","",#REF!-(#REF!*AG419))</f>
        <v>#REF!</v>
      </c>
      <c r="AK419" s="281" t="e">
        <f>IF(#REF!="","",#REF!-(#REF!*AH419))</f>
        <v>#REF!</v>
      </c>
      <c r="AL419" s="281" t="e">
        <f>IF(#REF!="","",ROUND(AI419*Interna!$E$4/1000,4))</f>
        <v>#REF!</v>
      </c>
      <c r="AM419" s="281" t="e">
        <f>IF(#REF!="","",ROUND(AJ419*Interna!$E$4/1000,4))</f>
        <v>#REF!</v>
      </c>
      <c r="AN419" s="281" t="e">
        <f>IF(#REF!="","",ROUND(AK419*Interna!$E$4/1000,4))</f>
        <v>#REF!</v>
      </c>
      <c r="AO419" s="281" t="e">
        <f>IF(#REF!="","",ROUND(AL419-(AL419*Interna!$C$21),4))</f>
        <v>#REF!</v>
      </c>
      <c r="AP419" s="281" t="e">
        <f>IF(#REF!="","",ROUND(AM419-(AM419*Interna!$C$22),4))</f>
        <v>#REF!</v>
      </c>
      <c r="AQ419" s="281" t="e">
        <f>IF(#REF!="","",ROUND(AN419-(AN419*Interna!$C$23),4))</f>
        <v>#REF!</v>
      </c>
      <c r="AR419" s="281" t="e">
        <f>IF(#REF!="","",Interna!$F$21)</f>
        <v>#REF!</v>
      </c>
      <c r="AS419" s="282" t="e">
        <f>IF(#REF!="","",Interna!$F$22)</f>
        <v>#REF!</v>
      </c>
      <c r="AT419" s="283" t="e">
        <f>IF(#REF!="","",Interna!$F$23)</f>
        <v>#REF!</v>
      </c>
      <c r="AU419" s="281" t="e">
        <f>IF(#REF!=0,0,IF(AO419&gt;AR419,AO419,AR419))</f>
        <v>#REF!</v>
      </c>
      <c r="AV419" s="281" t="e">
        <f>IF(#REF!=0,0,IF(AP419&gt;AS419,AP419,AS419))</f>
        <v>#REF!</v>
      </c>
      <c r="AW419" s="281" t="e">
        <f>IF(#REF!=0,0,IF(AQ419&gt;AT419,AQ419,AT419))</f>
        <v>#REF!</v>
      </c>
      <c r="AX419" s="39" t="e">
        <f>IF(#REF!="","",IF(ROUND(AL419-AU419,4)&lt;0,0,ROUND(AL419-AU419,4)))</f>
        <v>#REF!</v>
      </c>
      <c r="AY419" s="39" t="e">
        <f>IF(#REF!="","",IF(ROUND(AM419-AV419,4)&lt;0,0,ROUND(AM419-AV419,4)))</f>
        <v>#REF!</v>
      </c>
      <c r="AZ419" s="39" t="e">
        <f>IF(#REF!="","",IF(ROUND(AN419-AW419,4)&lt;0,0,ROUND(AN419-AW419,4)))</f>
        <v>#REF!</v>
      </c>
      <c r="BA419" s="40" t="e">
        <f>IF(#REF!="","",AX419*Z419)</f>
        <v>#REF!</v>
      </c>
      <c r="BB419" s="41" t="e">
        <f>IF(#REF!="","",AY419*AA419)</f>
        <v>#REF!</v>
      </c>
      <c r="BC419" s="42" t="e">
        <f>IF(#REF!="","",AZ419*AB419)</f>
        <v>#REF!</v>
      </c>
      <c r="BD419" s="41" t="e">
        <f t="shared" si="44"/>
        <v>#REF!</v>
      </c>
      <c r="BE419" s="40" t="e">
        <f>IF(#REF!="","",Interna!$J$27+Interna!$J$28+Interna!$J$29+Interna!$J$33)</f>
        <v>#REF!</v>
      </c>
      <c r="BF419" s="41" t="e">
        <f>IF(#REF!="","",AX419*Interna!$H$30)</f>
        <v>#REF!</v>
      </c>
      <c r="BG419" s="41" t="e">
        <f>IF(#REF!="","",AY419*Interna!$H$31)</f>
        <v>#REF!</v>
      </c>
      <c r="BH419" s="41" t="e">
        <f>IF(#REF!="","",AZ419*Interna!$H$32)</f>
        <v>#REF!</v>
      </c>
      <c r="BI419" s="41" t="e">
        <f>IF(#REF!="","",SUM(BE419:BH419))</f>
        <v>#REF!</v>
      </c>
      <c r="BJ419" s="41" t="e">
        <f>IF(#REF!="","",BD419-BI419)</f>
        <v>#REF!</v>
      </c>
      <c r="BK419" s="42" t="e">
        <f>IF(#REF!="","",BJ419*Interna!$H$37)</f>
        <v>#REF!</v>
      </c>
      <c r="BL419" s="41" t="e">
        <f>IF(#REF!="","",BJ419-BK419)</f>
        <v>#REF!</v>
      </c>
      <c r="BM419" s="41" t="e">
        <f>IF(#REF!="","",BL419*Interna!$H$39)</f>
        <v>#REF!</v>
      </c>
      <c r="BN419" s="41" t="e">
        <f>IF(#REF!="","",BL419+BM419)</f>
        <v>#REF!</v>
      </c>
      <c r="BO419" s="41" t="e">
        <f>IF(#REF!="","",BN419*Interna!$K$5)</f>
        <v>#REF!</v>
      </c>
      <c r="BP419" s="41" t="e">
        <f>IF(#REF!="","",BO419/Interna!$E$4)</f>
        <v>#REF!</v>
      </c>
      <c r="BQ419" s="41" t="e">
        <f>IF(#REF!="","",BP419*Interna!$H$46)</f>
        <v>#REF!</v>
      </c>
      <c r="BR419" s="41" t="e">
        <f>IF(#REF!="","",BP419+BQ419)</f>
        <v>#REF!</v>
      </c>
      <c r="BS419" s="41" t="e">
        <f>IF(#REF!="","",BR419*Interna!$H$48)</f>
        <v>#REF!</v>
      </c>
      <c r="BT419" s="41" t="e">
        <f>IF(#REF!="","",BR419-BS419)</f>
        <v>#REF!</v>
      </c>
      <c r="BU419" s="41" t="e">
        <f>IF(#REF!="","",BT419*Interna!$H$51)</f>
        <v>#REF!</v>
      </c>
      <c r="BV419" s="41" t="e">
        <f>IF(#REF!="","",BT419-BU419)</f>
        <v>#REF!</v>
      </c>
      <c r="BW419" s="41" t="e">
        <f>IF(#REF!="","",BV419*Interna!$H$52)</f>
        <v>#REF!</v>
      </c>
      <c r="BX419" s="41" t="e">
        <f>IF(#REF!="","",BV419-BW419)</f>
        <v>#REF!</v>
      </c>
      <c r="BY419" s="41" t="e">
        <f>IF(#REF!="","",BX419*Interna!$H$53)</f>
        <v>#REF!</v>
      </c>
    </row>
    <row r="420" spans="25:77" ht="16.5" customHeight="1" thickTop="1" thickBot="1" x14ac:dyDescent="0.35">
      <c r="Y420" s="167"/>
      <c r="Z420" s="40" t="e">
        <f>IF(#REF!="","",Interna!$H$15)</f>
        <v>#REF!</v>
      </c>
      <c r="AA420" s="41" t="e">
        <f>IF(#REF!="","",Interna!$H$16)</f>
        <v>#REF!</v>
      </c>
      <c r="AB420" s="42" t="e">
        <f>IF(#REF!="","",Interna!$H$17)</f>
        <v>#REF!</v>
      </c>
      <c r="AC42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0" s="373" t="e">
        <f>IF(#REF!="","",AC420+Interna!$D$15)</f>
        <v>#REF!</v>
      </c>
      <c r="AG420" s="373" t="e">
        <f>IF(#REF!="","",AD420+Interna!$D$16)</f>
        <v>#REF!</v>
      </c>
      <c r="AH420" s="373" t="e">
        <f>IF(#REF!="","",AE420+Interna!$D$17)</f>
        <v>#REF!</v>
      </c>
      <c r="AI420" s="281" t="e">
        <f>IF(#REF!="","",#REF!-(#REF!*AF420))</f>
        <v>#REF!</v>
      </c>
      <c r="AJ420" s="281" t="e">
        <f>IF(#REF!="","",#REF!-(#REF!*AG420))</f>
        <v>#REF!</v>
      </c>
      <c r="AK420" s="281" t="e">
        <f>IF(#REF!="","",#REF!-(#REF!*AH420))</f>
        <v>#REF!</v>
      </c>
      <c r="AL420" s="281" t="e">
        <f>IF(#REF!="","",ROUND(AI420*Interna!$E$4/1000,4))</f>
        <v>#REF!</v>
      </c>
      <c r="AM420" s="281" t="e">
        <f>IF(#REF!="","",ROUND(AJ420*Interna!$E$4/1000,4))</f>
        <v>#REF!</v>
      </c>
      <c r="AN420" s="281" t="e">
        <f>IF(#REF!="","",ROUND(AK420*Interna!$E$4/1000,4))</f>
        <v>#REF!</v>
      </c>
      <c r="AO420" s="281" t="e">
        <f>IF(#REF!="","",ROUND(AL420-(AL420*Interna!$C$21),4))</f>
        <v>#REF!</v>
      </c>
      <c r="AP420" s="281" t="e">
        <f>IF(#REF!="","",ROUND(AM420-(AM420*Interna!$C$22),4))</f>
        <v>#REF!</v>
      </c>
      <c r="AQ420" s="281" t="e">
        <f>IF(#REF!="","",ROUND(AN420-(AN420*Interna!$C$23),4))</f>
        <v>#REF!</v>
      </c>
      <c r="AR420" s="281" t="e">
        <f>IF(#REF!="","",Interna!$F$21)</f>
        <v>#REF!</v>
      </c>
      <c r="AS420" s="282" t="e">
        <f>IF(#REF!="","",Interna!$F$22)</f>
        <v>#REF!</v>
      </c>
      <c r="AT420" s="283" t="e">
        <f>IF(#REF!="","",Interna!$F$23)</f>
        <v>#REF!</v>
      </c>
      <c r="AU420" s="281" t="e">
        <f>IF(#REF!=0,0,IF(AO420&gt;AR420,AO420,AR420))</f>
        <v>#REF!</v>
      </c>
      <c r="AV420" s="281" t="e">
        <f>IF(#REF!=0,0,IF(AP420&gt;AS420,AP420,AS420))</f>
        <v>#REF!</v>
      </c>
      <c r="AW420" s="281" t="e">
        <f>IF(#REF!=0,0,IF(AQ420&gt;AT420,AQ420,AT420))</f>
        <v>#REF!</v>
      </c>
      <c r="AX420" s="39" t="e">
        <f>IF(#REF!="","",IF(ROUND(AL420-AU420,4)&lt;0,0,ROUND(AL420-AU420,4)))</f>
        <v>#REF!</v>
      </c>
      <c r="AY420" s="39" t="e">
        <f>IF(#REF!="","",IF(ROUND(AM420-AV420,4)&lt;0,0,ROUND(AM420-AV420,4)))</f>
        <v>#REF!</v>
      </c>
      <c r="AZ420" s="39" t="e">
        <f>IF(#REF!="","",IF(ROUND(AN420-AW420,4)&lt;0,0,ROUND(AN420-AW420,4)))</f>
        <v>#REF!</v>
      </c>
      <c r="BA420" s="40" t="e">
        <f>IF(#REF!="","",AX420*Z420)</f>
        <v>#REF!</v>
      </c>
      <c r="BB420" s="41" t="e">
        <f>IF(#REF!="","",AY420*AA420)</f>
        <v>#REF!</v>
      </c>
      <c r="BC420" s="42" t="e">
        <f>IF(#REF!="","",AZ420*AB420)</f>
        <v>#REF!</v>
      </c>
      <c r="BD420" s="41" t="e">
        <f t="shared" si="44"/>
        <v>#REF!</v>
      </c>
      <c r="BE420" s="40" t="e">
        <f>IF(#REF!="","",Interna!$J$27+Interna!$J$28+Interna!$J$29+Interna!$J$33)</f>
        <v>#REF!</v>
      </c>
      <c r="BF420" s="41" t="e">
        <f>IF(#REF!="","",AX420*Interna!$H$30)</f>
        <v>#REF!</v>
      </c>
      <c r="BG420" s="41" t="e">
        <f>IF(#REF!="","",AY420*Interna!$H$31)</f>
        <v>#REF!</v>
      </c>
      <c r="BH420" s="41" t="e">
        <f>IF(#REF!="","",AZ420*Interna!$H$32)</f>
        <v>#REF!</v>
      </c>
      <c r="BI420" s="41" t="e">
        <f>IF(#REF!="","",SUM(BE420:BH420))</f>
        <v>#REF!</v>
      </c>
      <c r="BJ420" s="41" t="e">
        <f>IF(#REF!="","",BD420-BI420)</f>
        <v>#REF!</v>
      </c>
      <c r="BK420" s="42" t="e">
        <f>IF(#REF!="","",BJ420*Interna!$H$37)</f>
        <v>#REF!</v>
      </c>
      <c r="BL420" s="41" t="e">
        <f>IF(#REF!="","",BJ420-BK420)</f>
        <v>#REF!</v>
      </c>
      <c r="BM420" s="41" t="e">
        <f>IF(#REF!="","",BL420*Interna!$H$39)</f>
        <v>#REF!</v>
      </c>
      <c r="BN420" s="41" t="e">
        <f>IF(#REF!="","",BL420+BM420)</f>
        <v>#REF!</v>
      </c>
      <c r="BO420" s="41" t="e">
        <f>IF(#REF!="","",BN420*Interna!$K$5)</f>
        <v>#REF!</v>
      </c>
      <c r="BP420" s="41" t="e">
        <f>IF(#REF!="","",BO420/Interna!$E$4)</f>
        <v>#REF!</v>
      </c>
      <c r="BQ420" s="41" t="e">
        <f>IF(#REF!="","",BP420*Interna!$H$46)</f>
        <v>#REF!</v>
      </c>
      <c r="BR420" s="41" t="e">
        <f>IF(#REF!="","",BP420+BQ420)</f>
        <v>#REF!</v>
      </c>
      <c r="BS420" s="41" t="e">
        <f>IF(#REF!="","",BR420*Interna!$H$48)</f>
        <v>#REF!</v>
      </c>
      <c r="BT420" s="41" t="e">
        <f>IF(#REF!="","",BR420-BS420)</f>
        <v>#REF!</v>
      </c>
      <c r="BU420" s="41" t="e">
        <f>IF(#REF!="","",BT420*Interna!$H$51)</f>
        <v>#REF!</v>
      </c>
      <c r="BV420" s="41" t="e">
        <f>IF(#REF!="","",BT420-BU420)</f>
        <v>#REF!</v>
      </c>
      <c r="BW420" s="41" t="e">
        <f>IF(#REF!="","",BV420*Interna!$H$52)</f>
        <v>#REF!</v>
      </c>
      <c r="BX420" s="41" t="e">
        <f>IF(#REF!="","",BV420-BW420)</f>
        <v>#REF!</v>
      </c>
      <c r="BY420" s="41" t="e">
        <f>IF(#REF!="","",BX420*Interna!$H$53)</f>
        <v>#REF!</v>
      </c>
    </row>
    <row r="421" spans="25:77" ht="16.5" customHeight="1" thickTop="1" thickBot="1" x14ac:dyDescent="0.35">
      <c r="Y421" s="167"/>
      <c r="Z421" s="40" t="e">
        <f>IF(#REF!="","",Interna!$H$15)</f>
        <v>#REF!</v>
      </c>
      <c r="AA421" s="41" t="e">
        <f>IF(#REF!="","",Interna!$H$16)</f>
        <v>#REF!</v>
      </c>
      <c r="AB421" s="42" t="e">
        <f>IF(#REF!="","",Interna!$H$17)</f>
        <v>#REF!</v>
      </c>
      <c r="AC42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1" s="373" t="e">
        <f>IF(#REF!="","",AC421+Interna!$D$15)</f>
        <v>#REF!</v>
      </c>
      <c r="AG421" s="373" t="e">
        <f>IF(#REF!="","",AD421+Interna!$D$16)</f>
        <v>#REF!</v>
      </c>
      <c r="AH421" s="373" t="e">
        <f>IF(#REF!="","",AE421+Interna!$D$17)</f>
        <v>#REF!</v>
      </c>
      <c r="AI421" s="281" t="e">
        <f>IF(#REF!="","",#REF!-(#REF!*AF421))</f>
        <v>#REF!</v>
      </c>
      <c r="AJ421" s="281" t="e">
        <f>IF(#REF!="","",#REF!-(#REF!*AG421))</f>
        <v>#REF!</v>
      </c>
      <c r="AK421" s="281" t="e">
        <f>IF(#REF!="","",#REF!-(#REF!*AH421))</f>
        <v>#REF!</v>
      </c>
      <c r="AL421" s="281" t="e">
        <f>IF(#REF!="","",ROUND(AI421*Interna!$E$4/1000,4))</f>
        <v>#REF!</v>
      </c>
      <c r="AM421" s="281" t="e">
        <f>IF(#REF!="","",ROUND(AJ421*Interna!$E$4/1000,4))</f>
        <v>#REF!</v>
      </c>
      <c r="AN421" s="281" t="e">
        <f>IF(#REF!="","",ROUND(AK421*Interna!$E$4/1000,4))</f>
        <v>#REF!</v>
      </c>
      <c r="AO421" s="281" t="e">
        <f>IF(#REF!="","",ROUND(AL421-(AL421*Interna!$C$21),4))</f>
        <v>#REF!</v>
      </c>
      <c r="AP421" s="281" t="e">
        <f>IF(#REF!="","",ROUND(AM421-(AM421*Interna!$C$22),4))</f>
        <v>#REF!</v>
      </c>
      <c r="AQ421" s="281" t="e">
        <f>IF(#REF!="","",ROUND(AN421-(AN421*Interna!$C$23),4))</f>
        <v>#REF!</v>
      </c>
      <c r="AR421" s="281" t="e">
        <f>IF(#REF!="","",Interna!$F$21)</f>
        <v>#REF!</v>
      </c>
      <c r="AS421" s="282" t="e">
        <f>IF(#REF!="","",Interna!$F$22)</f>
        <v>#REF!</v>
      </c>
      <c r="AT421" s="283" t="e">
        <f>IF(#REF!="","",Interna!$F$23)</f>
        <v>#REF!</v>
      </c>
      <c r="AU421" s="281" t="e">
        <f>IF(#REF!=0,0,IF(AO421&gt;AR421,AO421,AR421))</f>
        <v>#REF!</v>
      </c>
      <c r="AV421" s="281" t="e">
        <f>IF(#REF!=0,0,IF(AP421&gt;AS421,AP421,AS421))</f>
        <v>#REF!</v>
      </c>
      <c r="AW421" s="281" t="e">
        <f>IF(#REF!=0,0,IF(AQ421&gt;AT421,AQ421,AT421))</f>
        <v>#REF!</v>
      </c>
      <c r="AX421" s="39" t="e">
        <f>IF(#REF!="","",IF(ROUND(AL421-AU421,4)&lt;0,0,ROUND(AL421-AU421,4)))</f>
        <v>#REF!</v>
      </c>
      <c r="AY421" s="39" t="e">
        <f>IF(#REF!="","",IF(ROUND(AM421-AV421,4)&lt;0,0,ROUND(AM421-AV421,4)))</f>
        <v>#REF!</v>
      </c>
      <c r="AZ421" s="39" t="e">
        <f>IF(#REF!="","",IF(ROUND(AN421-AW421,4)&lt;0,0,ROUND(AN421-AW421,4)))</f>
        <v>#REF!</v>
      </c>
      <c r="BA421" s="40" t="e">
        <f>IF(#REF!="","",AX421*Z421)</f>
        <v>#REF!</v>
      </c>
      <c r="BB421" s="41" t="e">
        <f>IF(#REF!="","",AY421*AA421)</f>
        <v>#REF!</v>
      </c>
      <c r="BC421" s="42" t="e">
        <f>IF(#REF!="","",AZ421*AB421)</f>
        <v>#REF!</v>
      </c>
      <c r="BD421" s="41" t="e">
        <f t="shared" si="44"/>
        <v>#REF!</v>
      </c>
      <c r="BE421" s="40" t="e">
        <f>IF(#REF!="","",Interna!$J$27+Interna!$J$28+Interna!$J$29+Interna!$J$33)</f>
        <v>#REF!</v>
      </c>
      <c r="BF421" s="41" t="e">
        <f>IF(#REF!="","",AX421*Interna!$H$30)</f>
        <v>#REF!</v>
      </c>
      <c r="BG421" s="41" t="e">
        <f>IF(#REF!="","",AY421*Interna!$H$31)</f>
        <v>#REF!</v>
      </c>
      <c r="BH421" s="41" t="e">
        <f>IF(#REF!="","",AZ421*Interna!$H$32)</f>
        <v>#REF!</v>
      </c>
      <c r="BI421" s="41" t="e">
        <f>IF(#REF!="","",SUM(BE421:BH421))</f>
        <v>#REF!</v>
      </c>
      <c r="BJ421" s="41" t="e">
        <f>IF(#REF!="","",BD421-BI421)</f>
        <v>#REF!</v>
      </c>
      <c r="BK421" s="42" t="e">
        <f>IF(#REF!="","",BJ421*Interna!$H$37)</f>
        <v>#REF!</v>
      </c>
      <c r="BL421" s="41" t="e">
        <f>IF(#REF!="","",BJ421-BK421)</f>
        <v>#REF!</v>
      </c>
      <c r="BM421" s="41" t="e">
        <f>IF(#REF!="","",BL421*Interna!$H$39)</f>
        <v>#REF!</v>
      </c>
      <c r="BN421" s="41" t="e">
        <f>IF(#REF!="","",BL421+BM421)</f>
        <v>#REF!</v>
      </c>
      <c r="BO421" s="41" t="e">
        <f>IF(#REF!="","",BN421*Interna!$K$5)</f>
        <v>#REF!</v>
      </c>
      <c r="BP421" s="41" t="e">
        <f>IF(#REF!="","",BO421/Interna!$E$4)</f>
        <v>#REF!</v>
      </c>
      <c r="BQ421" s="41" t="e">
        <f>IF(#REF!="","",BP421*Interna!$H$46)</f>
        <v>#REF!</v>
      </c>
      <c r="BR421" s="41" t="e">
        <f>IF(#REF!="","",BP421+BQ421)</f>
        <v>#REF!</v>
      </c>
      <c r="BS421" s="41" t="e">
        <f>IF(#REF!="","",BR421*Interna!$H$48)</f>
        <v>#REF!</v>
      </c>
      <c r="BT421" s="41" t="e">
        <f>IF(#REF!="","",BR421-BS421)</f>
        <v>#REF!</v>
      </c>
      <c r="BU421" s="41" t="e">
        <f>IF(#REF!="","",BT421*Interna!$H$51)</f>
        <v>#REF!</v>
      </c>
      <c r="BV421" s="41" t="e">
        <f>IF(#REF!="","",BT421-BU421)</f>
        <v>#REF!</v>
      </c>
      <c r="BW421" s="41" t="e">
        <f>IF(#REF!="","",BV421*Interna!$H$52)</f>
        <v>#REF!</v>
      </c>
      <c r="BX421" s="41" t="e">
        <f>IF(#REF!="","",BV421-BW421)</f>
        <v>#REF!</v>
      </c>
      <c r="BY421" s="41" t="e">
        <f>IF(#REF!="","",BX421*Interna!$H$53)</f>
        <v>#REF!</v>
      </c>
    </row>
    <row r="422" spans="25:77" ht="16.5" customHeight="1" thickTop="1" thickBot="1" x14ac:dyDescent="0.35">
      <c r="Y422" s="167"/>
      <c r="Z422" s="40" t="e">
        <f>IF(#REF!="","",Interna!$H$15)</f>
        <v>#REF!</v>
      </c>
      <c r="AA422" s="41" t="e">
        <f>IF(#REF!="","",Interna!$H$16)</f>
        <v>#REF!</v>
      </c>
      <c r="AB422" s="42" t="e">
        <f>IF(#REF!="","",Interna!$H$17)</f>
        <v>#REF!</v>
      </c>
      <c r="AC42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2" s="373" t="e">
        <f>IF(#REF!="","",AC422+Interna!$D$15)</f>
        <v>#REF!</v>
      </c>
      <c r="AG422" s="373" t="e">
        <f>IF(#REF!="","",AD422+Interna!$D$16)</f>
        <v>#REF!</v>
      </c>
      <c r="AH422" s="373" t="e">
        <f>IF(#REF!="","",AE422+Interna!$D$17)</f>
        <v>#REF!</v>
      </c>
      <c r="AI422" s="281" t="e">
        <f>IF(#REF!="","",#REF!-(#REF!*AF422))</f>
        <v>#REF!</v>
      </c>
      <c r="AJ422" s="281" t="e">
        <f>IF(#REF!="","",#REF!-(#REF!*AG422))</f>
        <v>#REF!</v>
      </c>
      <c r="AK422" s="281" t="e">
        <f>IF(#REF!="","",#REF!-(#REF!*AH422))</f>
        <v>#REF!</v>
      </c>
      <c r="AL422" s="281" t="e">
        <f>IF(#REF!="","",ROUND(AI422*Interna!$E$4/1000,4))</f>
        <v>#REF!</v>
      </c>
      <c r="AM422" s="281" t="e">
        <f>IF(#REF!="","",ROUND(AJ422*Interna!$E$4/1000,4))</f>
        <v>#REF!</v>
      </c>
      <c r="AN422" s="281" t="e">
        <f>IF(#REF!="","",ROUND(AK422*Interna!$E$4/1000,4))</f>
        <v>#REF!</v>
      </c>
      <c r="AO422" s="281" t="e">
        <f>IF(#REF!="","",ROUND(AL422-(AL422*Interna!$C$21),4))</f>
        <v>#REF!</v>
      </c>
      <c r="AP422" s="281" t="e">
        <f>IF(#REF!="","",ROUND(AM422-(AM422*Interna!$C$22),4))</f>
        <v>#REF!</v>
      </c>
      <c r="AQ422" s="281" t="e">
        <f>IF(#REF!="","",ROUND(AN422-(AN422*Interna!$C$23),4))</f>
        <v>#REF!</v>
      </c>
      <c r="AR422" s="281" t="e">
        <f>IF(#REF!="","",Interna!$F$21)</f>
        <v>#REF!</v>
      </c>
      <c r="AS422" s="282" t="e">
        <f>IF(#REF!="","",Interna!$F$22)</f>
        <v>#REF!</v>
      </c>
      <c r="AT422" s="283" t="e">
        <f>IF(#REF!="","",Interna!$F$23)</f>
        <v>#REF!</v>
      </c>
      <c r="AU422" s="281" t="e">
        <f>IF(#REF!=0,0,IF(AO422&gt;AR422,AO422,AR422))</f>
        <v>#REF!</v>
      </c>
      <c r="AV422" s="281" t="e">
        <f>IF(#REF!=0,0,IF(AP422&gt;AS422,AP422,AS422))</f>
        <v>#REF!</v>
      </c>
      <c r="AW422" s="281" t="e">
        <f>IF(#REF!=0,0,IF(AQ422&gt;AT422,AQ422,AT422))</f>
        <v>#REF!</v>
      </c>
      <c r="AX422" s="39" t="e">
        <f>IF(#REF!="","",IF(ROUND(AL422-AU422,4)&lt;0,0,ROUND(AL422-AU422,4)))</f>
        <v>#REF!</v>
      </c>
      <c r="AY422" s="39" t="e">
        <f>IF(#REF!="","",IF(ROUND(AM422-AV422,4)&lt;0,0,ROUND(AM422-AV422,4)))</f>
        <v>#REF!</v>
      </c>
      <c r="AZ422" s="39" t="e">
        <f>IF(#REF!="","",IF(ROUND(AN422-AW422,4)&lt;0,0,ROUND(AN422-AW422,4)))</f>
        <v>#REF!</v>
      </c>
      <c r="BA422" s="40" t="e">
        <f>IF(#REF!="","",AX422*Z422)</f>
        <v>#REF!</v>
      </c>
      <c r="BB422" s="41" t="e">
        <f>IF(#REF!="","",AY422*AA422)</f>
        <v>#REF!</v>
      </c>
      <c r="BC422" s="42" t="e">
        <f>IF(#REF!="","",AZ422*AB422)</f>
        <v>#REF!</v>
      </c>
      <c r="BD422" s="41" t="e">
        <f t="shared" si="44"/>
        <v>#REF!</v>
      </c>
      <c r="BE422" s="40" t="e">
        <f>IF(#REF!="","",Interna!$J$27+Interna!$J$28+Interna!$J$29+Interna!$J$33)</f>
        <v>#REF!</v>
      </c>
      <c r="BF422" s="41" t="e">
        <f>IF(#REF!="","",AX422*Interna!$H$30)</f>
        <v>#REF!</v>
      </c>
      <c r="BG422" s="41" t="e">
        <f>IF(#REF!="","",AY422*Interna!$H$31)</f>
        <v>#REF!</v>
      </c>
      <c r="BH422" s="41" t="e">
        <f>IF(#REF!="","",AZ422*Interna!$H$32)</f>
        <v>#REF!</v>
      </c>
      <c r="BI422" s="41" t="e">
        <f>IF(#REF!="","",SUM(BE422:BH422))</f>
        <v>#REF!</v>
      </c>
      <c r="BJ422" s="41" t="e">
        <f>IF(#REF!="","",BD422-BI422)</f>
        <v>#REF!</v>
      </c>
      <c r="BK422" s="42" t="e">
        <f>IF(#REF!="","",BJ422*Interna!$H$37)</f>
        <v>#REF!</v>
      </c>
      <c r="BL422" s="41" t="e">
        <f>IF(#REF!="","",BJ422-BK422)</f>
        <v>#REF!</v>
      </c>
      <c r="BM422" s="41" t="e">
        <f>IF(#REF!="","",BL422*Interna!$H$39)</f>
        <v>#REF!</v>
      </c>
      <c r="BN422" s="41" t="e">
        <f>IF(#REF!="","",BL422+BM422)</f>
        <v>#REF!</v>
      </c>
      <c r="BO422" s="41" t="e">
        <f>IF(#REF!="","",BN422*Interna!$K$5)</f>
        <v>#REF!</v>
      </c>
      <c r="BP422" s="41" t="e">
        <f>IF(#REF!="","",BO422/Interna!$E$4)</f>
        <v>#REF!</v>
      </c>
      <c r="BQ422" s="41" t="e">
        <f>IF(#REF!="","",BP422*Interna!$H$46)</f>
        <v>#REF!</v>
      </c>
      <c r="BR422" s="41" t="e">
        <f>IF(#REF!="","",BP422+BQ422)</f>
        <v>#REF!</v>
      </c>
      <c r="BS422" s="41" t="e">
        <f>IF(#REF!="","",BR422*Interna!$H$48)</f>
        <v>#REF!</v>
      </c>
      <c r="BT422" s="41" t="e">
        <f>IF(#REF!="","",BR422-BS422)</f>
        <v>#REF!</v>
      </c>
      <c r="BU422" s="41" t="e">
        <f>IF(#REF!="","",BT422*Interna!$H$51)</f>
        <v>#REF!</v>
      </c>
      <c r="BV422" s="41" t="e">
        <f>IF(#REF!="","",BT422-BU422)</f>
        <v>#REF!</v>
      </c>
      <c r="BW422" s="41" t="e">
        <f>IF(#REF!="","",BV422*Interna!$H$52)</f>
        <v>#REF!</v>
      </c>
      <c r="BX422" s="41" t="e">
        <f>IF(#REF!="","",BV422-BW422)</f>
        <v>#REF!</v>
      </c>
      <c r="BY422" s="41" t="e">
        <f>IF(#REF!="","",BX422*Interna!$H$53)</f>
        <v>#REF!</v>
      </c>
    </row>
    <row r="423" spans="25:77" ht="16.5" customHeight="1" thickTop="1" thickBot="1" x14ac:dyDescent="0.35">
      <c r="Y423" s="167"/>
      <c r="Z423" s="40" t="e">
        <f>IF(#REF!="","",Interna!$H$15)</f>
        <v>#REF!</v>
      </c>
      <c r="AA423" s="41" t="e">
        <f>IF(#REF!="","",Interna!$H$16)</f>
        <v>#REF!</v>
      </c>
      <c r="AB423" s="42" t="e">
        <f>IF(#REF!="","",Interna!$H$17)</f>
        <v>#REF!</v>
      </c>
      <c r="AC42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3" s="373" t="e">
        <f>IF(#REF!="","",AC423+Interna!$D$15)</f>
        <v>#REF!</v>
      </c>
      <c r="AG423" s="373" t="e">
        <f>IF(#REF!="","",AD423+Interna!$D$16)</f>
        <v>#REF!</v>
      </c>
      <c r="AH423" s="373" t="e">
        <f>IF(#REF!="","",AE423+Interna!$D$17)</f>
        <v>#REF!</v>
      </c>
      <c r="AI423" s="281" t="e">
        <f>IF(#REF!="","",#REF!-(#REF!*AF423))</f>
        <v>#REF!</v>
      </c>
      <c r="AJ423" s="281" t="e">
        <f>IF(#REF!="","",#REF!-(#REF!*AG423))</f>
        <v>#REF!</v>
      </c>
      <c r="AK423" s="281" t="e">
        <f>IF(#REF!="","",#REF!-(#REF!*AH423))</f>
        <v>#REF!</v>
      </c>
      <c r="AL423" s="281" t="e">
        <f>IF(#REF!="","",ROUND(AI423*Interna!$E$4/1000,4))</f>
        <v>#REF!</v>
      </c>
      <c r="AM423" s="281" t="e">
        <f>IF(#REF!="","",ROUND(AJ423*Interna!$E$4/1000,4))</f>
        <v>#REF!</v>
      </c>
      <c r="AN423" s="281" t="e">
        <f>IF(#REF!="","",ROUND(AK423*Interna!$E$4/1000,4))</f>
        <v>#REF!</v>
      </c>
      <c r="AO423" s="281" t="e">
        <f>IF(#REF!="","",ROUND(AL423-(AL423*Interna!$C$21),4))</f>
        <v>#REF!</v>
      </c>
      <c r="AP423" s="281" t="e">
        <f>IF(#REF!="","",ROUND(AM423-(AM423*Interna!$C$22),4))</f>
        <v>#REF!</v>
      </c>
      <c r="AQ423" s="281" t="e">
        <f>IF(#REF!="","",ROUND(AN423-(AN423*Interna!$C$23),4))</f>
        <v>#REF!</v>
      </c>
      <c r="AR423" s="281" t="e">
        <f>IF(#REF!="","",Interna!$F$21)</f>
        <v>#REF!</v>
      </c>
      <c r="AS423" s="282" t="e">
        <f>IF(#REF!="","",Interna!$F$22)</f>
        <v>#REF!</v>
      </c>
      <c r="AT423" s="283" t="e">
        <f>IF(#REF!="","",Interna!$F$23)</f>
        <v>#REF!</v>
      </c>
      <c r="AU423" s="281" t="e">
        <f>IF(#REF!=0,0,IF(AO423&gt;AR423,AO423,AR423))</f>
        <v>#REF!</v>
      </c>
      <c r="AV423" s="281" t="e">
        <f>IF(#REF!=0,0,IF(AP423&gt;AS423,AP423,AS423))</f>
        <v>#REF!</v>
      </c>
      <c r="AW423" s="281" t="e">
        <f>IF(#REF!=0,0,IF(AQ423&gt;AT423,AQ423,AT423))</f>
        <v>#REF!</v>
      </c>
      <c r="AX423" s="39" t="e">
        <f>IF(#REF!="","",IF(ROUND(AL423-AU423,4)&lt;0,0,ROUND(AL423-AU423,4)))</f>
        <v>#REF!</v>
      </c>
      <c r="AY423" s="39" t="e">
        <f>IF(#REF!="","",IF(ROUND(AM423-AV423,4)&lt;0,0,ROUND(AM423-AV423,4)))</f>
        <v>#REF!</v>
      </c>
      <c r="AZ423" s="39" t="e">
        <f>IF(#REF!="","",IF(ROUND(AN423-AW423,4)&lt;0,0,ROUND(AN423-AW423,4)))</f>
        <v>#REF!</v>
      </c>
      <c r="BA423" s="40" t="e">
        <f>IF(#REF!="","",AX423*Z423)</f>
        <v>#REF!</v>
      </c>
      <c r="BB423" s="41" t="e">
        <f>IF(#REF!="","",AY423*AA423)</f>
        <v>#REF!</v>
      </c>
      <c r="BC423" s="42" t="e">
        <f>IF(#REF!="","",AZ423*AB423)</f>
        <v>#REF!</v>
      </c>
      <c r="BD423" s="41" t="e">
        <f t="shared" si="44"/>
        <v>#REF!</v>
      </c>
      <c r="BE423" s="40" t="e">
        <f>IF(#REF!="","",Interna!$J$27+Interna!$J$28+Interna!$J$29+Interna!$J$33)</f>
        <v>#REF!</v>
      </c>
      <c r="BF423" s="41" t="e">
        <f>IF(#REF!="","",AX423*Interna!$H$30)</f>
        <v>#REF!</v>
      </c>
      <c r="BG423" s="41" t="e">
        <f>IF(#REF!="","",AY423*Interna!$H$31)</f>
        <v>#REF!</v>
      </c>
      <c r="BH423" s="41" t="e">
        <f>IF(#REF!="","",AZ423*Interna!$H$32)</f>
        <v>#REF!</v>
      </c>
      <c r="BI423" s="41" t="e">
        <f>IF(#REF!="","",SUM(BE423:BH423))</f>
        <v>#REF!</v>
      </c>
      <c r="BJ423" s="41" t="e">
        <f>IF(#REF!="","",BD423-BI423)</f>
        <v>#REF!</v>
      </c>
      <c r="BK423" s="42" t="e">
        <f>IF(#REF!="","",BJ423*Interna!$H$37)</f>
        <v>#REF!</v>
      </c>
      <c r="BL423" s="41" t="e">
        <f>IF(#REF!="","",BJ423-BK423)</f>
        <v>#REF!</v>
      </c>
      <c r="BM423" s="41" t="e">
        <f>IF(#REF!="","",BL423*Interna!$H$39)</f>
        <v>#REF!</v>
      </c>
      <c r="BN423" s="41" t="e">
        <f>IF(#REF!="","",BL423+BM423)</f>
        <v>#REF!</v>
      </c>
      <c r="BO423" s="41" t="e">
        <f>IF(#REF!="","",BN423*Interna!$K$5)</f>
        <v>#REF!</v>
      </c>
      <c r="BP423" s="41" t="e">
        <f>IF(#REF!="","",BO423/Interna!$E$4)</f>
        <v>#REF!</v>
      </c>
      <c r="BQ423" s="41" t="e">
        <f>IF(#REF!="","",BP423*Interna!$H$46)</f>
        <v>#REF!</v>
      </c>
      <c r="BR423" s="41" t="e">
        <f>IF(#REF!="","",BP423+BQ423)</f>
        <v>#REF!</v>
      </c>
      <c r="BS423" s="41" t="e">
        <f>IF(#REF!="","",BR423*Interna!$H$48)</f>
        <v>#REF!</v>
      </c>
      <c r="BT423" s="41" t="e">
        <f>IF(#REF!="","",BR423-BS423)</f>
        <v>#REF!</v>
      </c>
      <c r="BU423" s="41" t="e">
        <f>IF(#REF!="","",BT423*Interna!$H$51)</f>
        <v>#REF!</v>
      </c>
      <c r="BV423" s="41" t="e">
        <f>IF(#REF!="","",BT423-BU423)</f>
        <v>#REF!</v>
      </c>
      <c r="BW423" s="41" t="e">
        <f>IF(#REF!="","",BV423*Interna!$H$52)</f>
        <v>#REF!</v>
      </c>
      <c r="BX423" s="41" t="e">
        <f>IF(#REF!="","",BV423-BW423)</f>
        <v>#REF!</v>
      </c>
      <c r="BY423" s="41" t="e">
        <f>IF(#REF!="","",BX423*Interna!$H$53)</f>
        <v>#REF!</v>
      </c>
    </row>
    <row r="424" spans="25:77" ht="16.5" customHeight="1" thickTop="1" thickBot="1" x14ac:dyDescent="0.35">
      <c r="Y424" s="167"/>
      <c r="Z424" s="40" t="e">
        <f>IF(#REF!="","",Interna!$H$15)</f>
        <v>#REF!</v>
      </c>
      <c r="AA424" s="41" t="e">
        <f>IF(#REF!="","",Interna!$H$16)</f>
        <v>#REF!</v>
      </c>
      <c r="AB424" s="42" t="e">
        <f>IF(#REF!="","",Interna!$H$17)</f>
        <v>#REF!</v>
      </c>
      <c r="AC42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4" s="373" t="e">
        <f>IF(#REF!="","",AC424+Interna!$D$15)</f>
        <v>#REF!</v>
      </c>
      <c r="AG424" s="373" t="e">
        <f>IF(#REF!="","",AD424+Interna!$D$16)</f>
        <v>#REF!</v>
      </c>
      <c r="AH424" s="373" t="e">
        <f>IF(#REF!="","",AE424+Interna!$D$17)</f>
        <v>#REF!</v>
      </c>
      <c r="AI424" s="281" t="e">
        <f>IF(#REF!="","",#REF!-(#REF!*AF424))</f>
        <v>#REF!</v>
      </c>
      <c r="AJ424" s="281" t="e">
        <f>IF(#REF!="","",#REF!-(#REF!*AG424))</f>
        <v>#REF!</v>
      </c>
      <c r="AK424" s="281" t="e">
        <f>IF(#REF!="","",#REF!-(#REF!*AH424))</f>
        <v>#REF!</v>
      </c>
      <c r="AL424" s="281" t="e">
        <f>IF(#REF!="","",ROUND(AI424*Interna!$E$4/1000,4))</f>
        <v>#REF!</v>
      </c>
      <c r="AM424" s="281" t="e">
        <f>IF(#REF!="","",ROUND(AJ424*Interna!$E$4/1000,4))</f>
        <v>#REF!</v>
      </c>
      <c r="AN424" s="281" t="e">
        <f>IF(#REF!="","",ROUND(AK424*Interna!$E$4/1000,4))</f>
        <v>#REF!</v>
      </c>
      <c r="AO424" s="281" t="e">
        <f>IF(#REF!="","",ROUND(AL424-(AL424*Interna!$C$21),4))</f>
        <v>#REF!</v>
      </c>
      <c r="AP424" s="281" t="e">
        <f>IF(#REF!="","",ROUND(AM424-(AM424*Interna!$C$22),4))</f>
        <v>#REF!</v>
      </c>
      <c r="AQ424" s="281" t="e">
        <f>IF(#REF!="","",ROUND(AN424-(AN424*Interna!$C$23),4))</f>
        <v>#REF!</v>
      </c>
      <c r="AR424" s="281" t="e">
        <f>IF(#REF!="","",Interna!$F$21)</f>
        <v>#REF!</v>
      </c>
      <c r="AS424" s="282" t="e">
        <f>IF(#REF!="","",Interna!$F$22)</f>
        <v>#REF!</v>
      </c>
      <c r="AT424" s="283" t="e">
        <f>IF(#REF!="","",Interna!$F$23)</f>
        <v>#REF!</v>
      </c>
      <c r="AU424" s="281" t="e">
        <f>IF(#REF!=0,0,IF(AO424&gt;AR424,AO424,AR424))</f>
        <v>#REF!</v>
      </c>
      <c r="AV424" s="281" t="e">
        <f>IF(#REF!=0,0,IF(AP424&gt;AS424,AP424,AS424))</f>
        <v>#REF!</v>
      </c>
      <c r="AW424" s="281" t="e">
        <f>IF(#REF!=0,0,IF(AQ424&gt;AT424,AQ424,AT424))</f>
        <v>#REF!</v>
      </c>
      <c r="AX424" s="39" t="e">
        <f>IF(#REF!="","",IF(ROUND(AL424-AU424,4)&lt;0,0,ROUND(AL424-AU424,4)))</f>
        <v>#REF!</v>
      </c>
      <c r="AY424" s="39" t="e">
        <f>IF(#REF!="","",IF(ROUND(AM424-AV424,4)&lt;0,0,ROUND(AM424-AV424,4)))</f>
        <v>#REF!</v>
      </c>
      <c r="AZ424" s="39" t="e">
        <f>IF(#REF!="","",IF(ROUND(AN424-AW424,4)&lt;0,0,ROUND(AN424-AW424,4)))</f>
        <v>#REF!</v>
      </c>
      <c r="BA424" s="40" t="e">
        <f>IF(#REF!="","",AX424*Z424)</f>
        <v>#REF!</v>
      </c>
      <c r="BB424" s="41" t="e">
        <f>IF(#REF!="","",AY424*AA424)</f>
        <v>#REF!</v>
      </c>
      <c r="BC424" s="42" t="e">
        <f>IF(#REF!="","",AZ424*AB424)</f>
        <v>#REF!</v>
      </c>
      <c r="BD424" s="41" t="e">
        <f t="shared" si="44"/>
        <v>#REF!</v>
      </c>
      <c r="BE424" s="40" t="e">
        <f>IF(#REF!="","",Interna!$J$27+Interna!$J$28+Interna!$J$29+Interna!$J$33)</f>
        <v>#REF!</v>
      </c>
      <c r="BF424" s="41" t="e">
        <f>IF(#REF!="","",AX424*Interna!$H$30)</f>
        <v>#REF!</v>
      </c>
      <c r="BG424" s="41" t="e">
        <f>IF(#REF!="","",AY424*Interna!$H$31)</f>
        <v>#REF!</v>
      </c>
      <c r="BH424" s="41" t="e">
        <f>IF(#REF!="","",AZ424*Interna!$H$32)</f>
        <v>#REF!</v>
      </c>
      <c r="BI424" s="41" t="e">
        <f>IF(#REF!="","",SUM(BE424:BH424))</f>
        <v>#REF!</v>
      </c>
      <c r="BJ424" s="41" t="e">
        <f>IF(#REF!="","",BD424-BI424)</f>
        <v>#REF!</v>
      </c>
      <c r="BK424" s="42" t="e">
        <f>IF(#REF!="","",BJ424*Interna!$H$37)</f>
        <v>#REF!</v>
      </c>
      <c r="BL424" s="41" t="e">
        <f>IF(#REF!="","",BJ424-BK424)</f>
        <v>#REF!</v>
      </c>
      <c r="BM424" s="41" t="e">
        <f>IF(#REF!="","",BL424*Interna!$H$39)</f>
        <v>#REF!</v>
      </c>
      <c r="BN424" s="41" t="e">
        <f>IF(#REF!="","",BL424+BM424)</f>
        <v>#REF!</v>
      </c>
      <c r="BO424" s="41" t="e">
        <f>IF(#REF!="","",BN424*Interna!$K$5)</f>
        <v>#REF!</v>
      </c>
      <c r="BP424" s="41" t="e">
        <f>IF(#REF!="","",BO424/Interna!$E$4)</f>
        <v>#REF!</v>
      </c>
      <c r="BQ424" s="41" t="e">
        <f>IF(#REF!="","",BP424*Interna!$H$46)</f>
        <v>#REF!</v>
      </c>
      <c r="BR424" s="41" t="e">
        <f>IF(#REF!="","",BP424+BQ424)</f>
        <v>#REF!</v>
      </c>
      <c r="BS424" s="41" t="e">
        <f>IF(#REF!="","",BR424*Interna!$H$48)</f>
        <v>#REF!</v>
      </c>
      <c r="BT424" s="41" t="e">
        <f>IF(#REF!="","",BR424-BS424)</f>
        <v>#REF!</v>
      </c>
      <c r="BU424" s="41" t="e">
        <f>IF(#REF!="","",BT424*Interna!$H$51)</f>
        <v>#REF!</v>
      </c>
      <c r="BV424" s="41" t="e">
        <f>IF(#REF!="","",BT424-BU424)</f>
        <v>#REF!</v>
      </c>
      <c r="BW424" s="41" t="e">
        <f>IF(#REF!="","",BV424*Interna!$H$52)</f>
        <v>#REF!</v>
      </c>
      <c r="BX424" s="41" t="e">
        <f>IF(#REF!="","",BV424-BW424)</f>
        <v>#REF!</v>
      </c>
      <c r="BY424" s="41" t="e">
        <f>IF(#REF!="","",BX424*Interna!$H$53)</f>
        <v>#REF!</v>
      </c>
    </row>
    <row r="425" spans="25:77" ht="16.5" customHeight="1" thickTop="1" thickBot="1" x14ac:dyDescent="0.35">
      <c r="Y425" s="167"/>
      <c r="Z425" s="40" t="e">
        <f>IF(#REF!="","",Interna!$H$15)</f>
        <v>#REF!</v>
      </c>
      <c r="AA425" s="41" t="e">
        <f>IF(#REF!="","",Interna!$H$16)</f>
        <v>#REF!</v>
      </c>
      <c r="AB425" s="42" t="e">
        <f>IF(#REF!="","",Interna!$H$17)</f>
        <v>#REF!</v>
      </c>
      <c r="AC42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5" s="373" t="e">
        <f>IF(#REF!="","",AC425+Interna!$D$15)</f>
        <v>#REF!</v>
      </c>
      <c r="AG425" s="373" t="e">
        <f>IF(#REF!="","",AD425+Interna!$D$16)</f>
        <v>#REF!</v>
      </c>
      <c r="AH425" s="373" t="e">
        <f>IF(#REF!="","",AE425+Interna!$D$17)</f>
        <v>#REF!</v>
      </c>
      <c r="AI425" s="281" t="e">
        <f>IF(#REF!="","",#REF!-(#REF!*AF425))</f>
        <v>#REF!</v>
      </c>
      <c r="AJ425" s="281" t="e">
        <f>IF(#REF!="","",#REF!-(#REF!*AG425))</f>
        <v>#REF!</v>
      </c>
      <c r="AK425" s="281" t="e">
        <f>IF(#REF!="","",#REF!-(#REF!*AH425))</f>
        <v>#REF!</v>
      </c>
      <c r="AL425" s="281" t="e">
        <f>IF(#REF!="","",ROUND(AI425*Interna!$E$4/1000,4))</f>
        <v>#REF!</v>
      </c>
      <c r="AM425" s="281" t="e">
        <f>IF(#REF!="","",ROUND(AJ425*Interna!$E$4/1000,4))</f>
        <v>#REF!</v>
      </c>
      <c r="AN425" s="281" t="e">
        <f>IF(#REF!="","",ROUND(AK425*Interna!$E$4/1000,4))</f>
        <v>#REF!</v>
      </c>
      <c r="AO425" s="281" t="e">
        <f>IF(#REF!="","",ROUND(AL425-(AL425*Interna!$C$21),4))</f>
        <v>#REF!</v>
      </c>
      <c r="AP425" s="281" t="e">
        <f>IF(#REF!="","",ROUND(AM425-(AM425*Interna!$C$22),4))</f>
        <v>#REF!</v>
      </c>
      <c r="AQ425" s="281" t="e">
        <f>IF(#REF!="","",ROUND(AN425-(AN425*Interna!$C$23),4))</f>
        <v>#REF!</v>
      </c>
      <c r="AR425" s="281" t="e">
        <f>IF(#REF!="","",Interna!$F$21)</f>
        <v>#REF!</v>
      </c>
      <c r="AS425" s="282" t="e">
        <f>IF(#REF!="","",Interna!$F$22)</f>
        <v>#REF!</v>
      </c>
      <c r="AT425" s="283" t="e">
        <f>IF(#REF!="","",Interna!$F$23)</f>
        <v>#REF!</v>
      </c>
      <c r="AU425" s="281" t="e">
        <f>IF(#REF!=0,0,IF(AO425&gt;AR425,AO425,AR425))</f>
        <v>#REF!</v>
      </c>
      <c r="AV425" s="281" t="e">
        <f>IF(#REF!=0,0,IF(AP425&gt;AS425,AP425,AS425))</f>
        <v>#REF!</v>
      </c>
      <c r="AW425" s="281" t="e">
        <f>IF(#REF!=0,0,IF(AQ425&gt;AT425,AQ425,AT425))</f>
        <v>#REF!</v>
      </c>
      <c r="AX425" s="39" t="e">
        <f>IF(#REF!="","",IF(ROUND(AL425-AU425,4)&lt;0,0,ROUND(AL425-AU425,4)))</f>
        <v>#REF!</v>
      </c>
      <c r="AY425" s="39" t="e">
        <f>IF(#REF!="","",IF(ROUND(AM425-AV425,4)&lt;0,0,ROUND(AM425-AV425,4)))</f>
        <v>#REF!</v>
      </c>
      <c r="AZ425" s="39" t="e">
        <f>IF(#REF!="","",IF(ROUND(AN425-AW425,4)&lt;0,0,ROUND(AN425-AW425,4)))</f>
        <v>#REF!</v>
      </c>
      <c r="BA425" s="40" t="e">
        <f>IF(#REF!="","",AX425*Z425)</f>
        <v>#REF!</v>
      </c>
      <c r="BB425" s="41" t="e">
        <f>IF(#REF!="","",AY425*AA425)</f>
        <v>#REF!</v>
      </c>
      <c r="BC425" s="42" t="e">
        <f>IF(#REF!="","",AZ425*AB425)</f>
        <v>#REF!</v>
      </c>
      <c r="BD425" s="41" t="e">
        <f t="shared" si="44"/>
        <v>#REF!</v>
      </c>
      <c r="BE425" s="40" t="e">
        <f>IF(#REF!="","",Interna!$J$27+Interna!$J$28+Interna!$J$29+Interna!$J$33)</f>
        <v>#REF!</v>
      </c>
      <c r="BF425" s="41" t="e">
        <f>IF(#REF!="","",AX425*Interna!$H$30)</f>
        <v>#REF!</v>
      </c>
      <c r="BG425" s="41" t="e">
        <f>IF(#REF!="","",AY425*Interna!$H$31)</f>
        <v>#REF!</v>
      </c>
      <c r="BH425" s="41" t="e">
        <f>IF(#REF!="","",AZ425*Interna!$H$32)</f>
        <v>#REF!</v>
      </c>
      <c r="BI425" s="41" t="e">
        <f>IF(#REF!="","",SUM(BE425:BH425))</f>
        <v>#REF!</v>
      </c>
      <c r="BJ425" s="41" t="e">
        <f>IF(#REF!="","",BD425-BI425)</f>
        <v>#REF!</v>
      </c>
      <c r="BK425" s="42" t="e">
        <f>IF(#REF!="","",BJ425*Interna!$H$37)</f>
        <v>#REF!</v>
      </c>
      <c r="BL425" s="41" t="e">
        <f>IF(#REF!="","",BJ425-BK425)</f>
        <v>#REF!</v>
      </c>
      <c r="BM425" s="41" t="e">
        <f>IF(#REF!="","",BL425*Interna!$H$39)</f>
        <v>#REF!</v>
      </c>
      <c r="BN425" s="41" t="e">
        <f>IF(#REF!="","",BL425+BM425)</f>
        <v>#REF!</v>
      </c>
      <c r="BO425" s="41" t="e">
        <f>IF(#REF!="","",BN425*Interna!$K$5)</f>
        <v>#REF!</v>
      </c>
      <c r="BP425" s="41" t="e">
        <f>IF(#REF!="","",BO425/Interna!$E$4)</f>
        <v>#REF!</v>
      </c>
      <c r="BQ425" s="41" t="e">
        <f>IF(#REF!="","",BP425*Interna!$H$46)</f>
        <v>#REF!</v>
      </c>
      <c r="BR425" s="41" t="e">
        <f>IF(#REF!="","",BP425+BQ425)</f>
        <v>#REF!</v>
      </c>
      <c r="BS425" s="41" t="e">
        <f>IF(#REF!="","",BR425*Interna!$H$48)</f>
        <v>#REF!</v>
      </c>
      <c r="BT425" s="41" t="e">
        <f>IF(#REF!="","",BR425-BS425)</f>
        <v>#REF!</v>
      </c>
      <c r="BU425" s="41" t="e">
        <f>IF(#REF!="","",BT425*Interna!$H$51)</f>
        <v>#REF!</v>
      </c>
      <c r="BV425" s="41" t="e">
        <f>IF(#REF!="","",BT425-BU425)</f>
        <v>#REF!</v>
      </c>
      <c r="BW425" s="41" t="e">
        <f>IF(#REF!="","",BV425*Interna!$H$52)</f>
        <v>#REF!</v>
      </c>
      <c r="BX425" s="41" t="e">
        <f>IF(#REF!="","",BV425-BW425)</f>
        <v>#REF!</v>
      </c>
      <c r="BY425" s="41" t="e">
        <f>IF(#REF!="","",BX425*Interna!$H$53)</f>
        <v>#REF!</v>
      </c>
    </row>
    <row r="426" spans="25:77" ht="16.5" customHeight="1" thickTop="1" thickBot="1" x14ac:dyDescent="0.35">
      <c r="Y426" s="167"/>
      <c r="Z426" s="40" t="e">
        <f>IF(#REF!="","",Interna!$H$15)</f>
        <v>#REF!</v>
      </c>
      <c r="AA426" s="41" t="e">
        <f>IF(#REF!="","",Interna!$H$16)</f>
        <v>#REF!</v>
      </c>
      <c r="AB426" s="42" t="e">
        <f>IF(#REF!="","",Interna!$H$17)</f>
        <v>#REF!</v>
      </c>
      <c r="AC42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6" s="373" t="e">
        <f>IF(#REF!="","",AC426+Interna!$D$15)</f>
        <v>#REF!</v>
      </c>
      <c r="AG426" s="373" t="e">
        <f>IF(#REF!="","",AD426+Interna!$D$16)</f>
        <v>#REF!</v>
      </c>
      <c r="AH426" s="373" t="e">
        <f>IF(#REF!="","",AE426+Interna!$D$17)</f>
        <v>#REF!</v>
      </c>
      <c r="AI426" s="281" t="e">
        <f>IF(#REF!="","",#REF!-(#REF!*AF426))</f>
        <v>#REF!</v>
      </c>
      <c r="AJ426" s="281" t="e">
        <f>IF(#REF!="","",#REF!-(#REF!*AG426))</f>
        <v>#REF!</v>
      </c>
      <c r="AK426" s="281" t="e">
        <f>IF(#REF!="","",#REF!-(#REF!*AH426))</f>
        <v>#REF!</v>
      </c>
      <c r="AL426" s="281" t="e">
        <f>IF(#REF!="","",ROUND(AI426*Interna!$E$4/1000,4))</f>
        <v>#REF!</v>
      </c>
      <c r="AM426" s="281" t="e">
        <f>IF(#REF!="","",ROUND(AJ426*Interna!$E$4/1000,4))</f>
        <v>#REF!</v>
      </c>
      <c r="AN426" s="281" t="e">
        <f>IF(#REF!="","",ROUND(AK426*Interna!$E$4/1000,4))</f>
        <v>#REF!</v>
      </c>
      <c r="AO426" s="281" t="e">
        <f>IF(#REF!="","",ROUND(AL426-(AL426*Interna!$C$21),4))</f>
        <v>#REF!</v>
      </c>
      <c r="AP426" s="281" t="e">
        <f>IF(#REF!="","",ROUND(AM426-(AM426*Interna!$C$22),4))</f>
        <v>#REF!</v>
      </c>
      <c r="AQ426" s="281" t="e">
        <f>IF(#REF!="","",ROUND(AN426-(AN426*Interna!$C$23),4))</f>
        <v>#REF!</v>
      </c>
      <c r="AR426" s="281" t="e">
        <f>IF(#REF!="","",Interna!$F$21)</f>
        <v>#REF!</v>
      </c>
      <c r="AS426" s="282" t="e">
        <f>IF(#REF!="","",Interna!$F$22)</f>
        <v>#REF!</v>
      </c>
      <c r="AT426" s="283" t="e">
        <f>IF(#REF!="","",Interna!$F$23)</f>
        <v>#REF!</v>
      </c>
      <c r="AU426" s="281" t="e">
        <f>IF(#REF!=0,0,IF(AO426&gt;AR426,AO426,AR426))</f>
        <v>#REF!</v>
      </c>
      <c r="AV426" s="281" t="e">
        <f>IF(#REF!=0,0,IF(AP426&gt;AS426,AP426,AS426))</f>
        <v>#REF!</v>
      </c>
      <c r="AW426" s="281" t="e">
        <f>IF(#REF!=0,0,IF(AQ426&gt;AT426,AQ426,AT426))</f>
        <v>#REF!</v>
      </c>
      <c r="AX426" s="39" t="e">
        <f>IF(#REF!="","",IF(ROUND(AL426-AU426,4)&lt;0,0,ROUND(AL426-AU426,4)))</f>
        <v>#REF!</v>
      </c>
      <c r="AY426" s="39" t="e">
        <f>IF(#REF!="","",IF(ROUND(AM426-AV426,4)&lt;0,0,ROUND(AM426-AV426,4)))</f>
        <v>#REF!</v>
      </c>
      <c r="AZ426" s="39" t="e">
        <f>IF(#REF!="","",IF(ROUND(AN426-AW426,4)&lt;0,0,ROUND(AN426-AW426,4)))</f>
        <v>#REF!</v>
      </c>
      <c r="BA426" s="40" t="e">
        <f>IF(#REF!="","",AX426*Z426)</f>
        <v>#REF!</v>
      </c>
      <c r="BB426" s="41" t="e">
        <f>IF(#REF!="","",AY426*AA426)</f>
        <v>#REF!</v>
      </c>
      <c r="BC426" s="42" t="e">
        <f>IF(#REF!="","",AZ426*AB426)</f>
        <v>#REF!</v>
      </c>
      <c r="BD426" s="41" t="e">
        <f t="shared" si="44"/>
        <v>#REF!</v>
      </c>
      <c r="BE426" s="40" t="e">
        <f>IF(#REF!="","",Interna!$J$27+Interna!$J$28+Interna!$J$29+Interna!$J$33)</f>
        <v>#REF!</v>
      </c>
      <c r="BF426" s="41" t="e">
        <f>IF(#REF!="","",AX426*Interna!$H$30)</f>
        <v>#REF!</v>
      </c>
      <c r="BG426" s="41" t="e">
        <f>IF(#REF!="","",AY426*Interna!$H$31)</f>
        <v>#REF!</v>
      </c>
      <c r="BH426" s="41" t="e">
        <f>IF(#REF!="","",AZ426*Interna!$H$32)</f>
        <v>#REF!</v>
      </c>
      <c r="BI426" s="41" t="e">
        <f>IF(#REF!="","",SUM(BE426:BH426))</f>
        <v>#REF!</v>
      </c>
      <c r="BJ426" s="41" t="e">
        <f>IF(#REF!="","",BD426-BI426)</f>
        <v>#REF!</v>
      </c>
      <c r="BK426" s="42" t="e">
        <f>IF(#REF!="","",BJ426*Interna!$H$37)</f>
        <v>#REF!</v>
      </c>
      <c r="BL426" s="41" t="e">
        <f>IF(#REF!="","",BJ426-BK426)</f>
        <v>#REF!</v>
      </c>
      <c r="BM426" s="41" t="e">
        <f>IF(#REF!="","",BL426*Interna!$H$39)</f>
        <v>#REF!</v>
      </c>
      <c r="BN426" s="41" t="e">
        <f>IF(#REF!="","",BL426+BM426)</f>
        <v>#REF!</v>
      </c>
      <c r="BO426" s="41" t="e">
        <f>IF(#REF!="","",BN426*Interna!$K$5)</f>
        <v>#REF!</v>
      </c>
      <c r="BP426" s="41" t="e">
        <f>IF(#REF!="","",BO426/Interna!$E$4)</f>
        <v>#REF!</v>
      </c>
      <c r="BQ426" s="41" t="e">
        <f>IF(#REF!="","",BP426*Interna!$H$46)</f>
        <v>#REF!</v>
      </c>
      <c r="BR426" s="41" t="e">
        <f>IF(#REF!="","",BP426+BQ426)</f>
        <v>#REF!</v>
      </c>
      <c r="BS426" s="41" t="e">
        <f>IF(#REF!="","",BR426*Interna!$H$48)</f>
        <v>#REF!</v>
      </c>
      <c r="BT426" s="41" t="e">
        <f>IF(#REF!="","",BR426-BS426)</f>
        <v>#REF!</v>
      </c>
      <c r="BU426" s="41" t="e">
        <f>IF(#REF!="","",BT426*Interna!$H$51)</f>
        <v>#REF!</v>
      </c>
      <c r="BV426" s="41" t="e">
        <f>IF(#REF!="","",BT426-BU426)</f>
        <v>#REF!</v>
      </c>
      <c r="BW426" s="41" t="e">
        <f>IF(#REF!="","",BV426*Interna!$H$52)</f>
        <v>#REF!</v>
      </c>
      <c r="BX426" s="41" t="e">
        <f>IF(#REF!="","",BV426-BW426)</f>
        <v>#REF!</v>
      </c>
      <c r="BY426" s="41" t="e">
        <f>IF(#REF!="","",BX426*Interna!$H$53)</f>
        <v>#REF!</v>
      </c>
    </row>
    <row r="427" spans="25:77" ht="16.5" customHeight="1" thickTop="1" thickBot="1" x14ac:dyDescent="0.35">
      <c r="Y427" s="167"/>
      <c r="Z427" s="40" t="e">
        <f>IF(#REF!="","",Interna!$H$15)</f>
        <v>#REF!</v>
      </c>
      <c r="AA427" s="41" t="e">
        <f>IF(#REF!="","",Interna!$H$16)</f>
        <v>#REF!</v>
      </c>
      <c r="AB427" s="42" t="e">
        <f>IF(#REF!="","",Interna!$H$17)</f>
        <v>#REF!</v>
      </c>
      <c r="AC42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7" s="373" t="e">
        <f>IF(#REF!="","",AC427+Interna!$D$15)</f>
        <v>#REF!</v>
      </c>
      <c r="AG427" s="373" t="e">
        <f>IF(#REF!="","",AD427+Interna!$D$16)</f>
        <v>#REF!</v>
      </c>
      <c r="AH427" s="373" t="e">
        <f>IF(#REF!="","",AE427+Interna!$D$17)</f>
        <v>#REF!</v>
      </c>
      <c r="AI427" s="281" t="e">
        <f>IF(#REF!="","",#REF!-(#REF!*AF427))</f>
        <v>#REF!</v>
      </c>
      <c r="AJ427" s="281" t="e">
        <f>IF(#REF!="","",#REF!-(#REF!*AG427))</f>
        <v>#REF!</v>
      </c>
      <c r="AK427" s="281" t="e">
        <f>IF(#REF!="","",#REF!-(#REF!*AH427))</f>
        <v>#REF!</v>
      </c>
      <c r="AL427" s="281" t="e">
        <f>IF(#REF!="","",ROUND(AI427*Interna!$E$4/1000,4))</f>
        <v>#REF!</v>
      </c>
      <c r="AM427" s="281" t="e">
        <f>IF(#REF!="","",ROUND(AJ427*Interna!$E$4/1000,4))</f>
        <v>#REF!</v>
      </c>
      <c r="AN427" s="281" t="e">
        <f>IF(#REF!="","",ROUND(AK427*Interna!$E$4/1000,4))</f>
        <v>#REF!</v>
      </c>
      <c r="AO427" s="281" t="e">
        <f>IF(#REF!="","",ROUND(AL427-(AL427*Interna!$C$21),4))</f>
        <v>#REF!</v>
      </c>
      <c r="AP427" s="281" t="e">
        <f>IF(#REF!="","",ROUND(AM427-(AM427*Interna!$C$22),4))</f>
        <v>#REF!</v>
      </c>
      <c r="AQ427" s="281" t="e">
        <f>IF(#REF!="","",ROUND(AN427-(AN427*Interna!$C$23),4))</f>
        <v>#REF!</v>
      </c>
      <c r="AR427" s="281" t="e">
        <f>IF(#REF!="","",Interna!$F$21)</f>
        <v>#REF!</v>
      </c>
      <c r="AS427" s="282" t="e">
        <f>IF(#REF!="","",Interna!$F$22)</f>
        <v>#REF!</v>
      </c>
      <c r="AT427" s="283" t="e">
        <f>IF(#REF!="","",Interna!$F$23)</f>
        <v>#REF!</v>
      </c>
      <c r="AU427" s="281" t="e">
        <f>IF(#REF!=0,0,IF(AO427&gt;AR427,AO427,AR427))</f>
        <v>#REF!</v>
      </c>
      <c r="AV427" s="281" t="e">
        <f>IF(#REF!=0,0,IF(AP427&gt;AS427,AP427,AS427))</f>
        <v>#REF!</v>
      </c>
      <c r="AW427" s="281" t="e">
        <f>IF(#REF!=0,0,IF(AQ427&gt;AT427,AQ427,AT427))</f>
        <v>#REF!</v>
      </c>
      <c r="AX427" s="39" t="e">
        <f>IF(#REF!="","",IF(ROUND(AL427-AU427,4)&lt;0,0,ROUND(AL427-AU427,4)))</f>
        <v>#REF!</v>
      </c>
      <c r="AY427" s="39" t="e">
        <f>IF(#REF!="","",IF(ROUND(AM427-AV427,4)&lt;0,0,ROUND(AM427-AV427,4)))</f>
        <v>#REF!</v>
      </c>
      <c r="AZ427" s="39" t="e">
        <f>IF(#REF!="","",IF(ROUND(AN427-AW427,4)&lt;0,0,ROUND(AN427-AW427,4)))</f>
        <v>#REF!</v>
      </c>
      <c r="BA427" s="40" t="e">
        <f>IF(#REF!="","",AX427*Z427)</f>
        <v>#REF!</v>
      </c>
      <c r="BB427" s="41" t="e">
        <f>IF(#REF!="","",AY427*AA427)</f>
        <v>#REF!</v>
      </c>
      <c r="BC427" s="42" t="e">
        <f>IF(#REF!="","",AZ427*AB427)</f>
        <v>#REF!</v>
      </c>
      <c r="BD427" s="41" t="e">
        <f t="shared" si="44"/>
        <v>#REF!</v>
      </c>
      <c r="BE427" s="40" t="e">
        <f>IF(#REF!="","",Interna!$J$27+Interna!$J$28+Interna!$J$29+Interna!$J$33)</f>
        <v>#REF!</v>
      </c>
      <c r="BF427" s="41" t="e">
        <f>IF(#REF!="","",AX427*Interna!$H$30)</f>
        <v>#REF!</v>
      </c>
      <c r="BG427" s="41" t="e">
        <f>IF(#REF!="","",AY427*Interna!$H$31)</f>
        <v>#REF!</v>
      </c>
      <c r="BH427" s="41" t="e">
        <f>IF(#REF!="","",AZ427*Interna!$H$32)</f>
        <v>#REF!</v>
      </c>
      <c r="BI427" s="41" t="e">
        <f>IF(#REF!="","",SUM(BE427:BH427))</f>
        <v>#REF!</v>
      </c>
      <c r="BJ427" s="41" t="e">
        <f>IF(#REF!="","",BD427-BI427)</f>
        <v>#REF!</v>
      </c>
      <c r="BK427" s="42" t="e">
        <f>IF(#REF!="","",BJ427*Interna!$H$37)</f>
        <v>#REF!</v>
      </c>
      <c r="BL427" s="41" t="e">
        <f>IF(#REF!="","",BJ427-BK427)</f>
        <v>#REF!</v>
      </c>
      <c r="BM427" s="41" t="e">
        <f>IF(#REF!="","",BL427*Interna!$H$39)</f>
        <v>#REF!</v>
      </c>
      <c r="BN427" s="41" t="e">
        <f>IF(#REF!="","",BL427+BM427)</f>
        <v>#REF!</v>
      </c>
      <c r="BO427" s="41" t="e">
        <f>IF(#REF!="","",BN427*Interna!$K$5)</f>
        <v>#REF!</v>
      </c>
      <c r="BP427" s="41" t="e">
        <f>IF(#REF!="","",BO427/Interna!$E$4)</f>
        <v>#REF!</v>
      </c>
      <c r="BQ427" s="41" t="e">
        <f>IF(#REF!="","",BP427*Interna!$H$46)</f>
        <v>#REF!</v>
      </c>
      <c r="BR427" s="41" t="e">
        <f>IF(#REF!="","",BP427+BQ427)</f>
        <v>#REF!</v>
      </c>
      <c r="BS427" s="41" t="e">
        <f>IF(#REF!="","",BR427*Interna!$H$48)</f>
        <v>#REF!</v>
      </c>
      <c r="BT427" s="41" t="e">
        <f>IF(#REF!="","",BR427-BS427)</f>
        <v>#REF!</v>
      </c>
      <c r="BU427" s="41" t="e">
        <f>IF(#REF!="","",BT427*Interna!$H$51)</f>
        <v>#REF!</v>
      </c>
      <c r="BV427" s="41" t="e">
        <f>IF(#REF!="","",BT427-BU427)</f>
        <v>#REF!</v>
      </c>
      <c r="BW427" s="41" t="e">
        <f>IF(#REF!="","",BV427*Interna!$H$52)</f>
        <v>#REF!</v>
      </c>
      <c r="BX427" s="41" t="e">
        <f>IF(#REF!="","",BV427-BW427)</f>
        <v>#REF!</v>
      </c>
      <c r="BY427" s="41" t="e">
        <f>IF(#REF!="","",BX427*Interna!$H$53)</f>
        <v>#REF!</v>
      </c>
    </row>
    <row r="428" spans="25:77" ht="16.5" customHeight="1" thickTop="1" thickBot="1" x14ac:dyDescent="0.35">
      <c r="Y428" s="167"/>
      <c r="Z428" s="40" t="e">
        <f>IF(#REF!="","",Interna!$H$15)</f>
        <v>#REF!</v>
      </c>
      <c r="AA428" s="41" t="e">
        <f>IF(#REF!="","",Interna!$H$16)</f>
        <v>#REF!</v>
      </c>
      <c r="AB428" s="42" t="e">
        <f>IF(#REF!="","",Interna!$H$17)</f>
        <v>#REF!</v>
      </c>
      <c r="AC42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8" s="373" t="e">
        <f>IF(#REF!="","",AC428+Interna!$D$15)</f>
        <v>#REF!</v>
      </c>
      <c r="AG428" s="373" t="e">
        <f>IF(#REF!="","",AD428+Interna!$D$16)</f>
        <v>#REF!</v>
      </c>
      <c r="AH428" s="373" t="e">
        <f>IF(#REF!="","",AE428+Interna!$D$17)</f>
        <v>#REF!</v>
      </c>
      <c r="AI428" s="281" t="e">
        <f>IF(#REF!="","",#REF!-(#REF!*AF428))</f>
        <v>#REF!</v>
      </c>
      <c r="AJ428" s="281" t="e">
        <f>IF(#REF!="","",#REF!-(#REF!*AG428))</f>
        <v>#REF!</v>
      </c>
      <c r="AK428" s="281" t="e">
        <f>IF(#REF!="","",#REF!-(#REF!*AH428))</f>
        <v>#REF!</v>
      </c>
      <c r="AL428" s="281" t="e">
        <f>IF(#REF!="","",ROUND(AI428*Interna!$E$4/1000,4))</f>
        <v>#REF!</v>
      </c>
      <c r="AM428" s="281" t="e">
        <f>IF(#REF!="","",ROUND(AJ428*Interna!$E$4/1000,4))</f>
        <v>#REF!</v>
      </c>
      <c r="AN428" s="281" t="e">
        <f>IF(#REF!="","",ROUND(AK428*Interna!$E$4/1000,4))</f>
        <v>#REF!</v>
      </c>
      <c r="AO428" s="281" t="e">
        <f>IF(#REF!="","",ROUND(AL428-(AL428*Interna!$C$21),4))</f>
        <v>#REF!</v>
      </c>
      <c r="AP428" s="281" t="e">
        <f>IF(#REF!="","",ROUND(AM428-(AM428*Interna!$C$22),4))</f>
        <v>#REF!</v>
      </c>
      <c r="AQ428" s="281" t="e">
        <f>IF(#REF!="","",ROUND(AN428-(AN428*Interna!$C$23),4))</f>
        <v>#REF!</v>
      </c>
      <c r="AR428" s="281" t="e">
        <f>IF(#REF!="","",Interna!$F$21)</f>
        <v>#REF!</v>
      </c>
      <c r="AS428" s="282" t="e">
        <f>IF(#REF!="","",Interna!$F$22)</f>
        <v>#REF!</v>
      </c>
      <c r="AT428" s="283" t="e">
        <f>IF(#REF!="","",Interna!$F$23)</f>
        <v>#REF!</v>
      </c>
      <c r="AU428" s="281" t="e">
        <f>IF(#REF!=0,0,IF(AO428&gt;AR428,AO428,AR428))</f>
        <v>#REF!</v>
      </c>
      <c r="AV428" s="281" t="e">
        <f>IF(#REF!=0,0,IF(AP428&gt;AS428,AP428,AS428))</f>
        <v>#REF!</v>
      </c>
      <c r="AW428" s="281" t="e">
        <f>IF(#REF!=0,0,IF(AQ428&gt;AT428,AQ428,AT428))</f>
        <v>#REF!</v>
      </c>
      <c r="AX428" s="39" t="e">
        <f>IF(#REF!="","",IF(ROUND(AL428-AU428,4)&lt;0,0,ROUND(AL428-AU428,4)))</f>
        <v>#REF!</v>
      </c>
      <c r="AY428" s="39" t="e">
        <f>IF(#REF!="","",IF(ROUND(AM428-AV428,4)&lt;0,0,ROUND(AM428-AV428,4)))</f>
        <v>#REF!</v>
      </c>
      <c r="AZ428" s="39" t="e">
        <f>IF(#REF!="","",IF(ROUND(AN428-AW428,4)&lt;0,0,ROUND(AN428-AW428,4)))</f>
        <v>#REF!</v>
      </c>
      <c r="BA428" s="40" t="e">
        <f>IF(#REF!="","",AX428*Z428)</f>
        <v>#REF!</v>
      </c>
      <c r="BB428" s="41" t="e">
        <f>IF(#REF!="","",AY428*AA428)</f>
        <v>#REF!</v>
      </c>
      <c r="BC428" s="42" t="e">
        <f>IF(#REF!="","",AZ428*AB428)</f>
        <v>#REF!</v>
      </c>
      <c r="BD428" s="41" t="e">
        <f t="shared" si="44"/>
        <v>#REF!</v>
      </c>
      <c r="BE428" s="40" t="e">
        <f>IF(#REF!="","",Interna!$J$27+Interna!$J$28+Interna!$J$29+Interna!$J$33)</f>
        <v>#REF!</v>
      </c>
      <c r="BF428" s="41" t="e">
        <f>IF(#REF!="","",AX428*Interna!$H$30)</f>
        <v>#REF!</v>
      </c>
      <c r="BG428" s="41" t="e">
        <f>IF(#REF!="","",AY428*Interna!$H$31)</f>
        <v>#REF!</v>
      </c>
      <c r="BH428" s="41" t="e">
        <f>IF(#REF!="","",AZ428*Interna!$H$32)</f>
        <v>#REF!</v>
      </c>
      <c r="BI428" s="41" t="e">
        <f>IF(#REF!="","",SUM(BE428:BH428))</f>
        <v>#REF!</v>
      </c>
      <c r="BJ428" s="41" t="e">
        <f>IF(#REF!="","",BD428-BI428)</f>
        <v>#REF!</v>
      </c>
      <c r="BK428" s="42" t="e">
        <f>IF(#REF!="","",BJ428*Interna!$H$37)</f>
        <v>#REF!</v>
      </c>
      <c r="BL428" s="41" t="e">
        <f>IF(#REF!="","",BJ428-BK428)</f>
        <v>#REF!</v>
      </c>
      <c r="BM428" s="41" t="e">
        <f>IF(#REF!="","",BL428*Interna!$H$39)</f>
        <v>#REF!</v>
      </c>
      <c r="BN428" s="41" t="e">
        <f>IF(#REF!="","",BL428+BM428)</f>
        <v>#REF!</v>
      </c>
      <c r="BO428" s="41" t="e">
        <f>IF(#REF!="","",BN428*Interna!$K$5)</f>
        <v>#REF!</v>
      </c>
      <c r="BP428" s="41" t="e">
        <f>IF(#REF!="","",BO428/Interna!$E$4)</f>
        <v>#REF!</v>
      </c>
      <c r="BQ428" s="41" t="e">
        <f>IF(#REF!="","",BP428*Interna!$H$46)</f>
        <v>#REF!</v>
      </c>
      <c r="BR428" s="41" t="e">
        <f>IF(#REF!="","",BP428+BQ428)</f>
        <v>#REF!</v>
      </c>
      <c r="BS428" s="41" t="e">
        <f>IF(#REF!="","",BR428*Interna!$H$48)</f>
        <v>#REF!</v>
      </c>
      <c r="BT428" s="41" t="e">
        <f>IF(#REF!="","",BR428-BS428)</f>
        <v>#REF!</v>
      </c>
      <c r="BU428" s="41" t="e">
        <f>IF(#REF!="","",BT428*Interna!$H$51)</f>
        <v>#REF!</v>
      </c>
      <c r="BV428" s="41" t="e">
        <f>IF(#REF!="","",BT428-BU428)</f>
        <v>#REF!</v>
      </c>
      <c r="BW428" s="41" t="e">
        <f>IF(#REF!="","",BV428*Interna!$H$52)</f>
        <v>#REF!</v>
      </c>
      <c r="BX428" s="41" t="e">
        <f>IF(#REF!="","",BV428-BW428)</f>
        <v>#REF!</v>
      </c>
      <c r="BY428" s="41" t="e">
        <f>IF(#REF!="","",BX428*Interna!$H$53)</f>
        <v>#REF!</v>
      </c>
    </row>
    <row r="429" spans="25:77" ht="16.5" customHeight="1" thickTop="1" thickBot="1" x14ac:dyDescent="0.35">
      <c r="Y429" s="167"/>
      <c r="Z429" s="40" t="e">
        <f>IF(#REF!="","",Interna!$H$15)</f>
        <v>#REF!</v>
      </c>
      <c r="AA429" s="41" t="e">
        <f>IF(#REF!="","",Interna!$H$16)</f>
        <v>#REF!</v>
      </c>
      <c r="AB429" s="42" t="e">
        <f>IF(#REF!="","",Interna!$H$17)</f>
        <v>#REF!</v>
      </c>
      <c r="AC42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2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2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29" s="373" t="e">
        <f>IF(#REF!="","",AC429+Interna!$D$15)</f>
        <v>#REF!</v>
      </c>
      <c r="AG429" s="373" t="e">
        <f>IF(#REF!="","",AD429+Interna!$D$16)</f>
        <v>#REF!</v>
      </c>
      <c r="AH429" s="373" t="e">
        <f>IF(#REF!="","",AE429+Interna!$D$17)</f>
        <v>#REF!</v>
      </c>
      <c r="AI429" s="281" t="e">
        <f>IF(#REF!="","",#REF!-(#REF!*AF429))</f>
        <v>#REF!</v>
      </c>
      <c r="AJ429" s="281" t="e">
        <f>IF(#REF!="","",#REF!-(#REF!*AG429))</f>
        <v>#REF!</v>
      </c>
      <c r="AK429" s="281" t="e">
        <f>IF(#REF!="","",#REF!-(#REF!*AH429))</f>
        <v>#REF!</v>
      </c>
      <c r="AL429" s="281" t="e">
        <f>IF(#REF!="","",ROUND(AI429*Interna!$E$4/1000,4))</f>
        <v>#REF!</v>
      </c>
      <c r="AM429" s="281" t="e">
        <f>IF(#REF!="","",ROUND(AJ429*Interna!$E$4/1000,4))</f>
        <v>#REF!</v>
      </c>
      <c r="AN429" s="281" t="e">
        <f>IF(#REF!="","",ROUND(AK429*Interna!$E$4/1000,4))</f>
        <v>#REF!</v>
      </c>
      <c r="AO429" s="281" t="e">
        <f>IF(#REF!="","",ROUND(AL429-(AL429*Interna!$C$21),4))</f>
        <v>#REF!</v>
      </c>
      <c r="AP429" s="281" t="e">
        <f>IF(#REF!="","",ROUND(AM429-(AM429*Interna!$C$22),4))</f>
        <v>#REF!</v>
      </c>
      <c r="AQ429" s="281" t="e">
        <f>IF(#REF!="","",ROUND(AN429-(AN429*Interna!$C$23),4))</f>
        <v>#REF!</v>
      </c>
      <c r="AR429" s="281" t="e">
        <f>IF(#REF!="","",Interna!$F$21)</f>
        <v>#REF!</v>
      </c>
      <c r="AS429" s="282" t="e">
        <f>IF(#REF!="","",Interna!$F$22)</f>
        <v>#REF!</v>
      </c>
      <c r="AT429" s="283" t="e">
        <f>IF(#REF!="","",Interna!$F$23)</f>
        <v>#REF!</v>
      </c>
      <c r="AU429" s="281" t="e">
        <f>IF(#REF!=0,0,IF(AO429&gt;AR429,AO429,AR429))</f>
        <v>#REF!</v>
      </c>
      <c r="AV429" s="281" t="e">
        <f>IF(#REF!=0,0,IF(AP429&gt;AS429,AP429,AS429))</f>
        <v>#REF!</v>
      </c>
      <c r="AW429" s="281" t="e">
        <f>IF(#REF!=0,0,IF(AQ429&gt;AT429,AQ429,AT429))</f>
        <v>#REF!</v>
      </c>
      <c r="AX429" s="39" t="e">
        <f>IF(#REF!="","",IF(ROUND(AL429-AU429,4)&lt;0,0,ROUND(AL429-AU429,4)))</f>
        <v>#REF!</v>
      </c>
      <c r="AY429" s="39" t="e">
        <f>IF(#REF!="","",IF(ROUND(AM429-AV429,4)&lt;0,0,ROUND(AM429-AV429,4)))</f>
        <v>#REF!</v>
      </c>
      <c r="AZ429" s="39" t="e">
        <f>IF(#REF!="","",IF(ROUND(AN429-AW429,4)&lt;0,0,ROUND(AN429-AW429,4)))</f>
        <v>#REF!</v>
      </c>
      <c r="BA429" s="40" t="e">
        <f>IF(#REF!="","",AX429*Z429)</f>
        <v>#REF!</v>
      </c>
      <c r="BB429" s="41" t="e">
        <f>IF(#REF!="","",AY429*AA429)</f>
        <v>#REF!</v>
      </c>
      <c r="BC429" s="42" t="e">
        <f>IF(#REF!="","",AZ429*AB429)</f>
        <v>#REF!</v>
      </c>
      <c r="BD429" s="41" t="e">
        <f t="shared" si="44"/>
        <v>#REF!</v>
      </c>
      <c r="BE429" s="40" t="e">
        <f>IF(#REF!="","",Interna!$J$27+Interna!$J$28+Interna!$J$29+Interna!$J$33)</f>
        <v>#REF!</v>
      </c>
      <c r="BF429" s="41" t="e">
        <f>IF(#REF!="","",AX429*Interna!$H$30)</f>
        <v>#REF!</v>
      </c>
      <c r="BG429" s="41" t="e">
        <f>IF(#REF!="","",AY429*Interna!$H$31)</f>
        <v>#REF!</v>
      </c>
      <c r="BH429" s="41" t="e">
        <f>IF(#REF!="","",AZ429*Interna!$H$32)</f>
        <v>#REF!</v>
      </c>
      <c r="BI429" s="41" t="e">
        <f>IF(#REF!="","",SUM(BE429:BH429))</f>
        <v>#REF!</v>
      </c>
      <c r="BJ429" s="41" t="e">
        <f>IF(#REF!="","",BD429-BI429)</f>
        <v>#REF!</v>
      </c>
      <c r="BK429" s="42" t="e">
        <f>IF(#REF!="","",BJ429*Interna!$H$37)</f>
        <v>#REF!</v>
      </c>
      <c r="BL429" s="41" t="e">
        <f>IF(#REF!="","",BJ429-BK429)</f>
        <v>#REF!</v>
      </c>
      <c r="BM429" s="41" t="e">
        <f>IF(#REF!="","",BL429*Interna!$H$39)</f>
        <v>#REF!</v>
      </c>
      <c r="BN429" s="41" t="e">
        <f>IF(#REF!="","",BL429+BM429)</f>
        <v>#REF!</v>
      </c>
      <c r="BO429" s="41" t="e">
        <f>IF(#REF!="","",BN429*Interna!$K$5)</f>
        <v>#REF!</v>
      </c>
      <c r="BP429" s="41" t="e">
        <f>IF(#REF!="","",BO429/Interna!$E$4)</f>
        <v>#REF!</v>
      </c>
      <c r="BQ429" s="41" t="e">
        <f>IF(#REF!="","",BP429*Interna!$H$46)</f>
        <v>#REF!</v>
      </c>
      <c r="BR429" s="41" t="e">
        <f>IF(#REF!="","",BP429+BQ429)</f>
        <v>#REF!</v>
      </c>
      <c r="BS429" s="41" t="e">
        <f>IF(#REF!="","",BR429*Interna!$H$48)</f>
        <v>#REF!</v>
      </c>
      <c r="BT429" s="41" t="e">
        <f>IF(#REF!="","",BR429-BS429)</f>
        <v>#REF!</v>
      </c>
      <c r="BU429" s="41" t="e">
        <f>IF(#REF!="","",BT429*Interna!$H$51)</f>
        <v>#REF!</v>
      </c>
      <c r="BV429" s="41" t="e">
        <f>IF(#REF!="","",BT429-BU429)</f>
        <v>#REF!</v>
      </c>
      <c r="BW429" s="41" t="e">
        <f>IF(#REF!="","",BV429*Interna!$H$52)</f>
        <v>#REF!</v>
      </c>
      <c r="BX429" s="41" t="e">
        <f>IF(#REF!="","",BV429-BW429)</f>
        <v>#REF!</v>
      </c>
      <c r="BY429" s="41" t="e">
        <f>IF(#REF!="","",BX429*Interna!$H$53)</f>
        <v>#REF!</v>
      </c>
    </row>
    <row r="430" spans="25:77" ht="16.5" customHeight="1" thickTop="1" thickBot="1" x14ac:dyDescent="0.35">
      <c r="Y430" s="167"/>
      <c r="Z430" s="40" t="e">
        <f>IF(#REF!="","",Interna!$H$15)</f>
        <v>#REF!</v>
      </c>
      <c r="AA430" s="41" t="e">
        <f>IF(#REF!="","",Interna!$H$16)</f>
        <v>#REF!</v>
      </c>
      <c r="AB430" s="42" t="e">
        <f>IF(#REF!="","",Interna!$H$17)</f>
        <v>#REF!</v>
      </c>
      <c r="AC43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0" s="373" t="e">
        <f>IF(#REF!="","",AC430+Interna!$D$15)</f>
        <v>#REF!</v>
      </c>
      <c r="AG430" s="373" t="e">
        <f>IF(#REF!="","",AD430+Interna!$D$16)</f>
        <v>#REF!</v>
      </c>
      <c r="AH430" s="373" t="e">
        <f>IF(#REF!="","",AE430+Interna!$D$17)</f>
        <v>#REF!</v>
      </c>
      <c r="AI430" s="281" t="e">
        <f>IF(#REF!="","",#REF!-(#REF!*AF430))</f>
        <v>#REF!</v>
      </c>
      <c r="AJ430" s="281" t="e">
        <f>IF(#REF!="","",#REF!-(#REF!*AG430))</f>
        <v>#REF!</v>
      </c>
      <c r="AK430" s="281" t="e">
        <f>IF(#REF!="","",#REF!-(#REF!*AH430))</f>
        <v>#REF!</v>
      </c>
      <c r="AL430" s="281" t="e">
        <f>IF(#REF!="","",ROUND(AI430*Interna!$E$4/1000,4))</f>
        <v>#REF!</v>
      </c>
      <c r="AM430" s="281" t="e">
        <f>IF(#REF!="","",ROUND(AJ430*Interna!$E$4/1000,4))</f>
        <v>#REF!</v>
      </c>
      <c r="AN430" s="281" t="e">
        <f>IF(#REF!="","",ROUND(AK430*Interna!$E$4/1000,4))</f>
        <v>#REF!</v>
      </c>
      <c r="AO430" s="281" t="e">
        <f>IF(#REF!="","",ROUND(AL430-(AL430*Interna!$C$21),4))</f>
        <v>#REF!</v>
      </c>
      <c r="AP430" s="281" t="e">
        <f>IF(#REF!="","",ROUND(AM430-(AM430*Interna!$C$22),4))</f>
        <v>#REF!</v>
      </c>
      <c r="AQ430" s="281" t="e">
        <f>IF(#REF!="","",ROUND(AN430-(AN430*Interna!$C$23),4))</f>
        <v>#REF!</v>
      </c>
      <c r="AR430" s="281" t="e">
        <f>IF(#REF!="","",Interna!$F$21)</f>
        <v>#REF!</v>
      </c>
      <c r="AS430" s="282" t="e">
        <f>IF(#REF!="","",Interna!$F$22)</f>
        <v>#REF!</v>
      </c>
      <c r="AT430" s="283" t="e">
        <f>IF(#REF!="","",Interna!$F$23)</f>
        <v>#REF!</v>
      </c>
      <c r="AU430" s="281" t="e">
        <f>IF(#REF!=0,0,IF(AO430&gt;AR430,AO430,AR430))</f>
        <v>#REF!</v>
      </c>
      <c r="AV430" s="281" t="e">
        <f>IF(#REF!=0,0,IF(AP430&gt;AS430,AP430,AS430))</f>
        <v>#REF!</v>
      </c>
      <c r="AW430" s="281" t="e">
        <f>IF(#REF!=0,0,IF(AQ430&gt;AT430,AQ430,AT430))</f>
        <v>#REF!</v>
      </c>
      <c r="AX430" s="39" t="e">
        <f>IF(#REF!="","",IF(ROUND(AL430-AU430,4)&lt;0,0,ROUND(AL430-AU430,4)))</f>
        <v>#REF!</v>
      </c>
      <c r="AY430" s="39" t="e">
        <f>IF(#REF!="","",IF(ROUND(AM430-AV430,4)&lt;0,0,ROUND(AM430-AV430,4)))</f>
        <v>#REF!</v>
      </c>
      <c r="AZ430" s="39" t="e">
        <f>IF(#REF!="","",IF(ROUND(AN430-AW430,4)&lt;0,0,ROUND(AN430-AW430,4)))</f>
        <v>#REF!</v>
      </c>
      <c r="BA430" s="40" t="e">
        <f>IF(#REF!="","",AX430*Z430)</f>
        <v>#REF!</v>
      </c>
      <c r="BB430" s="41" t="e">
        <f>IF(#REF!="","",AY430*AA430)</f>
        <v>#REF!</v>
      </c>
      <c r="BC430" s="42" t="e">
        <f>IF(#REF!="","",AZ430*AB430)</f>
        <v>#REF!</v>
      </c>
      <c r="BD430" s="41" t="e">
        <f t="shared" si="44"/>
        <v>#REF!</v>
      </c>
      <c r="BE430" s="40" t="e">
        <f>IF(#REF!="","",Interna!$J$27+Interna!$J$28+Interna!$J$29+Interna!$J$33)</f>
        <v>#REF!</v>
      </c>
      <c r="BF430" s="41" t="e">
        <f>IF(#REF!="","",AX430*Interna!$H$30)</f>
        <v>#REF!</v>
      </c>
      <c r="BG430" s="41" t="e">
        <f>IF(#REF!="","",AY430*Interna!$H$31)</f>
        <v>#REF!</v>
      </c>
      <c r="BH430" s="41" t="e">
        <f>IF(#REF!="","",AZ430*Interna!$H$32)</f>
        <v>#REF!</v>
      </c>
      <c r="BI430" s="41" t="e">
        <f>IF(#REF!="","",SUM(BE430:BH430))</f>
        <v>#REF!</v>
      </c>
      <c r="BJ430" s="41" t="e">
        <f>IF(#REF!="","",BD430-BI430)</f>
        <v>#REF!</v>
      </c>
      <c r="BK430" s="42" t="e">
        <f>IF(#REF!="","",BJ430*Interna!$H$37)</f>
        <v>#REF!</v>
      </c>
      <c r="BL430" s="41" t="e">
        <f>IF(#REF!="","",BJ430-BK430)</f>
        <v>#REF!</v>
      </c>
      <c r="BM430" s="41" t="e">
        <f>IF(#REF!="","",BL430*Interna!$H$39)</f>
        <v>#REF!</v>
      </c>
      <c r="BN430" s="41" t="e">
        <f>IF(#REF!="","",BL430+BM430)</f>
        <v>#REF!</v>
      </c>
      <c r="BO430" s="41" t="e">
        <f>IF(#REF!="","",BN430*Interna!$K$5)</f>
        <v>#REF!</v>
      </c>
      <c r="BP430" s="41" t="e">
        <f>IF(#REF!="","",BO430/Interna!$E$4)</f>
        <v>#REF!</v>
      </c>
      <c r="BQ430" s="41" t="e">
        <f>IF(#REF!="","",BP430*Interna!$H$46)</f>
        <v>#REF!</v>
      </c>
      <c r="BR430" s="41" t="e">
        <f>IF(#REF!="","",BP430+BQ430)</f>
        <v>#REF!</v>
      </c>
      <c r="BS430" s="41" t="e">
        <f>IF(#REF!="","",BR430*Interna!$H$48)</f>
        <v>#REF!</v>
      </c>
      <c r="BT430" s="41" t="e">
        <f>IF(#REF!="","",BR430-BS430)</f>
        <v>#REF!</v>
      </c>
      <c r="BU430" s="41" t="e">
        <f>IF(#REF!="","",BT430*Interna!$H$51)</f>
        <v>#REF!</v>
      </c>
      <c r="BV430" s="41" t="e">
        <f>IF(#REF!="","",BT430-BU430)</f>
        <v>#REF!</v>
      </c>
      <c r="BW430" s="41" t="e">
        <f>IF(#REF!="","",BV430*Interna!$H$52)</f>
        <v>#REF!</v>
      </c>
      <c r="BX430" s="41" t="e">
        <f>IF(#REF!="","",BV430-BW430)</f>
        <v>#REF!</v>
      </c>
      <c r="BY430" s="41" t="e">
        <f>IF(#REF!="","",BX430*Interna!$H$53)</f>
        <v>#REF!</v>
      </c>
    </row>
    <row r="431" spans="25:77" ht="16.5" customHeight="1" thickTop="1" thickBot="1" x14ac:dyDescent="0.35">
      <c r="Y431" s="167"/>
      <c r="Z431" s="40" t="e">
        <f>IF(#REF!="","",Interna!$H$15)</f>
        <v>#REF!</v>
      </c>
      <c r="AA431" s="41" t="e">
        <f>IF(#REF!="","",Interna!$H$16)</f>
        <v>#REF!</v>
      </c>
      <c r="AB431" s="42" t="e">
        <f>IF(#REF!="","",Interna!$H$17)</f>
        <v>#REF!</v>
      </c>
      <c r="AC43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1" s="373" t="e">
        <f>IF(#REF!="","",AC431+Interna!$D$15)</f>
        <v>#REF!</v>
      </c>
      <c r="AG431" s="373" t="e">
        <f>IF(#REF!="","",AD431+Interna!$D$16)</f>
        <v>#REF!</v>
      </c>
      <c r="AH431" s="373" t="e">
        <f>IF(#REF!="","",AE431+Interna!$D$17)</f>
        <v>#REF!</v>
      </c>
      <c r="AI431" s="281" t="e">
        <f>IF(#REF!="","",#REF!-(#REF!*AF431))</f>
        <v>#REF!</v>
      </c>
      <c r="AJ431" s="281" t="e">
        <f>IF(#REF!="","",#REF!-(#REF!*AG431))</f>
        <v>#REF!</v>
      </c>
      <c r="AK431" s="281" t="e">
        <f>IF(#REF!="","",#REF!-(#REF!*AH431))</f>
        <v>#REF!</v>
      </c>
      <c r="AL431" s="281" t="e">
        <f>IF(#REF!="","",ROUND(AI431*Interna!$E$4/1000,4))</f>
        <v>#REF!</v>
      </c>
      <c r="AM431" s="281" t="e">
        <f>IF(#REF!="","",ROUND(AJ431*Interna!$E$4/1000,4))</f>
        <v>#REF!</v>
      </c>
      <c r="AN431" s="281" t="e">
        <f>IF(#REF!="","",ROUND(AK431*Interna!$E$4/1000,4))</f>
        <v>#REF!</v>
      </c>
      <c r="AO431" s="281" t="e">
        <f>IF(#REF!="","",ROUND(AL431-(AL431*Interna!$C$21),4))</f>
        <v>#REF!</v>
      </c>
      <c r="AP431" s="281" t="e">
        <f>IF(#REF!="","",ROUND(AM431-(AM431*Interna!$C$22),4))</f>
        <v>#REF!</v>
      </c>
      <c r="AQ431" s="281" t="e">
        <f>IF(#REF!="","",ROUND(AN431-(AN431*Interna!$C$23),4))</f>
        <v>#REF!</v>
      </c>
      <c r="AR431" s="281" t="e">
        <f>IF(#REF!="","",Interna!$F$21)</f>
        <v>#REF!</v>
      </c>
      <c r="AS431" s="282" t="e">
        <f>IF(#REF!="","",Interna!$F$22)</f>
        <v>#REF!</v>
      </c>
      <c r="AT431" s="283" t="e">
        <f>IF(#REF!="","",Interna!$F$23)</f>
        <v>#REF!</v>
      </c>
      <c r="AU431" s="281" t="e">
        <f>IF(#REF!=0,0,IF(AO431&gt;AR431,AO431,AR431))</f>
        <v>#REF!</v>
      </c>
      <c r="AV431" s="281" t="e">
        <f>IF(#REF!=0,0,IF(AP431&gt;AS431,AP431,AS431))</f>
        <v>#REF!</v>
      </c>
      <c r="AW431" s="281" t="e">
        <f>IF(#REF!=0,0,IF(AQ431&gt;AT431,AQ431,AT431))</f>
        <v>#REF!</v>
      </c>
      <c r="AX431" s="39" t="e">
        <f>IF(#REF!="","",IF(ROUND(AL431-AU431,4)&lt;0,0,ROUND(AL431-AU431,4)))</f>
        <v>#REF!</v>
      </c>
      <c r="AY431" s="39" t="e">
        <f>IF(#REF!="","",IF(ROUND(AM431-AV431,4)&lt;0,0,ROUND(AM431-AV431,4)))</f>
        <v>#REF!</v>
      </c>
      <c r="AZ431" s="39" t="e">
        <f>IF(#REF!="","",IF(ROUND(AN431-AW431,4)&lt;0,0,ROUND(AN431-AW431,4)))</f>
        <v>#REF!</v>
      </c>
      <c r="BA431" s="40" t="e">
        <f>IF(#REF!="","",AX431*Z431)</f>
        <v>#REF!</v>
      </c>
      <c r="BB431" s="41" t="e">
        <f>IF(#REF!="","",AY431*AA431)</f>
        <v>#REF!</v>
      </c>
      <c r="BC431" s="42" t="e">
        <f>IF(#REF!="","",AZ431*AB431)</f>
        <v>#REF!</v>
      </c>
      <c r="BD431" s="41" t="e">
        <f t="shared" si="44"/>
        <v>#REF!</v>
      </c>
      <c r="BE431" s="40" t="e">
        <f>IF(#REF!="","",Interna!$J$27+Interna!$J$28+Interna!$J$29+Interna!$J$33)</f>
        <v>#REF!</v>
      </c>
      <c r="BF431" s="41" t="e">
        <f>IF(#REF!="","",AX431*Interna!$H$30)</f>
        <v>#REF!</v>
      </c>
      <c r="BG431" s="41" t="e">
        <f>IF(#REF!="","",AY431*Interna!$H$31)</f>
        <v>#REF!</v>
      </c>
      <c r="BH431" s="41" t="e">
        <f>IF(#REF!="","",AZ431*Interna!$H$32)</f>
        <v>#REF!</v>
      </c>
      <c r="BI431" s="41" t="e">
        <f>IF(#REF!="","",SUM(BE431:BH431))</f>
        <v>#REF!</v>
      </c>
      <c r="BJ431" s="41" t="e">
        <f>IF(#REF!="","",BD431-BI431)</f>
        <v>#REF!</v>
      </c>
      <c r="BK431" s="42" t="e">
        <f>IF(#REF!="","",BJ431*Interna!$H$37)</f>
        <v>#REF!</v>
      </c>
      <c r="BL431" s="41" t="e">
        <f>IF(#REF!="","",BJ431-BK431)</f>
        <v>#REF!</v>
      </c>
      <c r="BM431" s="41" t="e">
        <f>IF(#REF!="","",BL431*Interna!$H$39)</f>
        <v>#REF!</v>
      </c>
      <c r="BN431" s="41" t="e">
        <f>IF(#REF!="","",BL431+BM431)</f>
        <v>#REF!</v>
      </c>
      <c r="BO431" s="41" t="e">
        <f>IF(#REF!="","",BN431*Interna!$K$5)</f>
        <v>#REF!</v>
      </c>
      <c r="BP431" s="41" t="e">
        <f>IF(#REF!="","",BO431/Interna!$E$4)</f>
        <v>#REF!</v>
      </c>
      <c r="BQ431" s="41" t="e">
        <f>IF(#REF!="","",BP431*Interna!$H$46)</f>
        <v>#REF!</v>
      </c>
      <c r="BR431" s="41" t="e">
        <f>IF(#REF!="","",BP431+BQ431)</f>
        <v>#REF!</v>
      </c>
      <c r="BS431" s="41" t="e">
        <f>IF(#REF!="","",BR431*Interna!$H$48)</f>
        <v>#REF!</v>
      </c>
      <c r="BT431" s="41" t="e">
        <f>IF(#REF!="","",BR431-BS431)</f>
        <v>#REF!</v>
      </c>
      <c r="BU431" s="41" t="e">
        <f>IF(#REF!="","",BT431*Interna!$H$51)</f>
        <v>#REF!</v>
      </c>
      <c r="BV431" s="41" t="e">
        <f>IF(#REF!="","",BT431-BU431)</f>
        <v>#REF!</v>
      </c>
      <c r="BW431" s="41" t="e">
        <f>IF(#REF!="","",BV431*Interna!$H$52)</f>
        <v>#REF!</v>
      </c>
      <c r="BX431" s="41" t="e">
        <f>IF(#REF!="","",BV431-BW431)</f>
        <v>#REF!</v>
      </c>
      <c r="BY431" s="41" t="e">
        <f>IF(#REF!="","",BX431*Interna!$H$53)</f>
        <v>#REF!</v>
      </c>
    </row>
    <row r="432" spans="25:77" ht="16.5" customHeight="1" thickTop="1" thickBot="1" x14ac:dyDescent="0.35">
      <c r="Y432" s="167"/>
      <c r="Z432" s="40" t="e">
        <f>IF(#REF!="","",Interna!$H$15)</f>
        <v>#REF!</v>
      </c>
      <c r="AA432" s="41" t="e">
        <f>IF(#REF!="","",Interna!$H$16)</f>
        <v>#REF!</v>
      </c>
      <c r="AB432" s="42" t="e">
        <f>IF(#REF!="","",Interna!$H$17)</f>
        <v>#REF!</v>
      </c>
      <c r="AC43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2" s="373" t="e">
        <f>IF(#REF!="","",AC432+Interna!$D$15)</f>
        <v>#REF!</v>
      </c>
      <c r="AG432" s="373" t="e">
        <f>IF(#REF!="","",AD432+Interna!$D$16)</f>
        <v>#REF!</v>
      </c>
      <c r="AH432" s="373" t="e">
        <f>IF(#REF!="","",AE432+Interna!$D$17)</f>
        <v>#REF!</v>
      </c>
      <c r="AI432" s="281" t="e">
        <f>IF(#REF!="","",#REF!-(#REF!*AF432))</f>
        <v>#REF!</v>
      </c>
      <c r="AJ432" s="281" t="e">
        <f>IF(#REF!="","",#REF!-(#REF!*AG432))</f>
        <v>#REF!</v>
      </c>
      <c r="AK432" s="281" t="e">
        <f>IF(#REF!="","",#REF!-(#REF!*AH432))</f>
        <v>#REF!</v>
      </c>
      <c r="AL432" s="281" t="e">
        <f>IF(#REF!="","",ROUND(AI432*Interna!$E$4/1000,4))</f>
        <v>#REF!</v>
      </c>
      <c r="AM432" s="281" t="e">
        <f>IF(#REF!="","",ROUND(AJ432*Interna!$E$4/1000,4))</f>
        <v>#REF!</v>
      </c>
      <c r="AN432" s="281" t="e">
        <f>IF(#REF!="","",ROUND(AK432*Interna!$E$4/1000,4))</f>
        <v>#REF!</v>
      </c>
      <c r="AO432" s="281" t="e">
        <f>IF(#REF!="","",ROUND(AL432-(AL432*Interna!$C$21),4))</f>
        <v>#REF!</v>
      </c>
      <c r="AP432" s="281" t="e">
        <f>IF(#REF!="","",ROUND(AM432-(AM432*Interna!$C$22),4))</f>
        <v>#REF!</v>
      </c>
      <c r="AQ432" s="281" t="e">
        <f>IF(#REF!="","",ROUND(AN432-(AN432*Interna!$C$23),4))</f>
        <v>#REF!</v>
      </c>
      <c r="AR432" s="281" t="e">
        <f>IF(#REF!="","",Interna!$F$21)</f>
        <v>#REF!</v>
      </c>
      <c r="AS432" s="282" t="e">
        <f>IF(#REF!="","",Interna!$F$22)</f>
        <v>#REF!</v>
      </c>
      <c r="AT432" s="283" t="e">
        <f>IF(#REF!="","",Interna!$F$23)</f>
        <v>#REF!</v>
      </c>
      <c r="AU432" s="281" t="e">
        <f>IF(#REF!=0,0,IF(AO432&gt;AR432,AO432,AR432))</f>
        <v>#REF!</v>
      </c>
      <c r="AV432" s="281" t="e">
        <f>IF(#REF!=0,0,IF(AP432&gt;AS432,AP432,AS432))</f>
        <v>#REF!</v>
      </c>
      <c r="AW432" s="281" t="e">
        <f>IF(#REF!=0,0,IF(AQ432&gt;AT432,AQ432,AT432))</f>
        <v>#REF!</v>
      </c>
      <c r="AX432" s="39" t="e">
        <f>IF(#REF!="","",IF(ROUND(AL432-AU432,4)&lt;0,0,ROUND(AL432-AU432,4)))</f>
        <v>#REF!</v>
      </c>
      <c r="AY432" s="39" t="e">
        <f>IF(#REF!="","",IF(ROUND(AM432-AV432,4)&lt;0,0,ROUND(AM432-AV432,4)))</f>
        <v>#REF!</v>
      </c>
      <c r="AZ432" s="39" t="e">
        <f>IF(#REF!="","",IF(ROUND(AN432-AW432,4)&lt;0,0,ROUND(AN432-AW432,4)))</f>
        <v>#REF!</v>
      </c>
      <c r="BA432" s="40" t="e">
        <f>IF(#REF!="","",AX432*Z432)</f>
        <v>#REF!</v>
      </c>
      <c r="BB432" s="41" t="e">
        <f>IF(#REF!="","",AY432*AA432)</f>
        <v>#REF!</v>
      </c>
      <c r="BC432" s="42" t="e">
        <f>IF(#REF!="","",AZ432*AB432)</f>
        <v>#REF!</v>
      </c>
      <c r="BD432" s="41" t="e">
        <f t="shared" si="44"/>
        <v>#REF!</v>
      </c>
      <c r="BE432" s="40" t="e">
        <f>IF(#REF!="","",Interna!$J$27+Interna!$J$28+Interna!$J$29+Interna!$J$33)</f>
        <v>#REF!</v>
      </c>
      <c r="BF432" s="41" t="e">
        <f>IF(#REF!="","",AX432*Interna!$H$30)</f>
        <v>#REF!</v>
      </c>
      <c r="BG432" s="41" t="e">
        <f>IF(#REF!="","",AY432*Interna!$H$31)</f>
        <v>#REF!</v>
      </c>
      <c r="BH432" s="41" t="e">
        <f>IF(#REF!="","",AZ432*Interna!$H$32)</f>
        <v>#REF!</v>
      </c>
      <c r="BI432" s="41" t="e">
        <f>IF(#REF!="","",SUM(BE432:BH432))</f>
        <v>#REF!</v>
      </c>
      <c r="BJ432" s="41" t="e">
        <f>IF(#REF!="","",BD432-BI432)</f>
        <v>#REF!</v>
      </c>
      <c r="BK432" s="42" t="e">
        <f>IF(#REF!="","",BJ432*Interna!$H$37)</f>
        <v>#REF!</v>
      </c>
      <c r="BL432" s="41" t="e">
        <f>IF(#REF!="","",BJ432-BK432)</f>
        <v>#REF!</v>
      </c>
      <c r="BM432" s="41" t="e">
        <f>IF(#REF!="","",BL432*Interna!$H$39)</f>
        <v>#REF!</v>
      </c>
      <c r="BN432" s="41" t="e">
        <f>IF(#REF!="","",BL432+BM432)</f>
        <v>#REF!</v>
      </c>
      <c r="BO432" s="41" t="e">
        <f>IF(#REF!="","",BN432*Interna!$K$5)</f>
        <v>#REF!</v>
      </c>
      <c r="BP432" s="41" t="e">
        <f>IF(#REF!="","",BO432/Interna!$E$4)</f>
        <v>#REF!</v>
      </c>
      <c r="BQ432" s="41" t="e">
        <f>IF(#REF!="","",BP432*Interna!$H$46)</f>
        <v>#REF!</v>
      </c>
      <c r="BR432" s="41" t="e">
        <f>IF(#REF!="","",BP432+BQ432)</f>
        <v>#REF!</v>
      </c>
      <c r="BS432" s="41" t="e">
        <f>IF(#REF!="","",BR432*Interna!$H$48)</f>
        <v>#REF!</v>
      </c>
      <c r="BT432" s="41" t="e">
        <f>IF(#REF!="","",BR432-BS432)</f>
        <v>#REF!</v>
      </c>
      <c r="BU432" s="41" t="e">
        <f>IF(#REF!="","",BT432*Interna!$H$51)</f>
        <v>#REF!</v>
      </c>
      <c r="BV432" s="41" t="e">
        <f>IF(#REF!="","",BT432-BU432)</f>
        <v>#REF!</v>
      </c>
      <c r="BW432" s="41" t="e">
        <f>IF(#REF!="","",BV432*Interna!$H$52)</f>
        <v>#REF!</v>
      </c>
      <c r="BX432" s="41" t="e">
        <f>IF(#REF!="","",BV432-BW432)</f>
        <v>#REF!</v>
      </c>
      <c r="BY432" s="41" t="e">
        <f>IF(#REF!="","",BX432*Interna!$H$53)</f>
        <v>#REF!</v>
      </c>
    </row>
    <row r="433" spans="25:77" ht="16.5" customHeight="1" thickTop="1" thickBot="1" x14ac:dyDescent="0.35">
      <c r="Y433" s="167"/>
      <c r="Z433" s="40" t="e">
        <f>IF(#REF!="","",Interna!$H$15)</f>
        <v>#REF!</v>
      </c>
      <c r="AA433" s="41" t="e">
        <f>IF(#REF!="","",Interna!$H$16)</f>
        <v>#REF!</v>
      </c>
      <c r="AB433" s="42" t="e">
        <f>IF(#REF!="","",Interna!$H$17)</f>
        <v>#REF!</v>
      </c>
      <c r="AC43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3" s="373" t="e">
        <f>IF(#REF!="","",AC433+Interna!$D$15)</f>
        <v>#REF!</v>
      </c>
      <c r="AG433" s="373" t="e">
        <f>IF(#REF!="","",AD433+Interna!$D$16)</f>
        <v>#REF!</v>
      </c>
      <c r="AH433" s="373" t="e">
        <f>IF(#REF!="","",AE433+Interna!$D$17)</f>
        <v>#REF!</v>
      </c>
      <c r="AI433" s="281" t="e">
        <f>IF(#REF!="","",#REF!-(#REF!*AF433))</f>
        <v>#REF!</v>
      </c>
      <c r="AJ433" s="281" t="e">
        <f>IF(#REF!="","",#REF!-(#REF!*AG433))</f>
        <v>#REF!</v>
      </c>
      <c r="AK433" s="281" t="e">
        <f>IF(#REF!="","",#REF!-(#REF!*AH433))</f>
        <v>#REF!</v>
      </c>
      <c r="AL433" s="281" t="e">
        <f>IF(#REF!="","",ROUND(AI433*Interna!$E$4/1000,4))</f>
        <v>#REF!</v>
      </c>
      <c r="AM433" s="281" t="e">
        <f>IF(#REF!="","",ROUND(AJ433*Interna!$E$4/1000,4))</f>
        <v>#REF!</v>
      </c>
      <c r="AN433" s="281" t="e">
        <f>IF(#REF!="","",ROUND(AK433*Interna!$E$4/1000,4))</f>
        <v>#REF!</v>
      </c>
      <c r="AO433" s="281" t="e">
        <f>IF(#REF!="","",ROUND(AL433-(AL433*Interna!$C$21),4))</f>
        <v>#REF!</v>
      </c>
      <c r="AP433" s="281" t="e">
        <f>IF(#REF!="","",ROUND(AM433-(AM433*Interna!$C$22),4))</f>
        <v>#REF!</v>
      </c>
      <c r="AQ433" s="281" t="e">
        <f>IF(#REF!="","",ROUND(AN433-(AN433*Interna!$C$23),4))</f>
        <v>#REF!</v>
      </c>
      <c r="AR433" s="281" t="e">
        <f>IF(#REF!="","",Interna!$F$21)</f>
        <v>#REF!</v>
      </c>
      <c r="AS433" s="282" t="e">
        <f>IF(#REF!="","",Interna!$F$22)</f>
        <v>#REF!</v>
      </c>
      <c r="AT433" s="283" t="e">
        <f>IF(#REF!="","",Interna!$F$23)</f>
        <v>#REF!</v>
      </c>
      <c r="AU433" s="281" t="e">
        <f>IF(#REF!=0,0,IF(AO433&gt;AR433,AO433,AR433))</f>
        <v>#REF!</v>
      </c>
      <c r="AV433" s="281" t="e">
        <f>IF(#REF!=0,0,IF(AP433&gt;AS433,AP433,AS433))</f>
        <v>#REF!</v>
      </c>
      <c r="AW433" s="281" t="e">
        <f>IF(#REF!=0,0,IF(AQ433&gt;AT433,AQ433,AT433))</f>
        <v>#REF!</v>
      </c>
      <c r="AX433" s="39" t="e">
        <f>IF(#REF!="","",IF(ROUND(AL433-AU433,4)&lt;0,0,ROUND(AL433-AU433,4)))</f>
        <v>#REF!</v>
      </c>
      <c r="AY433" s="39" t="e">
        <f>IF(#REF!="","",IF(ROUND(AM433-AV433,4)&lt;0,0,ROUND(AM433-AV433,4)))</f>
        <v>#REF!</v>
      </c>
      <c r="AZ433" s="39" t="e">
        <f>IF(#REF!="","",IF(ROUND(AN433-AW433,4)&lt;0,0,ROUND(AN433-AW433,4)))</f>
        <v>#REF!</v>
      </c>
      <c r="BA433" s="40" t="e">
        <f>IF(#REF!="","",AX433*Z433)</f>
        <v>#REF!</v>
      </c>
      <c r="BB433" s="41" t="e">
        <f>IF(#REF!="","",AY433*AA433)</f>
        <v>#REF!</v>
      </c>
      <c r="BC433" s="42" t="e">
        <f>IF(#REF!="","",AZ433*AB433)</f>
        <v>#REF!</v>
      </c>
      <c r="BD433" s="41" t="e">
        <f t="shared" si="44"/>
        <v>#REF!</v>
      </c>
      <c r="BE433" s="40" t="e">
        <f>IF(#REF!="","",Interna!$J$27+Interna!$J$28+Interna!$J$29+Interna!$J$33)</f>
        <v>#REF!</v>
      </c>
      <c r="BF433" s="41" t="e">
        <f>IF(#REF!="","",AX433*Interna!$H$30)</f>
        <v>#REF!</v>
      </c>
      <c r="BG433" s="41" t="e">
        <f>IF(#REF!="","",AY433*Interna!$H$31)</f>
        <v>#REF!</v>
      </c>
      <c r="BH433" s="41" t="e">
        <f>IF(#REF!="","",AZ433*Interna!$H$32)</f>
        <v>#REF!</v>
      </c>
      <c r="BI433" s="41" t="e">
        <f>IF(#REF!="","",SUM(BE433:BH433))</f>
        <v>#REF!</v>
      </c>
      <c r="BJ433" s="41" t="e">
        <f>IF(#REF!="","",BD433-BI433)</f>
        <v>#REF!</v>
      </c>
      <c r="BK433" s="42" t="e">
        <f>IF(#REF!="","",BJ433*Interna!$H$37)</f>
        <v>#REF!</v>
      </c>
      <c r="BL433" s="41" t="e">
        <f>IF(#REF!="","",BJ433-BK433)</f>
        <v>#REF!</v>
      </c>
      <c r="BM433" s="41" t="e">
        <f>IF(#REF!="","",BL433*Interna!$H$39)</f>
        <v>#REF!</v>
      </c>
      <c r="BN433" s="41" t="e">
        <f>IF(#REF!="","",BL433+BM433)</f>
        <v>#REF!</v>
      </c>
      <c r="BO433" s="41" t="e">
        <f>IF(#REF!="","",BN433*Interna!$K$5)</f>
        <v>#REF!</v>
      </c>
      <c r="BP433" s="41" t="e">
        <f>IF(#REF!="","",BO433/Interna!$E$4)</f>
        <v>#REF!</v>
      </c>
      <c r="BQ433" s="41" t="e">
        <f>IF(#REF!="","",BP433*Interna!$H$46)</f>
        <v>#REF!</v>
      </c>
      <c r="BR433" s="41" t="e">
        <f>IF(#REF!="","",BP433+BQ433)</f>
        <v>#REF!</v>
      </c>
      <c r="BS433" s="41" t="e">
        <f>IF(#REF!="","",BR433*Interna!$H$48)</f>
        <v>#REF!</v>
      </c>
      <c r="BT433" s="41" t="e">
        <f>IF(#REF!="","",BR433-BS433)</f>
        <v>#REF!</v>
      </c>
      <c r="BU433" s="41" t="e">
        <f>IF(#REF!="","",BT433*Interna!$H$51)</f>
        <v>#REF!</v>
      </c>
      <c r="BV433" s="41" t="e">
        <f>IF(#REF!="","",BT433-BU433)</f>
        <v>#REF!</v>
      </c>
      <c r="BW433" s="41" t="e">
        <f>IF(#REF!="","",BV433*Interna!$H$52)</f>
        <v>#REF!</v>
      </c>
      <c r="BX433" s="41" t="e">
        <f>IF(#REF!="","",BV433-BW433)</f>
        <v>#REF!</v>
      </c>
      <c r="BY433" s="41" t="e">
        <f>IF(#REF!="","",BX433*Interna!$H$53)</f>
        <v>#REF!</v>
      </c>
    </row>
    <row r="434" spans="25:77" ht="16.5" customHeight="1" thickTop="1" thickBot="1" x14ac:dyDescent="0.35">
      <c r="Y434" s="167"/>
      <c r="Z434" s="40" t="e">
        <f>IF(#REF!="","",Interna!$H$15)</f>
        <v>#REF!</v>
      </c>
      <c r="AA434" s="41" t="e">
        <f>IF(#REF!="","",Interna!$H$16)</f>
        <v>#REF!</v>
      </c>
      <c r="AB434" s="42" t="e">
        <f>IF(#REF!="","",Interna!$H$17)</f>
        <v>#REF!</v>
      </c>
      <c r="AC43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4" s="373" t="e">
        <f>IF(#REF!="","",AC434+Interna!$D$15)</f>
        <v>#REF!</v>
      </c>
      <c r="AG434" s="373" t="e">
        <f>IF(#REF!="","",AD434+Interna!$D$16)</f>
        <v>#REF!</v>
      </c>
      <c r="AH434" s="373" t="e">
        <f>IF(#REF!="","",AE434+Interna!$D$17)</f>
        <v>#REF!</v>
      </c>
      <c r="AI434" s="281" t="e">
        <f>IF(#REF!="","",#REF!-(#REF!*AF434))</f>
        <v>#REF!</v>
      </c>
      <c r="AJ434" s="281" t="e">
        <f>IF(#REF!="","",#REF!-(#REF!*AG434))</f>
        <v>#REF!</v>
      </c>
      <c r="AK434" s="281" t="e">
        <f>IF(#REF!="","",#REF!-(#REF!*AH434))</f>
        <v>#REF!</v>
      </c>
      <c r="AL434" s="281" t="e">
        <f>IF(#REF!="","",ROUND(AI434*Interna!$E$4/1000,4))</f>
        <v>#REF!</v>
      </c>
      <c r="AM434" s="281" t="e">
        <f>IF(#REF!="","",ROUND(AJ434*Interna!$E$4/1000,4))</f>
        <v>#REF!</v>
      </c>
      <c r="AN434" s="281" t="e">
        <f>IF(#REF!="","",ROUND(AK434*Interna!$E$4/1000,4))</f>
        <v>#REF!</v>
      </c>
      <c r="AO434" s="281" t="e">
        <f>IF(#REF!="","",ROUND(AL434-(AL434*Interna!$C$21),4))</f>
        <v>#REF!</v>
      </c>
      <c r="AP434" s="281" t="e">
        <f>IF(#REF!="","",ROUND(AM434-(AM434*Interna!$C$22),4))</f>
        <v>#REF!</v>
      </c>
      <c r="AQ434" s="281" t="e">
        <f>IF(#REF!="","",ROUND(AN434-(AN434*Interna!$C$23),4))</f>
        <v>#REF!</v>
      </c>
      <c r="AR434" s="281" t="e">
        <f>IF(#REF!="","",Interna!$F$21)</f>
        <v>#REF!</v>
      </c>
      <c r="AS434" s="282" t="e">
        <f>IF(#REF!="","",Interna!$F$22)</f>
        <v>#REF!</v>
      </c>
      <c r="AT434" s="283" t="e">
        <f>IF(#REF!="","",Interna!$F$23)</f>
        <v>#REF!</v>
      </c>
      <c r="AU434" s="281" t="e">
        <f>IF(#REF!=0,0,IF(AO434&gt;AR434,AO434,AR434))</f>
        <v>#REF!</v>
      </c>
      <c r="AV434" s="281" t="e">
        <f>IF(#REF!=0,0,IF(AP434&gt;AS434,AP434,AS434))</f>
        <v>#REF!</v>
      </c>
      <c r="AW434" s="281" t="e">
        <f>IF(#REF!=0,0,IF(AQ434&gt;AT434,AQ434,AT434))</f>
        <v>#REF!</v>
      </c>
      <c r="AX434" s="39" t="e">
        <f>IF(#REF!="","",IF(ROUND(AL434-AU434,4)&lt;0,0,ROUND(AL434-AU434,4)))</f>
        <v>#REF!</v>
      </c>
      <c r="AY434" s="39" t="e">
        <f>IF(#REF!="","",IF(ROUND(AM434-AV434,4)&lt;0,0,ROUND(AM434-AV434,4)))</f>
        <v>#REF!</v>
      </c>
      <c r="AZ434" s="39" t="e">
        <f>IF(#REF!="","",IF(ROUND(AN434-AW434,4)&lt;0,0,ROUND(AN434-AW434,4)))</f>
        <v>#REF!</v>
      </c>
      <c r="BA434" s="40" t="e">
        <f>IF(#REF!="","",AX434*Z434)</f>
        <v>#REF!</v>
      </c>
      <c r="BB434" s="41" t="e">
        <f>IF(#REF!="","",AY434*AA434)</f>
        <v>#REF!</v>
      </c>
      <c r="BC434" s="42" t="e">
        <f>IF(#REF!="","",AZ434*AB434)</f>
        <v>#REF!</v>
      </c>
      <c r="BD434" s="41" t="e">
        <f t="shared" si="44"/>
        <v>#REF!</v>
      </c>
      <c r="BE434" s="40" t="e">
        <f>IF(#REF!="","",Interna!$J$27+Interna!$J$28+Interna!$J$29+Interna!$J$33)</f>
        <v>#REF!</v>
      </c>
      <c r="BF434" s="41" t="e">
        <f>IF(#REF!="","",AX434*Interna!$H$30)</f>
        <v>#REF!</v>
      </c>
      <c r="BG434" s="41" t="e">
        <f>IF(#REF!="","",AY434*Interna!$H$31)</f>
        <v>#REF!</v>
      </c>
      <c r="BH434" s="41" t="e">
        <f>IF(#REF!="","",AZ434*Interna!$H$32)</f>
        <v>#REF!</v>
      </c>
      <c r="BI434" s="41" t="e">
        <f>IF(#REF!="","",SUM(BE434:BH434))</f>
        <v>#REF!</v>
      </c>
      <c r="BJ434" s="41" t="e">
        <f>IF(#REF!="","",BD434-BI434)</f>
        <v>#REF!</v>
      </c>
      <c r="BK434" s="42" t="e">
        <f>IF(#REF!="","",BJ434*Interna!$H$37)</f>
        <v>#REF!</v>
      </c>
      <c r="BL434" s="41" t="e">
        <f>IF(#REF!="","",BJ434-BK434)</f>
        <v>#REF!</v>
      </c>
      <c r="BM434" s="41" t="e">
        <f>IF(#REF!="","",BL434*Interna!$H$39)</f>
        <v>#REF!</v>
      </c>
      <c r="BN434" s="41" t="e">
        <f>IF(#REF!="","",BL434+BM434)</f>
        <v>#REF!</v>
      </c>
      <c r="BO434" s="41" t="e">
        <f>IF(#REF!="","",BN434*Interna!$K$5)</f>
        <v>#REF!</v>
      </c>
      <c r="BP434" s="41" t="e">
        <f>IF(#REF!="","",BO434/Interna!$E$4)</f>
        <v>#REF!</v>
      </c>
      <c r="BQ434" s="41" t="e">
        <f>IF(#REF!="","",BP434*Interna!$H$46)</f>
        <v>#REF!</v>
      </c>
      <c r="BR434" s="41" t="e">
        <f>IF(#REF!="","",BP434+BQ434)</f>
        <v>#REF!</v>
      </c>
      <c r="BS434" s="41" t="e">
        <f>IF(#REF!="","",BR434*Interna!$H$48)</f>
        <v>#REF!</v>
      </c>
      <c r="BT434" s="41" t="e">
        <f>IF(#REF!="","",BR434-BS434)</f>
        <v>#REF!</v>
      </c>
      <c r="BU434" s="41" t="e">
        <f>IF(#REF!="","",BT434*Interna!$H$51)</f>
        <v>#REF!</v>
      </c>
      <c r="BV434" s="41" t="e">
        <f>IF(#REF!="","",BT434-BU434)</f>
        <v>#REF!</v>
      </c>
      <c r="BW434" s="41" t="e">
        <f>IF(#REF!="","",BV434*Interna!$H$52)</f>
        <v>#REF!</v>
      </c>
      <c r="BX434" s="41" t="e">
        <f>IF(#REF!="","",BV434-BW434)</f>
        <v>#REF!</v>
      </c>
      <c r="BY434" s="41" t="e">
        <f>IF(#REF!="","",BX434*Interna!$H$53)</f>
        <v>#REF!</v>
      </c>
    </row>
    <row r="435" spans="25:77" ht="16.5" customHeight="1" thickTop="1" thickBot="1" x14ac:dyDescent="0.35">
      <c r="Y435" s="167"/>
      <c r="Z435" s="40" t="e">
        <f>IF(#REF!="","",Interna!$H$15)</f>
        <v>#REF!</v>
      </c>
      <c r="AA435" s="41" t="e">
        <f>IF(#REF!="","",Interna!$H$16)</f>
        <v>#REF!</v>
      </c>
      <c r="AB435" s="42" t="e">
        <f>IF(#REF!="","",Interna!$H$17)</f>
        <v>#REF!</v>
      </c>
      <c r="AC43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5" s="373" t="e">
        <f>IF(#REF!="","",AC435+Interna!$D$15)</f>
        <v>#REF!</v>
      </c>
      <c r="AG435" s="373" t="e">
        <f>IF(#REF!="","",AD435+Interna!$D$16)</f>
        <v>#REF!</v>
      </c>
      <c r="AH435" s="373" t="e">
        <f>IF(#REF!="","",AE435+Interna!$D$17)</f>
        <v>#REF!</v>
      </c>
      <c r="AI435" s="281" t="e">
        <f>IF(#REF!="","",#REF!-(#REF!*AF435))</f>
        <v>#REF!</v>
      </c>
      <c r="AJ435" s="281" t="e">
        <f>IF(#REF!="","",#REF!-(#REF!*AG435))</f>
        <v>#REF!</v>
      </c>
      <c r="AK435" s="281" t="e">
        <f>IF(#REF!="","",#REF!-(#REF!*AH435))</f>
        <v>#REF!</v>
      </c>
      <c r="AL435" s="281" t="e">
        <f>IF(#REF!="","",ROUND(AI435*Interna!$E$4/1000,4))</f>
        <v>#REF!</v>
      </c>
      <c r="AM435" s="281" t="e">
        <f>IF(#REF!="","",ROUND(AJ435*Interna!$E$4/1000,4))</f>
        <v>#REF!</v>
      </c>
      <c r="AN435" s="281" t="e">
        <f>IF(#REF!="","",ROUND(AK435*Interna!$E$4/1000,4))</f>
        <v>#REF!</v>
      </c>
      <c r="AO435" s="281" t="e">
        <f>IF(#REF!="","",ROUND(AL435-(AL435*Interna!$C$21),4))</f>
        <v>#REF!</v>
      </c>
      <c r="AP435" s="281" t="e">
        <f>IF(#REF!="","",ROUND(AM435-(AM435*Interna!$C$22),4))</f>
        <v>#REF!</v>
      </c>
      <c r="AQ435" s="281" t="e">
        <f>IF(#REF!="","",ROUND(AN435-(AN435*Interna!$C$23),4))</f>
        <v>#REF!</v>
      </c>
      <c r="AR435" s="281" t="e">
        <f>IF(#REF!="","",Interna!$F$21)</f>
        <v>#REF!</v>
      </c>
      <c r="AS435" s="282" t="e">
        <f>IF(#REF!="","",Interna!$F$22)</f>
        <v>#REF!</v>
      </c>
      <c r="AT435" s="283" t="e">
        <f>IF(#REF!="","",Interna!$F$23)</f>
        <v>#REF!</v>
      </c>
      <c r="AU435" s="281" t="e">
        <f>IF(#REF!=0,0,IF(AO435&gt;AR435,AO435,AR435))</f>
        <v>#REF!</v>
      </c>
      <c r="AV435" s="281" t="e">
        <f>IF(#REF!=0,0,IF(AP435&gt;AS435,AP435,AS435))</f>
        <v>#REF!</v>
      </c>
      <c r="AW435" s="281" t="e">
        <f>IF(#REF!=0,0,IF(AQ435&gt;AT435,AQ435,AT435))</f>
        <v>#REF!</v>
      </c>
      <c r="AX435" s="39" t="e">
        <f>IF(#REF!="","",IF(ROUND(AL435-AU435,4)&lt;0,0,ROUND(AL435-AU435,4)))</f>
        <v>#REF!</v>
      </c>
      <c r="AY435" s="39" t="e">
        <f>IF(#REF!="","",IF(ROUND(AM435-AV435,4)&lt;0,0,ROUND(AM435-AV435,4)))</f>
        <v>#REF!</v>
      </c>
      <c r="AZ435" s="39" t="e">
        <f>IF(#REF!="","",IF(ROUND(AN435-AW435,4)&lt;0,0,ROUND(AN435-AW435,4)))</f>
        <v>#REF!</v>
      </c>
      <c r="BA435" s="40" t="e">
        <f>IF(#REF!="","",AX435*Z435)</f>
        <v>#REF!</v>
      </c>
      <c r="BB435" s="41" t="e">
        <f>IF(#REF!="","",AY435*AA435)</f>
        <v>#REF!</v>
      </c>
      <c r="BC435" s="42" t="e">
        <f>IF(#REF!="","",AZ435*AB435)</f>
        <v>#REF!</v>
      </c>
      <c r="BD435" s="41" t="e">
        <f t="shared" si="44"/>
        <v>#REF!</v>
      </c>
      <c r="BE435" s="40" t="e">
        <f>IF(#REF!="","",Interna!$J$27+Interna!$J$28+Interna!$J$29+Interna!$J$33)</f>
        <v>#REF!</v>
      </c>
      <c r="BF435" s="41" t="e">
        <f>IF(#REF!="","",AX435*Interna!$H$30)</f>
        <v>#REF!</v>
      </c>
      <c r="BG435" s="41" t="e">
        <f>IF(#REF!="","",AY435*Interna!$H$31)</f>
        <v>#REF!</v>
      </c>
      <c r="BH435" s="41" t="e">
        <f>IF(#REF!="","",AZ435*Interna!$H$32)</f>
        <v>#REF!</v>
      </c>
      <c r="BI435" s="41" t="e">
        <f>IF(#REF!="","",SUM(BE435:BH435))</f>
        <v>#REF!</v>
      </c>
      <c r="BJ435" s="41" t="e">
        <f>IF(#REF!="","",BD435-BI435)</f>
        <v>#REF!</v>
      </c>
      <c r="BK435" s="42" t="e">
        <f>IF(#REF!="","",BJ435*Interna!$H$37)</f>
        <v>#REF!</v>
      </c>
      <c r="BL435" s="41" t="e">
        <f>IF(#REF!="","",BJ435-BK435)</f>
        <v>#REF!</v>
      </c>
      <c r="BM435" s="41" t="e">
        <f>IF(#REF!="","",BL435*Interna!$H$39)</f>
        <v>#REF!</v>
      </c>
      <c r="BN435" s="41" t="e">
        <f>IF(#REF!="","",BL435+BM435)</f>
        <v>#REF!</v>
      </c>
      <c r="BO435" s="41" t="e">
        <f>IF(#REF!="","",BN435*Interna!$K$5)</f>
        <v>#REF!</v>
      </c>
      <c r="BP435" s="41" t="e">
        <f>IF(#REF!="","",BO435/Interna!$E$4)</f>
        <v>#REF!</v>
      </c>
      <c r="BQ435" s="41" t="e">
        <f>IF(#REF!="","",BP435*Interna!$H$46)</f>
        <v>#REF!</v>
      </c>
      <c r="BR435" s="41" t="e">
        <f>IF(#REF!="","",BP435+BQ435)</f>
        <v>#REF!</v>
      </c>
      <c r="BS435" s="41" t="e">
        <f>IF(#REF!="","",BR435*Interna!$H$48)</f>
        <v>#REF!</v>
      </c>
      <c r="BT435" s="41" t="e">
        <f>IF(#REF!="","",BR435-BS435)</f>
        <v>#REF!</v>
      </c>
      <c r="BU435" s="41" t="e">
        <f>IF(#REF!="","",BT435*Interna!$H$51)</f>
        <v>#REF!</v>
      </c>
      <c r="BV435" s="41" t="e">
        <f>IF(#REF!="","",BT435-BU435)</f>
        <v>#REF!</v>
      </c>
      <c r="BW435" s="41" t="e">
        <f>IF(#REF!="","",BV435*Interna!$H$52)</f>
        <v>#REF!</v>
      </c>
      <c r="BX435" s="41" t="e">
        <f>IF(#REF!="","",BV435-BW435)</f>
        <v>#REF!</v>
      </c>
      <c r="BY435" s="41" t="e">
        <f>IF(#REF!="","",BX435*Interna!$H$53)</f>
        <v>#REF!</v>
      </c>
    </row>
    <row r="436" spans="25:77" ht="16.5" customHeight="1" thickTop="1" thickBot="1" x14ac:dyDescent="0.35">
      <c r="Y436" s="167"/>
      <c r="Z436" s="40" t="e">
        <f>IF(#REF!="","",Interna!$H$15)</f>
        <v>#REF!</v>
      </c>
      <c r="AA436" s="41" t="e">
        <f>IF(#REF!="","",Interna!$H$16)</f>
        <v>#REF!</v>
      </c>
      <c r="AB436" s="42" t="e">
        <f>IF(#REF!="","",Interna!$H$17)</f>
        <v>#REF!</v>
      </c>
      <c r="AC43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6" s="373" t="e">
        <f>IF(#REF!="","",AC436+Interna!$D$15)</f>
        <v>#REF!</v>
      </c>
      <c r="AG436" s="373" t="e">
        <f>IF(#REF!="","",AD436+Interna!$D$16)</f>
        <v>#REF!</v>
      </c>
      <c r="AH436" s="373" t="e">
        <f>IF(#REF!="","",AE436+Interna!$D$17)</f>
        <v>#REF!</v>
      </c>
      <c r="AI436" s="281" t="e">
        <f>IF(#REF!="","",#REF!-(#REF!*AF436))</f>
        <v>#REF!</v>
      </c>
      <c r="AJ436" s="281" t="e">
        <f>IF(#REF!="","",#REF!-(#REF!*AG436))</f>
        <v>#REF!</v>
      </c>
      <c r="AK436" s="281" t="e">
        <f>IF(#REF!="","",#REF!-(#REF!*AH436))</f>
        <v>#REF!</v>
      </c>
      <c r="AL436" s="281" t="e">
        <f>IF(#REF!="","",ROUND(AI436*Interna!$E$4/1000,4))</f>
        <v>#REF!</v>
      </c>
      <c r="AM436" s="281" t="e">
        <f>IF(#REF!="","",ROUND(AJ436*Interna!$E$4/1000,4))</f>
        <v>#REF!</v>
      </c>
      <c r="AN436" s="281" t="e">
        <f>IF(#REF!="","",ROUND(AK436*Interna!$E$4/1000,4))</f>
        <v>#REF!</v>
      </c>
      <c r="AO436" s="281" t="e">
        <f>IF(#REF!="","",ROUND(AL436-(AL436*Interna!$C$21),4))</f>
        <v>#REF!</v>
      </c>
      <c r="AP436" s="281" t="e">
        <f>IF(#REF!="","",ROUND(AM436-(AM436*Interna!$C$22),4))</f>
        <v>#REF!</v>
      </c>
      <c r="AQ436" s="281" t="e">
        <f>IF(#REF!="","",ROUND(AN436-(AN436*Interna!$C$23),4))</f>
        <v>#REF!</v>
      </c>
      <c r="AR436" s="281" t="e">
        <f>IF(#REF!="","",Interna!$F$21)</f>
        <v>#REF!</v>
      </c>
      <c r="AS436" s="282" t="e">
        <f>IF(#REF!="","",Interna!$F$22)</f>
        <v>#REF!</v>
      </c>
      <c r="AT436" s="283" t="e">
        <f>IF(#REF!="","",Interna!$F$23)</f>
        <v>#REF!</v>
      </c>
      <c r="AU436" s="281" t="e">
        <f>IF(#REF!=0,0,IF(AO436&gt;AR436,AO436,AR436))</f>
        <v>#REF!</v>
      </c>
      <c r="AV436" s="281" t="e">
        <f>IF(#REF!=0,0,IF(AP436&gt;AS436,AP436,AS436))</f>
        <v>#REF!</v>
      </c>
      <c r="AW436" s="281" t="e">
        <f>IF(#REF!=0,0,IF(AQ436&gt;AT436,AQ436,AT436))</f>
        <v>#REF!</v>
      </c>
      <c r="AX436" s="39" t="e">
        <f>IF(#REF!="","",IF(ROUND(AL436-AU436,4)&lt;0,0,ROUND(AL436-AU436,4)))</f>
        <v>#REF!</v>
      </c>
      <c r="AY436" s="39" t="e">
        <f>IF(#REF!="","",IF(ROUND(AM436-AV436,4)&lt;0,0,ROUND(AM436-AV436,4)))</f>
        <v>#REF!</v>
      </c>
      <c r="AZ436" s="39" t="e">
        <f>IF(#REF!="","",IF(ROUND(AN436-AW436,4)&lt;0,0,ROUND(AN436-AW436,4)))</f>
        <v>#REF!</v>
      </c>
      <c r="BA436" s="40" t="e">
        <f>IF(#REF!="","",AX436*Z436)</f>
        <v>#REF!</v>
      </c>
      <c r="BB436" s="41" t="e">
        <f>IF(#REF!="","",AY436*AA436)</f>
        <v>#REF!</v>
      </c>
      <c r="BC436" s="42" t="e">
        <f>IF(#REF!="","",AZ436*AB436)</f>
        <v>#REF!</v>
      </c>
      <c r="BD436" s="41" t="e">
        <f t="shared" si="44"/>
        <v>#REF!</v>
      </c>
      <c r="BE436" s="40" t="e">
        <f>IF(#REF!="","",Interna!$J$27+Interna!$J$28+Interna!$J$29+Interna!$J$33)</f>
        <v>#REF!</v>
      </c>
      <c r="BF436" s="41" t="e">
        <f>IF(#REF!="","",AX436*Interna!$H$30)</f>
        <v>#REF!</v>
      </c>
      <c r="BG436" s="41" t="e">
        <f>IF(#REF!="","",AY436*Interna!$H$31)</f>
        <v>#REF!</v>
      </c>
      <c r="BH436" s="41" t="e">
        <f>IF(#REF!="","",AZ436*Interna!$H$32)</f>
        <v>#REF!</v>
      </c>
      <c r="BI436" s="41" t="e">
        <f>IF(#REF!="","",SUM(BE436:BH436))</f>
        <v>#REF!</v>
      </c>
      <c r="BJ436" s="41" t="e">
        <f>IF(#REF!="","",BD436-BI436)</f>
        <v>#REF!</v>
      </c>
      <c r="BK436" s="42" t="e">
        <f>IF(#REF!="","",BJ436*Interna!$H$37)</f>
        <v>#REF!</v>
      </c>
      <c r="BL436" s="41" t="e">
        <f>IF(#REF!="","",BJ436-BK436)</f>
        <v>#REF!</v>
      </c>
      <c r="BM436" s="41" t="e">
        <f>IF(#REF!="","",BL436*Interna!$H$39)</f>
        <v>#REF!</v>
      </c>
      <c r="BN436" s="41" t="e">
        <f>IF(#REF!="","",BL436+BM436)</f>
        <v>#REF!</v>
      </c>
      <c r="BO436" s="41" t="e">
        <f>IF(#REF!="","",BN436*Interna!$K$5)</f>
        <v>#REF!</v>
      </c>
      <c r="BP436" s="41" t="e">
        <f>IF(#REF!="","",BO436/Interna!$E$4)</f>
        <v>#REF!</v>
      </c>
      <c r="BQ436" s="41" t="e">
        <f>IF(#REF!="","",BP436*Interna!$H$46)</f>
        <v>#REF!</v>
      </c>
      <c r="BR436" s="41" t="e">
        <f>IF(#REF!="","",BP436+BQ436)</f>
        <v>#REF!</v>
      </c>
      <c r="BS436" s="41" t="e">
        <f>IF(#REF!="","",BR436*Interna!$H$48)</f>
        <v>#REF!</v>
      </c>
      <c r="BT436" s="41" t="e">
        <f>IF(#REF!="","",BR436-BS436)</f>
        <v>#REF!</v>
      </c>
      <c r="BU436" s="41" t="e">
        <f>IF(#REF!="","",BT436*Interna!$H$51)</f>
        <v>#REF!</v>
      </c>
      <c r="BV436" s="41" t="e">
        <f>IF(#REF!="","",BT436-BU436)</f>
        <v>#REF!</v>
      </c>
      <c r="BW436" s="41" t="e">
        <f>IF(#REF!="","",BV436*Interna!$H$52)</f>
        <v>#REF!</v>
      </c>
      <c r="BX436" s="41" t="e">
        <f>IF(#REF!="","",BV436-BW436)</f>
        <v>#REF!</v>
      </c>
      <c r="BY436" s="41" t="e">
        <f>IF(#REF!="","",BX436*Interna!$H$53)</f>
        <v>#REF!</v>
      </c>
    </row>
    <row r="437" spans="25:77" ht="16.5" customHeight="1" thickTop="1" thickBot="1" x14ac:dyDescent="0.35">
      <c r="Y437" s="167"/>
      <c r="Z437" s="40" t="e">
        <f>IF(#REF!="","",Interna!$H$15)</f>
        <v>#REF!</v>
      </c>
      <c r="AA437" s="41" t="e">
        <f>IF(#REF!="","",Interna!$H$16)</f>
        <v>#REF!</v>
      </c>
      <c r="AB437" s="42" t="e">
        <f>IF(#REF!="","",Interna!$H$17)</f>
        <v>#REF!</v>
      </c>
      <c r="AC43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7" s="373" t="e">
        <f>IF(#REF!="","",AC437+Interna!$D$15)</f>
        <v>#REF!</v>
      </c>
      <c r="AG437" s="373" t="e">
        <f>IF(#REF!="","",AD437+Interna!$D$16)</f>
        <v>#REF!</v>
      </c>
      <c r="AH437" s="373" t="e">
        <f>IF(#REF!="","",AE437+Interna!$D$17)</f>
        <v>#REF!</v>
      </c>
      <c r="AI437" s="281" t="e">
        <f>IF(#REF!="","",#REF!-(#REF!*AF437))</f>
        <v>#REF!</v>
      </c>
      <c r="AJ437" s="281" t="e">
        <f>IF(#REF!="","",#REF!-(#REF!*AG437))</f>
        <v>#REF!</v>
      </c>
      <c r="AK437" s="281" t="e">
        <f>IF(#REF!="","",#REF!-(#REF!*AH437))</f>
        <v>#REF!</v>
      </c>
      <c r="AL437" s="281" t="e">
        <f>IF(#REF!="","",ROUND(AI437*Interna!$E$4/1000,4))</f>
        <v>#REF!</v>
      </c>
      <c r="AM437" s="281" t="e">
        <f>IF(#REF!="","",ROUND(AJ437*Interna!$E$4/1000,4))</f>
        <v>#REF!</v>
      </c>
      <c r="AN437" s="281" t="e">
        <f>IF(#REF!="","",ROUND(AK437*Interna!$E$4/1000,4))</f>
        <v>#REF!</v>
      </c>
      <c r="AO437" s="281" t="e">
        <f>IF(#REF!="","",ROUND(AL437-(AL437*Interna!$C$21),4))</f>
        <v>#REF!</v>
      </c>
      <c r="AP437" s="281" t="e">
        <f>IF(#REF!="","",ROUND(AM437-(AM437*Interna!$C$22),4))</f>
        <v>#REF!</v>
      </c>
      <c r="AQ437" s="281" t="e">
        <f>IF(#REF!="","",ROUND(AN437-(AN437*Interna!$C$23),4))</f>
        <v>#REF!</v>
      </c>
      <c r="AR437" s="281" t="e">
        <f>IF(#REF!="","",Interna!$F$21)</f>
        <v>#REF!</v>
      </c>
      <c r="AS437" s="282" t="e">
        <f>IF(#REF!="","",Interna!$F$22)</f>
        <v>#REF!</v>
      </c>
      <c r="AT437" s="283" t="e">
        <f>IF(#REF!="","",Interna!$F$23)</f>
        <v>#REF!</v>
      </c>
      <c r="AU437" s="281" t="e">
        <f>IF(#REF!=0,0,IF(AO437&gt;AR437,AO437,AR437))</f>
        <v>#REF!</v>
      </c>
      <c r="AV437" s="281" t="e">
        <f>IF(#REF!=0,0,IF(AP437&gt;AS437,AP437,AS437))</f>
        <v>#REF!</v>
      </c>
      <c r="AW437" s="281" t="e">
        <f>IF(#REF!=0,0,IF(AQ437&gt;AT437,AQ437,AT437))</f>
        <v>#REF!</v>
      </c>
      <c r="AX437" s="39" t="e">
        <f>IF(#REF!="","",IF(ROUND(AL437-AU437,4)&lt;0,0,ROUND(AL437-AU437,4)))</f>
        <v>#REF!</v>
      </c>
      <c r="AY437" s="39" t="e">
        <f>IF(#REF!="","",IF(ROUND(AM437-AV437,4)&lt;0,0,ROUND(AM437-AV437,4)))</f>
        <v>#REF!</v>
      </c>
      <c r="AZ437" s="39" t="e">
        <f>IF(#REF!="","",IF(ROUND(AN437-AW437,4)&lt;0,0,ROUND(AN437-AW437,4)))</f>
        <v>#REF!</v>
      </c>
      <c r="BA437" s="40" t="e">
        <f>IF(#REF!="","",AX437*Z437)</f>
        <v>#REF!</v>
      </c>
      <c r="BB437" s="41" t="e">
        <f>IF(#REF!="","",AY437*AA437)</f>
        <v>#REF!</v>
      </c>
      <c r="BC437" s="42" t="e">
        <f>IF(#REF!="","",AZ437*AB437)</f>
        <v>#REF!</v>
      </c>
      <c r="BD437" s="41" t="e">
        <f t="shared" si="44"/>
        <v>#REF!</v>
      </c>
      <c r="BE437" s="40" t="e">
        <f>IF(#REF!="","",Interna!$J$27+Interna!$J$28+Interna!$J$29+Interna!$J$33)</f>
        <v>#REF!</v>
      </c>
      <c r="BF437" s="41" t="e">
        <f>IF(#REF!="","",AX437*Interna!$H$30)</f>
        <v>#REF!</v>
      </c>
      <c r="BG437" s="41" t="e">
        <f>IF(#REF!="","",AY437*Interna!$H$31)</f>
        <v>#REF!</v>
      </c>
      <c r="BH437" s="41" t="e">
        <f>IF(#REF!="","",AZ437*Interna!$H$32)</f>
        <v>#REF!</v>
      </c>
      <c r="BI437" s="41" t="e">
        <f>IF(#REF!="","",SUM(BE437:BH437))</f>
        <v>#REF!</v>
      </c>
      <c r="BJ437" s="41" t="e">
        <f>IF(#REF!="","",BD437-BI437)</f>
        <v>#REF!</v>
      </c>
      <c r="BK437" s="42" t="e">
        <f>IF(#REF!="","",BJ437*Interna!$H$37)</f>
        <v>#REF!</v>
      </c>
      <c r="BL437" s="41" t="e">
        <f>IF(#REF!="","",BJ437-BK437)</f>
        <v>#REF!</v>
      </c>
      <c r="BM437" s="41" t="e">
        <f>IF(#REF!="","",BL437*Interna!$H$39)</f>
        <v>#REF!</v>
      </c>
      <c r="BN437" s="41" t="e">
        <f>IF(#REF!="","",BL437+BM437)</f>
        <v>#REF!</v>
      </c>
      <c r="BO437" s="41" t="e">
        <f>IF(#REF!="","",BN437*Interna!$K$5)</f>
        <v>#REF!</v>
      </c>
      <c r="BP437" s="41" t="e">
        <f>IF(#REF!="","",BO437/Interna!$E$4)</f>
        <v>#REF!</v>
      </c>
      <c r="BQ437" s="41" t="e">
        <f>IF(#REF!="","",BP437*Interna!$H$46)</f>
        <v>#REF!</v>
      </c>
      <c r="BR437" s="41" t="e">
        <f>IF(#REF!="","",BP437+BQ437)</f>
        <v>#REF!</v>
      </c>
      <c r="BS437" s="41" t="e">
        <f>IF(#REF!="","",BR437*Interna!$H$48)</f>
        <v>#REF!</v>
      </c>
      <c r="BT437" s="41" t="e">
        <f>IF(#REF!="","",BR437-BS437)</f>
        <v>#REF!</v>
      </c>
      <c r="BU437" s="41" t="e">
        <f>IF(#REF!="","",BT437*Interna!$H$51)</f>
        <v>#REF!</v>
      </c>
      <c r="BV437" s="41" t="e">
        <f>IF(#REF!="","",BT437-BU437)</f>
        <v>#REF!</v>
      </c>
      <c r="BW437" s="41" t="e">
        <f>IF(#REF!="","",BV437*Interna!$H$52)</f>
        <v>#REF!</v>
      </c>
      <c r="BX437" s="41" t="e">
        <f>IF(#REF!="","",BV437-BW437)</f>
        <v>#REF!</v>
      </c>
      <c r="BY437" s="41" t="e">
        <f>IF(#REF!="","",BX437*Interna!$H$53)</f>
        <v>#REF!</v>
      </c>
    </row>
    <row r="438" spans="25:77" ht="16.5" customHeight="1" thickTop="1" thickBot="1" x14ac:dyDescent="0.35">
      <c r="Y438" s="167"/>
      <c r="Z438" s="40" t="e">
        <f>IF(#REF!="","",Interna!$H$15)</f>
        <v>#REF!</v>
      </c>
      <c r="AA438" s="41" t="e">
        <f>IF(#REF!="","",Interna!$H$16)</f>
        <v>#REF!</v>
      </c>
      <c r="AB438" s="42" t="e">
        <f>IF(#REF!="","",Interna!$H$17)</f>
        <v>#REF!</v>
      </c>
      <c r="AC43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8" s="373" t="e">
        <f>IF(#REF!="","",AC438+Interna!$D$15)</f>
        <v>#REF!</v>
      </c>
      <c r="AG438" s="373" t="e">
        <f>IF(#REF!="","",AD438+Interna!$D$16)</f>
        <v>#REF!</v>
      </c>
      <c r="AH438" s="373" t="e">
        <f>IF(#REF!="","",AE438+Interna!$D$17)</f>
        <v>#REF!</v>
      </c>
      <c r="AI438" s="281" t="e">
        <f>IF(#REF!="","",#REF!-(#REF!*AF438))</f>
        <v>#REF!</v>
      </c>
      <c r="AJ438" s="281" t="e">
        <f>IF(#REF!="","",#REF!-(#REF!*AG438))</f>
        <v>#REF!</v>
      </c>
      <c r="AK438" s="281" t="e">
        <f>IF(#REF!="","",#REF!-(#REF!*AH438))</f>
        <v>#REF!</v>
      </c>
      <c r="AL438" s="281" t="e">
        <f>IF(#REF!="","",ROUND(AI438*Interna!$E$4/1000,4))</f>
        <v>#REF!</v>
      </c>
      <c r="AM438" s="281" t="e">
        <f>IF(#REF!="","",ROUND(AJ438*Interna!$E$4/1000,4))</f>
        <v>#REF!</v>
      </c>
      <c r="AN438" s="281" t="e">
        <f>IF(#REF!="","",ROUND(AK438*Interna!$E$4/1000,4))</f>
        <v>#REF!</v>
      </c>
      <c r="AO438" s="281" t="e">
        <f>IF(#REF!="","",ROUND(AL438-(AL438*Interna!$C$21),4))</f>
        <v>#REF!</v>
      </c>
      <c r="AP438" s="281" t="e">
        <f>IF(#REF!="","",ROUND(AM438-(AM438*Interna!$C$22),4))</f>
        <v>#REF!</v>
      </c>
      <c r="AQ438" s="281" t="e">
        <f>IF(#REF!="","",ROUND(AN438-(AN438*Interna!$C$23),4))</f>
        <v>#REF!</v>
      </c>
      <c r="AR438" s="281" t="e">
        <f>IF(#REF!="","",Interna!$F$21)</f>
        <v>#REF!</v>
      </c>
      <c r="AS438" s="282" t="e">
        <f>IF(#REF!="","",Interna!$F$22)</f>
        <v>#REF!</v>
      </c>
      <c r="AT438" s="283" t="e">
        <f>IF(#REF!="","",Interna!$F$23)</f>
        <v>#REF!</v>
      </c>
      <c r="AU438" s="281" t="e">
        <f>IF(#REF!=0,0,IF(AO438&gt;AR438,AO438,AR438))</f>
        <v>#REF!</v>
      </c>
      <c r="AV438" s="281" t="e">
        <f>IF(#REF!=0,0,IF(AP438&gt;AS438,AP438,AS438))</f>
        <v>#REF!</v>
      </c>
      <c r="AW438" s="281" t="e">
        <f>IF(#REF!=0,0,IF(AQ438&gt;AT438,AQ438,AT438))</f>
        <v>#REF!</v>
      </c>
      <c r="AX438" s="39" t="e">
        <f>IF(#REF!="","",IF(ROUND(AL438-AU438,4)&lt;0,0,ROUND(AL438-AU438,4)))</f>
        <v>#REF!</v>
      </c>
      <c r="AY438" s="39" t="e">
        <f>IF(#REF!="","",IF(ROUND(AM438-AV438,4)&lt;0,0,ROUND(AM438-AV438,4)))</f>
        <v>#REF!</v>
      </c>
      <c r="AZ438" s="39" t="e">
        <f>IF(#REF!="","",IF(ROUND(AN438-AW438,4)&lt;0,0,ROUND(AN438-AW438,4)))</f>
        <v>#REF!</v>
      </c>
      <c r="BA438" s="40" t="e">
        <f>IF(#REF!="","",AX438*Z438)</f>
        <v>#REF!</v>
      </c>
      <c r="BB438" s="41" t="e">
        <f>IF(#REF!="","",AY438*AA438)</f>
        <v>#REF!</v>
      </c>
      <c r="BC438" s="42" t="e">
        <f>IF(#REF!="","",AZ438*AB438)</f>
        <v>#REF!</v>
      </c>
      <c r="BD438" s="41" t="e">
        <f t="shared" si="44"/>
        <v>#REF!</v>
      </c>
      <c r="BE438" s="40" t="e">
        <f>IF(#REF!="","",Interna!$J$27+Interna!$J$28+Interna!$J$29+Interna!$J$33)</f>
        <v>#REF!</v>
      </c>
      <c r="BF438" s="41" t="e">
        <f>IF(#REF!="","",AX438*Interna!$H$30)</f>
        <v>#REF!</v>
      </c>
      <c r="BG438" s="41" t="e">
        <f>IF(#REF!="","",AY438*Interna!$H$31)</f>
        <v>#REF!</v>
      </c>
      <c r="BH438" s="41" t="e">
        <f>IF(#REF!="","",AZ438*Interna!$H$32)</f>
        <v>#REF!</v>
      </c>
      <c r="BI438" s="41" t="e">
        <f>IF(#REF!="","",SUM(BE438:BH438))</f>
        <v>#REF!</v>
      </c>
      <c r="BJ438" s="41" t="e">
        <f>IF(#REF!="","",BD438-BI438)</f>
        <v>#REF!</v>
      </c>
      <c r="BK438" s="42" t="e">
        <f>IF(#REF!="","",BJ438*Interna!$H$37)</f>
        <v>#REF!</v>
      </c>
      <c r="BL438" s="41" t="e">
        <f>IF(#REF!="","",BJ438-BK438)</f>
        <v>#REF!</v>
      </c>
      <c r="BM438" s="41" t="e">
        <f>IF(#REF!="","",BL438*Interna!$H$39)</f>
        <v>#REF!</v>
      </c>
      <c r="BN438" s="41" t="e">
        <f>IF(#REF!="","",BL438+BM438)</f>
        <v>#REF!</v>
      </c>
      <c r="BO438" s="41" t="e">
        <f>IF(#REF!="","",BN438*Interna!$K$5)</f>
        <v>#REF!</v>
      </c>
      <c r="BP438" s="41" t="e">
        <f>IF(#REF!="","",BO438/Interna!$E$4)</f>
        <v>#REF!</v>
      </c>
      <c r="BQ438" s="41" t="e">
        <f>IF(#REF!="","",BP438*Interna!$H$46)</f>
        <v>#REF!</v>
      </c>
      <c r="BR438" s="41" t="e">
        <f>IF(#REF!="","",BP438+BQ438)</f>
        <v>#REF!</v>
      </c>
      <c r="BS438" s="41" t="e">
        <f>IF(#REF!="","",BR438*Interna!$H$48)</f>
        <v>#REF!</v>
      </c>
      <c r="BT438" s="41" t="e">
        <f>IF(#REF!="","",BR438-BS438)</f>
        <v>#REF!</v>
      </c>
      <c r="BU438" s="41" t="e">
        <f>IF(#REF!="","",BT438*Interna!$H$51)</f>
        <v>#REF!</v>
      </c>
      <c r="BV438" s="41" t="e">
        <f>IF(#REF!="","",BT438-BU438)</f>
        <v>#REF!</v>
      </c>
      <c r="BW438" s="41" t="e">
        <f>IF(#REF!="","",BV438*Interna!$H$52)</f>
        <v>#REF!</v>
      </c>
      <c r="BX438" s="41" t="e">
        <f>IF(#REF!="","",BV438-BW438)</f>
        <v>#REF!</v>
      </c>
      <c r="BY438" s="41" t="e">
        <f>IF(#REF!="","",BX438*Interna!$H$53)</f>
        <v>#REF!</v>
      </c>
    </row>
    <row r="439" spans="25:77" ht="16.5" customHeight="1" thickTop="1" thickBot="1" x14ac:dyDescent="0.35">
      <c r="Y439" s="167"/>
      <c r="Z439" s="40" t="e">
        <f>IF(#REF!="","",Interna!$H$15)</f>
        <v>#REF!</v>
      </c>
      <c r="AA439" s="41" t="e">
        <f>IF(#REF!="","",Interna!$H$16)</f>
        <v>#REF!</v>
      </c>
      <c r="AB439" s="42" t="e">
        <f>IF(#REF!="","",Interna!$H$17)</f>
        <v>#REF!</v>
      </c>
      <c r="AC43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3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3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39" s="373" t="e">
        <f>IF(#REF!="","",AC439+Interna!$D$15)</f>
        <v>#REF!</v>
      </c>
      <c r="AG439" s="373" t="e">
        <f>IF(#REF!="","",AD439+Interna!$D$16)</f>
        <v>#REF!</v>
      </c>
      <c r="AH439" s="373" t="e">
        <f>IF(#REF!="","",AE439+Interna!$D$17)</f>
        <v>#REF!</v>
      </c>
      <c r="AI439" s="281" t="e">
        <f>IF(#REF!="","",#REF!-(#REF!*AF439))</f>
        <v>#REF!</v>
      </c>
      <c r="AJ439" s="281" t="e">
        <f>IF(#REF!="","",#REF!-(#REF!*AG439))</f>
        <v>#REF!</v>
      </c>
      <c r="AK439" s="281" t="e">
        <f>IF(#REF!="","",#REF!-(#REF!*AH439))</f>
        <v>#REF!</v>
      </c>
      <c r="AL439" s="281" t="e">
        <f>IF(#REF!="","",ROUND(AI439*Interna!$E$4/1000,4))</f>
        <v>#REF!</v>
      </c>
      <c r="AM439" s="281" t="e">
        <f>IF(#REF!="","",ROUND(AJ439*Interna!$E$4/1000,4))</f>
        <v>#REF!</v>
      </c>
      <c r="AN439" s="281" t="e">
        <f>IF(#REF!="","",ROUND(AK439*Interna!$E$4/1000,4))</f>
        <v>#REF!</v>
      </c>
      <c r="AO439" s="281" t="e">
        <f>IF(#REF!="","",ROUND(AL439-(AL439*Interna!$C$21),4))</f>
        <v>#REF!</v>
      </c>
      <c r="AP439" s="281" t="e">
        <f>IF(#REF!="","",ROUND(AM439-(AM439*Interna!$C$22),4))</f>
        <v>#REF!</v>
      </c>
      <c r="AQ439" s="281" t="e">
        <f>IF(#REF!="","",ROUND(AN439-(AN439*Interna!$C$23),4))</f>
        <v>#REF!</v>
      </c>
      <c r="AR439" s="281" t="e">
        <f>IF(#REF!="","",Interna!$F$21)</f>
        <v>#REF!</v>
      </c>
      <c r="AS439" s="282" t="e">
        <f>IF(#REF!="","",Interna!$F$22)</f>
        <v>#REF!</v>
      </c>
      <c r="AT439" s="283" t="e">
        <f>IF(#REF!="","",Interna!$F$23)</f>
        <v>#REF!</v>
      </c>
      <c r="AU439" s="281" t="e">
        <f>IF(#REF!=0,0,IF(AO439&gt;AR439,AO439,AR439))</f>
        <v>#REF!</v>
      </c>
      <c r="AV439" s="281" t="e">
        <f>IF(#REF!=0,0,IF(AP439&gt;AS439,AP439,AS439))</f>
        <v>#REF!</v>
      </c>
      <c r="AW439" s="281" t="e">
        <f>IF(#REF!=0,0,IF(AQ439&gt;AT439,AQ439,AT439))</f>
        <v>#REF!</v>
      </c>
      <c r="AX439" s="39" t="e">
        <f>IF(#REF!="","",IF(ROUND(AL439-AU439,4)&lt;0,0,ROUND(AL439-AU439,4)))</f>
        <v>#REF!</v>
      </c>
      <c r="AY439" s="39" t="e">
        <f>IF(#REF!="","",IF(ROUND(AM439-AV439,4)&lt;0,0,ROUND(AM439-AV439,4)))</f>
        <v>#REF!</v>
      </c>
      <c r="AZ439" s="39" t="e">
        <f>IF(#REF!="","",IF(ROUND(AN439-AW439,4)&lt;0,0,ROUND(AN439-AW439,4)))</f>
        <v>#REF!</v>
      </c>
      <c r="BA439" s="40" t="e">
        <f>IF(#REF!="","",AX439*Z439)</f>
        <v>#REF!</v>
      </c>
      <c r="BB439" s="41" t="e">
        <f>IF(#REF!="","",AY439*AA439)</f>
        <v>#REF!</v>
      </c>
      <c r="BC439" s="42" t="e">
        <f>IF(#REF!="","",AZ439*AB439)</f>
        <v>#REF!</v>
      </c>
      <c r="BD439" s="41" t="e">
        <f t="shared" si="44"/>
        <v>#REF!</v>
      </c>
      <c r="BE439" s="40" t="e">
        <f>IF(#REF!="","",Interna!$J$27+Interna!$J$28+Interna!$J$29+Interna!$J$33)</f>
        <v>#REF!</v>
      </c>
      <c r="BF439" s="41" t="e">
        <f>IF(#REF!="","",AX439*Interna!$H$30)</f>
        <v>#REF!</v>
      </c>
      <c r="BG439" s="41" t="e">
        <f>IF(#REF!="","",AY439*Interna!$H$31)</f>
        <v>#REF!</v>
      </c>
      <c r="BH439" s="41" t="e">
        <f>IF(#REF!="","",AZ439*Interna!$H$32)</f>
        <v>#REF!</v>
      </c>
      <c r="BI439" s="41" t="e">
        <f>IF(#REF!="","",SUM(BE439:BH439))</f>
        <v>#REF!</v>
      </c>
      <c r="BJ439" s="41" t="e">
        <f>IF(#REF!="","",BD439-BI439)</f>
        <v>#REF!</v>
      </c>
      <c r="BK439" s="42" t="e">
        <f>IF(#REF!="","",BJ439*Interna!$H$37)</f>
        <v>#REF!</v>
      </c>
      <c r="BL439" s="41" t="e">
        <f>IF(#REF!="","",BJ439-BK439)</f>
        <v>#REF!</v>
      </c>
      <c r="BM439" s="41" t="e">
        <f>IF(#REF!="","",BL439*Interna!$H$39)</f>
        <v>#REF!</v>
      </c>
      <c r="BN439" s="41" t="e">
        <f>IF(#REF!="","",BL439+BM439)</f>
        <v>#REF!</v>
      </c>
      <c r="BO439" s="41" t="e">
        <f>IF(#REF!="","",BN439*Interna!$K$5)</f>
        <v>#REF!</v>
      </c>
      <c r="BP439" s="41" t="e">
        <f>IF(#REF!="","",BO439/Interna!$E$4)</f>
        <v>#REF!</v>
      </c>
      <c r="BQ439" s="41" t="e">
        <f>IF(#REF!="","",BP439*Interna!$H$46)</f>
        <v>#REF!</v>
      </c>
      <c r="BR439" s="41" t="e">
        <f>IF(#REF!="","",BP439+BQ439)</f>
        <v>#REF!</v>
      </c>
      <c r="BS439" s="41" t="e">
        <f>IF(#REF!="","",BR439*Interna!$H$48)</f>
        <v>#REF!</v>
      </c>
      <c r="BT439" s="41" t="e">
        <f>IF(#REF!="","",BR439-BS439)</f>
        <v>#REF!</v>
      </c>
      <c r="BU439" s="41" t="e">
        <f>IF(#REF!="","",BT439*Interna!$H$51)</f>
        <v>#REF!</v>
      </c>
      <c r="BV439" s="41" t="e">
        <f>IF(#REF!="","",BT439-BU439)</f>
        <v>#REF!</v>
      </c>
      <c r="BW439" s="41" t="e">
        <f>IF(#REF!="","",BV439*Interna!$H$52)</f>
        <v>#REF!</v>
      </c>
      <c r="BX439" s="41" t="e">
        <f>IF(#REF!="","",BV439-BW439)</f>
        <v>#REF!</v>
      </c>
      <c r="BY439" s="41" t="e">
        <f>IF(#REF!="","",BX439*Interna!$H$53)</f>
        <v>#REF!</v>
      </c>
    </row>
    <row r="440" spans="25:77" ht="16.5" customHeight="1" thickTop="1" thickBot="1" x14ac:dyDescent="0.35">
      <c r="Y440" s="167"/>
      <c r="Z440" s="40" t="e">
        <f>IF(#REF!="","",Interna!$H$15)</f>
        <v>#REF!</v>
      </c>
      <c r="AA440" s="41" t="e">
        <f>IF(#REF!="","",Interna!$H$16)</f>
        <v>#REF!</v>
      </c>
      <c r="AB440" s="42" t="e">
        <f>IF(#REF!="","",Interna!$H$17)</f>
        <v>#REF!</v>
      </c>
      <c r="AC44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0" s="373" t="e">
        <f>IF(#REF!="","",AC440+Interna!$D$15)</f>
        <v>#REF!</v>
      </c>
      <c r="AG440" s="373" t="e">
        <f>IF(#REF!="","",AD440+Interna!$D$16)</f>
        <v>#REF!</v>
      </c>
      <c r="AH440" s="373" t="e">
        <f>IF(#REF!="","",AE440+Interna!$D$17)</f>
        <v>#REF!</v>
      </c>
      <c r="AI440" s="281" t="e">
        <f>IF(#REF!="","",#REF!-(#REF!*AF440))</f>
        <v>#REF!</v>
      </c>
      <c r="AJ440" s="281" t="e">
        <f>IF(#REF!="","",#REF!-(#REF!*AG440))</f>
        <v>#REF!</v>
      </c>
      <c r="AK440" s="281" t="e">
        <f>IF(#REF!="","",#REF!-(#REF!*AH440))</f>
        <v>#REF!</v>
      </c>
      <c r="AL440" s="281" t="e">
        <f>IF(#REF!="","",ROUND(AI440*Interna!$E$4/1000,4))</f>
        <v>#REF!</v>
      </c>
      <c r="AM440" s="281" t="e">
        <f>IF(#REF!="","",ROUND(AJ440*Interna!$E$4/1000,4))</f>
        <v>#REF!</v>
      </c>
      <c r="AN440" s="281" t="e">
        <f>IF(#REF!="","",ROUND(AK440*Interna!$E$4/1000,4))</f>
        <v>#REF!</v>
      </c>
      <c r="AO440" s="281" t="e">
        <f>IF(#REF!="","",ROUND(AL440-(AL440*Interna!$C$21),4))</f>
        <v>#REF!</v>
      </c>
      <c r="AP440" s="281" t="e">
        <f>IF(#REF!="","",ROUND(AM440-(AM440*Interna!$C$22),4))</f>
        <v>#REF!</v>
      </c>
      <c r="AQ440" s="281" t="e">
        <f>IF(#REF!="","",ROUND(AN440-(AN440*Interna!$C$23),4))</f>
        <v>#REF!</v>
      </c>
      <c r="AR440" s="281" t="e">
        <f>IF(#REF!="","",Interna!$F$21)</f>
        <v>#REF!</v>
      </c>
      <c r="AS440" s="282" t="e">
        <f>IF(#REF!="","",Interna!$F$22)</f>
        <v>#REF!</v>
      </c>
      <c r="AT440" s="283" t="e">
        <f>IF(#REF!="","",Interna!$F$23)</f>
        <v>#REF!</v>
      </c>
      <c r="AU440" s="281" t="e">
        <f>IF(#REF!=0,0,IF(AO440&gt;AR440,AO440,AR440))</f>
        <v>#REF!</v>
      </c>
      <c r="AV440" s="281" t="e">
        <f>IF(#REF!=0,0,IF(AP440&gt;AS440,AP440,AS440))</f>
        <v>#REF!</v>
      </c>
      <c r="AW440" s="281" t="e">
        <f>IF(#REF!=0,0,IF(AQ440&gt;AT440,AQ440,AT440))</f>
        <v>#REF!</v>
      </c>
      <c r="AX440" s="39" t="e">
        <f>IF(#REF!="","",IF(ROUND(AL440-AU440,4)&lt;0,0,ROUND(AL440-AU440,4)))</f>
        <v>#REF!</v>
      </c>
      <c r="AY440" s="39" t="e">
        <f>IF(#REF!="","",IF(ROUND(AM440-AV440,4)&lt;0,0,ROUND(AM440-AV440,4)))</f>
        <v>#REF!</v>
      </c>
      <c r="AZ440" s="39" t="e">
        <f>IF(#REF!="","",IF(ROUND(AN440-AW440,4)&lt;0,0,ROUND(AN440-AW440,4)))</f>
        <v>#REF!</v>
      </c>
      <c r="BA440" s="40" t="e">
        <f>IF(#REF!="","",AX440*Z440)</f>
        <v>#REF!</v>
      </c>
      <c r="BB440" s="41" t="e">
        <f>IF(#REF!="","",AY440*AA440)</f>
        <v>#REF!</v>
      </c>
      <c r="BC440" s="42" t="e">
        <f>IF(#REF!="","",AZ440*AB440)</f>
        <v>#REF!</v>
      </c>
      <c r="BD440" s="41" t="e">
        <f t="shared" si="44"/>
        <v>#REF!</v>
      </c>
      <c r="BE440" s="40" t="e">
        <f>IF(#REF!="","",Interna!$J$27+Interna!$J$28+Interna!$J$29+Interna!$J$33)</f>
        <v>#REF!</v>
      </c>
      <c r="BF440" s="41" t="e">
        <f>IF(#REF!="","",AX440*Interna!$H$30)</f>
        <v>#REF!</v>
      </c>
      <c r="BG440" s="41" t="e">
        <f>IF(#REF!="","",AY440*Interna!$H$31)</f>
        <v>#REF!</v>
      </c>
      <c r="BH440" s="41" t="e">
        <f>IF(#REF!="","",AZ440*Interna!$H$32)</f>
        <v>#REF!</v>
      </c>
      <c r="BI440" s="41" t="e">
        <f>IF(#REF!="","",SUM(BE440:BH440))</f>
        <v>#REF!</v>
      </c>
      <c r="BJ440" s="41" t="e">
        <f>IF(#REF!="","",BD440-BI440)</f>
        <v>#REF!</v>
      </c>
      <c r="BK440" s="42" t="e">
        <f>IF(#REF!="","",BJ440*Interna!$H$37)</f>
        <v>#REF!</v>
      </c>
      <c r="BL440" s="41" t="e">
        <f>IF(#REF!="","",BJ440-BK440)</f>
        <v>#REF!</v>
      </c>
      <c r="BM440" s="41" t="e">
        <f>IF(#REF!="","",BL440*Interna!$H$39)</f>
        <v>#REF!</v>
      </c>
      <c r="BN440" s="41" t="e">
        <f>IF(#REF!="","",BL440+BM440)</f>
        <v>#REF!</v>
      </c>
      <c r="BO440" s="41" t="e">
        <f>IF(#REF!="","",BN440*Interna!$K$5)</f>
        <v>#REF!</v>
      </c>
      <c r="BP440" s="41" t="e">
        <f>IF(#REF!="","",BO440/Interna!$E$4)</f>
        <v>#REF!</v>
      </c>
      <c r="BQ440" s="41" t="e">
        <f>IF(#REF!="","",BP440*Interna!$H$46)</f>
        <v>#REF!</v>
      </c>
      <c r="BR440" s="41" t="e">
        <f>IF(#REF!="","",BP440+BQ440)</f>
        <v>#REF!</v>
      </c>
      <c r="BS440" s="41" t="e">
        <f>IF(#REF!="","",BR440*Interna!$H$48)</f>
        <v>#REF!</v>
      </c>
      <c r="BT440" s="41" t="e">
        <f>IF(#REF!="","",BR440-BS440)</f>
        <v>#REF!</v>
      </c>
      <c r="BU440" s="41" t="e">
        <f>IF(#REF!="","",BT440*Interna!$H$51)</f>
        <v>#REF!</v>
      </c>
      <c r="BV440" s="41" t="e">
        <f>IF(#REF!="","",BT440-BU440)</f>
        <v>#REF!</v>
      </c>
      <c r="BW440" s="41" t="e">
        <f>IF(#REF!="","",BV440*Interna!$H$52)</f>
        <v>#REF!</v>
      </c>
      <c r="BX440" s="41" t="e">
        <f>IF(#REF!="","",BV440-BW440)</f>
        <v>#REF!</v>
      </c>
      <c r="BY440" s="41" t="e">
        <f>IF(#REF!="","",BX440*Interna!$H$53)</f>
        <v>#REF!</v>
      </c>
    </row>
    <row r="441" spans="25:77" ht="16.5" customHeight="1" thickTop="1" thickBot="1" x14ac:dyDescent="0.35">
      <c r="Y441" s="167"/>
      <c r="Z441" s="40" t="e">
        <f>IF(#REF!="","",Interna!$H$15)</f>
        <v>#REF!</v>
      </c>
      <c r="AA441" s="41" t="e">
        <f>IF(#REF!="","",Interna!$H$16)</f>
        <v>#REF!</v>
      </c>
      <c r="AB441" s="42" t="e">
        <f>IF(#REF!="","",Interna!$H$17)</f>
        <v>#REF!</v>
      </c>
      <c r="AC44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1" s="373" t="e">
        <f>IF(#REF!="","",AC441+Interna!$D$15)</f>
        <v>#REF!</v>
      </c>
      <c r="AG441" s="373" t="e">
        <f>IF(#REF!="","",AD441+Interna!$D$16)</f>
        <v>#REF!</v>
      </c>
      <c r="AH441" s="373" t="e">
        <f>IF(#REF!="","",AE441+Interna!$D$17)</f>
        <v>#REF!</v>
      </c>
      <c r="AI441" s="281" t="e">
        <f>IF(#REF!="","",#REF!-(#REF!*AF441))</f>
        <v>#REF!</v>
      </c>
      <c r="AJ441" s="281" t="e">
        <f>IF(#REF!="","",#REF!-(#REF!*AG441))</f>
        <v>#REF!</v>
      </c>
      <c r="AK441" s="281" t="e">
        <f>IF(#REF!="","",#REF!-(#REF!*AH441))</f>
        <v>#REF!</v>
      </c>
      <c r="AL441" s="281" t="e">
        <f>IF(#REF!="","",ROUND(AI441*Interna!$E$4/1000,4))</f>
        <v>#REF!</v>
      </c>
      <c r="AM441" s="281" t="e">
        <f>IF(#REF!="","",ROUND(AJ441*Interna!$E$4/1000,4))</f>
        <v>#REF!</v>
      </c>
      <c r="AN441" s="281" t="e">
        <f>IF(#REF!="","",ROUND(AK441*Interna!$E$4/1000,4))</f>
        <v>#REF!</v>
      </c>
      <c r="AO441" s="281" t="e">
        <f>IF(#REF!="","",ROUND(AL441-(AL441*Interna!$C$21),4))</f>
        <v>#REF!</v>
      </c>
      <c r="AP441" s="281" t="e">
        <f>IF(#REF!="","",ROUND(AM441-(AM441*Interna!$C$22),4))</f>
        <v>#REF!</v>
      </c>
      <c r="AQ441" s="281" t="e">
        <f>IF(#REF!="","",ROUND(AN441-(AN441*Interna!$C$23),4))</f>
        <v>#REF!</v>
      </c>
      <c r="AR441" s="281" t="e">
        <f>IF(#REF!="","",Interna!$F$21)</f>
        <v>#REF!</v>
      </c>
      <c r="AS441" s="282" t="e">
        <f>IF(#REF!="","",Interna!$F$22)</f>
        <v>#REF!</v>
      </c>
      <c r="AT441" s="283" t="e">
        <f>IF(#REF!="","",Interna!$F$23)</f>
        <v>#REF!</v>
      </c>
      <c r="AU441" s="281" t="e">
        <f>IF(#REF!=0,0,IF(AO441&gt;AR441,AO441,AR441))</f>
        <v>#REF!</v>
      </c>
      <c r="AV441" s="281" t="e">
        <f>IF(#REF!=0,0,IF(AP441&gt;AS441,AP441,AS441))</f>
        <v>#REF!</v>
      </c>
      <c r="AW441" s="281" t="e">
        <f>IF(#REF!=0,0,IF(AQ441&gt;AT441,AQ441,AT441))</f>
        <v>#REF!</v>
      </c>
      <c r="AX441" s="39" t="e">
        <f>IF(#REF!="","",IF(ROUND(AL441-AU441,4)&lt;0,0,ROUND(AL441-AU441,4)))</f>
        <v>#REF!</v>
      </c>
      <c r="AY441" s="39" t="e">
        <f>IF(#REF!="","",IF(ROUND(AM441-AV441,4)&lt;0,0,ROUND(AM441-AV441,4)))</f>
        <v>#REF!</v>
      </c>
      <c r="AZ441" s="39" t="e">
        <f>IF(#REF!="","",IF(ROUND(AN441-AW441,4)&lt;0,0,ROUND(AN441-AW441,4)))</f>
        <v>#REF!</v>
      </c>
      <c r="BA441" s="40" t="e">
        <f>IF(#REF!="","",AX441*Z441)</f>
        <v>#REF!</v>
      </c>
      <c r="BB441" s="41" t="e">
        <f>IF(#REF!="","",AY441*AA441)</f>
        <v>#REF!</v>
      </c>
      <c r="BC441" s="42" t="e">
        <f>IF(#REF!="","",AZ441*AB441)</f>
        <v>#REF!</v>
      </c>
      <c r="BD441" s="41" t="e">
        <f t="shared" si="44"/>
        <v>#REF!</v>
      </c>
      <c r="BE441" s="40" t="e">
        <f>IF(#REF!="","",Interna!$J$27+Interna!$J$28+Interna!$J$29+Interna!$J$33)</f>
        <v>#REF!</v>
      </c>
      <c r="BF441" s="41" t="e">
        <f>IF(#REF!="","",AX441*Interna!$H$30)</f>
        <v>#REF!</v>
      </c>
      <c r="BG441" s="41" t="e">
        <f>IF(#REF!="","",AY441*Interna!$H$31)</f>
        <v>#REF!</v>
      </c>
      <c r="BH441" s="41" t="e">
        <f>IF(#REF!="","",AZ441*Interna!$H$32)</f>
        <v>#REF!</v>
      </c>
      <c r="BI441" s="41" t="e">
        <f>IF(#REF!="","",SUM(BE441:BH441))</f>
        <v>#REF!</v>
      </c>
      <c r="BJ441" s="41" t="e">
        <f>IF(#REF!="","",BD441-BI441)</f>
        <v>#REF!</v>
      </c>
      <c r="BK441" s="42" t="e">
        <f>IF(#REF!="","",BJ441*Interna!$H$37)</f>
        <v>#REF!</v>
      </c>
      <c r="BL441" s="41" t="e">
        <f>IF(#REF!="","",BJ441-BK441)</f>
        <v>#REF!</v>
      </c>
      <c r="BM441" s="41" t="e">
        <f>IF(#REF!="","",BL441*Interna!$H$39)</f>
        <v>#REF!</v>
      </c>
      <c r="BN441" s="41" t="e">
        <f>IF(#REF!="","",BL441+BM441)</f>
        <v>#REF!</v>
      </c>
      <c r="BO441" s="41" t="e">
        <f>IF(#REF!="","",BN441*Interna!$K$5)</f>
        <v>#REF!</v>
      </c>
      <c r="BP441" s="41" t="e">
        <f>IF(#REF!="","",BO441/Interna!$E$4)</f>
        <v>#REF!</v>
      </c>
      <c r="BQ441" s="41" t="e">
        <f>IF(#REF!="","",BP441*Interna!$H$46)</f>
        <v>#REF!</v>
      </c>
      <c r="BR441" s="41" t="e">
        <f>IF(#REF!="","",BP441+BQ441)</f>
        <v>#REF!</v>
      </c>
      <c r="BS441" s="41" t="e">
        <f>IF(#REF!="","",BR441*Interna!$H$48)</f>
        <v>#REF!</v>
      </c>
      <c r="BT441" s="41" t="e">
        <f>IF(#REF!="","",BR441-BS441)</f>
        <v>#REF!</v>
      </c>
      <c r="BU441" s="41" t="e">
        <f>IF(#REF!="","",BT441*Interna!$H$51)</f>
        <v>#REF!</v>
      </c>
      <c r="BV441" s="41" t="e">
        <f>IF(#REF!="","",BT441-BU441)</f>
        <v>#REF!</v>
      </c>
      <c r="BW441" s="41" t="e">
        <f>IF(#REF!="","",BV441*Interna!$H$52)</f>
        <v>#REF!</v>
      </c>
      <c r="BX441" s="41" t="e">
        <f>IF(#REF!="","",BV441-BW441)</f>
        <v>#REF!</v>
      </c>
      <c r="BY441" s="41" t="e">
        <f>IF(#REF!="","",BX441*Interna!$H$53)</f>
        <v>#REF!</v>
      </c>
    </row>
    <row r="442" spans="25:77" ht="16.5" customHeight="1" thickTop="1" thickBot="1" x14ac:dyDescent="0.35">
      <c r="Y442" s="167"/>
      <c r="Z442" s="40" t="e">
        <f>IF(#REF!="","",Interna!$H$15)</f>
        <v>#REF!</v>
      </c>
      <c r="AA442" s="41" t="e">
        <f>IF(#REF!="","",Interna!$H$16)</f>
        <v>#REF!</v>
      </c>
      <c r="AB442" s="42" t="e">
        <f>IF(#REF!="","",Interna!$H$17)</f>
        <v>#REF!</v>
      </c>
      <c r="AC44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2" s="373" t="e">
        <f>IF(#REF!="","",AC442+Interna!$D$15)</f>
        <v>#REF!</v>
      </c>
      <c r="AG442" s="373" t="e">
        <f>IF(#REF!="","",AD442+Interna!$D$16)</f>
        <v>#REF!</v>
      </c>
      <c r="AH442" s="373" t="e">
        <f>IF(#REF!="","",AE442+Interna!$D$17)</f>
        <v>#REF!</v>
      </c>
      <c r="AI442" s="281" t="e">
        <f>IF(#REF!="","",#REF!-(#REF!*AF442))</f>
        <v>#REF!</v>
      </c>
      <c r="AJ442" s="281" t="e">
        <f>IF(#REF!="","",#REF!-(#REF!*AG442))</f>
        <v>#REF!</v>
      </c>
      <c r="AK442" s="281" t="e">
        <f>IF(#REF!="","",#REF!-(#REF!*AH442))</f>
        <v>#REF!</v>
      </c>
      <c r="AL442" s="281" t="e">
        <f>IF(#REF!="","",ROUND(AI442*Interna!$E$4/1000,4))</f>
        <v>#REF!</v>
      </c>
      <c r="AM442" s="281" t="e">
        <f>IF(#REF!="","",ROUND(AJ442*Interna!$E$4/1000,4))</f>
        <v>#REF!</v>
      </c>
      <c r="AN442" s="281" t="e">
        <f>IF(#REF!="","",ROUND(AK442*Interna!$E$4/1000,4))</f>
        <v>#REF!</v>
      </c>
      <c r="AO442" s="281" t="e">
        <f>IF(#REF!="","",ROUND(AL442-(AL442*Interna!$C$21),4))</f>
        <v>#REF!</v>
      </c>
      <c r="AP442" s="281" t="e">
        <f>IF(#REF!="","",ROUND(AM442-(AM442*Interna!$C$22),4))</f>
        <v>#REF!</v>
      </c>
      <c r="AQ442" s="281" t="e">
        <f>IF(#REF!="","",ROUND(AN442-(AN442*Interna!$C$23),4))</f>
        <v>#REF!</v>
      </c>
      <c r="AR442" s="281" t="e">
        <f>IF(#REF!="","",Interna!$F$21)</f>
        <v>#REF!</v>
      </c>
      <c r="AS442" s="282" t="e">
        <f>IF(#REF!="","",Interna!$F$22)</f>
        <v>#REF!</v>
      </c>
      <c r="AT442" s="283" t="e">
        <f>IF(#REF!="","",Interna!$F$23)</f>
        <v>#REF!</v>
      </c>
      <c r="AU442" s="281" t="e">
        <f>IF(#REF!=0,0,IF(AO442&gt;AR442,AO442,AR442))</f>
        <v>#REF!</v>
      </c>
      <c r="AV442" s="281" t="e">
        <f>IF(#REF!=0,0,IF(AP442&gt;AS442,AP442,AS442))</f>
        <v>#REF!</v>
      </c>
      <c r="AW442" s="281" t="e">
        <f>IF(#REF!=0,0,IF(AQ442&gt;AT442,AQ442,AT442))</f>
        <v>#REF!</v>
      </c>
      <c r="AX442" s="39" t="e">
        <f>IF(#REF!="","",IF(ROUND(AL442-AU442,4)&lt;0,0,ROUND(AL442-AU442,4)))</f>
        <v>#REF!</v>
      </c>
      <c r="AY442" s="39" t="e">
        <f>IF(#REF!="","",IF(ROUND(AM442-AV442,4)&lt;0,0,ROUND(AM442-AV442,4)))</f>
        <v>#REF!</v>
      </c>
      <c r="AZ442" s="39" t="e">
        <f>IF(#REF!="","",IF(ROUND(AN442-AW442,4)&lt;0,0,ROUND(AN442-AW442,4)))</f>
        <v>#REF!</v>
      </c>
      <c r="BA442" s="40" t="e">
        <f>IF(#REF!="","",AX442*Z442)</f>
        <v>#REF!</v>
      </c>
      <c r="BB442" s="41" t="e">
        <f>IF(#REF!="","",AY442*AA442)</f>
        <v>#REF!</v>
      </c>
      <c r="BC442" s="42" t="e">
        <f>IF(#REF!="","",AZ442*AB442)</f>
        <v>#REF!</v>
      </c>
      <c r="BD442" s="41" t="e">
        <f t="shared" si="44"/>
        <v>#REF!</v>
      </c>
      <c r="BE442" s="40" t="e">
        <f>IF(#REF!="","",Interna!$J$27+Interna!$J$28+Interna!$J$29+Interna!$J$33)</f>
        <v>#REF!</v>
      </c>
      <c r="BF442" s="41" t="e">
        <f>IF(#REF!="","",AX442*Interna!$H$30)</f>
        <v>#REF!</v>
      </c>
      <c r="BG442" s="41" t="e">
        <f>IF(#REF!="","",AY442*Interna!$H$31)</f>
        <v>#REF!</v>
      </c>
      <c r="BH442" s="41" t="e">
        <f>IF(#REF!="","",AZ442*Interna!$H$32)</f>
        <v>#REF!</v>
      </c>
      <c r="BI442" s="41" t="e">
        <f>IF(#REF!="","",SUM(BE442:BH442))</f>
        <v>#REF!</v>
      </c>
      <c r="BJ442" s="41" t="e">
        <f>IF(#REF!="","",BD442-BI442)</f>
        <v>#REF!</v>
      </c>
      <c r="BK442" s="42" t="e">
        <f>IF(#REF!="","",BJ442*Interna!$H$37)</f>
        <v>#REF!</v>
      </c>
      <c r="BL442" s="41" t="e">
        <f>IF(#REF!="","",BJ442-BK442)</f>
        <v>#REF!</v>
      </c>
      <c r="BM442" s="41" t="e">
        <f>IF(#REF!="","",BL442*Interna!$H$39)</f>
        <v>#REF!</v>
      </c>
      <c r="BN442" s="41" t="e">
        <f>IF(#REF!="","",BL442+BM442)</f>
        <v>#REF!</v>
      </c>
      <c r="BO442" s="41" t="e">
        <f>IF(#REF!="","",BN442*Interna!$K$5)</f>
        <v>#REF!</v>
      </c>
      <c r="BP442" s="41" t="e">
        <f>IF(#REF!="","",BO442/Interna!$E$4)</f>
        <v>#REF!</v>
      </c>
      <c r="BQ442" s="41" t="e">
        <f>IF(#REF!="","",BP442*Interna!$H$46)</f>
        <v>#REF!</v>
      </c>
      <c r="BR442" s="41" t="e">
        <f>IF(#REF!="","",BP442+BQ442)</f>
        <v>#REF!</v>
      </c>
      <c r="BS442" s="41" t="e">
        <f>IF(#REF!="","",BR442*Interna!$H$48)</f>
        <v>#REF!</v>
      </c>
      <c r="BT442" s="41" t="e">
        <f>IF(#REF!="","",BR442-BS442)</f>
        <v>#REF!</v>
      </c>
      <c r="BU442" s="41" t="e">
        <f>IF(#REF!="","",BT442*Interna!$H$51)</f>
        <v>#REF!</v>
      </c>
      <c r="BV442" s="41" t="e">
        <f>IF(#REF!="","",BT442-BU442)</f>
        <v>#REF!</v>
      </c>
      <c r="BW442" s="41" t="e">
        <f>IF(#REF!="","",BV442*Interna!$H$52)</f>
        <v>#REF!</v>
      </c>
      <c r="BX442" s="41" t="e">
        <f>IF(#REF!="","",BV442-BW442)</f>
        <v>#REF!</v>
      </c>
      <c r="BY442" s="41" t="e">
        <f>IF(#REF!="","",BX442*Interna!$H$53)</f>
        <v>#REF!</v>
      </c>
    </row>
    <row r="443" spans="25:77" ht="16.5" customHeight="1" thickTop="1" thickBot="1" x14ac:dyDescent="0.35">
      <c r="Y443" s="167"/>
      <c r="Z443" s="40" t="e">
        <f>IF(#REF!="","",Interna!$H$15)</f>
        <v>#REF!</v>
      </c>
      <c r="AA443" s="41" t="e">
        <f>IF(#REF!="","",Interna!$H$16)</f>
        <v>#REF!</v>
      </c>
      <c r="AB443" s="42" t="e">
        <f>IF(#REF!="","",Interna!$H$17)</f>
        <v>#REF!</v>
      </c>
      <c r="AC44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3" s="373" t="e">
        <f>IF(#REF!="","",AC443+Interna!$D$15)</f>
        <v>#REF!</v>
      </c>
      <c r="AG443" s="373" t="e">
        <f>IF(#REF!="","",AD443+Interna!$D$16)</f>
        <v>#REF!</v>
      </c>
      <c r="AH443" s="373" t="e">
        <f>IF(#REF!="","",AE443+Interna!$D$17)</f>
        <v>#REF!</v>
      </c>
      <c r="AI443" s="281" t="e">
        <f>IF(#REF!="","",#REF!-(#REF!*AF443))</f>
        <v>#REF!</v>
      </c>
      <c r="AJ443" s="281" t="e">
        <f>IF(#REF!="","",#REF!-(#REF!*AG443))</f>
        <v>#REF!</v>
      </c>
      <c r="AK443" s="281" t="e">
        <f>IF(#REF!="","",#REF!-(#REF!*AH443))</f>
        <v>#REF!</v>
      </c>
      <c r="AL443" s="281" t="e">
        <f>IF(#REF!="","",ROUND(AI443*Interna!$E$4/1000,4))</f>
        <v>#REF!</v>
      </c>
      <c r="AM443" s="281" t="e">
        <f>IF(#REF!="","",ROUND(AJ443*Interna!$E$4/1000,4))</f>
        <v>#REF!</v>
      </c>
      <c r="AN443" s="281" t="e">
        <f>IF(#REF!="","",ROUND(AK443*Interna!$E$4/1000,4))</f>
        <v>#REF!</v>
      </c>
      <c r="AO443" s="281" t="e">
        <f>IF(#REF!="","",ROUND(AL443-(AL443*Interna!$C$21),4))</f>
        <v>#REF!</v>
      </c>
      <c r="AP443" s="281" t="e">
        <f>IF(#REF!="","",ROUND(AM443-(AM443*Interna!$C$22),4))</f>
        <v>#REF!</v>
      </c>
      <c r="AQ443" s="281" t="e">
        <f>IF(#REF!="","",ROUND(AN443-(AN443*Interna!$C$23),4))</f>
        <v>#REF!</v>
      </c>
      <c r="AR443" s="281" t="e">
        <f>IF(#REF!="","",Interna!$F$21)</f>
        <v>#REF!</v>
      </c>
      <c r="AS443" s="282" t="e">
        <f>IF(#REF!="","",Interna!$F$22)</f>
        <v>#REF!</v>
      </c>
      <c r="AT443" s="283" t="e">
        <f>IF(#REF!="","",Interna!$F$23)</f>
        <v>#REF!</v>
      </c>
      <c r="AU443" s="281" t="e">
        <f>IF(#REF!=0,0,IF(AO443&gt;AR443,AO443,AR443))</f>
        <v>#REF!</v>
      </c>
      <c r="AV443" s="281" t="e">
        <f>IF(#REF!=0,0,IF(AP443&gt;AS443,AP443,AS443))</f>
        <v>#REF!</v>
      </c>
      <c r="AW443" s="281" t="e">
        <f>IF(#REF!=0,0,IF(AQ443&gt;AT443,AQ443,AT443))</f>
        <v>#REF!</v>
      </c>
      <c r="AX443" s="39" t="e">
        <f>IF(#REF!="","",IF(ROUND(AL443-AU443,4)&lt;0,0,ROUND(AL443-AU443,4)))</f>
        <v>#REF!</v>
      </c>
      <c r="AY443" s="39" t="e">
        <f>IF(#REF!="","",IF(ROUND(AM443-AV443,4)&lt;0,0,ROUND(AM443-AV443,4)))</f>
        <v>#REF!</v>
      </c>
      <c r="AZ443" s="39" t="e">
        <f>IF(#REF!="","",IF(ROUND(AN443-AW443,4)&lt;0,0,ROUND(AN443-AW443,4)))</f>
        <v>#REF!</v>
      </c>
      <c r="BA443" s="40" t="e">
        <f>IF(#REF!="","",AX443*Z443)</f>
        <v>#REF!</v>
      </c>
      <c r="BB443" s="41" t="e">
        <f>IF(#REF!="","",AY443*AA443)</f>
        <v>#REF!</v>
      </c>
      <c r="BC443" s="42" t="e">
        <f>IF(#REF!="","",AZ443*AB443)</f>
        <v>#REF!</v>
      </c>
      <c r="BD443" s="41" t="e">
        <f t="shared" si="44"/>
        <v>#REF!</v>
      </c>
      <c r="BE443" s="40" t="e">
        <f>IF(#REF!="","",Interna!$J$27+Interna!$J$28+Interna!$J$29+Interna!$J$33)</f>
        <v>#REF!</v>
      </c>
      <c r="BF443" s="41" t="e">
        <f>IF(#REF!="","",AX443*Interna!$H$30)</f>
        <v>#REF!</v>
      </c>
      <c r="BG443" s="41" t="e">
        <f>IF(#REF!="","",AY443*Interna!$H$31)</f>
        <v>#REF!</v>
      </c>
      <c r="BH443" s="41" t="e">
        <f>IF(#REF!="","",AZ443*Interna!$H$32)</f>
        <v>#REF!</v>
      </c>
      <c r="BI443" s="41" t="e">
        <f>IF(#REF!="","",SUM(BE443:BH443))</f>
        <v>#REF!</v>
      </c>
      <c r="BJ443" s="41" t="e">
        <f>IF(#REF!="","",BD443-BI443)</f>
        <v>#REF!</v>
      </c>
      <c r="BK443" s="42" t="e">
        <f>IF(#REF!="","",BJ443*Interna!$H$37)</f>
        <v>#REF!</v>
      </c>
      <c r="BL443" s="41" t="e">
        <f>IF(#REF!="","",BJ443-BK443)</f>
        <v>#REF!</v>
      </c>
      <c r="BM443" s="41" t="e">
        <f>IF(#REF!="","",BL443*Interna!$H$39)</f>
        <v>#REF!</v>
      </c>
      <c r="BN443" s="41" t="e">
        <f>IF(#REF!="","",BL443+BM443)</f>
        <v>#REF!</v>
      </c>
      <c r="BO443" s="41" t="e">
        <f>IF(#REF!="","",BN443*Interna!$K$5)</f>
        <v>#REF!</v>
      </c>
      <c r="BP443" s="41" t="e">
        <f>IF(#REF!="","",BO443/Interna!$E$4)</f>
        <v>#REF!</v>
      </c>
      <c r="BQ443" s="41" t="e">
        <f>IF(#REF!="","",BP443*Interna!$H$46)</f>
        <v>#REF!</v>
      </c>
      <c r="BR443" s="41" t="e">
        <f>IF(#REF!="","",BP443+BQ443)</f>
        <v>#REF!</v>
      </c>
      <c r="BS443" s="41" t="e">
        <f>IF(#REF!="","",BR443*Interna!$H$48)</f>
        <v>#REF!</v>
      </c>
      <c r="BT443" s="41" t="e">
        <f>IF(#REF!="","",BR443-BS443)</f>
        <v>#REF!</v>
      </c>
      <c r="BU443" s="41" t="e">
        <f>IF(#REF!="","",BT443*Interna!$H$51)</f>
        <v>#REF!</v>
      </c>
      <c r="BV443" s="41" t="e">
        <f>IF(#REF!="","",BT443-BU443)</f>
        <v>#REF!</v>
      </c>
      <c r="BW443" s="41" t="e">
        <f>IF(#REF!="","",BV443*Interna!$H$52)</f>
        <v>#REF!</v>
      </c>
      <c r="BX443" s="41" t="e">
        <f>IF(#REF!="","",BV443-BW443)</f>
        <v>#REF!</v>
      </c>
      <c r="BY443" s="41" t="e">
        <f>IF(#REF!="","",BX443*Interna!$H$53)</f>
        <v>#REF!</v>
      </c>
    </row>
    <row r="444" spans="25:77" ht="16.5" customHeight="1" thickTop="1" thickBot="1" x14ac:dyDescent="0.35">
      <c r="Y444" s="167"/>
      <c r="Z444" s="40" t="e">
        <f>IF(#REF!="","",Interna!$H$15)</f>
        <v>#REF!</v>
      </c>
      <c r="AA444" s="41" t="e">
        <f>IF(#REF!="","",Interna!$H$16)</f>
        <v>#REF!</v>
      </c>
      <c r="AB444" s="42" t="e">
        <f>IF(#REF!="","",Interna!$H$17)</f>
        <v>#REF!</v>
      </c>
      <c r="AC44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4" s="373" t="e">
        <f>IF(#REF!="","",AC444+Interna!$D$15)</f>
        <v>#REF!</v>
      </c>
      <c r="AG444" s="373" t="e">
        <f>IF(#REF!="","",AD444+Interna!$D$16)</f>
        <v>#REF!</v>
      </c>
      <c r="AH444" s="373" t="e">
        <f>IF(#REF!="","",AE444+Interna!$D$17)</f>
        <v>#REF!</v>
      </c>
      <c r="AI444" s="281" t="e">
        <f>IF(#REF!="","",#REF!-(#REF!*AF444))</f>
        <v>#REF!</v>
      </c>
      <c r="AJ444" s="281" t="e">
        <f>IF(#REF!="","",#REF!-(#REF!*AG444))</f>
        <v>#REF!</v>
      </c>
      <c r="AK444" s="281" t="e">
        <f>IF(#REF!="","",#REF!-(#REF!*AH444))</f>
        <v>#REF!</v>
      </c>
      <c r="AL444" s="281" t="e">
        <f>IF(#REF!="","",ROUND(AI444*Interna!$E$4/1000,4))</f>
        <v>#REF!</v>
      </c>
      <c r="AM444" s="281" t="e">
        <f>IF(#REF!="","",ROUND(AJ444*Interna!$E$4/1000,4))</f>
        <v>#REF!</v>
      </c>
      <c r="AN444" s="281" t="e">
        <f>IF(#REF!="","",ROUND(AK444*Interna!$E$4/1000,4))</f>
        <v>#REF!</v>
      </c>
      <c r="AO444" s="281" t="e">
        <f>IF(#REF!="","",ROUND(AL444-(AL444*Interna!$C$21),4))</f>
        <v>#REF!</v>
      </c>
      <c r="AP444" s="281" t="e">
        <f>IF(#REF!="","",ROUND(AM444-(AM444*Interna!$C$22),4))</f>
        <v>#REF!</v>
      </c>
      <c r="AQ444" s="281" t="e">
        <f>IF(#REF!="","",ROUND(AN444-(AN444*Interna!$C$23),4))</f>
        <v>#REF!</v>
      </c>
      <c r="AR444" s="281" t="e">
        <f>IF(#REF!="","",Interna!$F$21)</f>
        <v>#REF!</v>
      </c>
      <c r="AS444" s="282" t="e">
        <f>IF(#REF!="","",Interna!$F$22)</f>
        <v>#REF!</v>
      </c>
      <c r="AT444" s="283" t="e">
        <f>IF(#REF!="","",Interna!$F$23)</f>
        <v>#REF!</v>
      </c>
      <c r="AU444" s="281" t="e">
        <f>IF(#REF!=0,0,IF(AO444&gt;AR444,AO444,AR444))</f>
        <v>#REF!</v>
      </c>
      <c r="AV444" s="281" t="e">
        <f>IF(#REF!=0,0,IF(AP444&gt;AS444,AP444,AS444))</f>
        <v>#REF!</v>
      </c>
      <c r="AW444" s="281" t="e">
        <f>IF(#REF!=0,0,IF(AQ444&gt;AT444,AQ444,AT444))</f>
        <v>#REF!</v>
      </c>
      <c r="AX444" s="39" t="e">
        <f>IF(#REF!="","",IF(ROUND(AL444-AU444,4)&lt;0,0,ROUND(AL444-AU444,4)))</f>
        <v>#REF!</v>
      </c>
      <c r="AY444" s="39" t="e">
        <f>IF(#REF!="","",IF(ROUND(AM444-AV444,4)&lt;0,0,ROUND(AM444-AV444,4)))</f>
        <v>#REF!</v>
      </c>
      <c r="AZ444" s="39" t="e">
        <f>IF(#REF!="","",IF(ROUND(AN444-AW444,4)&lt;0,0,ROUND(AN444-AW444,4)))</f>
        <v>#REF!</v>
      </c>
      <c r="BA444" s="40" t="e">
        <f>IF(#REF!="","",AX444*Z444)</f>
        <v>#REF!</v>
      </c>
      <c r="BB444" s="41" t="e">
        <f>IF(#REF!="","",AY444*AA444)</f>
        <v>#REF!</v>
      </c>
      <c r="BC444" s="42" t="e">
        <f>IF(#REF!="","",AZ444*AB444)</f>
        <v>#REF!</v>
      </c>
      <c r="BD444" s="41" t="e">
        <f t="shared" si="44"/>
        <v>#REF!</v>
      </c>
      <c r="BE444" s="40" t="e">
        <f>IF(#REF!="","",Interna!$J$27+Interna!$J$28+Interna!$J$29+Interna!$J$33)</f>
        <v>#REF!</v>
      </c>
      <c r="BF444" s="41" t="e">
        <f>IF(#REF!="","",AX444*Interna!$H$30)</f>
        <v>#REF!</v>
      </c>
      <c r="BG444" s="41" t="e">
        <f>IF(#REF!="","",AY444*Interna!$H$31)</f>
        <v>#REF!</v>
      </c>
      <c r="BH444" s="41" t="e">
        <f>IF(#REF!="","",AZ444*Interna!$H$32)</f>
        <v>#REF!</v>
      </c>
      <c r="BI444" s="41" t="e">
        <f>IF(#REF!="","",SUM(BE444:BH444))</f>
        <v>#REF!</v>
      </c>
      <c r="BJ444" s="41" t="e">
        <f>IF(#REF!="","",BD444-BI444)</f>
        <v>#REF!</v>
      </c>
      <c r="BK444" s="42" t="e">
        <f>IF(#REF!="","",BJ444*Interna!$H$37)</f>
        <v>#REF!</v>
      </c>
      <c r="BL444" s="41" t="e">
        <f>IF(#REF!="","",BJ444-BK444)</f>
        <v>#REF!</v>
      </c>
      <c r="BM444" s="41" t="e">
        <f>IF(#REF!="","",BL444*Interna!$H$39)</f>
        <v>#REF!</v>
      </c>
      <c r="BN444" s="41" t="e">
        <f>IF(#REF!="","",BL444+BM444)</f>
        <v>#REF!</v>
      </c>
      <c r="BO444" s="41" t="e">
        <f>IF(#REF!="","",BN444*Interna!$K$5)</f>
        <v>#REF!</v>
      </c>
      <c r="BP444" s="41" t="e">
        <f>IF(#REF!="","",BO444/Interna!$E$4)</f>
        <v>#REF!</v>
      </c>
      <c r="BQ444" s="41" t="e">
        <f>IF(#REF!="","",BP444*Interna!$H$46)</f>
        <v>#REF!</v>
      </c>
      <c r="BR444" s="41" t="e">
        <f>IF(#REF!="","",BP444+BQ444)</f>
        <v>#REF!</v>
      </c>
      <c r="BS444" s="41" t="e">
        <f>IF(#REF!="","",BR444*Interna!$H$48)</f>
        <v>#REF!</v>
      </c>
      <c r="BT444" s="41" t="e">
        <f>IF(#REF!="","",BR444-BS444)</f>
        <v>#REF!</v>
      </c>
      <c r="BU444" s="41" t="e">
        <f>IF(#REF!="","",BT444*Interna!$H$51)</f>
        <v>#REF!</v>
      </c>
      <c r="BV444" s="41" t="e">
        <f>IF(#REF!="","",BT444-BU444)</f>
        <v>#REF!</v>
      </c>
      <c r="BW444" s="41" t="e">
        <f>IF(#REF!="","",BV444*Interna!$H$52)</f>
        <v>#REF!</v>
      </c>
      <c r="BX444" s="41" t="e">
        <f>IF(#REF!="","",BV444-BW444)</f>
        <v>#REF!</v>
      </c>
      <c r="BY444" s="41" t="e">
        <f>IF(#REF!="","",BX444*Interna!$H$53)</f>
        <v>#REF!</v>
      </c>
    </row>
    <row r="445" spans="25:77" ht="16.5" customHeight="1" thickTop="1" thickBot="1" x14ac:dyDescent="0.35">
      <c r="Y445" s="167"/>
      <c r="Z445" s="40" t="e">
        <f>IF(#REF!="","",Interna!$H$15)</f>
        <v>#REF!</v>
      </c>
      <c r="AA445" s="41" t="e">
        <f>IF(#REF!="","",Interna!$H$16)</f>
        <v>#REF!</v>
      </c>
      <c r="AB445" s="42" t="e">
        <f>IF(#REF!="","",Interna!$H$17)</f>
        <v>#REF!</v>
      </c>
      <c r="AC44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5" s="373" t="e">
        <f>IF(#REF!="","",AC445+Interna!$D$15)</f>
        <v>#REF!</v>
      </c>
      <c r="AG445" s="373" t="e">
        <f>IF(#REF!="","",AD445+Interna!$D$16)</f>
        <v>#REF!</v>
      </c>
      <c r="AH445" s="373" t="e">
        <f>IF(#REF!="","",AE445+Interna!$D$17)</f>
        <v>#REF!</v>
      </c>
      <c r="AI445" s="281" t="e">
        <f>IF(#REF!="","",#REF!-(#REF!*AF445))</f>
        <v>#REF!</v>
      </c>
      <c r="AJ445" s="281" t="e">
        <f>IF(#REF!="","",#REF!-(#REF!*AG445))</f>
        <v>#REF!</v>
      </c>
      <c r="AK445" s="281" t="e">
        <f>IF(#REF!="","",#REF!-(#REF!*AH445))</f>
        <v>#REF!</v>
      </c>
      <c r="AL445" s="281" t="e">
        <f>IF(#REF!="","",ROUND(AI445*Interna!$E$4/1000,4))</f>
        <v>#REF!</v>
      </c>
      <c r="AM445" s="281" t="e">
        <f>IF(#REF!="","",ROUND(AJ445*Interna!$E$4/1000,4))</f>
        <v>#REF!</v>
      </c>
      <c r="AN445" s="281" t="e">
        <f>IF(#REF!="","",ROUND(AK445*Interna!$E$4/1000,4))</f>
        <v>#REF!</v>
      </c>
      <c r="AO445" s="281" t="e">
        <f>IF(#REF!="","",ROUND(AL445-(AL445*Interna!$C$21),4))</f>
        <v>#REF!</v>
      </c>
      <c r="AP445" s="281" t="e">
        <f>IF(#REF!="","",ROUND(AM445-(AM445*Interna!$C$22),4))</f>
        <v>#REF!</v>
      </c>
      <c r="AQ445" s="281" t="e">
        <f>IF(#REF!="","",ROUND(AN445-(AN445*Interna!$C$23),4))</f>
        <v>#REF!</v>
      </c>
      <c r="AR445" s="281" t="e">
        <f>IF(#REF!="","",Interna!$F$21)</f>
        <v>#REF!</v>
      </c>
      <c r="AS445" s="282" t="e">
        <f>IF(#REF!="","",Interna!$F$22)</f>
        <v>#REF!</v>
      </c>
      <c r="AT445" s="283" t="e">
        <f>IF(#REF!="","",Interna!$F$23)</f>
        <v>#REF!</v>
      </c>
      <c r="AU445" s="281" t="e">
        <f>IF(#REF!=0,0,IF(AO445&gt;AR445,AO445,AR445))</f>
        <v>#REF!</v>
      </c>
      <c r="AV445" s="281" t="e">
        <f>IF(#REF!=0,0,IF(AP445&gt;AS445,AP445,AS445))</f>
        <v>#REF!</v>
      </c>
      <c r="AW445" s="281" t="e">
        <f>IF(#REF!=0,0,IF(AQ445&gt;AT445,AQ445,AT445))</f>
        <v>#REF!</v>
      </c>
      <c r="AX445" s="39" t="e">
        <f>IF(#REF!="","",IF(ROUND(AL445-AU445,4)&lt;0,0,ROUND(AL445-AU445,4)))</f>
        <v>#REF!</v>
      </c>
      <c r="AY445" s="39" t="e">
        <f>IF(#REF!="","",IF(ROUND(AM445-AV445,4)&lt;0,0,ROUND(AM445-AV445,4)))</f>
        <v>#REF!</v>
      </c>
      <c r="AZ445" s="39" t="e">
        <f>IF(#REF!="","",IF(ROUND(AN445-AW445,4)&lt;0,0,ROUND(AN445-AW445,4)))</f>
        <v>#REF!</v>
      </c>
      <c r="BA445" s="40" t="e">
        <f>IF(#REF!="","",AX445*Z445)</f>
        <v>#REF!</v>
      </c>
      <c r="BB445" s="41" t="e">
        <f>IF(#REF!="","",AY445*AA445)</f>
        <v>#REF!</v>
      </c>
      <c r="BC445" s="42" t="e">
        <f>IF(#REF!="","",AZ445*AB445)</f>
        <v>#REF!</v>
      </c>
      <c r="BD445" s="41" t="e">
        <f t="shared" si="44"/>
        <v>#REF!</v>
      </c>
      <c r="BE445" s="40" t="e">
        <f>IF(#REF!="","",Interna!$J$27+Interna!$J$28+Interna!$J$29+Interna!$J$33)</f>
        <v>#REF!</v>
      </c>
      <c r="BF445" s="41" t="e">
        <f>IF(#REF!="","",AX445*Interna!$H$30)</f>
        <v>#REF!</v>
      </c>
      <c r="BG445" s="41" t="e">
        <f>IF(#REF!="","",AY445*Interna!$H$31)</f>
        <v>#REF!</v>
      </c>
      <c r="BH445" s="41" t="e">
        <f>IF(#REF!="","",AZ445*Interna!$H$32)</f>
        <v>#REF!</v>
      </c>
      <c r="BI445" s="41" t="e">
        <f>IF(#REF!="","",SUM(BE445:BH445))</f>
        <v>#REF!</v>
      </c>
      <c r="BJ445" s="41" t="e">
        <f>IF(#REF!="","",BD445-BI445)</f>
        <v>#REF!</v>
      </c>
      <c r="BK445" s="42" t="e">
        <f>IF(#REF!="","",BJ445*Interna!$H$37)</f>
        <v>#REF!</v>
      </c>
      <c r="BL445" s="41" t="e">
        <f>IF(#REF!="","",BJ445-BK445)</f>
        <v>#REF!</v>
      </c>
      <c r="BM445" s="41" t="e">
        <f>IF(#REF!="","",BL445*Interna!$H$39)</f>
        <v>#REF!</v>
      </c>
      <c r="BN445" s="41" t="e">
        <f>IF(#REF!="","",BL445+BM445)</f>
        <v>#REF!</v>
      </c>
      <c r="BO445" s="41" t="e">
        <f>IF(#REF!="","",BN445*Interna!$K$5)</f>
        <v>#REF!</v>
      </c>
      <c r="BP445" s="41" t="e">
        <f>IF(#REF!="","",BO445/Interna!$E$4)</f>
        <v>#REF!</v>
      </c>
      <c r="BQ445" s="41" t="e">
        <f>IF(#REF!="","",BP445*Interna!$H$46)</f>
        <v>#REF!</v>
      </c>
      <c r="BR445" s="41" t="e">
        <f>IF(#REF!="","",BP445+BQ445)</f>
        <v>#REF!</v>
      </c>
      <c r="BS445" s="41" t="e">
        <f>IF(#REF!="","",BR445*Interna!$H$48)</f>
        <v>#REF!</v>
      </c>
      <c r="BT445" s="41" t="e">
        <f>IF(#REF!="","",BR445-BS445)</f>
        <v>#REF!</v>
      </c>
      <c r="BU445" s="41" t="e">
        <f>IF(#REF!="","",BT445*Interna!$H$51)</f>
        <v>#REF!</v>
      </c>
      <c r="BV445" s="41" t="e">
        <f>IF(#REF!="","",BT445-BU445)</f>
        <v>#REF!</v>
      </c>
      <c r="BW445" s="41" t="e">
        <f>IF(#REF!="","",BV445*Interna!$H$52)</f>
        <v>#REF!</v>
      </c>
      <c r="BX445" s="41" t="e">
        <f>IF(#REF!="","",BV445-BW445)</f>
        <v>#REF!</v>
      </c>
      <c r="BY445" s="41" t="e">
        <f>IF(#REF!="","",BX445*Interna!$H$53)</f>
        <v>#REF!</v>
      </c>
    </row>
    <row r="446" spans="25:77" ht="16.5" customHeight="1" thickTop="1" thickBot="1" x14ac:dyDescent="0.35">
      <c r="Y446" s="167"/>
      <c r="Z446" s="40" t="e">
        <f>IF(#REF!="","",Interna!$H$15)</f>
        <v>#REF!</v>
      </c>
      <c r="AA446" s="41" t="e">
        <f>IF(#REF!="","",Interna!$H$16)</f>
        <v>#REF!</v>
      </c>
      <c r="AB446" s="42" t="e">
        <f>IF(#REF!="","",Interna!$H$17)</f>
        <v>#REF!</v>
      </c>
      <c r="AC44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6" s="373" t="e">
        <f>IF(#REF!="","",AC446+Interna!$D$15)</f>
        <v>#REF!</v>
      </c>
      <c r="AG446" s="373" t="e">
        <f>IF(#REF!="","",AD446+Interna!$D$16)</f>
        <v>#REF!</v>
      </c>
      <c r="AH446" s="373" t="e">
        <f>IF(#REF!="","",AE446+Interna!$D$17)</f>
        <v>#REF!</v>
      </c>
      <c r="AI446" s="281" t="e">
        <f>IF(#REF!="","",#REF!-(#REF!*AF446))</f>
        <v>#REF!</v>
      </c>
      <c r="AJ446" s="281" t="e">
        <f>IF(#REF!="","",#REF!-(#REF!*AG446))</f>
        <v>#REF!</v>
      </c>
      <c r="AK446" s="281" t="e">
        <f>IF(#REF!="","",#REF!-(#REF!*AH446))</f>
        <v>#REF!</v>
      </c>
      <c r="AL446" s="281" t="e">
        <f>IF(#REF!="","",ROUND(AI446*Interna!$E$4/1000,4))</f>
        <v>#REF!</v>
      </c>
      <c r="AM446" s="281" t="e">
        <f>IF(#REF!="","",ROUND(AJ446*Interna!$E$4/1000,4))</f>
        <v>#REF!</v>
      </c>
      <c r="AN446" s="281" t="e">
        <f>IF(#REF!="","",ROUND(AK446*Interna!$E$4/1000,4))</f>
        <v>#REF!</v>
      </c>
      <c r="AO446" s="281" t="e">
        <f>IF(#REF!="","",ROUND(AL446-(AL446*Interna!$C$21),4))</f>
        <v>#REF!</v>
      </c>
      <c r="AP446" s="281" t="e">
        <f>IF(#REF!="","",ROUND(AM446-(AM446*Interna!$C$22),4))</f>
        <v>#REF!</v>
      </c>
      <c r="AQ446" s="281" t="e">
        <f>IF(#REF!="","",ROUND(AN446-(AN446*Interna!$C$23),4))</f>
        <v>#REF!</v>
      </c>
      <c r="AR446" s="281" t="e">
        <f>IF(#REF!="","",Interna!$F$21)</f>
        <v>#REF!</v>
      </c>
      <c r="AS446" s="282" t="e">
        <f>IF(#REF!="","",Interna!$F$22)</f>
        <v>#REF!</v>
      </c>
      <c r="AT446" s="283" t="e">
        <f>IF(#REF!="","",Interna!$F$23)</f>
        <v>#REF!</v>
      </c>
      <c r="AU446" s="281" t="e">
        <f>IF(#REF!=0,0,IF(AO446&gt;AR446,AO446,AR446))</f>
        <v>#REF!</v>
      </c>
      <c r="AV446" s="281" t="e">
        <f>IF(#REF!=0,0,IF(AP446&gt;AS446,AP446,AS446))</f>
        <v>#REF!</v>
      </c>
      <c r="AW446" s="281" t="e">
        <f>IF(#REF!=0,0,IF(AQ446&gt;AT446,AQ446,AT446))</f>
        <v>#REF!</v>
      </c>
      <c r="AX446" s="39" t="e">
        <f>IF(#REF!="","",IF(ROUND(AL446-AU446,4)&lt;0,0,ROUND(AL446-AU446,4)))</f>
        <v>#REF!</v>
      </c>
      <c r="AY446" s="39" t="e">
        <f>IF(#REF!="","",IF(ROUND(AM446-AV446,4)&lt;0,0,ROUND(AM446-AV446,4)))</f>
        <v>#REF!</v>
      </c>
      <c r="AZ446" s="39" t="e">
        <f>IF(#REF!="","",IF(ROUND(AN446-AW446,4)&lt;0,0,ROUND(AN446-AW446,4)))</f>
        <v>#REF!</v>
      </c>
      <c r="BA446" s="40" t="e">
        <f>IF(#REF!="","",AX446*Z446)</f>
        <v>#REF!</v>
      </c>
      <c r="BB446" s="41" t="e">
        <f>IF(#REF!="","",AY446*AA446)</f>
        <v>#REF!</v>
      </c>
      <c r="BC446" s="42" t="e">
        <f>IF(#REF!="","",AZ446*AB446)</f>
        <v>#REF!</v>
      </c>
      <c r="BD446" s="41" t="e">
        <f t="shared" si="44"/>
        <v>#REF!</v>
      </c>
      <c r="BE446" s="40" t="e">
        <f>IF(#REF!="","",Interna!$J$27+Interna!$J$28+Interna!$J$29+Interna!$J$33)</f>
        <v>#REF!</v>
      </c>
      <c r="BF446" s="41" t="e">
        <f>IF(#REF!="","",AX446*Interna!$H$30)</f>
        <v>#REF!</v>
      </c>
      <c r="BG446" s="41" t="e">
        <f>IF(#REF!="","",AY446*Interna!$H$31)</f>
        <v>#REF!</v>
      </c>
      <c r="BH446" s="41" t="e">
        <f>IF(#REF!="","",AZ446*Interna!$H$32)</f>
        <v>#REF!</v>
      </c>
      <c r="BI446" s="41" t="e">
        <f>IF(#REF!="","",SUM(BE446:BH446))</f>
        <v>#REF!</v>
      </c>
      <c r="BJ446" s="41" t="e">
        <f>IF(#REF!="","",BD446-BI446)</f>
        <v>#REF!</v>
      </c>
      <c r="BK446" s="42" t="e">
        <f>IF(#REF!="","",BJ446*Interna!$H$37)</f>
        <v>#REF!</v>
      </c>
      <c r="BL446" s="41" t="e">
        <f>IF(#REF!="","",BJ446-BK446)</f>
        <v>#REF!</v>
      </c>
      <c r="BM446" s="41" t="e">
        <f>IF(#REF!="","",BL446*Interna!$H$39)</f>
        <v>#REF!</v>
      </c>
      <c r="BN446" s="41" t="e">
        <f>IF(#REF!="","",BL446+BM446)</f>
        <v>#REF!</v>
      </c>
      <c r="BO446" s="41" t="e">
        <f>IF(#REF!="","",BN446*Interna!$K$5)</f>
        <v>#REF!</v>
      </c>
      <c r="BP446" s="41" t="e">
        <f>IF(#REF!="","",BO446/Interna!$E$4)</f>
        <v>#REF!</v>
      </c>
      <c r="BQ446" s="41" t="e">
        <f>IF(#REF!="","",BP446*Interna!$H$46)</f>
        <v>#REF!</v>
      </c>
      <c r="BR446" s="41" t="e">
        <f>IF(#REF!="","",BP446+BQ446)</f>
        <v>#REF!</v>
      </c>
      <c r="BS446" s="41" t="e">
        <f>IF(#REF!="","",BR446*Interna!$H$48)</f>
        <v>#REF!</v>
      </c>
      <c r="BT446" s="41" t="e">
        <f>IF(#REF!="","",BR446-BS446)</f>
        <v>#REF!</v>
      </c>
      <c r="BU446" s="41" t="e">
        <f>IF(#REF!="","",BT446*Interna!$H$51)</f>
        <v>#REF!</v>
      </c>
      <c r="BV446" s="41" t="e">
        <f>IF(#REF!="","",BT446-BU446)</f>
        <v>#REF!</v>
      </c>
      <c r="BW446" s="41" t="e">
        <f>IF(#REF!="","",BV446*Interna!$H$52)</f>
        <v>#REF!</v>
      </c>
      <c r="BX446" s="41" t="e">
        <f>IF(#REF!="","",BV446-BW446)</f>
        <v>#REF!</v>
      </c>
      <c r="BY446" s="41" t="e">
        <f>IF(#REF!="","",BX446*Interna!$H$53)</f>
        <v>#REF!</v>
      </c>
    </row>
    <row r="447" spans="25:77" ht="16.5" customHeight="1" thickTop="1" thickBot="1" x14ac:dyDescent="0.35">
      <c r="Y447" s="167"/>
      <c r="Z447" s="40" t="e">
        <f>IF(#REF!="","",Interna!$H$15)</f>
        <v>#REF!</v>
      </c>
      <c r="AA447" s="41" t="e">
        <f>IF(#REF!="","",Interna!$H$16)</f>
        <v>#REF!</v>
      </c>
      <c r="AB447" s="42" t="e">
        <f>IF(#REF!="","",Interna!$H$17)</f>
        <v>#REF!</v>
      </c>
      <c r="AC44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7" s="373" t="e">
        <f>IF(#REF!="","",AC447+Interna!$D$15)</f>
        <v>#REF!</v>
      </c>
      <c r="AG447" s="373" t="e">
        <f>IF(#REF!="","",AD447+Interna!$D$16)</f>
        <v>#REF!</v>
      </c>
      <c r="AH447" s="373" t="e">
        <f>IF(#REF!="","",AE447+Interna!$D$17)</f>
        <v>#REF!</v>
      </c>
      <c r="AI447" s="281" t="e">
        <f>IF(#REF!="","",#REF!-(#REF!*AF447))</f>
        <v>#REF!</v>
      </c>
      <c r="AJ447" s="281" t="e">
        <f>IF(#REF!="","",#REF!-(#REF!*AG447))</f>
        <v>#REF!</v>
      </c>
      <c r="AK447" s="281" t="e">
        <f>IF(#REF!="","",#REF!-(#REF!*AH447))</f>
        <v>#REF!</v>
      </c>
      <c r="AL447" s="281" t="e">
        <f>IF(#REF!="","",ROUND(AI447*Interna!$E$4/1000,4))</f>
        <v>#REF!</v>
      </c>
      <c r="AM447" s="281" t="e">
        <f>IF(#REF!="","",ROUND(AJ447*Interna!$E$4/1000,4))</f>
        <v>#REF!</v>
      </c>
      <c r="AN447" s="281" t="e">
        <f>IF(#REF!="","",ROUND(AK447*Interna!$E$4/1000,4))</f>
        <v>#REF!</v>
      </c>
      <c r="AO447" s="281" t="e">
        <f>IF(#REF!="","",ROUND(AL447-(AL447*Interna!$C$21),4))</f>
        <v>#REF!</v>
      </c>
      <c r="AP447" s="281" t="e">
        <f>IF(#REF!="","",ROUND(AM447-(AM447*Interna!$C$22),4))</f>
        <v>#REF!</v>
      </c>
      <c r="AQ447" s="281" t="e">
        <f>IF(#REF!="","",ROUND(AN447-(AN447*Interna!$C$23),4))</f>
        <v>#REF!</v>
      </c>
      <c r="AR447" s="281" t="e">
        <f>IF(#REF!="","",Interna!$F$21)</f>
        <v>#REF!</v>
      </c>
      <c r="AS447" s="282" t="e">
        <f>IF(#REF!="","",Interna!$F$22)</f>
        <v>#REF!</v>
      </c>
      <c r="AT447" s="283" t="e">
        <f>IF(#REF!="","",Interna!$F$23)</f>
        <v>#REF!</v>
      </c>
      <c r="AU447" s="281" t="e">
        <f>IF(#REF!=0,0,IF(AO447&gt;AR447,AO447,AR447))</f>
        <v>#REF!</v>
      </c>
      <c r="AV447" s="281" t="e">
        <f>IF(#REF!=0,0,IF(AP447&gt;AS447,AP447,AS447))</f>
        <v>#REF!</v>
      </c>
      <c r="AW447" s="281" t="e">
        <f>IF(#REF!=0,0,IF(AQ447&gt;AT447,AQ447,AT447))</f>
        <v>#REF!</v>
      </c>
      <c r="AX447" s="39" t="e">
        <f>IF(#REF!="","",IF(ROUND(AL447-AU447,4)&lt;0,0,ROUND(AL447-AU447,4)))</f>
        <v>#REF!</v>
      </c>
      <c r="AY447" s="39" t="e">
        <f>IF(#REF!="","",IF(ROUND(AM447-AV447,4)&lt;0,0,ROUND(AM447-AV447,4)))</f>
        <v>#REF!</v>
      </c>
      <c r="AZ447" s="39" t="e">
        <f>IF(#REF!="","",IF(ROUND(AN447-AW447,4)&lt;0,0,ROUND(AN447-AW447,4)))</f>
        <v>#REF!</v>
      </c>
      <c r="BA447" s="40" t="e">
        <f>IF(#REF!="","",AX447*Z447)</f>
        <v>#REF!</v>
      </c>
      <c r="BB447" s="41" t="e">
        <f>IF(#REF!="","",AY447*AA447)</f>
        <v>#REF!</v>
      </c>
      <c r="BC447" s="42" t="e">
        <f>IF(#REF!="","",AZ447*AB447)</f>
        <v>#REF!</v>
      </c>
      <c r="BD447" s="41" t="e">
        <f t="shared" si="44"/>
        <v>#REF!</v>
      </c>
      <c r="BE447" s="40" t="e">
        <f>IF(#REF!="","",Interna!$J$27+Interna!$J$28+Interna!$J$29+Interna!$J$33)</f>
        <v>#REF!</v>
      </c>
      <c r="BF447" s="41" t="e">
        <f>IF(#REF!="","",AX447*Interna!$H$30)</f>
        <v>#REF!</v>
      </c>
      <c r="BG447" s="41" t="e">
        <f>IF(#REF!="","",AY447*Interna!$H$31)</f>
        <v>#REF!</v>
      </c>
      <c r="BH447" s="41" t="e">
        <f>IF(#REF!="","",AZ447*Interna!$H$32)</f>
        <v>#REF!</v>
      </c>
      <c r="BI447" s="41" t="e">
        <f>IF(#REF!="","",SUM(BE447:BH447))</f>
        <v>#REF!</v>
      </c>
      <c r="BJ447" s="41" t="e">
        <f>IF(#REF!="","",BD447-BI447)</f>
        <v>#REF!</v>
      </c>
      <c r="BK447" s="42" t="e">
        <f>IF(#REF!="","",BJ447*Interna!$H$37)</f>
        <v>#REF!</v>
      </c>
      <c r="BL447" s="41" t="e">
        <f>IF(#REF!="","",BJ447-BK447)</f>
        <v>#REF!</v>
      </c>
      <c r="BM447" s="41" t="e">
        <f>IF(#REF!="","",BL447*Interna!$H$39)</f>
        <v>#REF!</v>
      </c>
      <c r="BN447" s="41" t="e">
        <f>IF(#REF!="","",BL447+BM447)</f>
        <v>#REF!</v>
      </c>
      <c r="BO447" s="41" t="e">
        <f>IF(#REF!="","",BN447*Interna!$K$5)</f>
        <v>#REF!</v>
      </c>
      <c r="BP447" s="41" t="e">
        <f>IF(#REF!="","",BO447/Interna!$E$4)</f>
        <v>#REF!</v>
      </c>
      <c r="BQ447" s="41" t="e">
        <f>IF(#REF!="","",BP447*Interna!$H$46)</f>
        <v>#REF!</v>
      </c>
      <c r="BR447" s="41" t="e">
        <f>IF(#REF!="","",BP447+BQ447)</f>
        <v>#REF!</v>
      </c>
      <c r="BS447" s="41" t="e">
        <f>IF(#REF!="","",BR447*Interna!$H$48)</f>
        <v>#REF!</v>
      </c>
      <c r="BT447" s="41" t="e">
        <f>IF(#REF!="","",BR447-BS447)</f>
        <v>#REF!</v>
      </c>
      <c r="BU447" s="41" t="e">
        <f>IF(#REF!="","",BT447*Interna!$H$51)</f>
        <v>#REF!</v>
      </c>
      <c r="BV447" s="41" t="e">
        <f>IF(#REF!="","",BT447-BU447)</f>
        <v>#REF!</v>
      </c>
      <c r="BW447" s="41" t="e">
        <f>IF(#REF!="","",BV447*Interna!$H$52)</f>
        <v>#REF!</v>
      </c>
      <c r="BX447" s="41" t="e">
        <f>IF(#REF!="","",BV447-BW447)</f>
        <v>#REF!</v>
      </c>
      <c r="BY447" s="41" t="e">
        <f>IF(#REF!="","",BX447*Interna!$H$53)</f>
        <v>#REF!</v>
      </c>
    </row>
    <row r="448" spans="25:77" ht="16.5" customHeight="1" thickTop="1" thickBot="1" x14ac:dyDescent="0.35">
      <c r="Y448" s="167"/>
      <c r="Z448" s="40" t="e">
        <f>IF(#REF!="","",Interna!$H$15)</f>
        <v>#REF!</v>
      </c>
      <c r="AA448" s="41" t="e">
        <f>IF(#REF!="","",Interna!$H$16)</f>
        <v>#REF!</v>
      </c>
      <c r="AB448" s="42" t="e">
        <f>IF(#REF!="","",Interna!$H$17)</f>
        <v>#REF!</v>
      </c>
      <c r="AC44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8" s="373" t="e">
        <f>IF(#REF!="","",AC448+Interna!$D$15)</f>
        <v>#REF!</v>
      </c>
      <c r="AG448" s="373" t="e">
        <f>IF(#REF!="","",AD448+Interna!$D$16)</f>
        <v>#REF!</v>
      </c>
      <c r="AH448" s="373" t="e">
        <f>IF(#REF!="","",AE448+Interna!$D$17)</f>
        <v>#REF!</v>
      </c>
      <c r="AI448" s="281" t="e">
        <f>IF(#REF!="","",#REF!-(#REF!*AF448))</f>
        <v>#REF!</v>
      </c>
      <c r="AJ448" s="281" t="e">
        <f>IF(#REF!="","",#REF!-(#REF!*AG448))</f>
        <v>#REF!</v>
      </c>
      <c r="AK448" s="281" t="e">
        <f>IF(#REF!="","",#REF!-(#REF!*AH448))</f>
        <v>#REF!</v>
      </c>
      <c r="AL448" s="281" t="e">
        <f>IF(#REF!="","",ROUND(AI448*Interna!$E$4/1000,4))</f>
        <v>#REF!</v>
      </c>
      <c r="AM448" s="281" t="e">
        <f>IF(#REF!="","",ROUND(AJ448*Interna!$E$4/1000,4))</f>
        <v>#REF!</v>
      </c>
      <c r="AN448" s="281" t="e">
        <f>IF(#REF!="","",ROUND(AK448*Interna!$E$4/1000,4))</f>
        <v>#REF!</v>
      </c>
      <c r="AO448" s="281" t="e">
        <f>IF(#REF!="","",ROUND(AL448-(AL448*Interna!$C$21),4))</f>
        <v>#REF!</v>
      </c>
      <c r="AP448" s="281" t="e">
        <f>IF(#REF!="","",ROUND(AM448-(AM448*Interna!$C$22),4))</f>
        <v>#REF!</v>
      </c>
      <c r="AQ448" s="281" t="e">
        <f>IF(#REF!="","",ROUND(AN448-(AN448*Interna!$C$23),4))</f>
        <v>#REF!</v>
      </c>
      <c r="AR448" s="281" t="e">
        <f>IF(#REF!="","",Interna!$F$21)</f>
        <v>#REF!</v>
      </c>
      <c r="AS448" s="282" t="e">
        <f>IF(#REF!="","",Interna!$F$22)</f>
        <v>#REF!</v>
      </c>
      <c r="AT448" s="283" t="e">
        <f>IF(#REF!="","",Interna!$F$23)</f>
        <v>#REF!</v>
      </c>
      <c r="AU448" s="281" t="e">
        <f>IF(#REF!=0,0,IF(AO448&gt;AR448,AO448,AR448))</f>
        <v>#REF!</v>
      </c>
      <c r="AV448" s="281" t="e">
        <f>IF(#REF!=0,0,IF(AP448&gt;AS448,AP448,AS448))</f>
        <v>#REF!</v>
      </c>
      <c r="AW448" s="281" t="e">
        <f>IF(#REF!=0,0,IF(AQ448&gt;AT448,AQ448,AT448))</f>
        <v>#REF!</v>
      </c>
      <c r="AX448" s="39" t="e">
        <f>IF(#REF!="","",IF(ROUND(AL448-AU448,4)&lt;0,0,ROUND(AL448-AU448,4)))</f>
        <v>#REF!</v>
      </c>
      <c r="AY448" s="39" t="e">
        <f>IF(#REF!="","",IF(ROUND(AM448-AV448,4)&lt;0,0,ROUND(AM448-AV448,4)))</f>
        <v>#REF!</v>
      </c>
      <c r="AZ448" s="39" t="e">
        <f>IF(#REF!="","",IF(ROUND(AN448-AW448,4)&lt;0,0,ROUND(AN448-AW448,4)))</f>
        <v>#REF!</v>
      </c>
      <c r="BA448" s="40" t="e">
        <f>IF(#REF!="","",AX448*Z448)</f>
        <v>#REF!</v>
      </c>
      <c r="BB448" s="41" t="e">
        <f>IF(#REF!="","",AY448*AA448)</f>
        <v>#REF!</v>
      </c>
      <c r="BC448" s="42" t="e">
        <f>IF(#REF!="","",AZ448*AB448)</f>
        <v>#REF!</v>
      </c>
      <c r="BD448" s="41" t="e">
        <f t="shared" si="44"/>
        <v>#REF!</v>
      </c>
      <c r="BE448" s="40" t="e">
        <f>IF(#REF!="","",Interna!$J$27+Interna!$J$28+Interna!$J$29+Interna!$J$33)</f>
        <v>#REF!</v>
      </c>
      <c r="BF448" s="41" t="e">
        <f>IF(#REF!="","",AX448*Interna!$H$30)</f>
        <v>#REF!</v>
      </c>
      <c r="BG448" s="41" t="e">
        <f>IF(#REF!="","",AY448*Interna!$H$31)</f>
        <v>#REF!</v>
      </c>
      <c r="BH448" s="41" t="e">
        <f>IF(#REF!="","",AZ448*Interna!$H$32)</f>
        <v>#REF!</v>
      </c>
      <c r="BI448" s="41" t="e">
        <f>IF(#REF!="","",SUM(BE448:BH448))</f>
        <v>#REF!</v>
      </c>
      <c r="BJ448" s="41" t="e">
        <f>IF(#REF!="","",BD448-BI448)</f>
        <v>#REF!</v>
      </c>
      <c r="BK448" s="42" t="e">
        <f>IF(#REF!="","",BJ448*Interna!$H$37)</f>
        <v>#REF!</v>
      </c>
      <c r="BL448" s="41" t="e">
        <f>IF(#REF!="","",BJ448-BK448)</f>
        <v>#REF!</v>
      </c>
      <c r="BM448" s="41" t="e">
        <f>IF(#REF!="","",BL448*Interna!$H$39)</f>
        <v>#REF!</v>
      </c>
      <c r="BN448" s="41" t="e">
        <f>IF(#REF!="","",BL448+BM448)</f>
        <v>#REF!</v>
      </c>
      <c r="BO448" s="41" t="e">
        <f>IF(#REF!="","",BN448*Interna!$K$5)</f>
        <v>#REF!</v>
      </c>
      <c r="BP448" s="41" t="e">
        <f>IF(#REF!="","",BO448/Interna!$E$4)</f>
        <v>#REF!</v>
      </c>
      <c r="BQ448" s="41" t="e">
        <f>IF(#REF!="","",BP448*Interna!$H$46)</f>
        <v>#REF!</v>
      </c>
      <c r="BR448" s="41" t="e">
        <f>IF(#REF!="","",BP448+BQ448)</f>
        <v>#REF!</v>
      </c>
      <c r="BS448" s="41" t="e">
        <f>IF(#REF!="","",BR448*Interna!$H$48)</f>
        <v>#REF!</v>
      </c>
      <c r="BT448" s="41" t="e">
        <f>IF(#REF!="","",BR448-BS448)</f>
        <v>#REF!</v>
      </c>
      <c r="BU448" s="41" t="e">
        <f>IF(#REF!="","",BT448*Interna!$H$51)</f>
        <v>#REF!</v>
      </c>
      <c r="BV448" s="41" t="e">
        <f>IF(#REF!="","",BT448-BU448)</f>
        <v>#REF!</v>
      </c>
      <c r="BW448" s="41" t="e">
        <f>IF(#REF!="","",BV448*Interna!$H$52)</f>
        <v>#REF!</v>
      </c>
      <c r="BX448" s="41" t="e">
        <f>IF(#REF!="","",BV448-BW448)</f>
        <v>#REF!</v>
      </c>
      <c r="BY448" s="41" t="e">
        <f>IF(#REF!="","",BX448*Interna!$H$53)</f>
        <v>#REF!</v>
      </c>
    </row>
    <row r="449" spans="25:77" ht="16.5" customHeight="1" thickTop="1" thickBot="1" x14ac:dyDescent="0.35">
      <c r="Y449" s="167"/>
      <c r="Z449" s="40" t="e">
        <f>IF(#REF!="","",Interna!$H$15)</f>
        <v>#REF!</v>
      </c>
      <c r="AA449" s="41" t="e">
        <f>IF(#REF!="","",Interna!$H$16)</f>
        <v>#REF!</v>
      </c>
      <c r="AB449" s="42" t="e">
        <f>IF(#REF!="","",Interna!$H$17)</f>
        <v>#REF!</v>
      </c>
      <c r="AC44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4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4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49" s="373" t="e">
        <f>IF(#REF!="","",AC449+Interna!$D$15)</f>
        <v>#REF!</v>
      </c>
      <c r="AG449" s="373" t="e">
        <f>IF(#REF!="","",AD449+Interna!$D$16)</f>
        <v>#REF!</v>
      </c>
      <c r="AH449" s="373" t="e">
        <f>IF(#REF!="","",AE449+Interna!$D$17)</f>
        <v>#REF!</v>
      </c>
      <c r="AI449" s="281" t="e">
        <f>IF(#REF!="","",#REF!-(#REF!*AF449))</f>
        <v>#REF!</v>
      </c>
      <c r="AJ449" s="281" t="e">
        <f>IF(#REF!="","",#REF!-(#REF!*AG449))</f>
        <v>#REF!</v>
      </c>
      <c r="AK449" s="281" t="e">
        <f>IF(#REF!="","",#REF!-(#REF!*AH449))</f>
        <v>#REF!</v>
      </c>
      <c r="AL449" s="281" t="e">
        <f>IF(#REF!="","",ROUND(AI449*Interna!$E$4/1000,4))</f>
        <v>#REF!</v>
      </c>
      <c r="AM449" s="281" t="e">
        <f>IF(#REF!="","",ROUND(AJ449*Interna!$E$4/1000,4))</f>
        <v>#REF!</v>
      </c>
      <c r="AN449" s="281" t="e">
        <f>IF(#REF!="","",ROUND(AK449*Interna!$E$4/1000,4))</f>
        <v>#REF!</v>
      </c>
      <c r="AO449" s="281" t="e">
        <f>IF(#REF!="","",ROUND(AL449-(AL449*Interna!$C$21),4))</f>
        <v>#REF!</v>
      </c>
      <c r="AP449" s="281" t="e">
        <f>IF(#REF!="","",ROUND(AM449-(AM449*Interna!$C$22),4))</f>
        <v>#REF!</v>
      </c>
      <c r="AQ449" s="281" t="e">
        <f>IF(#REF!="","",ROUND(AN449-(AN449*Interna!$C$23),4))</f>
        <v>#REF!</v>
      </c>
      <c r="AR449" s="281" t="e">
        <f>IF(#REF!="","",Interna!$F$21)</f>
        <v>#REF!</v>
      </c>
      <c r="AS449" s="282" t="e">
        <f>IF(#REF!="","",Interna!$F$22)</f>
        <v>#REF!</v>
      </c>
      <c r="AT449" s="283" t="e">
        <f>IF(#REF!="","",Interna!$F$23)</f>
        <v>#REF!</v>
      </c>
      <c r="AU449" s="281" t="e">
        <f>IF(#REF!=0,0,IF(AO449&gt;AR449,AO449,AR449))</f>
        <v>#REF!</v>
      </c>
      <c r="AV449" s="281" t="e">
        <f>IF(#REF!=0,0,IF(AP449&gt;AS449,AP449,AS449))</f>
        <v>#REF!</v>
      </c>
      <c r="AW449" s="281" t="e">
        <f>IF(#REF!=0,0,IF(AQ449&gt;AT449,AQ449,AT449))</f>
        <v>#REF!</v>
      </c>
      <c r="AX449" s="39" t="e">
        <f>IF(#REF!="","",IF(ROUND(AL449-AU449,4)&lt;0,0,ROUND(AL449-AU449,4)))</f>
        <v>#REF!</v>
      </c>
      <c r="AY449" s="39" t="e">
        <f>IF(#REF!="","",IF(ROUND(AM449-AV449,4)&lt;0,0,ROUND(AM449-AV449,4)))</f>
        <v>#REF!</v>
      </c>
      <c r="AZ449" s="39" t="e">
        <f>IF(#REF!="","",IF(ROUND(AN449-AW449,4)&lt;0,0,ROUND(AN449-AW449,4)))</f>
        <v>#REF!</v>
      </c>
      <c r="BA449" s="40" t="e">
        <f>IF(#REF!="","",AX449*Z449)</f>
        <v>#REF!</v>
      </c>
      <c r="BB449" s="41" t="e">
        <f>IF(#REF!="","",AY449*AA449)</f>
        <v>#REF!</v>
      </c>
      <c r="BC449" s="42" t="e">
        <f>IF(#REF!="","",AZ449*AB449)</f>
        <v>#REF!</v>
      </c>
      <c r="BD449" s="41" t="e">
        <f t="shared" si="44"/>
        <v>#REF!</v>
      </c>
      <c r="BE449" s="40" t="e">
        <f>IF(#REF!="","",Interna!$J$27+Interna!$J$28+Interna!$J$29+Interna!$J$33)</f>
        <v>#REF!</v>
      </c>
      <c r="BF449" s="41" t="e">
        <f>IF(#REF!="","",AX449*Interna!$H$30)</f>
        <v>#REF!</v>
      </c>
      <c r="BG449" s="41" t="e">
        <f>IF(#REF!="","",AY449*Interna!$H$31)</f>
        <v>#REF!</v>
      </c>
      <c r="BH449" s="41" t="e">
        <f>IF(#REF!="","",AZ449*Interna!$H$32)</f>
        <v>#REF!</v>
      </c>
      <c r="BI449" s="41" t="e">
        <f>IF(#REF!="","",SUM(BE449:BH449))</f>
        <v>#REF!</v>
      </c>
      <c r="BJ449" s="41" t="e">
        <f>IF(#REF!="","",BD449-BI449)</f>
        <v>#REF!</v>
      </c>
      <c r="BK449" s="42" t="e">
        <f>IF(#REF!="","",BJ449*Interna!$H$37)</f>
        <v>#REF!</v>
      </c>
      <c r="BL449" s="41" t="e">
        <f>IF(#REF!="","",BJ449-BK449)</f>
        <v>#REF!</v>
      </c>
      <c r="BM449" s="41" t="e">
        <f>IF(#REF!="","",BL449*Interna!$H$39)</f>
        <v>#REF!</v>
      </c>
      <c r="BN449" s="41" t="e">
        <f>IF(#REF!="","",BL449+BM449)</f>
        <v>#REF!</v>
      </c>
      <c r="BO449" s="41" t="e">
        <f>IF(#REF!="","",BN449*Interna!$K$5)</f>
        <v>#REF!</v>
      </c>
      <c r="BP449" s="41" t="e">
        <f>IF(#REF!="","",BO449/Interna!$E$4)</f>
        <v>#REF!</v>
      </c>
      <c r="BQ449" s="41" t="e">
        <f>IF(#REF!="","",BP449*Interna!$H$46)</f>
        <v>#REF!</v>
      </c>
      <c r="BR449" s="41" t="e">
        <f>IF(#REF!="","",BP449+BQ449)</f>
        <v>#REF!</v>
      </c>
      <c r="BS449" s="41" t="e">
        <f>IF(#REF!="","",BR449*Interna!$H$48)</f>
        <v>#REF!</v>
      </c>
      <c r="BT449" s="41" t="e">
        <f>IF(#REF!="","",BR449-BS449)</f>
        <v>#REF!</v>
      </c>
      <c r="BU449" s="41" t="e">
        <f>IF(#REF!="","",BT449*Interna!$H$51)</f>
        <v>#REF!</v>
      </c>
      <c r="BV449" s="41" t="e">
        <f>IF(#REF!="","",BT449-BU449)</f>
        <v>#REF!</v>
      </c>
      <c r="BW449" s="41" t="e">
        <f>IF(#REF!="","",BV449*Interna!$H$52)</f>
        <v>#REF!</v>
      </c>
      <c r="BX449" s="41" t="e">
        <f>IF(#REF!="","",BV449-BW449)</f>
        <v>#REF!</v>
      </c>
      <c r="BY449" s="41" t="e">
        <f>IF(#REF!="","",BX449*Interna!$H$53)</f>
        <v>#REF!</v>
      </c>
    </row>
    <row r="450" spans="25:77" ht="16.5" customHeight="1" thickTop="1" thickBot="1" x14ac:dyDescent="0.35">
      <c r="Y450" s="167"/>
      <c r="Z450" s="40" t="e">
        <f>IF(#REF!="","",Interna!$H$15)</f>
        <v>#REF!</v>
      </c>
      <c r="AA450" s="41" t="e">
        <f>IF(#REF!="","",Interna!$H$16)</f>
        <v>#REF!</v>
      </c>
      <c r="AB450" s="42" t="e">
        <f>IF(#REF!="","",Interna!$H$17)</f>
        <v>#REF!</v>
      </c>
      <c r="AC45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0" s="373" t="e">
        <f>IF(#REF!="","",AC450+Interna!$D$15)</f>
        <v>#REF!</v>
      </c>
      <c r="AG450" s="373" t="e">
        <f>IF(#REF!="","",AD450+Interna!$D$16)</f>
        <v>#REF!</v>
      </c>
      <c r="AH450" s="373" t="e">
        <f>IF(#REF!="","",AE450+Interna!$D$17)</f>
        <v>#REF!</v>
      </c>
      <c r="AI450" s="281" t="e">
        <f>IF(#REF!="","",#REF!-(#REF!*AF450))</f>
        <v>#REF!</v>
      </c>
      <c r="AJ450" s="281" t="e">
        <f>IF(#REF!="","",#REF!-(#REF!*AG450))</f>
        <v>#REF!</v>
      </c>
      <c r="AK450" s="281" t="e">
        <f>IF(#REF!="","",#REF!-(#REF!*AH450))</f>
        <v>#REF!</v>
      </c>
      <c r="AL450" s="281" t="e">
        <f>IF(#REF!="","",ROUND(AI450*Interna!$E$4/1000,4))</f>
        <v>#REF!</v>
      </c>
      <c r="AM450" s="281" t="e">
        <f>IF(#REF!="","",ROUND(AJ450*Interna!$E$4/1000,4))</f>
        <v>#REF!</v>
      </c>
      <c r="AN450" s="281" t="e">
        <f>IF(#REF!="","",ROUND(AK450*Interna!$E$4/1000,4))</f>
        <v>#REF!</v>
      </c>
      <c r="AO450" s="281" t="e">
        <f>IF(#REF!="","",ROUND(AL450-(AL450*Interna!$C$21),4))</f>
        <v>#REF!</v>
      </c>
      <c r="AP450" s="281" t="e">
        <f>IF(#REF!="","",ROUND(AM450-(AM450*Interna!$C$22),4))</f>
        <v>#REF!</v>
      </c>
      <c r="AQ450" s="281" t="e">
        <f>IF(#REF!="","",ROUND(AN450-(AN450*Interna!$C$23),4))</f>
        <v>#REF!</v>
      </c>
      <c r="AR450" s="281" t="e">
        <f>IF(#REF!="","",Interna!$F$21)</f>
        <v>#REF!</v>
      </c>
      <c r="AS450" s="282" t="e">
        <f>IF(#REF!="","",Interna!$F$22)</f>
        <v>#REF!</v>
      </c>
      <c r="AT450" s="283" t="e">
        <f>IF(#REF!="","",Interna!$F$23)</f>
        <v>#REF!</v>
      </c>
      <c r="AU450" s="281" t="e">
        <f>IF(#REF!=0,0,IF(AO450&gt;AR450,AO450,AR450))</f>
        <v>#REF!</v>
      </c>
      <c r="AV450" s="281" t="e">
        <f>IF(#REF!=0,0,IF(AP450&gt;AS450,AP450,AS450))</f>
        <v>#REF!</v>
      </c>
      <c r="AW450" s="281" t="e">
        <f>IF(#REF!=0,0,IF(AQ450&gt;AT450,AQ450,AT450))</f>
        <v>#REF!</v>
      </c>
      <c r="AX450" s="39" t="e">
        <f>IF(#REF!="","",IF(ROUND(AL450-AU450,4)&lt;0,0,ROUND(AL450-AU450,4)))</f>
        <v>#REF!</v>
      </c>
      <c r="AY450" s="39" t="e">
        <f>IF(#REF!="","",IF(ROUND(AM450-AV450,4)&lt;0,0,ROUND(AM450-AV450,4)))</f>
        <v>#REF!</v>
      </c>
      <c r="AZ450" s="39" t="e">
        <f>IF(#REF!="","",IF(ROUND(AN450-AW450,4)&lt;0,0,ROUND(AN450-AW450,4)))</f>
        <v>#REF!</v>
      </c>
      <c r="BA450" s="40" t="e">
        <f>IF(#REF!="","",AX450*Z450)</f>
        <v>#REF!</v>
      </c>
      <c r="BB450" s="41" t="e">
        <f>IF(#REF!="","",AY450*AA450)</f>
        <v>#REF!</v>
      </c>
      <c r="BC450" s="42" t="e">
        <f>IF(#REF!="","",AZ450*AB450)</f>
        <v>#REF!</v>
      </c>
      <c r="BD450" s="41" t="e">
        <f t="shared" si="44"/>
        <v>#REF!</v>
      </c>
      <c r="BE450" s="40" t="e">
        <f>IF(#REF!="","",Interna!$J$27+Interna!$J$28+Interna!$J$29+Interna!$J$33)</f>
        <v>#REF!</v>
      </c>
      <c r="BF450" s="41" t="e">
        <f>IF(#REF!="","",AX450*Interna!$H$30)</f>
        <v>#REF!</v>
      </c>
      <c r="BG450" s="41" t="e">
        <f>IF(#REF!="","",AY450*Interna!$H$31)</f>
        <v>#REF!</v>
      </c>
      <c r="BH450" s="41" t="e">
        <f>IF(#REF!="","",AZ450*Interna!$H$32)</f>
        <v>#REF!</v>
      </c>
      <c r="BI450" s="41" t="e">
        <f>IF(#REF!="","",SUM(BE450:BH450))</f>
        <v>#REF!</v>
      </c>
      <c r="BJ450" s="41" t="e">
        <f>IF(#REF!="","",BD450-BI450)</f>
        <v>#REF!</v>
      </c>
      <c r="BK450" s="42" t="e">
        <f>IF(#REF!="","",BJ450*Interna!$H$37)</f>
        <v>#REF!</v>
      </c>
      <c r="BL450" s="41" t="e">
        <f>IF(#REF!="","",BJ450-BK450)</f>
        <v>#REF!</v>
      </c>
      <c r="BM450" s="41" t="e">
        <f>IF(#REF!="","",BL450*Interna!$H$39)</f>
        <v>#REF!</v>
      </c>
      <c r="BN450" s="41" t="e">
        <f>IF(#REF!="","",BL450+BM450)</f>
        <v>#REF!</v>
      </c>
      <c r="BO450" s="41" t="e">
        <f>IF(#REF!="","",BN450*Interna!$K$5)</f>
        <v>#REF!</v>
      </c>
      <c r="BP450" s="41" t="e">
        <f>IF(#REF!="","",BO450/Interna!$E$4)</f>
        <v>#REF!</v>
      </c>
      <c r="BQ450" s="41" t="e">
        <f>IF(#REF!="","",BP450*Interna!$H$46)</f>
        <v>#REF!</v>
      </c>
      <c r="BR450" s="41" t="e">
        <f>IF(#REF!="","",BP450+BQ450)</f>
        <v>#REF!</v>
      </c>
      <c r="BS450" s="41" t="e">
        <f>IF(#REF!="","",BR450*Interna!$H$48)</f>
        <v>#REF!</v>
      </c>
      <c r="BT450" s="41" t="e">
        <f>IF(#REF!="","",BR450-BS450)</f>
        <v>#REF!</v>
      </c>
      <c r="BU450" s="41" t="e">
        <f>IF(#REF!="","",BT450*Interna!$H$51)</f>
        <v>#REF!</v>
      </c>
      <c r="BV450" s="41" t="e">
        <f>IF(#REF!="","",BT450-BU450)</f>
        <v>#REF!</v>
      </c>
      <c r="BW450" s="41" t="e">
        <f>IF(#REF!="","",BV450*Interna!$H$52)</f>
        <v>#REF!</v>
      </c>
      <c r="BX450" s="41" t="e">
        <f>IF(#REF!="","",BV450-BW450)</f>
        <v>#REF!</v>
      </c>
      <c r="BY450" s="41" t="e">
        <f>IF(#REF!="","",BX450*Interna!$H$53)</f>
        <v>#REF!</v>
      </c>
    </row>
    <row r="451" spans="25:77" ht="16.5" customHeight="1" thickTop="1" thickBot="1" x14ac:dyDescent="0.35">
      <c r="Y451" s="167"/>
      <c r="Z451" s="40" t="e">
        <f>IF(#REF!="","",Interna!$H$15)</f>
        <v>#REF!</v>
      </c>
      <c r="AA451" s="41" t="e">
        <f>IF(#REF!="","",Interna!$H$16)</f>
        <v>#REF!</v>
      </c>
      <c r="AB451" s="42" t="e">
        <f>IF(#REF!="","",Interna!$H$17)</f>
        <v>#REF!</v>
      </c>
      <c r="AC45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1" s="373" t="e">
        <f>IF(#REF!="","",AC451+Interna!$D$15)</f>
        <v>#REF!</v>
      </c>
      <c r="AG451" s="373" t="e">
        <f>IF(#REF!="","",AD451+Interna!$D$16)</f>
        <v>#REF!</v>
      </c>
      <c r="AH451" s="373" t="e">
        <f>IF(#REF!="","",AE451+Interna!$D$17)</f>
        <v>#REF!</v>
      </c>
      <c r="AI451" s="281" t="e">
        <f>IF(#REF!="","",#REF!-(#REF!*AF451))</f>
        <v>#REF!</v>
      </c>
      <c r="AJ451" s="281" t="e">
        <f>IF(#REF!="","",#REF!-(#REF!*AG451))</f>
        <v>#REF!</v>
      </c>
      <c r="AK451" s="281" t="e">
        <f>IF(#REF!="","",#REF!-(#REF!*AH451))</f>
        <v>#REF!</v>
      </c>
      <c r="AL451" s="281" t="e">
        <f>IF(#REF!="","",ROUND(AI451*Interna!$E$4/1000,4))</f>
        <v>#REF!</v>
      </c>
      <c r="AM451" s="281" t="e">
        <f>IF(#REF!="","",ROUND(AJ451*Interna!$E$4/1000,4))</f>
        <v>#REF!</v>
      </c>
      <c r="AN451" s="281" t="e">
        <f>IF(#REF!="","",ROUND(AK451*Interna!$E$4/1000,4))</f>
        <v>#REF!</v>
      </c>
      <c r="AO451" s="281" t="e">
        <f>IF(#REF!="","",ROUND(AL451-(AL451*Interna!$C$21),4))</f>
        <v>#REF!</v>
      </c>
      <c r="AP451" s="281" t="e">
        <f>IF(#REF!="","",ROUND(AM451-(AM451*Interna!$C$22),4))</f>
        <v>#REF!</v>
      </c>
      <c r="AQ451" s="281" t="e">
        <f>IF(#REF!="","",ROUND(AN451-(AN451*Interna!$C$23),4))</f>
        <v>#REF!</v>
      </c>
      <c r="AR451" s="281" t="e">
        <f>IF(#REF!="","",Interna!$F$21)</f>
        <v>#REF!</v>
      </c>
      <c r="AS451" s="282" t="e">
        <f>IF(#REF!="","",Interna!$F$22)</f>
        <v>#REF!</v>
      </c>
      <c r="AT451" s="283" t="e">
        <f>IF(#REF!="","",Interna!$F$23)</f>
        <v>#REF!</v>
      </c>
      <c r="AU451" s="281" t="e">
        <f>IF(#REF!=0,0,IF(AO451&gt;AR451,AO451,AR451))</f>
        <v>#REF!</v>
      </c>
      <c r="AV451" s="281" t="e">
        <f>IF(#REF!=0,0,IF(AP451&gt;AS451,AP451,AS451))</f>
        <v>#REF!</v>
      </c>
      <c r="AW451" s="281" t="e">
        <f>IF(#REF!=0,0,IF(AQ451&gt;AT451,AQ451,AT451))</f>
        <v>#REF!</v>
      </c>
      <c r="AX451" s="39" t="e">
        <f>IF(#REF!="","",IF(ROUND(AL451-AU451,4)&lt;0,0,ROUND(AL451-AU451,4)))</f>
        <v>#REF!</v>
      </c>
      <c r="AY451" s="39" t="e">
        <f>IF(#REF!="","",IF(ROUND(AM451-AV451,4)&lt;0,0,ROUND(AM451-AV451,4)))</f>
        <v>#REF!</v>
      </c>
      <c r="AZ451" s="39" t="e">
        <f>IF(#REF!="","",IF(ROUND(AN451-AW451,4)&lt;0,0,ROUND(AN451-AW451,4)))</f>
        <v>#REF!</v>
      </c>
      <c r="BA451" s="40" t="e">
        <f>IF(#REF!="","",AX451*Z451)</f>
        <v>#REF!</v>
      </c>
      <c r="BB451" s="41" t="e">
        <f>IF(#REF!="","",AY451*AA451)</f>
        <v>#REF!</v>
      </c>
      <c r="BC451" s="42" t="e">
        <f>IF(#REF!="","",AZ451*AB451)</f>
        <v>#REF!</v>
      </c>
      <c r="BD451" s="41" t="e">
        <f t="shared" si="44"/>
        <v>#REF!</v>
      </c>
      <c r="BE451" s="40" t="e">
        <f>IF(#REF!="","",Interna!$J$27+Interna!$J$28+Interna!$J$29+Interna!$J$33)</f>
        <v>#REF!</v>
      </c>
      <c r="BF451" s="41" t="e">
        <f>IF(#REF!="","",AX451*Interna!$H$30)</f>
        <v>#REF!</v>
      </c>
      <c r="BG451" s="41" t="e">
        <f>IF(#REF!="","",AY451*Interna!$H$31)</f>
        <v>#REF!</v>
      </c>
      <c r="BH451" s="41" t="e">
        <f>IF(#REF!="","",AZ451*Interna!$H$32)</f>
        <v>#REF!</v>
      </c>
      <c r="BI451" s="41" t="e">
        <f>IF(#REF!="","",SUM(BE451:BH451))</f>
        <v>#REF!</v>
      </c>
      <c r="BJ451" s="41" t="e">
        <f>IF(#REF!="","",BD451-BI451)</f>
        <v>#REF!</v>
      </c>
      <c r="BK451" s="42" t="e">
        <f>IF(#REF!="","",BJ451*Interna!$H$37)</f>
        <v>#REF!</v>
      </c>
      <c r="BL451" s="41" t="e">
        <f>IF(#REF!="","",BJ451-BK451)</f>
        <v>#REF!</v>
      </c>
      <c r="BM451" s="41" t="e">
        <f>IF(#REF!="","",BL451*Interna!$H$39)</f>
        <v>#REF!</v>
      </c>
      <c r="BN451" s="41" t="e">
        <f>IF(#REF!="","",BL451+BM451)</f>
        <v>#REF!</v>
      </c>
      <c r="BO451" s="41" t="e">
        <f>IF(#REF!="","",BN451*Interna!$K$5)</f>
        <v>#REF!</v>
      </c>
      <c r="BP451" s="41" t="e">
        <f>IF(#REF!="","",BO451/Interna!$E$4)</f>
        <v>#REF!</v>
      </c>
      <c r="BQ451" s="41" t="e">
        <f>IF(#REF!="","",BP451*Interna!$H$46)</f>
        <v>#REF!</v>
      </c>
      <c r="BR451" s="41" t="e">
        <f>IF(#REF!="","",BP451+BQ451)</f>
        <v>#REF!</v>
      </c>
      <c r="BS451" s="41" t="e">
        <f>IF(#REF!="","",BR451*Interna!$H$48)</f>
        <v>#REF!</v>
      </c>
      <c r="BT451" s="41" t="e">
        <f>IF(#REF!="","",BR451-BS451)</f>
        <v>#REF!</v>
      </c>
      <c r="BU451" s="41" t="e">
        <f>IF(#REF!="","",BT451*Interna!$H$51)</f>
        <v>#REF!</v>
      </c>
      <c r="BV451" s="41" t="e">
        <f>IF(#REF!="","",BT451-BU451)</f>
        <v>#REF!</v>
      </c>
      <c r="BW451" s="41" t="e">
        <f>IF(#REF!="","",BV451*Interna!$H$52)</f>
        <v>#REF!</v>
      </c>
      <c r="BX451" s="41" t="e">
        <f>IF(#REF!="","",BV451-BW451)</f>
        <v>#REF!</v>
      </c>
      <c r="BY451" s="41" t="e">
        <f>IF(#REF!="","",BX451*Interna!$H$53)</f>
        <v>#REF!</v>
      </c>
    </row>
    <row r="452" spans="25:77" ht="16.5" customHeight="1" thickTop="1" thickBot="1" x14ac:dyDescent="0.35">
      <c r="Y452" s="167"/>
      <c r="Z452" s="40" t="e">
        <f>IF(#REF!="","",Interna!$H$15)</f>
        <v>#REF!</v>
      </c>
      <c r="AA452" s="41" t="e">
        <f>IF(#REF!="","",Interna!$H$16)</f>
        <v>#REF!</v>
      </c>
      <c r="AB452" s="42" t="e">
        <f>IF(#REF!="","",Interna!$H$17)</f>
        <v>#REF!</v>
      </c>
      <c r="AC45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2" s="373" t="e">
        <f>IF(#REF!="","",AC452+Interna!$D$15)</f>
        <v>#REF!</v>
      </c>
      <c r="AG452" s="373" t="e">
        <f>IF(#REF!="","",AD452+Interna!$D$16)</f>
        <v>#REF!</v>
      </c>
      <c r="AH452" s="373" t="e">
        <f>IF(#REF!="","",AE452+Interna!$D$17)</f>
        <v>#REF!</v>
      </c>
      <c r="AI452" s="281" t="e">
        <f>IF(#REF!="","",#REF!-(#REF!*AF452))</f>
        <v>#REF!</v>
      </c>
      <c r="AJ452" s="281" t="e">
        <f>IF(#REF!="","",#REF!-(#REF!*AG452))</f>
        <v>#REF!</v>
      </c>
      <c r="AK452" s="281" t="e">
        <f>IF(#REF!="","",#REF!-(#REF!*AH452))</f>
        <v>#REF!</v>
      </c>
      <c r="AL452" s="281" t="e">
        <f>IF(#REF!="","",ROUND(AI452*Interna!$E$4/1000,4))</f>
        <v>#REF!</v>
      </c>
      <c r="AM452" s="281" t="e">
        <f>IF(#REF!="","",ROUND(AJ452*Interna!$E$4/1000,4))</f>
        <v>#REF!</v>
      </c>
      <c r="AN452" s="281" t="e">
        <f>IF(#REF!="","",ROUND(AK452*Interna!$E$4/1000,4))</f>
        <v>#REF!</v>
      </c>
      <c r="AO452" s="281" t="e">
        <f>IF(#REF!="","",ROUND(AL452-(AL452*Interna!$C$21),4))</f>
        <v>#REF!</v>
      </c>
      <c r="AP452" s="281" t="e">
        <f>IF(#REF!="","",ROUND(AM452-(AM452*Interna!$C$22),4))</f>
        <v>#REF!</v>
      </c>
      <c r="AQ452" s="281" t="e">
        <f>IF(#REF!="","",ROUND(AN452-(AN452*Interna!$C$23),4))</f>
        <v>#REF!</v>
      </c>
      <c r="AR452" s="281" t="e">
        <f>IF(#REF!="","",Interna!$F$21)</f>
        <v>#REF!</v>
      </c>
      <c r="AS452" s="282" t="e">
        <f>IF(#REF!="","",Interna!$F$22)</f>
        <v>#REF!</v>
      </c>
      <c r="AT452" s="283" t="e">
        <f>IF(#REF!="","",Interna!$F$23)</f>
        <v>#REF!</v>
      </c>
      <c r="AU452" s="281" t="e">
        <f>IF(#REF!=0,0,IF(AO452&gt;AR452,AO452,AR452))</f>
        <v>#REF!</v>
      </c>
      <c r="AV452" s="281" t="e">
        <f>IF(#REF!=0,0,IF(AP452&gt;AS452,AP452,AS452))</f>
        <v>#REF!</v>
      </c>
      <c r="AW452" s="281" t="e">
        <f>IF(#REF!=0,0,IF(AQ452&gt;AT452,AQ452,AT452))</f>
        <v>#REF!</v>
      </c>
      <c r="AX452" s="39" t="e">
        <f>IF(#REF!="","",IF(ROUND(AL452-AU452,4)&lt;0,0,ROUND(AL452-AU452,4)))</f>
        <v>#REF!</v>
      </c>
      <c r="AY452" s="39" t="e">
        <f>IF(#REF!="","",IF(ROUND(AM452-AV452,4)&lt;0,0,ROUND(AM452-AV452,4)))</f>
        <v>#REF!</v>
      </c>
      <c r="AZ452" s="39" t="e">
        <f>IF(#REF!="","",IF(ROUND(AN452-AW452,4)&lt;0,0,ROUND(AN452-AW452,4)))</f>
        <v>#REF!</v>
      </c>
      <c r="BA452" s="40" t="e">
        <f>IF(#REF!="","",AX452*Z452)</f>
        <v>#REF!</v>
      </c>
      <c r="BB452" s="41" t="e">
        <f>IF(#REF!="","",AY452*AA452)</f>
        <v>#REF!</v>
      </c>
      <c r="BC452" s="42" t="e">
        <f>IF(#REF!="","",AZ452*AB452)</f>
        <v>#REF!</v>
      </c>
      <c r="BD452" s="41" t="e">
        <f t="shared" si="44"/>
        <v>#REF!</v>
      </c>
      <c r="BE452" s="40" t="e">
        <f>IF(#REF!="","",Interna!$J$27+Interna!$J$28+Interna!$J$29+Interna!$J$33)</f>
        <v>#REF!</v>
      </c>
      <c r="BF452" s="41" t="e">
        <f>IF(#REF!="","",AX452*Interna!$H$30)</f>
        <v>#REF!</v>
      </c>
      <c r="BG452" s="41" t="e">
        <f>IF(#REF!="","",AY452*Interna!$H$31)</f>
        <v>#REF!</v>
      </c>
      <c r="BH452" s="41" t="e">
        <f>IF(#REF!="","",AZ452*Interna!$H$32)</f>
        <v>#REF!</v>
      </c>
      <c r="BI452" s="41" t="e">
        <f>IF(#REF!="","",SUM(BE452:BH452))</f>
        <v>#REF!</v>
      </c>
      <c r="BJ452" s="41" t="e">
        <f>IF(#REF!="","",BD452-BI452)</f>
        <v>#REF!</v>
      </c>
      <c r="BK452" s="42" t="e">
        <f>IF(#REF!="","",BJ452*Interna!$H$37)</f>
        <v>#REF!</v>
      </c>
      <c r="BL452" s="41" t="e">
        <f>IF(#REF!="","",BJ452-BK452)</f>
        <v>#REF!</v>
      </c>
      <c r="BM452" s="41" t="e">
        <f>IF(#REF!="","",BL452*Interna!$H$39)</f>
        <v>#REF!</v>
      </c>
      <c r="BN452" s="41" t="e">
        <f>IF(#REF!="","",BL452+BM452)</f>
        <v>#REF!</v>
      </c>
      <c r="BO452" s="41" t="e">
        <f>IF(#REF!="","",BN452*Interna!$K$5)</f>
        <v>#REF!</v>
      </c>
      <c r="BP452" s="41" t="e">
        <f>IF(#REF!="","",BO452/Interna!$E$4)</f>
        <v>#REF!</v>
      </c>
      <c r="BQ452" s="41" t="e">
        <f>IF(#REF!="","",BP452*Interna!$H$46)</f>
        <v>#REF!</v>
      </c>
      <c r="BR452" s="41" t="e">
        <f>IF(#REF!="","",BP452+BQ452)</f>
        <v>#REF!</v>
      </c>
      <c r="BS452" s="41" t="e">
        <f>IF(#REF!="","",BR452*Interna!$H$48)</f>
        <v>#REF!</v>
      </c>
      <c r="BT452" s="41" t="e">
        <f>IF(#REF!="","",BR452-BS452)</f>
        <v>#REF!</v>
      </c>
      <c r="BU452" s="41" t="e">
        <f>IF(#REF!="","",BT452*Interna!$H$51)</f>
        <v>#REF!</v>
      </c>
      <c r="BV452" s="41" t="e">
        <f>IF(#REF!="","",BT452-BU452)</f>
        <v>#REF!</v>
      </c>
      <c r="BW452" s="41" t="e">
        <f>IF(#REF!="","",BV452*Interna!$H$52)</f>
        <v>#REF!</v>
      </c>
      <c r="BX452" s="41" t="e">
        <f>IF(#REF!="","",BV452-BW452)</f>
        <v>#REF!</v>
      </c>
      <c r="BY452" s="41" t="e">
        <f>IF(#REF!="","",BX452*Interna!$H$53)</f>
        <v>#REF!</v>
      </c>
    </row>
    <row r="453" spans="25:77" ht="16.5" customHeight="1" thickTop="1" thickBot="1" x14ac:dyDescent="0.35">
      <c r="Y453" s="167"/>
      <c r="Z453" s="40" t="e">
        <f>IF(#REF!="","",Interna!$H$15)</f>
        <v>#REF!</v>
      </c>
      <c r="AA453" s="41" t="e">
        <f>IF(#REF!="","",Interna!$H$16)</f>
        <v>#REF!</v>
      </c>
      <c r="AB453" s="42" t="e">
        <f>IF(#REF!="","",Interna!$H$17)</f>
        <v>#REF!</v>
      </c>
      <c r="AC45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3" s="373" t="e">
        <f>IF(#REF!="","",AC453+Interna!$D$15)</f>
        <v>#REF!</v>
      </c>
      <c r="AG453" s="373" t="e">
        <f>IF(#REF!="","",AD453+Interna!$D$16)</f>
        <v>#REF!</v>
      </c>
      <c r="AH453" s="373" t="e">
        <f>IF(#REF!="","",AE453+Interna!$D$17)</f>
        <v>#REF!</v>
      </c>
      <c r="AI453" s="281" t="e">
        <f>IF(#REF!="","",#REF!-(#REF!*AF453))</f>
        <v>#REF!</v>
      </c>
      <c r="AJ453" s="281" t="e">
        <f>IF(#REF!="","",#REF!-(#REF!*AG453))</f>
        <v>#REF!</v>
      </c>
      <c r="AK453" s="281" t="e">
        <f>IF(#REF!="","",#REF!-(#REF!*AH453))</f>
        <v>#REF!</v>
      </c>
      <c r="AL453" s="281" t="e">
        <f>IF(#REF!="","",ROUND(AI453*Interna!$E$4/1000,4))</f>
        <v>#REF!</v>
      </c>
      <c r="AM453" s="281" t="e">
        <f>IF(#REF!="","",ROUND(AJ453*Interna!$E$4/1000,4))</f>
        <v>#REF!</v>
      </c>
      <c r="AN453" s="281" t="e">
        <f>IF(#REF!="","",ROUND(AK453*Interna!$E$4/1000,4))</f>
        <v>#REF!</v>
      </c>
      <c r="AO453" s="281" t="e">
        <f>IF(#REF!="","",ROUND(AL453-(AL453*Interna!$C$21),4))</f>
        <v>#REF!</v>
      </c>
      <c r="AP453" s="281" t="e">
        <f>IF(#REF!="","",ROUND(AM453-(AM453*Interna!$C$22),4))</f>
        <v>#REF!</v>
      </c>
      <c r="AQ453" s="281" t="e">
        <f>IF(#REF!="","",ROUND(AN453-(AN453*Interna!$C$23),4))</f>
        <v>#REF!</v>
      </c>
      <c r="AR453" s="281" t="e">
        <f>IF(#REF!="","",Interna!$F$21)</f>
        <v>#REF!</v>
      </c>
      <c r="AS453" s="282" t="e">
        <f>IF(#REF!="","",Interna!$F$22)</f>
        <v>#REF!</v>
      </c>
      <c r="AT453" s="283" t="e">
        <f>IF(#REF!="","",Interna!$F$23)</f>
        <v>#REF!</v>
      </c>
      <c r="AU453" s="281" t="e">
        <f>IF(#REF!=0,0,IF(AO453&gt;AR453,AO453,AR453))</f>
        <v>#REF!</v>
      </c>
      <c r="AV453" s="281" t="e">
        <f>IF(#REF!=0,0,IF(AP453&gt;AS453,AP453,AS453))</f>
        <v>#REF!</v>
      </c>
      <c r="AW453" s="281" t="e">
        <f>IF(#REF!=0,0,IF(AQ453&gt;AT453,AQ453,AT453))</f>
        <v>#REF!</v>
      </c>
      <c r="AX453" s="39" t="e">
        <f>IF(#REF!="","",IF(ROUND(AL453-AU453,4)&lt;0,0,ROUND(AL453-AU453,4)))</f>
        <v>#REF!</v>
      </c>
      <c r="AY453" s="39" t="e">
        <f>IF(#REF!="","",IF(ROUND(AM453-AV453,4)&lt;0,0,ROUND(AM453-AV453,4)))</f>
        <v>#REF!</v>
      </c>
      <c r="AZ453" s="39" t="e">
        <f>IF(#REF!="","",IF(ROUND(AN453-AW453,4)&lt;0,0,ROUND(AN453-AW453,4)))</f>
        <v>#REF!</v>
      </c>
      <c r="BA453" s="40" t="e">
        <f>IF(#REF!="","",AX453*Z453)</f>
        <v>#REF!</v>
      </c>
      <c r="BB453" s="41" t="e">
        <f>IF(#REF!="","",AY453*AA453)</f>
        <v>#REF!</v>
      </c>
      <c r="BC453" s="42" t="e">
        <f>IF(#REF!="","",AZ453*AB453)</f>
        <v>#REF!</v>
      </c>
      <c r="BD453" s="41" t="e">
        <f t="shared" si="44"/>
        <v>#REF!</v>
      </c>
      <c r="BE453" s="40" t="e">
        <f>IF(#REF!="","",Interna!$J$27+Interna!$J$28+Interna!$J$29+Interna!$J$33)</f>
        <v>#REF!</v>
      </c>
      <c r="BF453" s="41" t="e">
        <f>IF(#REF!="","",AX453*Interna!$H$30)</f>
        <v>#REF!</v>
      </c>
      <c r="BG453" s="41" t="e">
        <f>IF(#REF!="","",AY453*Interna!$H$31)</f>
        <v>#REF!</v>
      </c>
      <c r="BH453" s="41" t="e">
        <f>IF(#REF!="","",AZ453*Interna!$H$32)</f>
        <v>#REF!</v>
      </c>
      <c r="BI453" s="41" t="e">
        <f>IF(#REF!="","",SUM(BE453:BH453))</f>
        <v>#REF!</v>
      </c>
      <c r="BJ453" s="41" t="e">
        <f>IF(#REF!="","",BD453-BI453)</f>
        <v>#REF!</v>
      </c>
      <c r="BK453" s="42" t="e">
        <f>IF(#REF!="","",BJ453*Interna!$H$37)</f>
        <v>#REF!</v>
      </c>
      <c r="BL453" s="41" t="e">
        <f>IF(#REF!="","",BJ453-BK453)</f>
        <v>#REF!</v>
      </c>
      <c r="BM453" s="41" t="e">
        <f>IF(#REF!="","",BL453*Interna!$H$39)</f>
        <v>#REF!</v>
      </c>
      <c r="BN453" s="41" t="e">
        <f>IF(#REF!="","",BL453+BM453)</f>
        <v>#REF!</v>
      </c>
      <c r="BO453" s="41" t="e">
        <f>IF(#REF!="","",BN453*Interna!$K$5)</f>
        <v>#REF!</v>
      </c>
      <c r="BP453" s="41" t="e">
        <f>IF(#REF!="","",BO453/Interna!$E$4)</f>
        <v>#REF!</v>
      </c>
      <c r="BQ453" s="41" t="e">
        <f>IF(#REF!="","",BP453*Interna!$H$46)</f>
        <v>#REF!</v>
      </c>
      <c r="BR453" s="41" t="e">
        <f>IF(#REF!="","",BP453+BQ453)</f>
        <v>#REF!</v>
      </c>
      <c r="BS453" s="41" t="e">
        <f>IF(#REF!="","",BR453*Interna!$H$48)</f>
        <v>#REF!</v>
      </c>
      <c r="BT453" s="41" t="e">
        <f>IF(#REF!="","",BR453-BS453)</f>
        <v>#REF!</v>
      </c>
      <c r="BU453" s="41" t="e">
        <f>IF(#REF!="","",BT453*Interna!$H$51)</f>
        <v>#REF!</v>
      </c>
      <c r="BV453" s="41" t="e">
        <f>IF(#REF!="","",BT453-BU453)</f>
        <v>#REF!</v>
      </c>
      <c r="BW453" s="41" t="e">
        <f>IF(#REF!="","",BV453*Interna!$H$52)</f>
        <v>#REF!</v>
      </c>
      <c r="BX453" s="41" t="e">
        <f>IF(#REF!="","",BV453-BW453)</f>
        <v>#REF!</v>
      </c>
      <c r="BY453" s="41" t="e">
        <f>IF(#REF!="","",BX453*Interna!$H$53)</f>
        <v>#REF!</v>
      </c>
    </row>
    <row r="454" spans="25:77" ht="16.5" customHeight="1" thickTop="1" thickBot="1" x14ac:dyDescent="0.35">
      <c r="Y454" s="167"/>
      <c r="Z454" s="40" t="e">
        <f>IF(#REF!="","",Interna!$H$15)</f>
        <v>#REF!</v>
      </c>
      <c r="AA454" s="41" t="e">
        <f>IF(#REF!="","",Interna!$H$16)</f>
        <v>#REF!</v>
      </c>
      <c r="AB454" s="42" t="e">
        <f>IF(#REF!="","",Interna!$H$17)</f>
        <v>#REF!</v>
      </c>
      <c r="AC45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4" s="373" t="e">
        <f>IF(#REF!="","",AC454+Interna!$D$15)</f>
        <v>#REF!</v>
      </c>
      <c r="AG454" s="373" t="e">
        <f>IF(#REF!="","",AD454+Interna!$D$16)</f>
        <v>#REF!</v>
      </c>
      <c r="AH454" s="373" t="e">
        <f>IF(#REF!="","",AE454+Interna!$D$17)</f>
        <v>#REF!</v>
      </c>
      <c r="AI454" s="281" t="e">
        <f>IF(#REF!="","",#REF!-(#REF!*AF454))</f>
        <v>#REF!</v>
      </c>
      <c r="AJ454" s="281" t="e">
        <f>IF(#REF!="","",#REF!-(#REF!*AG454))</f>
        <v>#REF!</v>
      </c>
      <c r="AK454" s="281" t="e">
        <f>IF(#REF!="","",#REF!-(#REF!*AH454))</f>
        <v>#REF!</v>
      </c>
      <c r="AL454" s="281" t="e">
        <f>IF(#REF!="","",ROUND(AI454*Interna!$E$4/1000,4))</f>
        <v>#REF!</v>
      </c>
      <c r="AM454" s="281" t="e">
        <f>IF(#REF!="","",ROUND(AJ454*Interna!$E$4/1000,4))</f>
        <v>#REF!</v>
      </c>
      <c r="AN454" s="281" t="e">
        <f>IF(#REF!="","",ROUND(AK454*Interna!$E$4/1000,4))</f>
        <v>#REF!</v>
      </c>
      <c r="AO454" s="281" t="e">
        <f>IF(#REF!="","",ROUND(AL454-(AL454*Interna!$C$21),4))</f>
        <v>#REF!</v>
      </c>
      <c r="AP454" s="281" t="e">
        <f>IF(#REF!="","",ROUND(AM454-(AM454*Interna!$C$22),4))</f>
        <v>#REF!</v>
      </c>
      <c r="AQ454" s="281" t="e">
        <f>IF(#REF!="","",ROUND(AN454-(AN454*Interna!$C$23),4))</f>
        <v>#REF!</v>
      </c>
      <c r="AR454" s="281" t="e">
        <f>IF(#REF!="","",Interna!$F$21)</f>
        <v>#REF!</v>
      </c>
      <c r="AS454" s="282" t="e">
        <f>IF(#REF!="","",Interna!$F$22)</f>
        <v>#REF!</v>
      </c>
      <c r="AT454" s="283" t="e">
        <f>IF(#REF!="","",Interna!$F$23)</f>
        <v>#REF!</v>
      </c>
      <c r="AU454" s="281" t="e">
        <f>IF(#REF!=0,0,IF(AO454&gt;AR454,AO454,AR454))</f>
        <v>#REF!</v>
      </c>
      <c r="AV454" s="281" t="e">
        <f>IF(#REF!=0,0,IF(AP454&gt;AS454,AP454,AS454))</f>
        <v>#REF!</v>
      </c>
      <c r="AW454" s="281" t="e">
        <f>IF(#REF!=0,0,IF(AQ454&gt;AT454,AQ454,AT454))</f>
        <v>#REF!</v>
      </c>
      <c r="AX454" s="39" t="e">
        <f>IF(#REF!="","",IF(ROUND(AL454-AU454,4)&lt;0,0,ROUND(AL454-AU454,4)))</f>
        <v>#REF!</v>
      </c>
      <c r="AY454" s="39" t="e">
        <f>IF(#REF!="","",IF(ROUND(AM454-AV454,4)&lt;0,0,ROUND(AM454-AV454,4)))</f>
        <v>#REF!</v>
      </c>
      <c r="AZ454" s="39" t="e">
        <f>IF(#REF!="","",IF(ROUND(AN454-AW454,4)&lt;0,0,ROUND(AN454-AW454,4)))</f>
        <v>#REF!</v>
      </c>
      <c r="BA454" s="40" t="e">
        <f>IF(#REF!="","",AX454*Z454)</f>
        <v>#REF!</v>
      </c>
      <c r="BB454" s="41" t="e">
        <f>IF(#REF!="","",AY454*AA454)</f>
        <v>#REF!</v>
      </c>
      <c r="BC454" s="42" t="e">
        <f>IF(#REF!="","",AZ454*AB454)</f>
        <v>#REF!</v>
      </c>
      <c r="BD454" s="41" t="e">
        <f t="shared" si="44"/>
        <v>#REF!</v>
      </c>
      <c r="BE454" s="40" t="e">
        <f>IF(#REF!="","",Interna!$J$27+Interna!$J$28+Interna!$J$29+Interna!$J$33)</f>
        <v>#REF!</v>
      </c>
      <c r="BF454" s="41" t="e">
        <f>IF(#REF!="","",AX454*Interna!$H$30)</f>
        <v>#REF!</v>
      </c>
      <c r="BG454" s="41" t="e">
        <f>IF(#REF!="","",AY454*Interna!$H$31)</f>
        <v>#REF!</v>
      </c>
      <c r="BH454" s="41" t="e">
        <f>IF(#REF!="","",AZ454*Interna!$H$32)</f>
        <v>#REF!</v>
      </c>
      <c r="BI454" s="41" t="e">
        <f>IF(#REF!="","",SUM(BE454:BH454))</f>
        <v>#REF!</v>
      </c>
      <c r="BJ454" s="41" t="e">
        <f>IF(#REF!="","",BD454-BI454)</f>
        <v>#REF!</v>
      </c>
      <c r="BK454" s="42" t="e">
        <f>IF(#REF!="","",BJ454*Interna!$H$37)</f>
        <v>#REF!</v>
      </c>
      <c r="BL454" s="41" t="e">
        <f>IF(#REF!="","",BJ454-BK454)</f>
        <v>#REF!</v>
      </c>
      <c r="BM454" s="41" t="e">
        <f>IF(#REF!="","",BL454*Interna!$H$39)</f>
        <v>#REF!</v>
      </c>
      <c r="BN454" s="41" t="e">
        <f>IF(#REF!="","",BL454+BM454)</f>
        <v>#REF!</v>
      </c>
      <c r="BO454" s="41" t="e">
        <f>IF(#REF!="","",BN454*Interna!$K$5)</f>
        <v>#REF!</v>
      </c>
      <c r="BP454" s="41" t="e">
        <f>IF(#REF!="","",BO454/Interna!$E$4)</f>
        <v>#REF!</v>
      </c>
      <c r="BQ454" s="41" t="e">
        <f>IF(#REF!="","",BP454*Interna!$H$46)</f>
        <v>#REF!</v>
      </c>
      <c r="BR454" s="41" t="e">
        <f>IF(#REF!="","",BP454+BQ454)</f>
        <v>#REF!</v>
      </c>
      <c r="BS454" s="41" t="e">
        <f>IF(#REF!="","",BR454*Interna!$H$48)</f>
        <v>#REF!</v>
      </c>
      <c r="BT454" s="41" t="e">
        <f>IF(#REF!="","",BR454-BS454)</f>
        <v>#REF!</v>
      </c>
      <c r="BU454" s="41" t="e">
        <f>IF(#REF!="","",BT454*Interna!$H$51)</f>
        <v>#REF!</v>
      </c>
      <c r="BV454" s="41" t="e">
        <f>IF(#REF!="","",BT454-BU454)</f>
        <v>#REF!</v>
      </c>
      <c r="BW454" s="41" t="e">
        <f>IF(#REF!="","",BV454*Interna!$H$52)</f>
        <v>#REF!</v>
      </c>
      <c r="BX454" s="41" t="e">
        <f>IF(#REF!="","",BV454-BW454)</f>
        <v>#REF!</v>
      </c>
      <c r="BY454" s="41" t="e">
        <f>IF(#REF!="","",BX454*Interna!$H$53)</f>
        <v>#REF!</v>
      </c>
    </row>
    <row r="455" spans="25:77" ht="16.5" customHeight="1" thickTop="1" thickBot="1" x14ac:dyDescent="0.35">
      <c r="Y455" s="167"/>
      <c r="Z455" s="40" t="e">
        <f>IF(#REF!="","",Interna!$H$15)</f>
        <v>#REF!</v>
      </c>
      <c r="AA455" s="41" t="e">
        <f>IF(#REF!="","",Interna!$H$16)</f>
        <v>#REF!</v>
      </c>
      <c r="AB455" s="42" t="e">
        <f>IF(#REF!="","",Interna!$H$17)</f>
        <v>#REF!</v>
      </c>
      <c r="AC45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5" s="373" t="e">
        <f>IF(#REF!="","",AC455+Interna!$D$15)</f>
        <v>#REF!</v>
      </c>
      <c r="AG455" s="373" t="e">
        <f>IF(#REF!="","",AD455+Interna!$D$16)</f>
        <v>#REF!</v>
      </c>
      <c r="AH455" s="373" t="e">
        <f>IF(#REF!="","",AE455+Interna!$D$17)</f>
        <v>#REF!</v>
      </c>
      <c r="AI455" s="281" t="e">
        <f>IF(#REF!="","",#REF!-(#REF!*AF455))</f>
        <v>#REF!</v>
      </c>
      <c r="AJ455" s="281" t="e">
        <f>IF(#REF!="","",#REF!-(#REF!*AG455))</f>
        <v>#REF!</v>
      </c>
      <c r="AK455" s="281" t="e">
        <f>IF(#REF!="","",#REF!-(#REF!*AH455))</f>
        <v>#REF!</v>
      </c>
      <c r="AL455" s="281" t="e">
        <f>IF(#REF!="","",ROUND(AI455*Interna!$E$4/1000,4))</f>
        <v>#REF!</v>
      </c>
      <c r="AM455" s="281" t="e">
        <f>IF(#REF!="","",ROUND(AJ455*Interna!$E$4/1000,4))</f>
        <v>#REF!</v>
      </c>
      <c r="AN455" s="281" t="e">
        <f>IF(#REF!="","",ROUND(AK455*Interna!$E$4/1000,4))</f>
        <v>#REF!</v>
      </c>
      <c r="AO455" s="281" t="e">
        <f>IF(#REF!="","",ROUND(AL455-(AL455*Interna!$C$21),4))</f>
        <v>#REF!</v>
      </c>
      <c r="AP455" s="281" t="e">
        <f>IF(#REF!="","",ROUND(AM455-(AM455*Interna!$C$22),4))</f>
        <v>#REF!</v>
      </c>
      <c r="AQ455" s="281" t="e">
        <f>IF(#REF!="","",ROUND(AN455-(AN455*Interna!$C$23),4))</f>
        <v>#REF!</v>
      </c>
      <c r="AR455" s="281" t="e">
        <f>IF(#REF!="","",Interna!$F$21)</f>
        <v>#REF!</v>
      </c>
      <c r="AS455" s="282" t="e">
        <f>IF(#REF!="","",Interna!$F$22)</f>
        <v>#REF!</v>
      </c>
      <c r="AT455" s="283" t="e">
        <f>IF(#REF!="","",Interna!$F$23)</f>
        <v>#REF!</v>
      </c>
      <c r="AU455" s="281" t="e">
        <f>IF(#REF!=0,0,IF(AO455&gt;AR455,AO455,AR455))</f>
        <v>#REF!</v>
      </c>
      <c r="AV455" s="281" t="e">
        <f>IF(#REF!=0,0,IF(AP455&gt;AS455,AP455,AS455))</f>
        <v>#REF!</v>
      </c>
      <c r="AW455" s="281" t="e">
        <f>IF(#REF!=0,0,IF(AQ455&gt;AT455,AQ455,AT455))</f>
        <v>#REF!</v>
      </c>
      <c r="AX455" s="39" t="e">
        <f>IF(#REF!="","",IF(ROUND(AL455-AU455,4)&lt;0,0,ROUND(AL455-AU455,4)))</f>
        <v>#REF!</v>
      </c>
      <c r="AY455" s="39" t="e">
        <f>IF(#REF!="","",IF(ROUND(AM455-AV455,4)&lt;0,0,ROUND(AM455-AV455,4)))</f>
        <v>#REF!</v>
      </c>
      <c r="AZ455" s="39" t="e">
        <f>IF(#REF!="","",IF(ROUND(AN455-AW455,4)&lt;0,0,ROUND(AN455-AW455,4)))</f>
        <v>#REF!</v>
      </c>
      <c r="BA455" s="40" t="e">
        <f>IF(#REF!="","",AX455*Z455)</f>
        <v>#REF!</v>
      </c>
      <c r="BB455" s="41" t="e">
        <f>IF(#REF!="","",AY455*AA455)</f>
        <v>#REF!</v>
      </c>
      <c r="BC455" s="42" t="e">
        <f>IF(#REF!="","",AZ455*AB455)</f>
        <v>#REF!</v>
      </c>
      <c r="BD455" s="41" t="e">
        <f t="shared" si="44"/>
        <v>#REF!</v>
      </c>
      <c r="BE455" s="40" t="e">
        <f>IF(#REF!="","",Interna!$J$27+Interna!$J$28+Interna!$J$29+Interna!$J$33)</f>
        <v>#REF!</v>
      </c>
      <c r="BF455" s="41" t="e">
        <f>IF(#REF!="","",AX455*Interna!$H$30)</f>
        <v>#REF!</v>
      </c>
      <c r="BG455" s="41" t="e">
        <f>IF(#REF!="","",AY455*Interna!$H$31)</f>
        <v>#REF!</v>
      </c>
      <c r="BH455" s="41" t="e">
        <f>IF(#REF!="","",AZ455*Interna!$H$32)</f>
        <v>#REF!</v>
      </c>
      <c r="BI455" s="41" t="e">
        <f>IF(#REF!="","",SUM(BE455:BH455))</f>
        <v>#REF!</v>
      </c>
      <c r="BJ455" s="41" t="e">
        <f>IF(#REF!="","",BD455-BI455)</f>
        <v>#REF!</v>
      </c>
      <c r="BK455" s="42" t="e">
        <f>IF(#REF!="","",BJ455*Interna!$H$37)</f>
        <v>#REF!</v>
      </c>
      <c r="BL455" s="41" t="e">
        <f>IF(#REF!="","",BJ455-BK455)</f>
        <v>#REF!</v>
      </c>
      <c r="BM455" s="41" t="e">
        <f>IF(#REF!="","",BL455*Interna!$H$39)</f>
        <v>#REF!</v>
      </c>
      <c r="BN455" s="41" t="e">
        <f>IF(#REF!="","",BL455+BM455)</f>
        <v>#REF!</v>
      </c>
      <c r="BO455" s="41" t="e">
        <f>IF(#REF!="","",BN455*Interna!$K$5)</f>
        <v>#REF!</v>
      </c>
      <c r="BP455" s="41" t="e">
        <f>IF(#REF!="","",BO455/Interna!$E$4)</f>
        <v>#REF!</v>
      </c>
      <c r="BQ455" s="41" t="e">
        <f>IF(#REF!="","",BP455*Interna!$H$46)</f>
        <v>#REF!</v>
      </c>
      <c r="BR455" s="41" t="e">
        <f>IF(#REF!="","",BP455+BQ455)</f>
        <v>#REF!</v>
      </c>
      <c r="BS455" s="41" t="e">
        <f>IF(#REF!="","",BR455*Interna!$H$48)</f>
        <v>#REF!</v>
      </c>
      <c r="BT455" s="41" t="e">
        <f>IF(#REF!="","",BR455-BS455)</f>
        <v>#REF!</v>
      </c>
      <c r="BU455" s="41" t="e">
        <f>IF(#REF!="","",BT455*Interna!$H$51)</f>
        <v>#REF!</v>
      </c>
      <c r="BV455" s="41" t="e">
        <f>IF(#REF!="","",BT455-BU455)</f>
        <v>#REF!</v>
      </c>
      <c r="BW455" s="41" t="e">
        <f>IF(#REF!="","",BV455*Interna!$H$52)</f>
        <v>#REF!</v>
      </c>
      <c r="BX455" s="41" t="e">
        <f>IF(#REF!="","",BV455-BW455)</f>
        <v>#REF!</v>
      </c>
      <c r="BY455" s="41" t="e">
        <f>IF(#REF!="","",BX455*Interna!$H$53)</f>
        <v>#REF!</v>
      </c>
    </row>
    <row r="456" spans="25:77" ht="16.5" customHeight="1" thickTop="1" thickBot="1" x14ac:dyDescent="0.35">
      <c r="Y456" s="167"/>
      <c r="Z456" s="40" t="e">
        <f>IF(#REF!="","",Interna!$H$15)</f>
        <v>#REF!</v>
      </c>
      <c r="AA456" s="41" t="e">
        <f>IF(#REF!="","",Interna!$H$16)</f>
        <v>#REF!</v>
      </c>
      <c r="AB456" s="42" t="e">
        <f>IF(#REF!="","",Interna!$H$17)</f>
        <v>#REF!</v>
      </c>
      <c r="AC45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6" s="373" t="e">
        <f>IF(#REF!="","",AC456+Interna!$D$15)</f>
        <v>#REF!</v>
      </c>
      <c r="AG456" s="373" t="e">
        <f>IF(#REF!="","",AD456+Interna!$D$16)</f>
        <v>#REF!</v>
      </c>
      <c r="AH456" s="373" t="e">
        <f>IF(#REF!="","",AE456+Interna!$D$17)</f>
        <v>#REF!</v>
      </c>
      <c r="AI456" s="281" t="e">
        <f>IF(#REF!="","",#REF!-(#REF!*AF456))</f>
        <v>#REF!</v>
      </c>
      <c r="AJ456" s="281" t="e">
        <f>IF(#REF!="","",#REF!-(#REF!*AG456))</f>
        <v>#REF!</v>
      </c>
      <c r="AK456" s="281" t="e">
        <f>IF(#REF!="","",#REF!-(#REF!*AH456))</f>
        <v>#REF!</v>
      </c>
      <c r="AL456" s="281" t="e">
        <f>IF(#REF!="","",ROUND(AI456*Interna!$E$4/1000,4))</f>
        <v>#REF!</v>
      </c>
      <c r="AM456" s="281" t="e">
        <f>IF(#REF!="","",ROUND(AJ456*Interna!$E$4/1000,4))</f>
        <v>#REF!</v>
      </c>
      <c r="AN456" s="281" t="e">
        <f>IF(#REF!="","",ROUND(AK456*Interna!$E$4/1000,4))</f>
        <v>#REF!</v>
      </c>
      <c r="AO456" s="281" t="e">
        <f>IF(#REF!="","",ROUND(AL456-(AL456*Interna!$C$21),4))</f>
        <v>#REF!</v>
      </c>
      <c r="AP456" s="281" t="e">
        <f>IF(#REF!="","",ROUND(AM456-(AM456*Interna!$C$22),4))</f>
        <v>#REF!</v>
      </c>
      <c r="AQ456" s="281" t="e">
        <f>IF(#REF!="","",ROUND(AN456-(AN456*Interna!$C$23),4))</f>
        <v>#REF!</v>
      </c>
      <c r="AR456" s="281" t="e">
        <f>IF(#REF!="","",Interna!$F$21)</f>
        <v>#REF!</v>
      </c>
      <c r="AS456" s="282" t="e">
        <f>IF(#REF!="","",Interna!$F$22)</f>
        <v>#REF!</v>
      </c>
      <c r="AT456" s="283" t="e">
        <f>IF(#REF!="","",Interna!$F$23)</f>
        <v>#REF!</v>
      </c>
      <c r="AU456" s="281" t="e">
        <f>IF(#REF!=0,0,IF(AO456&gt;AR456,AO456,AR456))</f>
        <v>#REF!</v>
      </c>
      <c r="AV456" s="281" t="e">
        <f>IF(#REF!=0,0,IF(AP456&gt;AS456,AP456,AS456))</f>
        <v>#REF!</v>
      </c>
      <c r="AW456" s="281" t="e">
        <f>IF(#REF!=0,0,IF(AQ456&gt;AT456,AQ456,AT456))</f>
        <v>#REF!</v>
      </c>
      <c r="AX456" s="39" t="e">
        <f>IF(#REF!="","",IF(ROUND(AL456-AU456,4)&lt;0,0,ROUND(AL456-AU456,4)))</f>
        <v>#REF!</v>
      </c>
      <c r="AY456" s="39" t="e">
        <f>IF(#REF!="","",IF(ROUND(AM456-AV456,4)&lt;0,0,ROUND(AM456-AV456,4)))</f>
        <v>#REF!</v>
      </c>
      <c r="AZ456" s="39" t="e">
        <f>IF(#REF!="","",IF(ROUND(AN456-AW456,4)&lt;0,0,ROUND(AN456-AW456,4)))</f>
        <v>#REF!</v>
      </c>
      <c r="BA456" s="40" t="e">
        <f>IF(#REF!="","",AX456*Z456)</f>
        <v>#REF!</v>
      </c>
      <c r="BB456" s="41" t="e">
        <f>IF(#REF!="","",AY456*AA456)</f>
        <v>#REF!</v>
      </c>
      <c r="BC456" s="42" t="e">
        <f>IF(#REF!="","",AZ456*AB456)</f>
        <v>#REF!</v>
      </c>
      <c r="BD456" s="41" t="e">
        <f t="shared" si="44"/>
        <v>#REF!</v>
      </c>
      <c r="BE456" s="40" t="e">
        <f>IF(#REF!="","",Interna!$J$27+Interna!$J$28+Interna!$J$29+Interna!$J$33)</f>
        <v>#REF!</v>
      </c>
      <c r="BF456" s="41" t="e">
        <f>IF(#REF!="","",AX456*Interna!$H$30)</f>
        <v>#REF!</v>
      </c>
      <c r="BG456" s="41" t="e">
        <f>IF(#REF!="","",AY456*Interna!$H$31)</f>
        <v>#REF!</v>
      </c>
      <c r="BH456" s="41" t="e">
        <f>IF(#REF!="","",AZ456*Interna!$H$32)</f>
        <v>#REF!</v>
      </c>
      <c r="BI456" s="41" t="e">
        <f>IF(#REF!="","",SUM(BE456:BH456))</f>
        <v>#REF!</v>
      </c>
      <c r="BJ456" s="41" t="e">
        <f>IF(#REF!="","",BD456-BI456)</f>
        <v>#REF!</v>
      </c>
      <c r="BK456" s="42" t="e">
        <f>IF(#REF!="","",BJ456*Interna!$H$37)</f>
        <v>#REF!</v>
      </c>
      <c r="BL456" s="41" t="e">
        <f>IF(#REF!="","",BJ456-BK456)</f>
        <v>#REF!</v>
      </c>
      <c r="BM456" s="41" t="e">
        <f>IF(#REF!="","",BL456*Interna!$H$39)</f>
        <v>#REF!</v>
      </c>
      <c r="BN456" s="41" t="e">
        <f>IF(#REF!="","",BL456+BM456)</f>
        <v>#REF!</v>
      </c>
      <c r="BO456" s="41" t="e">
        <f>IF(#REF!="","",BN456*Interna!$K$5)</f>
        <v>#REF!</v>
      </c>
      <c r="BP456" s="41" t="e">
        <f>IF(#REF!="","",BO456/Interna!$E$4)</f>
        <v>#REF!</v>
      </c>
      <c r="BQ456" s="41" t="e">
        <f>IF(#REF!="","",BP456*Interna!$H$46)</f>
        <v>#REF!</v>
      </c>
      <c r="BR456" s="41" t="e">
        <f>IF(#REF!="","",BP456+BQ456)</f>
        <v>#REF!</v>
      </c>
      <c r="BS456" s="41" t="e">
        <f>IF(#REF!="","",BR456*Interna!$H$48)</f>
        <v>#REF!</v>
      </c>
      <c r="BT456" s="41" t="e">
        <f>IF(#REF!="","",BR456-BS456)</f>
        <v>#REF!</v>
      </c>
      <c r="BU456" s="41" t="e">
        <f>IF(#REF!="","",BT456*Interna!$H$51)</f>
        <v>#REF!</v>
      </c>
      <c r="BV456" s="41" t="e">
        <f>IF(#REF!="","",BT456-BU456)</f>
        <v>#REF!</v>
      </c>
      <c r="BW456" s="41" t="e">
        <f>IF(#REF!="","",BV456*Interna!$H$52)</f>
        <v>#REF!</v>
      </c>
      <c r="BX456" s="41" t="e">
        <f>IF(#REF!="","",BV456-BW456)</f>
        <v>#REF!</v>
      </c>
      <c r="BY456" s="41" t="e">
        <f>IF(#REF!="","",BX456*Interna!$H$53)</f>
        <v>#REF!</v>
      </c>
    </row>
    <row r="457" spans="25:77" ht="16.5" customHeight="1" thickTop="1" thickBot="1" x14ac:dyDescent="0.35">
      <c r="Y457" s="167"/>
      <c r="Z457" s="40" t="e">
        <f>IF(#REF!="","",Interna!$H$15)</f>
        <v>#REF!</v>
      </c>
      <c r="AA457" s="41" t="e">
        <f>IF(#REF!="","",Interna!$H$16)</f>
        <v>#REF!</v>
      </c>
      <c r="AB457" s="42" t="e">
        <f>IF(#REF!="","",Interna!$H$17)</f>
        <v>#REF!</v>
      </c>
      <c r="AC45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7" s="373" t="e">
        <f>IF(#REF!="","",AC457+Interna!$D$15)</f>
        <v>#REF!</v>
      </c>
      <c r="AG457" s="373" t="e">
        <f>IF(#REF!="","",AD457+Interna!$D$16)</f>
        <v>#REF!</v>
      </c>
      <c r="AH457" s="373" t="e">
        <f>IF(#REF!="","",AE457+Interna!$D$17)</f>
        <v>#REF!</v>
      </c>
      <c r="AI457" s="281" t="e">
        <f>IF(#REF!="","",#REF!-(#REF!*AF457))</f>
        <v>#REF!</v>
      </c>
      <c r="AJ457" s="281" t="e">
        <f>IF(#REF!="","",#REF!-(#REF!*AG457))</f>
        <v>#REF!</v>
      </c>
      <c r="AK457" s="281" t="e">
        <f>IF(#REF!="","",#REF!-(#REF!*AH457))</f>
        <v>#REF!</v>
      </c>
      <c r="AL457" s="281" t="e">
        <f>IF(#REF!="","",ROUND(AI457*Interna!$E$4/1000,4))</f>
        <v>#REF!</v>
      </c>
      <c r="AM457" s="281" t="e">
        <f>IF(#REF!="","",ROUND(AJ457*Interna!$E$4/1000,4))</f>
        <v>#REF!</v>
      </c>
      <c r="AN457" s="281" t="e">
        <f>IF(#REF!="","",ROUND(AK457*Interna!$E$4/1000,4))</f>
        <v>#REF!</v>
      </c>
      <c r="AO457" s="281" t="e">
        <f>IF(#REF!="","",ROUND(AL457-(AL457*Interna!$C$21),4))</f>
        <v>#REF!</v>
      </c>
      <c r="AP457" s="281" t="e">
        <f>IF(#REF!="","",ROUND(AM457-(AM457*Interna!$C$22),4))</f>
        <v>#REF!</v>
      </c>
      <c r="AQ457" s="281" t="e">
        <f>IF(#REF!="","",ROUND(AN457-(AN457*Interna!$C$23),4))</f>
        <v>#REF!</v>
      </c>
      <c r="AR457" s="281" t="e">
        <f>IF(#REF!="","",Interna!$F$21)</f>
        <v>#REF!</v>
      </c>
      <c r="AS457" s="282" t="e">
        <f>IF(#REF!="","",Interna!$F$22)</f>
        <v>#REF!</v>
      </c>
      <c r="AT457" s="283" t="e">
        <f>IF(#REF!="","",Interna!$F$23)</f>
        <v>#REF!</v>
      </c>
      <c r="AU457" s="281" t="e">
        <f>IF(#REF!=0,0,IF(AO457&gt;AR457,AO457,AR457))</f>
        <v>#REF!</v>
      </c>
      <c r="AV457" s="281" t="e">
        <f>IF(#REF!=0,0,IF(AP457&gt;AS457,AP457,AS457))</f>
        <v>#REF!</v>
      </c>
      <c r="AW457" s="281" t="e">
        <f>IF(#REF!=0,0,IF(AQ457&gt;AT457,AQ457,AT457))</f>
        <v>#REF!</v>
      </c>
      <c r="AX457" s="39" t="e">
        <f>IF(#REF!="","",IF(ROUND(AL457-AU457,4)&lt;0,0,ROUND(AL457-AU457,4)))</f>
        <v>#REF!</v>
      </c>
      <c r="AY457" s="39" t="e">
        <f>IF(#REF!="","",IF(ROUND(AM457-AV457,4)&lt;0,0,ROUND(AM457-AV457,4)))</f>
        <v>#REF!</v>
      </c>
      <c r="AZ457" s="39" t="e">
        <f>IF(#REF!="","",IF(ROUND(AN457-AW457,4)&lt;0,0,ROUND(AN457-AW457,4)))</f>
        <v>#REF!</v>
      </c>
      <c r="BA457" s="40" t="e">
        <f>IF(#REF!="","",AX457*Z457)</f>
        <v>#REF!</v>
      </c>
      <c r="BB457" s="41" t="e">
        <f>IF(#REF!="","",AY457*AA457)</f>
        <v>#REF!</v>
      </c>
      <c r="BC457" s="42" t="e">
        <f>IF(#REF!="","",AZ457*AB457)</f>
        <v>#REF!</v>
      </c>
      <c r="BD457" s="41" t="e">
        <f t="shared" si="44"/>
        <v>#REF!</v>
      </c>
      <c r="BE457" s="40" t="e">
        <f>IF(#REF!="","",Interna!$J$27+Interna!$J$28+Interna!$J$29+Interna!$J$33)</f>
        <v>#REF!</v>
      </c>
      <c r="BF457" s="41" t="e">
        <f>IF(#REF!="","",AX457*Interna!$H$30)</f>
        <v>#REF!</v>
      </c>
      <c r="BG457" s="41" t="e">
        <f>IF(#REF!="","",AY457*Interna!$H$31)</f>
        <v>#REF!</v>
      </c>
      <c r="BH457" s="41" t="e">
        <f>IF(#REF!="","",AZ457*Interna!$H$32)</f>
        <v>#REF!</v>
      </c>
      <c r="BI457" s="41" t="e">
        <f>IF(#REF!="","",SUM(BE457:BH457))</f>
        <v>#REF!</v>
      </c>
      <c r="BJ457" s="41" t="e">
        <f>IF(#REF!="","",BD457-BI457)</f>
        <v>#REF!</v>
      </c>
      <c r="BK457" s="42" t="e">
        <f>IF(#REF!="","",BJ457*Interna!$H$37)</f>
        <v>#REF!</v>
      </c>
      <c r="BL457" s="41" t="e">
        <f>IF(#REF!="","",BJ457-BK457)</f>
        <v>#REF!</v>
      </c>
      <c r="BM457" s="41" t="e">
        <f>IF(#REF!="","",BL457*Interna!$H$39)</f>
        <v>#REF!</v>
      </c>
      <c r="BN457" s="41" t="e">
        <f>IF(#REF!="","",BL457+BM457)</f>
        <v>#REF!</v>
      </c>
      <c r="BO457" s="41" t="e">
        <f>IF(#REF!="","",BN457*Interna!$K$5)</f>
        <v>#REF!</v>
      </c>
      <c r="BP457" s="41" t="e">
        <f>IF(#REF!="","",BO457/Interna!$E$4)</f>
        <v>#REF!</v>
      </c>
      <c r="BQ457" s="41" t="e">
        <f>IF(#REF!="","",BP457*Interna!$H$46)</f>
        <v>#REF!</v>
      </c>
      <c r="BR457" s="41" t="e">
        <f>IF(#REF!="","",BP457+BQ457)</f>
        <v>#REF!</v>
      </c>
      <c r="BS457" s="41" t="e">
        <f>IF(#REF!="","",BR457*Interna!$H$48)</f>
        <v>#REF!</v>
      </c>
      <c r="BT457" s="41" t="e">
        <f>IF(#REF!="","",BR457-BS457)</f>
        <v>#REF!</v>
      </c>
      <c r="BU457" s="41" t="e">
        <f>IF(#REF!="","",BT457*Interna!$H$51)</f>
        <v>#REF!</v>
      </c>
      <c r="BV457" s="41" t="e">
        <f>IF(#REF!="","",BT457-BU457)</f>
        <v>#REF!</v>
      </c>
      <c r="BW457" s="41" t="e">
        <f>IF(#REF!="","",BV457*Interna!$H$52)</f>
        <v>#REF!</v>
      </c>
      <c r="BX457" s="41" t="e">
        <f>IF(#REF!="","",BV457-BW457)</f>
        <v>#REF!</v>
      </c>
      <c r="BY457" s="41" t="e">
        <f>IF(#REF!="","",BX457*Interna!$H$53)</f>
        <v>#REF!</v>
      </c>
    </row>
    <row r="458" spans="25:77" ht="16.5" customHeight="1" thickTop="1" thickBot="1" x14ac:dyDescent="0.35">
      <c r="Y458" s="167"/>
      <c r="Z458" s="40" t="e">
        <f>IF(#REF!="","",Interna!$H$15)</f>
        <v>#REF!</v>
      </c>
      <c r="AA458" s="41" t="e">
        <f>IF(#REF!="","",Interna!$H$16)</f>
        <v>#REF!</v>
      </c>
      <c r="AB458" s="42" t="e">
        <f>IF(#REF!="","",Interna!$H$17)</f>
        <v>#REF!</v>
      </c>
      <c r="AC45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8" s="373" t="e">
        <f>IF(#REF!="","",AC458+Interna!$D$15)</f>
        <v>#REF!</v>
      </c>
      <c r="AG458" s="373" t="e">
        <f>IF(#REF!="","",AD458+Interna!$D$16)</f>
        <v>#REF!</v>
      </c>
      <c r="AH458" s="373" t="e">
        <f>IF(#REF!="","",AE458+Interna!$D$17)</f>
        <v>#REF!</v>
      </c>
      <c r="AI458" s="281" t="e">
        <f>IF(#REF!="","",#REF!-(#REF!*AF458))</f>
        <v>#REF!</v>
      </c>
      <c r="AJ458" s="281" t="e">
        <f>IF(#REF!="","",#REF!-(#REF!*AG458))</f>
        <v>#REF!</v>
      </c>
      <c r="AK458" s="281" t="e">
        <f>IF(#REF!="","",#REF!-(#REF!*AH458))</f>
        <v>#REF!</v>
      </c>
      <c r="AL458" s="281" t="e">
        <f>IF(#REF!="","",ROUND(AI458*Interna!$E$4/1000,4))</f>
        <v>#REF!</v>
      </c>
      <c r="AM458" s="281" t="e">
        <f>IF(#REF!="","",ROUND(AJ458*Interna!$E$4/1000,4))</f>
        <v>#REF!</v>
      </c>
      <c r="AN458" s="281" t="e">
        <f>IF(#REF!="","",ROUND(AK458*Interna!$E$4/1000,4))</f>
        <v>#REF!</v>
      </c>
      <c r="AO458" s="281" t="e">
        <f>IF(#REF!="","",ROUND(AL458-(AL458*Interna!$C$21),4))</f>
        <v>#REF!</v>
      </c>
      <c r="AP458" s="281" t="e">
        <f>IF(#REF!="","",ROUND(AM458-(AM458*Interna!$C$22),4))</f>
        <v>#REF!</v>
      </c>
      <c r="AQ458" s="281" t="e">
        <f>IF(#REF!="","",ROUND(AN458-(AN458*Interna!$C$23),4))</f>
        <v>#REF!</v>
      </c>
      <c r="AR458" s="281" t="e">
        <f>IF(#REF!="","",Interna!$F$21)</f>
        <v>#REF!</v>
      </c>
      <c r="AS458" s="282" t="e">
        <f>IF(#REF!="","",Interna!$F$22)</f>
        <v>#REF!</v>
      </c>
      <c r="AT458" s="283" t="e">
        <f>IF(#REF!="","",Interna!$F$23)</f>
        <v>#REF!</v>
      </c>
      <c r="AU458" s="281" t="e">
        <f>IF(#REF!=0,0,IF(AO458&gt;AR458,AO458,AR458))</f>
        <v>#REF!</v>
      </c>
      <c r="AV458" s="281" t="e">
        <f>IF(#REF!=0,0,IF(AP458&gt;AS458,AP458,AS458))</f>
        <v>#REF!</v>
      </c>
      <c r="AW458" s="281" t="e">
        <f>IF(#REF!=0,0,IF(AQ458&gt;AT458,AQ458,AT458))</f>
        <v>#REF!</v>
      </c>
      <c r="AX458" s="39" t="e">
        <f>IF(#REF!="","",IF(ROUND(AL458-AU458,4)&lt;0,0,ROUND(AL458-AU458,4)))</f>
        <v>#REF!</v>
      </c>
      <c r="AY458" s="39" t="e">
        <f>IF(#REF!="","",IF(ROUND(AM458-AV458,4)&lt;0,0,ROUND(AM458-AV458,4)))</f>
        <v>#REF!</v>
      </c>
      <c r="AZ458" s="39" t="e">
        <f>IF(#REF!="","",IF(ROUND(AN458-AW458,4)&lt;0,0,ROUND(AN458-AW458,4)))</f>
        <v>#REF!</v>
      </c>
      <c r="BA458" s="40" t="e">
        <f>IF(#REF!="","",AX458*Z458)</f>
        <v>#REF!</v>
      </c>
      <c r="BB458" s="41" t="e">
        <f>IF(#REF!="","",AY458*AA458)</f>
        <v>#REF!</v>
      </c>
      <c r="BC458" s="42" t="e">
        <f>IF(#REF!="","",AZ458*AB458)</f>
        <v>#REF!</v>
      </c>
      <c r="BD458" s="41" t="e">
        <f t="shared" si="44"/>
        <v>#REF!</v>
      </c>
      <c r="BE458" s="40" t="e">
        <f>IF(#REF!="","",Interna!$J$27+Interna!$J$28+Interna!$J$29+Interna!$J$33)</f>
        <v>#REF!</v>
      </c>
      <c r="BF458" s="41" t="e">
        <f>IF(#REF!="","",AX458*Interna!$H$30)</f>
        <v>#REF!</v>
      </c>
      <c r="BG458" s="41" t="e">
        <f>IF(#REF!="","",AY458*Interna!$H$31)</f>
        <v>#REF!</v>
      </c>
      <c r="BH458" s="41" t="e">
        <f>IF(#REF!="","",AZ458*Interna!$H$32)</f>
        <v>#REF!</v>
      </c>
      <c r="BI458" s="41" t="e">
        <f>IF(#REF!="","",SUM(BE458:BH458))</f>
        <v>#REF!</v>
      </c>
      <c r="BJ458" s="41" t="e">
        <f>IF(#REF!="","",BD458-BI458)</f>
        <v>#REF!</v>
      </c>
      <c r="BK458" s="42" t="e">
        <f>IF(#REF!="","",BJ458*Interna!$H$37)</f>
        <v>#REF!</v>
      </c>
      <c r="BL458" s="41" t="e">
        <f>IF(#REF!="","",BJ458-BK458)</f>
        <v>#REF!</v>
      </c>
      <c r="BM458" s="41" t="e">
        <f>IF(#REF!="","",BL458*Interna!$H$39)</f>
        <v>#REF!</v>
      </c>
      <c r="BN458" s="41" t="e">
        <f>IF(#REF!="","",BL458+BM458)</f>
        <v>#REF!</v>
      </c>
      <c r="BO458" s="41" t="e">
        <f>IF(#REF!="","",BN458*Interna!$K$5)</f>
        <v>#REF!</v>
      </c>
      <c r="BP458" s="41" t="e">
        <f>IF(#REF!="","",BO458/Interna!$E$4)</f>
        <v>#REF!</v>
      </c>
      <c r="BQ458" s="41" t="e">
        <f>IF(#REF!="","",BP458*Interna!$H$46)</f>
        <v>#REF!</v>
      </c>
      <c r="BR458" s="41" t="e">
        <f>IF(#REF!="","",BP458+BQ458)</f>
        <v>#REF!</v>
      </c>
      <c r="BS458" s="41" t="e">
        <f>IF(#REF!="","",BR458*Interna!$H$48)</f>
        <v>#REF!</v>
      </c>
      <c r="BT458" s="41" t="e">
        <f>IF(#REF!="","",BR458-BS458)</f>
        <v>#REF!</v>
      </c>
      <c r="BU458" s="41" t="e">
        <f>IF(#REF!="","",BT458*Interna!$H$51)</f>
        <v>#REF!</v>
      </c>
      <c r="BV458" s="41" t="e">
        <f>IF(#REF!="","",BT458-BU458)</f>
        <v>#REF!</v>
      </c>
      <c r="BW458" s="41" t="e">
        <f>IF(#REF!="","",BV458*Interna!$H$52)</f>
        <v>#REF!</v>
      </c>
      <c r="BX458" s="41" t="e">
        <f>IF(#REF!="","",BV458-BW458)</f>
        <v>#REF!</v>
      </c>
      <c r="BY458" s="41" t="e">
        <f>IF(#REF!="","",BX458*Interna!$H$53)</f>
        <v>#REF!</v>
      </c>
    </row>
    <row r="459" spans="25:77" ht="16.5" customHeight="1" thickTop="1" thickBot="1" x14ac:dyDescent="0.35">
      <c r="Y459" s="167"/>
      <c r="Z459" s="40" t="e">
        <f>IF(#REF!="","",Interna!$H$15)</f>
        <v>#REF!</v>
      </c>
      <c r="AA459" s="41" t="e">
        <f>IF(#REF!="","",Interna!$H$16)</f>
        <v>#REF!</v>
      </c>
      <c r="AB459" s="42" t="e">
        <f>IF(#REF!="","",Interna!$H$17)</f>
        <v>#REF!</v>
      </c>
      <c r="AC45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5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5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59" s="373" t="e">
        <f>IF(#REF!="","",AC459+Interna!$D$15)</f>
        <v>#REF!</v>
      </c>
      <c r="AG459" s="373" t="e">
        <f>IF(#REF!="","",AD459+Interna!$D$16)</f>
        <v>#REF!</v>
      </c>
      <c r="AH459" s="373" t="e">
        <f>IF(#REF!="","",AE459+Interna!$D$17)</f>
        <v>#REF!</v>
      </c>
      <c r="AI459" s="281" t="e">
        <f>IF(#REF!="","",#REF!-(#REF!*AF459))</f>
        <v>#REF!</v>
      </c>
      <c r="AJ459" s="281" t="e">
        <f>IF(#REF!="","",#REF!-(#REF!*AG459))</f>
        <v>#REF!</v>
      </c>
      <c r="AK459" s="281" t="e">
        <f>IF(#REF!="","",#REF!-(#REF!*AH459))</f>
        <v>#REF!</v>
      </c>
      <c r="AL459" s="281" t="e">
        <f>IF(#REF!="","",ROUND(AI459*Interna!$E$4/1000,4))</f>
        <v>#REF!</v>
      </c>
      <c r="AM459" s="281" t="e">
        <f>IF(#REF!="","",ROUND(AJ459*Interna!$E$4/1000,4))</f>
        <v>#REF!</v>
      </c>
      <c r="AN459" s="281" t="e">
        <f>IF(#REF!="","",ROUND(AK459*Interna!$E$4/1000,4))</f>
        <v>#REF!</v>
      </c>
      <c r="AO459" s="281" t="e">
        <f>IF(#REF!="","",ROUND(AL459-(AL459*Interna!$C$21),4))</f>
        <v>#REF!</v>
      </c>
      <c r="AP459" s="281" t="e">
        <f>IF(#REF!="","",ROUND(AM459-(AM459*Interna!$C$22),4))</f>
        <v>#REF!</v>
      </c>
      <c r="AQ459" s="281" t="e">
        <f>IF(#REF!="","",ROUND(AN459-(AN459*Interna!$C$23),4))</f>
        <v>#REF!</v>
      </c>
      <c r="AR459" s="281" t="e">
        <f>IF(#REF!="","",Interna!$F$21)</f>
        <v>#REF!</v>
      </c>
      <c r="AS459" s="282" t="e">
        <f>IF(#REF!="","",Interna!$F$22)</f>
        <v>#REF!</v>
      </c>
      <c r="AT459" s="283" t="e">
        <f>IF(#REF!="","",Interna!$F$23)</f>
        <v>#REF!</v>
      </c>
      <c r="AU459" s="281" t="e">
        <f>IF(#REF!=0,0,IF(AO459&gt;AR459,AO459,AR459))</f>
        <v>#REF!</v>
      </c>
      <c r="AV459" s="281" t="e">
        <f>IF(#REF!=0,0,IF(AP459&gt;AS459,AP459,AS459))</f>
        <v>#REF!</v>
      </c>
      <c r="AW459" s="281" t="e">
        <f>IF(#REF!=0,0,IF(AQ459&gt;AT459,AQ459,AT459))</f>
        <v>#REF!</v>
      </c>
      <c r="AX459" s="39" t="e">
        <f>IF(#REF!="","",IF(ROUND(AL459-AU459,4)&lt;0,0,ROUND(AL459-AU459,4)))</f>
        <v>#REF!</v>
      </c>
      <c r="AY459" s="39" t="e">
        <f>IF(#REF!="","",IF(ROUND(AM459-AV459,4)&lt;0,0,ROUND(AM459-AV459,4)))</f>
        <v>#REF!</v>
      </c>
      <c r="AZ459" s="39" t="e">
        <f>IF(#REF!="","",IF(ROUND(AN459-AW459,4)&lt;0,0,ROUND(AN459-AW459,4)))</f>
        <v>#REF!</v>
      </c>
      <c r="BA459" s="40" t="e">
        <f>IF(#REF!="","",AX459*Z459)</f>
        <v>#REF!</v>
      </c>
      <c r="BB459" s="41" t="e">
        <f>IF(#REF!="","",AY459*AA459)</f>
        <v>#REF!</v>
      </c>
      <c r="BC459" s="42" t="e">
        <f>IF(#REF!="","",AZ459*AB459)</f>
        <v>#REF!</v>
      </c>
      <c r="BD459" s="41" t="e">
        <f t="shared" si="44"/>
        <v>#REF!</v>
      </c>
      <c r="BE459" s="40" t="e">
        <f>IF(#REF!="","",Interna!$J$27+Interna!$J$28+Interna!$J$29+Interna!$J$33)</f>
        <v>#REF!</v>
      </c>
      <c r="BF459" s="41" t="e">
        <f>IF(#REF!="","",AX459*Interna!$H$30)</f>
        <v>#REF!</v>
      </c>
      <c r="BG459" s="41" t="e">
        <f>IF(#REF!="","",AY459*Interna!$H$31)</f>
        <v>#REF!</v>
      </c>
      <c r="BH459" s="41" t="e">
        <f>IF(#REF!="","",AZ459*Interna!$H$32)</f>
        <v>#REF!</v>
      </c>
      <c r="BI459" s="41" t="e">
        <f>IF(#REF!="","",SUM(BE459:BH459))</f>
        <v>#REF!</v>
      </c>
      <c r="BJ459" s="41" t="e">
        <f>IF(#REF!="","",BD459-BI459)</f>
        <v>#REF!</v>
      </c>
      <c r="BK459" s="42" t="e">
        <f>IF(#REF!="","",BJ459*Interna!$H$37)</f>
        <v>#REF!</v>
      </c>
      <c r="BL459" s="41" t="e">
        <f>IF(#REF!="","",BJ459-BK459)</f>
        <v>#REF!</v>
      </c>
      <c r="BM459" s="41" t="e">
        <f>IF(#REF!="","",BL459*Interna!$H$39)</f>
        <v>#REF!</v>
      </c>
      <c r="BN459" s="41" t="e">
        <f>IF(#REF!="","",BL459+BM459)</f>
        <v>#REF!</v>
      </c>
      <c r="BO459" s="41" t="e">
        <f>IF(#REF!="","",BN459*Interna!$K$5)</f>
        <v>#REF!</v>
      </c>
      <c r="BP459" s="41" t="e">
        <f>IF(#REF!="","",BO459/Interna!$E$4)</f>
        <v>#REF!</v>
      </c>
      <c r="BQ459" s="41" t="e">
        <f>IF(#REF!="","",BP459*Interna!$H$46)</f>
        <v>#REF!</v>
      </c>
      <c r="BR459" s="41" t="e">
        <f>IF(#REF!="","",BP459+BQ459)</f>
        <v>#REF!</v>
      </c>
      <c r="BS459" s="41" t="e">
        <f>IF(#REF!="","",BR459*Interna!$H$48)</f>
        <v>#REF!</v>
      </c>
      <c r="BT459" s="41" t="e">
        <f>IF(#REF!="","",BR459-BS459)</f>
        <v>#REF!</v>
      </c>
      <c r="BU459" s="41" t="e">
        <f>IF(#REF!="","",BT459*Interna!$H$51)</f>
        <v>#REF!</v>
      </c>
      <c r="BV459" s="41" t="e">
        <f>IF(#REF!="","",BT459-BU459)</f>
        <v>#REF!</v>
      </c>
      <c r="BW459" s="41" t="e">
        <f>IF(#REF!="","",BV459*Interna!$H$52)</f>
        <v>#REF!</v>
      </c>
      <c r="BX459" s="41" t="e">
        <f>IF(#REF!="","",BV459-BW459)</f>
        <v>#REF!</v>
      </c>
      <c r="BY459" s="41" t="e">
        <f>IF(#REF!="","",BX459*Interna!$H$53)</f>
        <v>#REF!</v>
      </c>
    </row>
    <row r="460" spans="25:77" ht="16.5" customHeight="1" thickTop="1" thickBot="1" x14ac:dyDescent="0.35">
      <c r="Y460" s="167"/>
      <c r="Z460" s="40" t="e">
        <f>IF(#REF!="","",Interna!$H$15)</f>
        <v>#REF!</v>
      </c>
      <c r="AA460" s="41" t="e">
        <f>IF(#REF!="","",Interna!$H$16)</f>
        <v>#REF!</v>
      </c>
      <c r="AB460" s="42" t="e">
        <f>IF(#REF!="","",Interna!$H$17)</f>
        <v>#REF!</v>
      </c>
      <c r="AC46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0" s="373" t="e">
        <f>IF(#REF!="","",AC460+Interna!$D$15)</f>
        <v>#REF!</v>
      </c>
      <c r="AG460" s="373" t="e">
        <f>IF(#REF!="","",AD460+Interna!$D$16)</f>
        <v>#REF!</v>
      </c>
      <c r="AH460" s="373" t="e">
        <f>IF(#REF!="","",AE460+Interna!$D$17)</f>
        <v>#REF!</v>
      </c>
      <c r="AI460" s="281" t="e">
        <f>IF(#REF!="","",#REF!-(#REF!*AF460))</f>
        <v>#REF!</v>
      </c>
      <c r="AJ460" s="281" t="e">
        <f>IF(#REF!="","",#REF!-(#REF!*AG460))</f>
        <v>#REF!</v>
      </c>
      <c r="AK460" s="281" t="e">
        <f>IF(#REF!="","",#REF!-(#REF!*AH460))</f>
        <v>#REF!</v>
      </c>
      <c r="AL460" s="281" t="e">
        <f>IF(#REF!="","",ROUND(AI460*Interna!$E$4/1000,4))</f>
        <v>#REF!</v>
      </c>
      <c r="AM460" s="281" t="e">
        <f>IF(#REF!="","",ROUND(AJ460*Interna!$E$4/1000,4))</f>
        <v>#REF!</v>
      </c>
      <c r="AN460" s="281" t="e">
        <f>IF(#REF!="","",ROUND(AK460*Interna!$E$4/1000,4))</f>
        <v>#REF!</v>
      </c>
      <c r="AO460" s="281" t="e">
        <f>IF(#REF!="","",ROUND(AL460-(AL460*Interna!$C$21),4))</f>
        <v>#REF!</v>
      </c>
      <c r="AP460" s="281" t="e">
        <f>IF(#REF!="","",ROUND(AM460-(AM460*Interna!$C$22),4))</f>
        <v>#REF!</v>
      </c>
      <c r="AQ460" s="281" t="e">
        <f>IF(#REF!="","",ROUND(AN460-(AN460*Interna!$C$23),4))</f>
        <v>#REF!</v>
      </c>
      <c r="AR460" s="281" t="e">
        <f>IF(#REF!="","",Interna!$F$21)</f>
        <v>#REF!</v>
      </c>
      <c r="AS460" s="282" t="e">
        <f>IF(#REF!="","",Interna!$F$22)</f>
        <v>#REF!</v>
      </c>
      <c r="AT460" s="283" t="e">
        <f>IF(#REF!="","",Interna!$F$23)</f>
        <v>#REF!</v>
      </c>
      <c r="AU460" s="281" t="e">
        <f>IF(#REF!=0,0,IF(AO460&gt;AR460,AO460,AR460))</f>
        <v>#REF!</v>
      </c>
      <c r="AV460" s="281" t="e">
        <f>IF(#REF!=0,0,IF(AP460&gt;AS460,AP460,AS460))</f>
        <v>#REF!</v>
      </c>
      <c r="AW460" s="281" t="e">
        <f>IF(#REF!=0,0,IF(AQ460&gt;AT460,AQ460,AT460))</f>
        <v>#REF!</v>
      </c>
      <c r="AX460" s="39" t="e">
        <f>IF(#REF!="","",IF(ROUND(AL460-AU460,4)&lt;0,0,ROUND(AL460-AU460,4)))</f>
        <v>#REF!</v>
      </c>
      <c r="AY460" s="39" t="e">
        <f>IF(#REF!="","",IF(ROUND(AM460-AV460,4)&lt;0,0,ROUND(AM460-AV460,4)))</f>
        <v>#REF!</v>
      </c>
      <c r="AZ460" s="39" t="e">
        <f>IF(#REF!="","",IF(ROUND(AN460-AW460,4)&lt;0,0,ROUND(AN460-AW460,4)))</f>
        <v>#REF!</v>
      </c>
      <c r="BA460" s="40" t="e">
        <f>IF(#REF!="","",AX460*Z460)</f>
        <v>#REF!</v>
      </c>
      <c r="BB460" s="41" t="e">
        <f>IF(#REF!="","",AY460*AA460)</f>
        <v>#REF!</v>
      </c>
      <c r="BC460" s="42" t="e">
        <f>IF(#REF!="","",AZ460*AB460)</f>
        <v>#REF!</v>
      </c>
      <c r="BD460" s="41" t="e">
        <f t="shared" si="44"/>
        <v>#REF!</v>
      </c>
      <c r="BE460" s="40" t="e">
        <f>IF(#REF!="","",Interna!$J$27+Interna!$J$28+Interna!$J$29+Interna!$J$33)</f>
        <v>#REF!</v>
      </c>
      <c r="BF460" s="41" t="e">
        <f>IF(#REF!="","",AX460*Interna!$H$30)</f>
        <v>#REF!</v>
      </c>
      <c r="BG460" s="41" t="e">
        <f>IF(#REF!="","",AY460*Interna!$H$31)</f>
        <v>#REF!</v>
      </c>
      <c r="BH460" s="41" t="e">
        <f>IF(#REF!="","",AZ460*Interna!$H$32)</f>
        <v>#REF!</v>
      </c>
      <c r="BI460" s="41" t="e">
        <f>IF(#REF!="","",SUM(BE460:BH460))</f>
        <v>#REF!</v>
      </c>
      <c r="BJ460" s="41" t="e">
        <f>IF(#REF!="","",BD460-BI460)</f>
        <v>#REF!</v>
      </c>
      <c r="BK460" s="42" t="e">
        <f>IF(#REF!="","",BJ460*Interna!$H$37)</f>
        <v>#REF!</v>
      </c>
      <c r="BL460" s="41" t="e">
        <f>IF(#REF!="","",BJ460-BK460)</f>
        <v>#REF!</v>
      </c>
      <c r="BM460" s="41" t="e">
        <f>IF(#REF!="","",BL460*Interna!$H$39)</f>
        <v>#REF!</v>
      </c>
      <c r="BN460" s="41" t="e">
        <f>IF(#REF!="","",BL460+BM460)</f>
        <v>#REF!</v>
      </c>
      <c r="BO460" s="41" t="e">
        <f>IF(#REF!="","",BN460*Interna!$K$5)</f>
        <v>#REF!</v>
      </c>
      <c r="BP460" s="41" t="e">
        <f>IF(#REF!="","",BO460/Interna!$E$4)</f>
        <v>#REF!</v>
      </c>
      <c r="BQ460" s="41" t="e">
        <f>IF(#REF!="","",BP460*Interna!$H$46)</f>
        <v>#REF!</v>
      </c>
      <c r="BR460" s="41" t="e">
        <f>IF(#REF!="","",BP460+BQ460)</f>
        <v>#REF!</v>
      </c>
      <c r="BS460" s="41" t="e">
        <f>IF(#REF!="","",BR460*Interna!$H$48)</f>
        <v>#REF!</v>
      </c>
      <c r="BT460" s="41" t="e">
        <f>IF(#REF!="","",BR460-BS460)</f>
        <v>#REF!</v>
      </c>
      <c r="BU460" s="41" t="e">
        <f>IF(#REF!="","",BT460*Interna!$H$51)</f>
        <v>#REF!</v>
      </c>
      <c r="BV460" s="41" t="e">
        <f>IF(#REF!="","",BT460-BU460)</f>
        <v>#REF!</v>
      </c>
      <c r="BW460" s="41" t="e">
        <f>IF(#REF!="","",BV460*Interna!$H$52)</f>
        <v>#REF!</v>
      </c>
      <c r="BX460" s="41" t="e">
        <f>IF(#REF!="","",BV460-BW460)</f>
        <v>#REF!</v>
      </c>
      <c r="BY460" s="41" t="e">
        <f>IF(#REF!="","",BX460*Interna!$H$53)</f>
        <v>#REF!</v>
      </c>
    </row>
    <row r="461" spans="25:77" ht="16.5" customHeight="1" thickTop="1" thickBot="1" x14ac:dyDescent="0.35">
      <c r="Y461" s="167"/>
      <c r="Z461" s="40" t="e">
        <f>IF(#REF!="","",Interna!$H$15)</f>
        <v>#REF!</v>
      </c>
      <c r="AA461" s="41" t="e">
        <f>IF(#REF!="","",Interna!$H$16)</f>
        <v>#REF!</v>
      </c>
      <c r="AB461" s="42" t="e">
        <f>IF(#REF!="","",Interna!$H$17)</f>
        <v>#REF!</v>
      </c>
      <c r="AC46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1" s="373" t="e">
        <f>IF(#REF!="","",AC461+Interna!$D$15)</f>
        <v>#REF!</v>
      </c>
      <c r="AG461" s="373" t="e">
        <f>IF(#REF!="","",AD461+Interna!$D$16)</f>
        <v>#REF!</v>
      </c>
      <c r="AH461" s="373" t="e">
        <f>IF(#REF!="","",AE461+Interna!$D$17)</f>
        <v>#REF!</v>
      </c>
      <c r="AI461" s="281" t="e">
        <f>IF(#REF!="","",#REF!-(#REF!*AF461))</f>
        <v>#REF!</v>
      </c>
      <c r="AJ461" s="281" t="e">
        <f>IF(#REF!="","",#REF!-(#REF!*AG461))</f>
        <v>#REF!</v>
      </c>
      <c r="AK461" s="281" t="e">
        <f>IF(#REF!="","",#REF!-(#REF!*AH461))</f>
        <v>#REF!</v>
      </c>
      <c r="AL461" s="281" t="e">
        <f>IF(#REF!="","",ROUND(AI461*Interna!$E$4/1000,4))</f>
        <v>#REF!</v>
      </c>
      <c r="AM461" s="281" t="e">
        <f>IF(#REF!="","",ROUND(AJ461*Interna!$E$4/1000,4))</f>
        <v>#REF!</v>
      </c>
      <c r="AN461" s="281" t="e">
        <f>IF(#REF!="","",ROUND(AK461*Interna!$E$4/1000,4))</f>
        <v>#REF!</v>
      </c>
      <c r="AO461" s="281" t="e">
        <f>IF(#REF!="","",ROUND(AL461-(AL461*Interna!$C$21),4))</f>
        <v>#REF!</v>
      </c>
      <c r="AP461" s="281" t="e">
        <f>IF(#REF!="","",ROUND(AM461-(AM461*Interna!$C$22),4))</f>
        <v>#REF!</v>
      </c>
      <c r="AQ461" s="281" t="e">
        <f>IF(#REF!="","",ROUND(AN461-(AN461*Interna!$C$23),4))</f>
        <v>#REF!</v>
      </c>
      <c r="AR461" s="281" t="e">
        <f>IF(#REF!="","",Interna!$F$21)</f>
        <v>#REF!</v>
      </c>
      <c r="AS461" s="282" t="e">
        <f>IF(#REF!="","",Interna!$F$22)</f>
        <v>#REF!</v>
      </c>
      <c r="AT461" s="283" t="e">
        <f>IF(#REF!="","",Interna!$F$23)</f>
        <v>#REF!</v>
      </c>
      <c r="AU461" s="281" t="e">
        <f>IF(#REF!=0,0,IF(AO461&gt;AR461,AO461,AR461))</f>
        <v>#REF!</v>
      </c>
      <c r="AV461" s="281" t="e">
        <f>IF(#REF!=0,0,IF(AP461&gt;AS461,AP461,AS461))</f>
        <v>#REF!</v>
      </c>
      <c r="AW461" s="281" t="e">
        <f>IF(#REF!=0,0,IF(AQ461&gt;AT461,AQ461,AT461))</f>
        <v>#REF!</v>
      </c>
      <c r="AX461" s="39" t="e">
        <f>IF(#REF!="","",IF(ROUND(AL461-AU461,4)&lt;0,0,ROUND(AL461-AU461,4)))</f>
        <v>#REF!</v>
      </c>
      <c r="AY461" s="39" t="e">
        <f>IF(#REF!="","",IF(ROUND(AM461-AV461,4)&lt;0,0,ROUND(AM461-AV461,4)))</f>
        <v>#REF!</v>
      </c>
      <c r="AZ461" s="39" t="e">
        <f>IF(#REF!="","",IF(ROUND(AN461-AW461,4)&lt;0,0,ROUND(AN461-AW461,4)))</f>
        <v>#REF!</v>
      </c>
      <c r="BA461" s="40" t="e">
        <f>IF(#REF!="","",AX461*Z461)</f>
        <v>#REF!</v>
      </c>
      <c r="BB461" s="41" t="e">
        <f>IF(#REF!="","",AY461*AA461)</f>
        <v>#REF!</v>
      </c>
      <c r="BC461" s="42" t="e">
        <f>IF(#REF!="","",AZ461*AB461)</f>
        <v>#REF!</v>
      </c>
      <c r="BD461" s="41" t="e">
        <f t="shared" si="44"/>
        <v>#REF!</v>
      </c>
      <c r="BE461" s="40" t="e">
        <f>IF(#REF!="","",Interna!$J$27+Interna!$J$28+Interna!$J$29+Interna!$J$33)</f>
        <v>#REF!</v>
      </c>
      <c r="BF461" s="41" t="e">
        <f>IF(#REF!="","",AX461*Interna!$H$30)</f>
        <v>#REF!</v>
      </c>
      <c r="BG461" s="41" t="e">
        <f>IF(#REF!="","",AY461*Interna!$H$31)</f>
        <v>#REF!</v>
      </c>
      <c r="BH461" s="41" t="e">
        <f>IF(#REF!="","",AZ461*Interna!$H$32)</f>
        <v>#REF!</v>
      </c>
      <c r="BI461" s="41" t="e">
        <f>IF(#REF!="","",SUM(BE461:BH461))</f>
        <v>#REF!</v>
      </c>
      <c r="BJ461" s="41" t="e">
        <f>IF(#REF!="","",BD461-BI461)</f>
        <v>#REF!</v>
      </c>
      <c r="BK461" s="42" t="e">
        <f>IF(#REF!="","",BJ461*Interna!$H$37)</f>
        <v>#REF!</v>
      </c>
      <c r="BL461" s="41" t="e">
        <f>IF(#REF!="","",BJ461-BK461)</f>
        <v>#REF!</v>
      </c>
      <c r="BM461" s="41" t="e">
        <f>IF(#REF!="","",BL461*Interna!$H$39)</f>
        <v>#REF!</v>
      </c>
      <c r="BN461" s="41" t="e">
        <f>IF(#REF!="","",BL461+BM461)</f>
        <v>#REF!</v>
      </c>
      <c r="BO461" s="41" t="e">
        <f>IF(#REF!="","",BN461*Interna!$K$5)</f>
        <v>#REF!</v>
      </c>
      <c r="BP461" s="41" t="e">
        <f>IF(#REF!="","",BO461/Interna!$E$4)</f>
        <v>#REF!</v>
      </c>
      <c r="BQ461" s="41" t="e">
        <f>IF(#REF!="","",BP461*Interna!$H$46)</f>
        <v>#REF!</v>
      </c>
      <c r="BR461" s="41" t="e">
        <f>IF(#REF!="","",BP461+BQ461)</f>
        <v>#REF!</v>
      </c>
      <c r="BS461" s="41" t="e">
        <f>IF(#REF!="","",BR461*Interna!$H$48)</f>
        <v>#REF!</v>
      </c>
      <c r="BT461" s="41" t="e">
        <f>IF(#REF!="","",BR461-BS461)</f>
        <v>#REF!</v>
      </c>
      <c r="BU461" s="41" t="e">
        <f>IF(#REF!="","",BT461*Interna!$H$51)</f>
        <v>#REF!</v>
      </c>
      <c r="BV461" s="41" t="e">
        <f>IF(#REF!="","",BT461-BU461)</f>
        <v>#REF!</v>
      </c>
      <c r="BW461" s="41" t="e">
        <f>IF(#REF!="","",BV461*Interna!$H$52)</f>
        <v>#REF!</v>
      </c>
      <c r="BX461" s="41" t="e">
        <f>IF(#REF!="","",BV461-BW461)</f>
        <v>#REF!</v>
      </c>
      <c r="BY461" s="41" t="e">
        <f>IF(#REF!="","",BX461*Interna!$H$53)</f>
        <v>#REF!</v>
      </c>
    </row>
    <row r="462" spans="25:77" ht="16.5" customHeight="1" thickTop="1" thickBot="1" x14ac:dyDescent="0.35">
      <c r="Y462" s="167"/>
      <c r="Z462" s="40" t="e">
        <f>IF(#REF!="","",Interna!$H$15)</f>
        <v>#REF!</v>
      </c>
      <c r="AA462" s="41" t="e">
        <f>IF(#REF!="","",Interna!$H$16)</f>
        <v>#REF!</v>
      </c>
      <c r="AB462" s="42" t="e">
        <f>IF(#REF!="","",Interna!$H$17)</f>
        <v>#REF!</v>
      </c>
      <c r="AC46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2" s="373" t="e">
        <f>IF(#REF!="","",AC462+Interna!$D$15)</f>
        <v>#REF!</v>
      </c>
      <c r="AG462" s="373" t="e">
        <f>IF(#REF!="","",AD462+Interna!$D$16)</f>
        <v>#REF!</v>
      </c>
      <c r="AH462" s="373" t="e">
        <f>IF(#REF!="","",AE462+Interna!$D$17)</f>
        <v>#REF!</v>
      </c>
      <c r="AI462" s="281" t="e">
        <f>IF(#REF!="","",#REF!-(#REF!*AF462))</f>
        <v>#REF!</v>
      </c>
      <c r="AJ462" s="281" t="e">
        <f>IF(#REF!="","",#REF!-(#REF!*AG462))</f>
        <v>#REF!</v>
      </c>
      <c r="AK462" s="281" t="e">
        <f>IF(#REF!="","",#REF!-(#REF!*AH462))</f>
        <v>#REF!</v>
      </c>
      <c r="AL462" s="281" t="e">
        <f>IF(#REF!="","",ROUND(AI462*Interna!$E$4/1000,4))</f>
        <v>#REF!</v>
      </c>
      <c r="AM462" s="281" t="e">
        <f>IF(#REF!="","",ROUND(AJ462*Interna!$E$4/1000,4))</f>
        <v>#REF!</v>
      </c>
      <c r="AN462" s="281" t="e">
        <f>IF(#REF!="","",ROUND(AK462*Interna!$E$4/1000,4))</f>
        <v>#REF!</v>
      </c>
      <c r="AO462" s="281" t="e">
        <f>IF(#REF!="","",ROUND(AL462-(AL462*Interna!$C$21),4))</f>
        <v>#REF!</v>
      </c>
      <c r="AP462" s="281" t="e">
        <f>IF(#REF!="","",ROUND(AM462-(AM462*Interna!$C$22),4))</f>
        <v>#REF!</v>
      </c>
      <c r="AQ462" s="281" t="e">
        <f>IF(#REF!="","",ROUND(AN462-(AN462*Interna!$C$23),4))</f>
        <v>#REF!</v>
      </c>
      <c r="AR462" s="281" t="e">
        <f>IF(#REF!="","",Interna!$F$21)</f>
        <v>#REF!</v>
      </c>
      <c r="AS462" s="282" t="e">
        <f>IF(#REF!="","",Interna!$F$22)</f>
        <v>#REF!</v>
      </c>
      <c r="AT462" s="283" t="e">
        <f>IF(#REF!="","",Interna!$F$23)</f>
        <v>#REF!</v>
      </c>
      <c r="AU462" s="281" t="e">
        <f>IF(#REF!=0,0,IF(AO462&gt;AR462,AO462,AR462))</f>
        <v>#REF!</v>
      </c>
      <c r="AV462" s="281" t="e">
        <f>IF(#REF!=0,0,IF(AP462&gt;AS462,AP462,AS462))</f>
        <v>#REF!</v>
      </c>
      <c r="AW462" s="281" t="e">
        <f>IF(#REF!=0,0,IF(AQ462&gt;AT462,AQ462,AT462))</f>
        <v>#REF!</v>
      </c>
      <c r="AX462" s="39" t="e">
        <f>IF(#REF!="","",IF(ROUND(AL462-AU462,4)&lt;0,0,ROUND(AL462-AU462,4)))</f>
        <v>#REF!</v>
      </c>
      <c r="AY462" s="39" t="e">
        <f>IF(#REF!="","",IF(ROUND(AM462-AV462,4)&lt;0,0,ROUND(AM462-AV462,4)))</f>
        <v>#REF!</v>
      </c>
      <c r="AZ462" s="39" t="e">
        <f>IF(#REF!="","",IF(ROUND(AN462-AW462,4)&lt;0,0,ROUND(AN462-AW462,4)))</f>
        <v>#REF!</v>
      </c>
      <c r="BA462" s="40" t="e">
        <f>IF(#REF!="","",AX462*Z462)</f>
        <v>#REF!</v>
      </c>
      <c r="BB462" s="41" t="e">
        <f>IF(#REF!="","",AY462*AA462)</f>
        <v>#REF!</v>
      </c>
      <c r="BC462" s="42" t="e">
        <f>IF(#REF!="","",AZ462*AB462)</f>
        <v>#REF!</v>
      </c>
      <c r="BD462" s="41" t="e">
        <f t="shared" si="44"/>
        <v>#REF!</v>
      </c>
      <c r="BE462" s="40" t="e">
        <f>IF(#REF!="","",Interna!$J$27+Interna!$J$28+Interna!$J$29+Interna!$J$33)</f>
        <v>#REF!</v>
      </c>
      <c r="BF462" s="41" t="e">
        <f>IF(#REF!="","",AX462*Interna!$H$30)</f>
        <v>#REF!</v>
      </c>
      <c r="BG462" s="41" t="e">
        <f>IF(#REF!="","",AY462*Interna!$H$31)</f>
        <v>#REF!</v>
      </c>
      <c r="BH462" s="41" t="e">
        <f>IF(#REF!="","",AZ462*Interna!$H$32)</f>
        <v>#REF!</v>
      </c>
      <c r="BI462" s="41" t="e">
        <f>IF(#REF!="","",SUM(BE462:BH462))</f>
        <v>#REF!</v>
      </c>
      <c r="BJ462" s="41" t="e">
        <f>IF(#REF!="","",BD462-BI462)</f>
        <v>#REF!</v>
      </c>
      <c r="BK462" s="42" t="e">
        <f>IF(#REF!="","",BJ462*Interna!$H$37)</f>
        <v>#REF!</v>
      </c>
      <c r="BL462" s="41" t="e">
        <f>IF(#REF!="","",BJ462-BK462)</f>
        <v>#REF!</v>
      </c>
      <c r="BM462" s="41" t="e">
        <f>IF(#REF!="","",BL462*Interna!$H$39)</f>
        <v>#REF!</v>
      </c>
      <c r="BN462" s="41" t="e">
        <f>IF(#REF!="","",BL462+BM462)</f>
        <v>#REF!</v>
      </c>
      <c r="BO462" s="41" t="e">
        <f>IF(#REF!="","",BN462*Interna!$K$5)</f>
        <v>#REF!</v>
      </c>
      <c r="BP462" s="41" t="e">
        <f>IF(#REF!="","",BO462/Interna!$E$4)</f>
        <v>#REF!</v>
      </c>
      <c r="BQ462" s="41" t="e">
        <f>IF(#REF!="","",BP462*Interna!$H$46)</f>
        <v>#REF!</v>
      </c>
      <c r="BR462" s="41" t="e">
        <f>IF(#REF!="","",BP462+BQ462)</f>
        <v>#REF!</v>
      </c>
      <c r="BS462" s="41" t="e">
        <f>IF(#REF!="","",BR462*Interna!$H$48)</f>
        <v>#REF!</v>
      </c>
      <c r="BT462" s="41" t="e">
        <f>IF(#REF!="","",BR462-BS462)</f>
        <v>#REF!</v>
      </c>
      <c r="BU462" s="41" t="e">
        <f>IF(#REF!="","",BT462*Interna!$H$51)</f>
        <v>#REF!</v>
      </c>
      <c r="BV462" s="41" t="e">
        <f>IF(#REF!="","",BT462-BU462)</f>
        <v>#REF!</v>
      </c>
      <c r="BW462" s="41" t="e">
        <f>IF(#REF!="","",BV462*Interna!$H$52)</f>
        <v>#REF!</v>
      </c>
      <c r="BX462" s="41" t="e">
        <f>IF(#REF!="","",BV462-BW462)</f>
        <v>#REF!</v>
      </c>
      <c r="BY462" s="41" t="e">
        <f>IF(#REF!="","",BX462*Interna!$H$53)</f>
        <v>#REF!</v>
      </c>
    </row>
    <row r="463" spans="25:77" ht="16.5" customHeight="1" thickTop="1" thickBot="1" x14ac:dyDescent="0.35">
      <c r="Y463" s="167"/>
      <c r="Z463" s="40" t="e">
        <f>IF(#REF!="","",Interna!$H$15)</f>
        <v>#REF!</v>
      </c>
      <c r="AA463" s="41" t="e">
        <f>IF(#REF!="","",Interna!$H$16)</f>
        <v>#REF!</v>
      </c>
      <c r="AB463" s="42" t="e">
        <f>IF(#REF!="","",Interna!$H$17)</f>
        <v>#REF!</v>
      </c>
      <c r="AC46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3" s="373" t="e">
        <f>IF(#REF!="","",AC463+Interna!$D$15)</f>
        <v>#REF!</v>
      </c>
      <c r="AG463" s="373" t="e">
        <f>IF(#REF!="","",AD463+Interna!$D$16)</f>
        <v>#REF!</v>
      </c>
      <c r="AH463" s="373" t="e">
        <f>IF(#REF!="","",AE463+Interna!$D$17)</f>
        <v>#REF!</v>
      </c>
      <c r="AI463" s="281" t="e">
        <f>IF(#REF!="","",#REF!-(#REF!*AF463))</f>
        <v>#REF!</v>
      </c>
      <c r="AJ463" s="281" t="e">
        <f>IF(#REF!="","",#REF!-(#REF!*AG463))</f>
        <v>#REF!</v>
      </c>
      <c r="AK463" s="281" t="e">
        <f>IF(#REF!="","",#REF!-(#REF!*AH463))</f>
        <v>#REF!</v>
      </c>
      <c r="AL463" s="281" t="e">
        <f>IF(#REF!="","",ROUND(AI463*Interna!$E$4/1000,4))</f>
        <v>#REF!</v>
      </c>
      <c r="AM463" s="281" t="e">
        <f>IF(#REF!="","",ROUND(AJ463*Interna!$E$4/1000,4))</f>
        <v>#REF!</v>
      </c>
      <c r="AN463" s="281" t="e">
        <f>IF(#REF!="","",ROUND(AK463*Interna!$E$4/1000,4))</f>
        <v>#REF!</v>
      </c>
      <c r="AO463" s="281" t="e">
        <f>IF(#REF!="","",ROUND(AL463-(AL463*Interna!$C$21),4))</f>
        <v>#REF!</v>
      </c>
      <c r="AP463" s="281" t="e">
        <f>IF(#REF!="","",ROUND(AM463-(AM463*Interna!$C$22),4))</f>
        <v>#REF!</v>
      </c>
      <c r="AQ463" s="281" t="e">
        <f>IF(#REF!="","",ROUND(AN463-(AN463*Interna!$C$23),4))</f>
        <v>#REF!</v>
      </c>
      <c r="AR463" s="281" t="e">
        <f>IF(#REF!="","",Interna!$F$21)</f>
        <v>#REF!</v>
      </c>
      <c r="AS463" s="282" t="e">
        <f>IF(#REF!="","",Interna!$F$22)</f>
        <v>#REF!</v>
      </c>
      <c r="AT463" s="283" t="e">
        <f>IF(#REF!="","",Interna!$F$23)</f>
        <v>#REF!</v>
      </c>
      <c r="AU463" s="281" t="e">
        <f>IF(#REF!=0,0,IF(AO463&gt;AR463,AO463,AR463))</f>
        <v>#REF!</v>
      </c>
      <c r="AV463" s="281" t="e">
        <f>IF(#REF!=0,0,IF(AP463&gt;AS463,AP463,AS463))</f>
        <v>#REF!</v>
      </c>
      <c r="AW463" s="281" t="e">
        <f>IF(#REF!=0,0,IF(AQ463&gt;AT463,AQ463,AT463))</f>
        <v>#REF!</v>
      </c>
      <c r="AX463" s="39" t="e">
        <f>IF(#REF!="","",IF(ROUND(AL463-AU463,4)&lt;0,0,ROUND(AL463-AU463,4)))</f>
        <v>#REF!</v>
      </c>
      <c r="AY463" s="39" t="e">
        <f>IF(#REF!="","",IF(ROUND(AM463-AV463,4)&lt;0,0,ROUND(AM463-AV463,4)))</f>
        <v>#REF!</v>
      </c>
      <c r="AZ463" s="39" t="e">
        <f>IF(#REF!="","",IF(ROUND(AN463-AW463,4)&lt;0,0,ROUND(AN463-AW463,4)))</f>
        <v>#REF!</v>
      </c>
      <c r="BA463" s="40" t="e">
        <f>IF(#REF!="","",AX463*Z463)</f>
        <v>#REF!</v>
      </c>
      <c r="BB463" s="41" t="e">
        <f>IF(#REF!="","",AY463*AA463)</f>
        <v>#REF!</v>
      </c>
      <c r="BC463" s="42" t="e">
        <f>IF(#REF!="","",AZ463*AB463)</f>
        <v>#REF!</v>
      </c>
      <c r="BD463" s="41" t="e">
        <f t="shared" si="44"/>
        <v>#REF!</v>
      </c>
      <c r="BE463" s="40" t="e">
        <f>IF(#REF!="","",Interna!$J$27+Interna!$J$28+Interna!$J$29+Interna!$J$33)</f>
        <v>#REF!</v>
      </c>
      <c r="BF463" s="41" t="e">
        <f>IF(#REF!="","",AX463*Interna!$H$30)</f>
        <v>#REF!</v>
      </c>
      <c r="BG463" s="41" t="e">
        <f>IF(#REF!="","",AY463*Interna!$H$31)</f>
        <v>#REF!</v>
      </c>
      <c r="BH463" s="41" t="e">
        <f>IF(#REF!="","",AZ463*Interna!$H$32)</f>
        <v>#REF!</v>
      </c>
      <c r="BI463" s="41" t="e">
        <f>IF(#REF!="","",SUM(BE463:BH463))</f>
        <v>#REF!</v>
      </c>
      <c r="BJ463" s="41" t="e">
        <f>IF(#REF!="","",BD463-BI463)</f>
        <v>#REF!</v>
      </c>
      <c r="BK463" s="42" t="e">
        <f>IF(#REF!="","",BJ463*Interna!$H$37)</f>
        <v>#REF!</v>
      </c>
      <c r="BL463" s="41" t="e">
        <f>IF(#REF!="","",BJ463-BK463)</f>
        <v>#REF!</v>
      </c>
      <c r="BM463" s="41" t="e">
        <f>IF(#REF!="","",BL463*Interna!$H$39)</f>
        <v>#REF!</v>
      </c>
      <c r="BN463" s="41" t="e">
        <f>IF(#REF!="","",BL463+BM463)</f>
        <v>#REF!</v>
      </c>
      <c r="BO463" s="41" t="e">
        <f>IF(#REF!="","",BN463*Interna!$K$5)</f>
        <v>#REF!</v>
      </c>
      <c r="BP463" s="41" t="e">
        <f>IF(#REF!="","",BO463/Interna!$E$4)</f>
        <v>#REF!</v>
      </c>
      <c r="BQ463" s="41" t="e">
        <f>IF(#REF!="","",BP463*Interna!$H$46)</f>
        <v>#REF!</v>
      </c>
      <c r="BR463" s="41" t="e">
        <f>IF(#REF!="","",BP463+BQ463)</f>
        <v>#REF!</v>
      </c>
      <c r="BS463" s="41" t="e">
        <f>IF(#REF!="","",BR463*Interna!$H$48)</f>
        <v>#REF!</v>
      </c>
      <c r="BT463" s="41" t="e">
        <f>IF(#REF!="","",BR463-BS463)</f>
        <v>#REF!</v>
      </c>
      <c r="BU463" s="41" t="e">
        <f>IF(#REF!="","",BT463*Interna!$H$51)</f>
        <v>#REF!</v>
      </c>
      <c r="BV463" s="41" t="e">
        <f>IF(#REF!="","",BT463-BU463)</f>
        <v>#REF!</v>
      </c>
      <c r="BW463" s="41" t="e">
        <f>IF(#REF!="","",BV463*Interna!$H$52)</f>
        <v>#REF!</v>
      </c>
      <c r="BX463" s="41" t="e">
        <f>IF(#REF!="","",BV463-BW463)</f>
        <v>#REF!</v>
      </c>
      <c r="BY463" s="41" t="e">
        <f>IF(#REF!="","",BX463*Interna!$H$53)</f>
        <v>#REF!</v>
      </c>
    </row>
    <row r="464" spans="25:77" ht="16.5" customHeight="1" thickTop="1" thickBot="1" x14ac:dyDescent="0.35">
      <c r="Y464" s="167"/>
      <c r="Z464" s="40" t="e">
        <f>IF(#REF!="","",Interna!$H$15)</f>
        <v>#REF!</v>
      </c>
      <c r="AA464" s="41" t="e">
        <f>IF(#REF!="","",Interna!$H$16)</f>
        <v>#REF!</v>
      </c>
      <c r="AB464" s="42" t="e">
        <f>IF(#REF!="","",Interna!$H$17)</f>
        <v>#REF!</v>
      </c>
      <c r="AC46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4" s="373" t="e">
        <f>IF(#REF!="","",AC464+Interna!$D$15)</f>
        <v>#REF!</v>
      </c>
      <c r="AG464" s="373" t="e">
        <f>IF(#REF!="","",AD464+Interna!$D$16)</f>
        <v>#REF!</v>
      </c>
      <c r="AH464" s="373" t="e">
        <f>IF(#REF!="","",AE464+Interna!$D$17)</f>
        <v>#REF!</v>
      </c>
      <c r="AI464" s="281" t="e">
        <f>IF(#REF!="","",#REF!-(#REF!*AF464))</f>
        <v>#REF!</v>
      </c>
      <c r="AJ464" s="281" t="e">
        <f>IF(#REF!="","",#REF!-(#REF!*AG464))</f>
        <v>#REF!</v>
      </c>
      <c r="AK464" s="281" t="e">
        <f>IF(#REF!="","",#REF!-(#REF!*AH464))</f>
        <v>#REF!</v>
      </c>
      <c r="AL464" s="281" t="e">
        <f>IF(#REF!="","",ROUND(AI464*Interna!$E$4/1000,4))</f>
        <v>#REF!</v>
      </c>
      <c r="AM464" s="281" t="e">
        <f>IF(#REF!="","",ROUND(AJ464*Interna!$E$4/1000,4))</f>
        <v>#REF!</v>
      </c>
      <c r="AN464" s="281" t="e">
        <f>IF(#REF!="","",ROUND(AK464*Interna!$E$4/1000,4))</f>
        <v>#REF!</v>
      </c>
      <c r="AO464" s="281" t="e">
        <f>IF(#REF!="","",ROUND(AL464-(AL464*Interna!$C$21),4))</f>
        <v>#REF!</v>
      </c>
      <c r="AP464" s="281" t="e">
        <f>IF(#REF!="","",ROUND(AM464-(AM464*Interna!$C$22),4))</f>
        <v>#REF!</v>
      </c>
      <c r="AQ464" s="281" t="e">
        <f>IF(#REF!="","",ROUND(AN464-(AN464*Interna!$C$23),4))</f>
        <v>#REF!</v>
      </c>
      <c r="AR464" s="281" t="e">
        <f>IF(#REF!="","",Interna!$F$21)</f>
        <v>#REF!</v>
      </c>
      <c r="AS464" s="282" t="e">
        <f>IF(#REF!="","",Interna!$F$22)</f>
        <v>#REF!</v>
      </c>
      <c r="AT464" s="283" t="e">
        <f>IF(#REF!="","",Interna!$F$23)</f>
        <v>#REF!</v>
      </c>
      <c r="AU464" s="281" t="e">
        <f>IF(#REF!=0,0,IF(AO464&gt;AR464,AO464,AR464))</f>
        <v>#REF!</v>
      </c>
      <c r="AV464" s="281" t="e">
        <f>IF(#REF!=0,0,IF(AP464&gt;AS464,AP464,AS464))</f>
        <v>#REF!</v>
      </c>
      <c r="AW464" s="281" t="e">
        <f>IF(#REF!=0,0,IF(AQ464&gt;AT464,AQ464,AT464))</f>
        <v>#REF!</v>
      </c>
      <c r="AX464" s="39" t="e">
        <f>IF(#REF!="","",IF(ROUND(AL464-AU464,4)&lt;0,0,ROUND(AL464-AU464,4)))</f>
        <v>#REF!</v>
      </c>
      <c r="AY464" s="39" t="e">
        <f>IF(#REF!="","",IF(ROUND(AM464-AV464,4)&lt;0,0,ROUND(AM464-AV464,4)))</f>
        <v>#REF!</v>
      </c>
      <c r="AZ464" s="39" t="e">
        <f>IF(#REF!="","",IF(ROUND(AN464-AW464,4)&lt;0,0,ROUND(AN464-AW464,4)))</f>
        <v>#REF!</v>
      </c>
      <c r="BA464" s="40" t="e">
        <f>IF(#REF!="","",AX464*Z464)</f>
        <v>#REF!</v>
      </c>
      <c r="BB464" s="41" t="e">
        <f>IF(#REF!="","",AY464*AA464)</f>
        <v>#REF!</v>
      </c>
      <c r="BC464" s="42" t="e">
        <f>IF(#REF!="","",AZ464*AB464)</f>
        <v>#REF!</v>
      </c>
      <c r="BD464" s="41" t="e">
        <f t="shared" si="44"/>
        <v>#REF!</v>
      </c>
      <c r="BE464" s="40" t="e">
        <f>IF(#REF!="","",Interna!$J$27+Interna!$J$28+Interna!$J$29+Interna!$J$33)</f>
        <v>#REF!</v>
      </c>
      <c r="BF464" s="41" t="e">
        <f>IF(#REF!="","",AX464*Interna!$H$30)</f>
        <v>#REF!</v>
      </c>
      <c r="BG464" s="41" t="e">
        <f>IF(#REF!="","",AY464*Interna!$H$31)</f>
        <v>#REF!</v>
      </c>
      <c r="BH464" s="41" t="e">
        <f>IF(#REF!="","",AZ464*Interna!$H$32)</f>
        <v>#REF!</v>
      </c>
      <c r="BI464" s="41" t="e">
        <f>IF(#REF!="","",SUM(BE464:BH464))</f>
        <v>#REF!</v>
      </c>
      <c r="BJ464" s="41" t="e">
        <f>IF(#REF!="","",BD464-BI464)</f>
        <v>#REF!</v>
      </c>
      <c r="BK464" s="42" t="e">
        <f>IF(#REF!="","",BJ464*Interna!$H$37)</f>
        <v>#REF!</v>
      </c>
      <c r="BL464" s="41" t="e">
        <f>IF(#REF!="","",BJ464-BK464)</f>
        <v>#REF!</v>
      </c>
      <c r="BM464" s="41" t="e">
        <f>IF(#REF!="","",BL464*Interna!$H$39)</f>
        <v>#REF!</v>
      </c>
      <c r="BN464" s="41" t="e">
        <f>IF(#REF!="","",BL464+BM464)</f>
        <v>#REF!</v>
      </c>
      <c r="BO464" s="41" t="e">
        <f>IF(#REF!="","",BN464*Interna!$K$5)</f>
        <v>#REF!</v>
      </c>
      <c r="BP464" s="41" t="e">
        <f>IF(#REF!="","",BO464/Interna!$E$4)</f>
        <v>#REF!</v>
      </c>
      <c r="BQ464" s="41" t="e">
        <f>IF(#REF!="","",BP464*Interna!$H$46)</f>
        <v>#REF!</v>
      </c>
      <c r="BR464" s="41" t="e">
        <f>IF(#REF!="","",BP464+BQ464)</f>
        <v>#REF!</v>
      </c>
      <c r="BS464" s="41" t="e">
        <f>IF(#REF!="","",BR464*Interna!$H$48)</f>
        <v>#REF!</v>
      </c>
      <c r="BT464" s="41" t="e">
        <f>IF(#REF!="","",BR464-BS464)</f>
        <v>#REF!</v>
      </c>
      <c r="BU464" s="41" t="e">
        <f>IF(#REF!="","",BT464*Interna!$H$51)</f>
        <v>#REF!</v>
      </c>
      <c r="BV464" s="41" t="e">
        <f>IF(#REF!="","",BT464-BU464)</f>
        <v>#REF!</v>
      </c>
      <c r="BW464" s="41" t="e">
        <f>IF(#REF!="","",BV464*Interna!$H$52)</f>
        <v>#REF!</v>
      </c>
      <c r="BX464" s="41" t="e">
        <f>IF(#REF!="","",BV464-BW464)</f>
        <v>#REF!</v>
      </c>
      <c r="BY464" s="41" t="e">
        <f>IF(#REF!="","",BX464*Interna!$H$53)</f>
        <v>#REF!</v>
      </c>
    </row>
    <row r="465" spans="25:77" ht="16.5" customHeight="1" thickTop="1" thickBot="1" x14ac:dyDescent="0.35">
      <c r="Y465" s="167"/>
      <c r="Z465" s="40" t="e">
        <f>IF(#REF!="","",Interna!$H$15)</f>
        <v>#REF!</v>
      </c>
      <c r="AA465" s="41" t="e">
        <f>IF(#REF!="","",Interna!$H$16)</f>
        <v>#REF!</v>
      </c>
      <c r="AB465" s="42" t="e">
        <f>IF(#REF!="","",Interna!$H$17)</f>
        <v>#REF!</v>
      </c>
      <c r="AC46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5" s="373" t="e">
        <f>IF(#REF!="","",AC465+Interna!$D$15)</f>
        <v>#REF!</v>
      </c>
      <c r="AG465" s="373" t="e">
        <f>IF(#REF!="","",AD465+Interna!$D$16)</f>
        <v>#REF!</v>
      </c>
      <c r="AH465" s="373" t="e">
        <f>IF(#REF!="","",AE465+Interna!$D$17)</f>
        <v>#REF!</v>
      </c>
      <c r="AI465" s="281" t="e">
        <f>IF(#REF!="","",#REF!-(#REF!*AF465))</f>
        <v>#REF!</v>
      </c>
      <c r="AJ465" s="281" t="e">
        <f>IF(#REF!="","",#REF!-(#REF!*AG465))</f>
        <v>#REF!</v>
      </c>
      <c r="AK465" s="281" t="e">
        <f>IF(#REF!="","",#REF!-(#REF!*AH465))</f>
        <v>#REF!</v>
      </c>
      <c r="AL465" s="281" t="e">
        <f>IF(#REF!="","",ROUND(AI465*Interna!$E$4/1000,4))</f>
        <v>#REF!</v>
      </c>
      <c r="AM465" s="281" t="e">
        <f>IF(#REF!="","",ROUND(AJ465*Interna!$E$4/1000,4))</f>
        <v>#REF!</v>
      </c>
      <c r="AN465" s="281" t="e">
        <f>IF(#REF!="","",ROUND(AK465*Interna!$E$4/1000,4))</f>
        <v>#REF!</v>
      </c>
      <c r="AO465" s="281" t="e">
        <f>IF(#REF!="","",ROUND(AL465-(AL465*Interna!$C$21),4))</f>
        <v>#REF!</v>
      </c>
      <c r="AP465" s="281" t="e">
        <f>IF(#REF!="","",ROUND(AM465-(AM465*Interna!$C$22),4))</f>
        <v>#REF!</v>
      </c>
      <c r="AQ465" s="281" t="e">
        <f>IF(#REF!="","",ROUND(AN465-(AN465*Interna!$C$23),4))</f>
        <v>#REF!</v>
      </c>
      <c r="AR465" s="281" t="e">
        <f>IF(#REF!="","",Interna!$F$21)</f>
        <v>#REF!</v>
      </c>
      <c r="AS465" s="282" t="e">
        <f>IF(#REF!="","",Interna!$F$22)</f>
        <v>#REF!</v>
      </c>
      <c r="AT465" s="283" t="e">
        <f>IF(#REF!="","",Interna!$F$23)</f>
        <v>#REF!</v>
      </c>
      <c r="AU465" s="281" t="e">
        <f>IF(#REF!=0,0,IF(AO465&gt;AR465,AO465,AR465))</f>
        <v>#REF!</v>
      </c>
      <c r="AV465" s="281" t="e">
        <f>IF(#REF!=0,0,IF(AP465&gt;AS465,AP465,AS465))</f>
        <v>#REF!</v>
      </c>
      <c r="AW465" s="281" t="e">
        <f>IF(#REF!=0,0,IF(AQ465&gt;AT465,AQ465,AT465))</f>
        <v>#REF!</v>
      </c>
      <c r="AX465" s="39" t="e">
        <f>IF(#REF!="","",IF(ROUND(AL465-AU465,4)&lt;0,0,ROUND(AL465-AU465,4)))</f>
        <v>#REF!</v>
      </c>
      <c r="AY465" s="39" t="e">
        <f>IF(#REF!="","",IF(ROUND(AM465-AV465,4)&lt;0,0,ROUND(AM465-AV465,4)))</f>
        <v>#REF!</v>
      </c>
      <c r="AZ465" s="39" t="e">
        <f>IF(#REF!="","",IF(ROUND(AN465-AW465,4)&lt;0,0,ROUND(AN465-AW465,4)))</f>
        <v>#REF!</v>
      </c>
      <c r="BA465" s="40" t="e">
        <f>IF(#REF!="","",AX465*Z465)</f>
        <v>#REF!</v>
      </c>
      <c r="BB465" s="41" t="e">
        <f>IF(#REF!="","",AY465*AA465)</f>
        <v>#REF!</v>
      </c>
      <c r="BC465" s="42" t="e">
        <f>IF(#REF!="","",AZ465*AB465)</f>
        <v>#REF!</v>
      </c>
      <c r="BD465" s="41" t="e">
        <f t="shared" si="44"/>
        <v>#REF!</v>
      </c>
      <c r="BE465" s="40" t="e">
        <f>IF(#REF!="","",Interna!$J$27+Interna!$J$28+Interna!$J$29+Interna!$J$33)</f>
        <v>#REF!</v>
      </c>
      <c r="BF465" s="41" t="e">
        <f>IF(#REF!="","",AX465*Interna!$H$30)</f>
        <v>#REF!</v>
      </c>
      <c r="BG465" s="41" t="e">
        <f>IF(#REF!="","",AY465*Interna!$H$31)</f>
        <v>#REF!</v>
      </c>
      <c r="BH465" s="41" t="e">
        <f>IF(#REF!="","",AZ465*Interna!$H$32)</f>
        <v>#REF!</v>
      </c>
      <c r="BI465" s="41" t="e">
        <f>IF(#REF!="","",SUM(BE465:BH465))</f>
        <v>#REF!</v>
      </c>
      <c r="BJ465" s="41" t="e">
        <f>IF(#REF!="","",BD465-BI465)</f>
        <v>#REF!</v>
      </c>
      <c r="BK465" s="42" t="e">
        <f>IF(#REF!="","",BJ465*Interna!$H$37)</f>
        <v>#REF!</v>
      </c>
      <c r="BL465" s="41" t="e">
        <f>IF(#REF!="","",BJ465-BK465)</f>
        <v>#REF!</v>
      </c>
      <c r="BM465" s="41" t="e">
        <f>IF(#REF!="","",BL465*Interna!$H$39)</f>
        <v>#REF!</v>
      </c>
      <c r="BN465" s="41" t="e">
        <f>IF(#REF!="","",BL465+BM465)</f>
        <v>#REF!</v>
      </c>
      <c r="BO465" s="41" t="e">
        <f>IF(#REF!="","",BN465*Interna!$K$5)</f>
        <v>#REF!</v>
      </c>
      <c r="BP465" s="41" t="e">
        <f>IF(#REF!="","",BO465/Interna!$E$4)</f>
        <v>#REF!</v>
      </c>
      <c r="BQ465" s="41" t="e">
        <f>IF(#REF!="","",BP465*Interna!$H$46)</f>
        <v>#REF!</v>
      </c>
      <c r="BR465" s="41" t="e">
        <f>IF(#REF!="","",BP465+BQ465)</f>
        <v>#REF!</v>
      </c>
      <c r="BS465" s="41" t="e">
        <f>IF(#REF!="","",BR465*Interna!$H$48)</f>
        <v>#REF!</v>
      </c>
      <c r="BT465" s="41" t="e">
        <f>IF(#REF!="","",BR465-BS465)</f>
        <v>#REF!</v>
      </c>
      <c r="BU465" s="41" t="e">
        <f>IF(#REF!="","",BT465*Interna!$H$51)</f>
        <v>#REF!</v>
      </c>
      <c r="BV465" s="41" t="e">
        <f>IF(#REF!="","",BT465-BU465)</f>
        <v>#REF!</v>
      </c>
      <c r="BW465" s="41" t="e">
        <f>IF(#REF!="","",BV465*Interna!$H$52)</f>
        <v>#REF!</v>
      </c>
      <c r="BX465" s="41" t="e">
        <f>IF(#REF!="","",BV465-BW465)</f>
        <v>#REF!</v>
      </c>
      <c r="BY465" s="41" t="e">
        <f>IF(#REF!="","",BX465*Interna!$H$53)</f>
        <v>#REF!</v>
      </c>
    </row>
    <row r="466" spans="25:77" ht="16.5" customHeight="1" thickTop="1" thickBot="1" x14ac:dyDescent="0.35">
      <c r="Y466" s="167"/>
      <c r="Z466" s="40" t="e">
        <f>IF(#REF!="","",Interna!$H$15)</f>
        <v>#REF!</v>
      </c>
      <c r="AA466" s="41" t="e">
        <f>IF(#REF!="","",Interna!$H$16)</f>
        <v>#REF!</v>
      </c>
      <c r="AB466" s="42" t="e">
        <f>IF(#REF!="","",Interna!$H$17)</f>
        <v>#REF!</v>
      </c>
      <c r="AC46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6" s="373" t="e">
        <f>IF(#REF!="","",AC466+Interna!$D$15)</f>
        <v>#REF!</v>
      </c>
      <c r="AG466" s="373" t="e">
        <f>IF(#REF!="","",AD466+Interna!$D$16)</f>
        <v>#REF!</v>
      </c>
      <c r="AH466" s="373" t="e">
        <f>IF(#REF!="","",AE466+Interna!$D$17)</f>
        <v>#REF!</v>
      </c>
      <c r="AI466" s="281" t="e">
        <f>IF(#REF!="","",#REF!-(#REF!*AF466))</f>
        <v>#REF!</v>
      </c>
      <c r="AJ466" s="281" t="e">
        <f>IF(#REF!="","",#REF!-(#REF!*AG466))</f>
        <v>#REF!</v>
      </c>
      <c r="AK466" s="281" t="e">
        <f>IF(#REF!="","",#REF!-(#REF!*AH466))</f>
        <v>#REF!</v>
      </c>
      <c r="AL466" s="281" t="e">
        <f>IF(#REF!="","",ROUND(AI466*Interna!$E$4/1000,4))</f>
        <v>#REF!</v>
      </c>
      <c r="AM466" s="281" t="e">
        <f>IF(#REF!="","",ROUND(AJ466*Interna!$E$4/1000,4))</f>
        <v>#REF!</v>
      </c>
      <c r="AN466" s="281" t="e">
        <f>IF(#REF!="","",ROUND(AK466*Interna!$E$4/1000,4))</f>
        <v>#REF!</v>
      </c>
      <c r="AO466" s="281" t="e">
        <f>IF(#REF!="","",ROUND(AL466-(AL466*Interna!$C$21),4))</f>
        <v>#REF!</v>
      </c>
      <c r="AP466" s="281" t="e">
        <f>IF(#REF!="","",ROUND(AM466-(AM466*Interna!$C$22),4))</f>
        <v>#REF!</v>
      </c>
      <c r="AQ466" s="281" t="e">
        <f>IF(#REF!="","",ROUND(AN466-(AN466*Interna!$C$23),4))</f>
        <v>#REF!</v>
      </c>
      <c r="AR466" s="281" t="e">
        <f>IF(#REF!="","",Interna!$F$21)</f>
        <v>#REF!</v>
      </c>
      <c r="AS466" s="282" t="e">
        <f>IF(#REF!="","",Interna!$F$22)</f>
        <v>#REF!</v>
      </c>
      <c r="AT466" s="283" t="e">
        <f>IF(#REF!="","",Interna!$F$23)</f>
        <v>#REF!</v>
      </c>
      <c r="AU466" s="281" t="e">
        <f>IF(#REF!=0,0,IF(AO466&gt;AR466,AO466,AR466))</f>
        <v>#REF!</v>
      </c>
      <c r="AV466" s="281" t="e">
        <f>IF(#REF!=0,0,IF(AP466&gt;AS466,AP466,AS466))</f>
        <v>#REF!</v>
      </c>
      <c r="AW466" s="281" t="e">
        <f>IF(#REF!=0,0,IF(AQ466&gt;AT466,AQ466,AT466))</f>
        <v>#REF!</v>
      </c>
      <c r="AX466" s="39" t="e">
        <f>IF(#REF!="","",IF(ROUND(AL466-AU466,4)&lt;0,0,ROUND(AL466-AU466,4)))</f>
        <v>#REF!</v>
      </c>
      <c r="AY466" s="39" t="e">
        <f>IF(#REF!="","",IF(ROUND(AM466-AV466,4)&lt;0,0,ROUND(AM466-AV466,4)))</f>
        <v>#REF!</v>
      </c>
      <c r="AZ466" s="39" t="e">
        <f>IF(#REF!="","",IF(ROUND(AN466-AW466,4)&lt;0,0,ROUND(AN466-AW466,4)))</f>
        <v>#REF!</v>
      </c>
      <c r="BA466" s="40" t="e">
        <f>IF(#REF!="","",AX466*Z466)</f>
        <v>#REF!</v>
      </c>
      <c r="BB466" s="41" t="e">
        <f>IF(#REF!="","",AY466*AA466)</f>
        <v>#REF!</v>
      </c>
      <c r="BC466" s="42" t="e">
        <f>IF(#REF!="","",AZ466*AB466)</f>
        <v>#REF!</v>
      </c>
      <c r="BD466" s="41" t="e">
        <f t="shared" si="44"/>
        <v>#REF!</v>
      </c>
      <c r="BE466" s="40" t="e">
        <f>IF(#REF!="","",Interna!$J$27+Interna!$J$28+Interna!$J$29+Interna!$J$33)</f>
        <v>#REF!</v>
      </c>
      <c r="BF466" s="41" t="e">
        <f>IF(#REF!="","",AX466*Interna!$H$30)</f>
        <v>#REF!</v>
      </c>
      <c r="BG466" s="41" t="e">
        <f>IF(#REF!="","",AY466*Interna!$H$31)</f>
        <v>#REF!</v>
      </c>
      <c r="BH466" s="41" t="e">
        <f>IF(#REF!="","",AZ466*Interna!$H$32)</f>
        <v>#REF!</v>
      </c>
      <c r="BI466" s="41" t="e">
        <f>IF(#REF!="","",SUM(BE466:BH466))</f>
        <v>#REF!</v>
      </c>
      <c r="BJ466" s="41" t="e">
        <f>IF(#REF!="","",BD466-BI466)</f>
        <v>#REF!</v>
      </c>
      <c r="BK466" s="42" t="e">
        <f>IF(#REF!="","",BJ466*Interna!$H$37)</f>
        <v>#REF!</v>
      </c>
      <c r="BL466" s="41" t="e">
        <f>IF(#REF!="","",BJ466-BK466)</f>
        <v>#REF!</v>
      </c>
      <c r="BM466" s="41" t="e">
        <f>IF(#REF!="","",BL466*Interna!$H$39)</f>
        <v>#REF!</v>
      </c>
      <c r="BN466" s="41" t="e">
        <f>IF(#REF!="","",BL466+BM466)</f>
        <v>#REF!</v>
      </c>
      <c r="BO466" s="41" t="e">
        <f>IF(#REF!="","",BN466*Interna!$K$5)</f>
        <v>#REF!</v>
      </c>
      <c r="BP466" s="41" t="e">
        <f>IF(#REF!="","",BO466/Interna!$E$4)</f>
        <v>#REF!</v>
      </c>
      <c r="BQ466" s="41" t="e">
        <f>IF(#REF!="","",BP466*Interna!$H$46)</f>
        <v>#REF!</v>
      </c>
      <c r="BR466" s="41" t="e">
        <f>IF(#REF!="","",BP466+BQ466)</f>
        <v>#REF!</v>
      </c>
      <c r="BS466" s="41" t="e">
        <f>IF(#REF!="","",BR466*Interna!$H$48)</f>
        <v>#REF!</v>
      </c>
      <c r="BT466" s="41" t="e">
        <f>IF(#REF!="","",BR466-BS466)</f>
        <v>#REF!</v>
      </c>
      <c r="BU466" s="41" t="e">
        <f>IF(#REF!="","",BT466*Interna!$H$51)</f>
        <v>#REF!</v>
      </c>
      <c r="BV466" s="41" t="e">
        <f>IF(#REF!="","",BT466-BU466)</f>
        <v>#REF!</v>
      </c>
      <c r="BW466" s="41" t="e">
        <f>IF(#REF!="","",BV466*Interna!$H$52)</f>
        <v>#REF!</v>
      </c>
      <c r="BX466" s="41" t="e">
        <f>IF(#REF!="","",BV466-BW466)</f>
        <v>#REF!</v>
      </c>
      <c r="BY466" s="41" t="e">
        <f>IF(#REF!="","",BX466*Interna!$H$53)</f>
        <v>#REF!</v>
      </c>
    </row>
    <row r="467" spans="25:77" ht="16.5" customHeight="1" thickTop="1" thickBot="1" x14ac:dyDescent="0.35">
      <c r="Y467" s="167"/>
      <c r="Z467" s="40" t="e">
        <f>IF(#REF!="","",Interna!$H$15)</f>
        <v>#REF!</v>
      </c>
      <c r="AA467" s="41" t="e">
        <f>IF(#REF!="","",Interna!$H$16)</f>
        <v>#REF!</v>
      </c>
      <c r="AB467" s="42" t="e">
        <f>IF(#REF!="","",Interna!$H$17)</f>
        <v>#REF!</v>
      </c>
      <c r="AC46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7" s="373" t="e">
        <f>IF(#REF!="","",AC467+Interna!$D$15)</f>
        <v>#REF!</v>
      </c>
      <c r="AG467" s="373" t="e">
        <f>IF(#REF!="","",AD467+Interna!$D$16)</f>
        <v>#REF!</v>
      </c>
      <c r="AH467" s="373" t="e">
        <f>IF(#REF!="","",AE467+Interna!$D$17)</f>
        <v>#REF!</v>
      </c>
      <c r="AI467" s="281" t="e">
        <f>IF(#REF!="","",#REF!-(#REF!*AF467))</f>
        <v>#REF!</v>
      </c>
      <c r="AJ467" s="281" t="e">
        <f>IF(#REF!="","",#REF!-(#REF!*AG467))</f>
        <v>#REF!</v>
      </c>
      <c r="AK467" s="281" t="e">
        <f>IF(#REF!="","",#REF!-(#REF!*AH467))</f>
        <v>#REF!</v>
      </c>
      <c r="AL467" s="281" t="e">
        <f>IF(#REF!="","",ROUND(AI467*Interna!$E$4/1000,4))</f>
        <v>#REF!</v>
      </c>
      <c r="AM467" s="281" t="e">
        <f>IF(#REF!="","",ROUND(AJ467*Interna!$E$4/1000,4))</f>
        <v>#REF!</v>
      </c>
      <c r="AN467" s="281" t="e">
        <f>IF(#REF!="","",ROUND(AK467*Interna!$E$4/1000,4))</f>
        <v>#REF!</v>
      </c>
      <c r="AO467" s="281" t="e">
        <f>IF(#REF!="","",ROUND(AL467-(AL467*Interna!$C$21),4))</f>
        <v>#REF!</v>
      </c>
      <c r="AP467" s="281" t="e">
        <f>IF(#REF!="","",ROUND(AM467-(AM467*Interna!$C$22),4))</f>
        <v>#REF!</v>
      </c>
      <c r="AQ467" s="281" t="e">
        <f>IF(#REF!="","",ROUND(AN467-(AN467*Interna!$C$23),4))</f>
        <v>#REF!</v>
      </c>
      <c r="AR467" s="281" t="e">
        <f>IF(#REF!="","",Interna!$F$21)</f>
        <v>#REF!</v>
      </c>
      <c r="AS467" s="282" t="e">
        <f>IF(#REF!="","",Interna!$F$22)</f>
        <v>#REF!</v>
      </c>
      <c r="AT467" s="283" t="e">
        <f>IF(#REF!="","",Interna!$F$23)</f>
        <v>#REF!</v>
      </c>
      <c r="AU467" s="281" t="e">
        <f>IF(#REF!=0,0,IF(AO467&gt;AR467,AO467,AR467))</f>
        <v>#REF!</v>
      </c>
      <c r="AV467" s="281" t="e">
        <f>IF(#REF!=0,0,IF(AP467&gt;AS467,AP467,AS467))</f>
        <v>#REF!</v>
      </c>
      <c r="AW467" s="281" t="e">
        <f>IF(#REF!=0,0,IF(AQ467&gt;AT467,AQ467,AT467))</f>
        <v>#REF!</v>
      </c>
      <c r="AX467" s="39" t="e">
        <f>IF(#REF!="","",IF(ROUND(AL467-AU467,4)&lt;0,0,ROUND(AL467-AU467,4)))</f>
        <v>#REF!</v>
      </c>
      <c r="AY467" s="39" t="e">
        <f>IF(#REF!="","",IF(ROUND(AM467-AV467,4)&lt;0,0,ROUND(AM467-AV467,4)))</f>
        <v>#REF!</v>
      </c>
      <c r="AZ467" s="39" t="e">
        <f>IF(#REF!="","",IF(ROUND(AN467-AW467,4)&lt;0,0,ROUND(AN467-AW467,4)))</f>
        <v>#REF!</v>
      </c>
      <c r="BA467" s="40" t="e">
        <f>IF(#REF!="","",AX467*Z467)</f>
        <v>#REF!</v>
      </c>
      <c r="BB467" s="41" t="e">
        <f>IF(#REF!="","",AY467*AA467)</f>
        <v>#REF!</v>
      </c>
      <c r="BC467" s="42" t="e">
        <f>IF(#REF!="","",AZ467*AB467)</f>
        <v>#REF!</v>
      </c>
      <c r="BD467" s="41" t="e">
        <f t="shared" si="44"/>
        <v>#REF!</v>
      </c>
      <c r="BE467" s="40" t="e">
        <f>IF(#REF!="","",Interna!$J$27+Interna!$J$28+Interna!$J$29+Interna!$J$33)</f>
        <v>#REF!</v>
      </c>
      <c r="BF467" s="41" t="e">
        <f>IF(#REF!="","",AX467*Interna!$H$30)</f>
        <v>#REF!</v>
      </c>
      <c r="BG467" s="41" t="e">
        <f>IF(#REF!="","",AY467*Interna!$H$31)</f>
        <v>#REF!</v>
      </c>
      <c r="BH467" s="41" t="e">
        <f>IF(#REF!="","",AZ467*Interna!$H$32)</f>
        <v>#REF!</v>
      </c>
      <c r="BI467" s="41" t="e">
        <f>IF(#REF!="","",SUM(BE467:BH467))</f>
        <v>#REF!</v>
      </c>
      <c r="BJ467" s="41" t="e">
        <f>IF(#REF!="","",BD467-BI467)</f>
        <v>#REF!</v>
      </c>
      <c r="BK467" s="42" t="e">
        <f>IF(#REF!="","",BJ467*Interna!$H$37)</f>
        <v>#REF!</v>
      </c>
      <c r="BL467" s="41" t="e">
        <f>IF(#REF!="","",BJ467-BK467)</f>
        <v>#REF!</v>
      </c>
      <c r="BM467" s="41" t="e">
        <f>IF(#REF!="","",BL467*Interna!$H$39)</f>
        <v>#REF!</v>
      </c>
      <c r="BN467" s="41" t="e">
        <f>IF(#REF!="","",BL467+BM467)</f>
        <v>#REF!</v>
      </c>
      <c r="BO467" s="41" t="e">
        <f>IF(#REF!="","",BN467*Interna!$K$5)</f>
        <v>#REF!</v>
      </c>
      <c r="BP467" s="41" t="e">
        <f>IF(#REF!="","",BO467/Interna!$E$4)</f>
        <v>#REF!</v>
      </c>
      <c r="BQ467" s="41" t="e">
        <f>IF(#REF!="","",BP467*Interna!$H$46)</f>
        <v>#REF!</v>
      </c>
      <c r="BR467" s="41" t="e">
        <f>IF(#REF!="","",BP467+BQ467)</f>
        <v>#REF!</v>
      </c>
      <c r="BS467" s="41" t="e">
        <f>IF(#REF!="","",BR467*Interna!$H$48)</f>
        <v>#REF!</v>
      </c>
      <c r="BT467" s="41" t="e">
        <f>IF(#REF!="","",BR467-BS467)</f>
        <v>#REF!</v>
      </c>
      <c r="BU467" s="41" t="e">
        <f>IF(#REF!="","",BT467*Interna!$H$51)</f>
        <v>#REF!</v>
      </c>
      <c r="BV467" s="41" t="e">
        <f>IF(#REF!="","",BT467-BU467)</f>
        <v>#REF!</v>
      </c>
      <c r="BW467" s="41" t="e">
        <f>IF(#REF!="","",BV467*Interna!$H$52)</f>
        <v>#REF!</v>
      </c>
      <c r="BX467" s="41" t="e">
        <f>IF(#REF!="","",BV467-BW467)</f>
        <v>#REF!</v>
      </c>
      <c r="BY467" s="41" t="e">
        <f>IF(#REF!="","",BX467*Interna!$H$53)</f>
        <v>#REF!</v>
      </c>
    </row>
    <row r="468" spans="25:77" ht="16.5" customHeight="1" thickTop="1" thickBot="1" x14ac:dyDescent="0.35">
      <c r="Y468" s="167"/>
      <c r="Z468" s="40" t="e">
        <f>IF(#REF!="","",Interna!$H$15)</f>
        <v>#REF!</v>
      </c>
      <c r="AA468" s="41" t="e">
        <f>IF(#REF!="","",Interna!$H$16)</f>
        <v>#REF!</v>
      </c>
      <c r="AB468" s="42" t="e">
        <f>IF(#REF!="","",Interna!$H$17)</f>
        <v>#REF!</v>
      </c>
      <c r="AC46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8" s="373" t="e">
        <f>IF(#REF!="","",AC468+Interna!$D$15)</f>
        <v>#REF!</v>
      </c>
      <c r="AG468" s="373" t="e">
        <f>IF(#REF!="","",AD468+Interna!$D$16)</f>
        <v>#REF!</v>
      </c>
      <c r="AH468" s="373" t="e">
        <f>IF(#REF!="","",AE468+Interna!$D$17)</f>
        <v>#REF!</v>
      </c>
      <c r="AI468" s="281" t="e">
        <f>IF(#REF!="","",#REF!-(#REF!*AF468))</f>
        <v>#REF!</v>
      </c>
      <c r="AJ468" s="281" t="e">
        <f>IF(#REF!="","",#REF!-(#REF!*AG468))</f>
        <v>#REF!</v>
      </c>
      <c r="AK468" s="281" t="e">
        <f>IF(#REF!="","",#REF!-(#REF!*AH468))</f>
        <v>#REF!</v>
      </c>
      <c r="AL468" s="281" t="e">
        <f>IF(#REF!="","",ROUND(AI468*Interna!$E$4/1000,4))</f>
        <v>#REF!</v>
      </c>
      <c r="AM468" s="281" t="e">
        <f>IF(#REF!="","",ROUND(AJ468*Interna!$E$4/1000,4))</f>
        <v>#REF!</v>
      </c>
      <c r="AN468" s="281" t="e">
        <f>IF(#REF!="","",ROUND(AK468*Interna!$E$4/1000,4))</f>
        <v>#REF!</v>
      </c>
      <c r="AO468" s="281" t="e">
        <f>IF(#REF!="","",ROUND(AL468-(AL468*Interna!$C$21),4))</f>
        <v>#REF!</v>
      </c>
      <c r="AP468" s="281" t="e">
        <f>IF(#REF!="","",ROUND(AM468-(AM468*Interna!$C$22),4))</f>
        <v>#REF!</v>
      </c>
      <c r="AQ468" s="281" t="e">
        <f>IF(#REF!="","",ROUND(AN468-(AN468*Interna!$C$23),4))</f>
        <v>#REF!</v>
      </c>
      <c r="AR468" s="281" t="e">
        <f>IF(#REF!="","",Interna!$F$21)</f>
        <v>#REF!</v>
      </c>
      <c r="AS468" s="282" t="e">
        <f>IF(#REF!="","",Interna!$F$22)</f>
        <v>#REF!</v>
      </c>
      <c r="AT468" s="283" t="e">
        <f>IF(#REF!="","",Interna!$F$23)</f>
        <v>#REF!</v>
      </c>
      <c r="AU468" s="281" t="e">
        <f>IF(#REF!=0,0,IF(AO468&gt;AR468,AO468,AR468))</f>
        <v>#REF!</v>
      </c>
      <c r="AV468" s="281" t="e">
        <f>IF(#REF!=0,0,IF(AP468&gt;AS468,AP468,AS468))</f>
        <v>#REF!</v>
      </c>
      <c r="AW468" s="281" t="e">
        <f>IF(#REF!=0,0,IF(AQ468&gt;AT468,AQ468,AT468))</f>
        <v>#REF!</v>
      </c>
      <c r="AX468" s="39" t="e">
        <f>IF(#REF!="","",IF(ROUND(AL468-AU468,4)&lt;0,0,ROUND(AL468-AU468,4)))</f>
        <v>#REF!</v>
      </c>
      <c r="AY468" s="39" t="e">
        <f>IF(#REF!="","",IF(ROUND(AM468-AV468,4)&lt;0,0,ROUND(AM468-AV468,4)))</f>
        <v>#REF!</v>
      </c>
      <c r="AZ468" s="39" t="e">
        <f>IF(#REF!="","",IF(ROUND(AN468-AW468,4)&lt;0,0,ROUND(AN468-AW468,4)))</f>
        <v>#REF!</v>
      </c>
      <c r="BA468" s="40" t="e">
        <f>IF(#REF!="","",AX468*Z468)</f>
        <v>#REF!</v>
      </c>
      <c r="BB468" s="41" t="e">
        <f>IF(#REF!="","",AY468*AA468)</f>
        <v>#REF!</v>
      </c>
      <c r="BC468" s="42" t="e">
        <f>IF(#REF!="","",AZ468*AB468)</f>
        <v>#REF!</v>
      </c>
      <c r="BD468" s="41" t="e">
        <f t="shared" si="44"/>
        <v>#REF!</v>
      </c>
      <c r="BE468" s="40" t="e">
        <f>IF(#REF!="","",Interna!$J$27+Interna!$J$28+Interna!$J$29+Interna!$J$33)</f>
        <v>#REF!</v>
      </c>
      <c r="BF468" s="41" t="e">
        <f>IF(#REF!="","",AX468*Interna!$H$30)</f>
        <v>#REF!</v>
      </c>
      <c r="BG468" s="41" t="e">
        <f>IF(#REF!="","",AY468*Interna!$H$31)</f>
        <v>#REF!</v>
      </c>
      <c r="BH468" s="41" t="e">
        <f>IF(#REF!="","",AZ468*Interna!$H$32)</f>
        <v>#REF!</v>
      </c>
      <c r="BI468" s="41" t="e">
        <f>IF(#REF!="","",SUM(BE468:BH468))</f>
        <v>#REF!</v>
      </c>
      <c r="BJ468" s="41" t="e">
        <f>IF(#REF!="","",BD468-BI468)</f>
        <v>#REF!</v>
      </c>
      <c r="BK468" s="42" t="e">
        <f>IF(#REF!="","",BJ468*Interna!$H$37)</f>
        <v>#REF!</v>
      </c>
      <c r="BL468" s="41" t="e">
        <f>IF(#REF!="","",BJ468-BK468)</f>
        <v>#REF!</v>
      </c>
      <c r="BM468" s="41" t="e">
        <f>IF(#REF!="","",BL468*Interna!$H$39)</f>
        <v>#REF!</v>
      </c>
      <c r="BN468" s="41" t="e">
        <f>IF(#REF!="","",BL468+BM468)</f>
        <v>#REF!</v>
      </c>
      <c r="BO468" s="41" t="e">
        <f>IF(#REF!="","",BN468*Interna!$K$5)</f>
        <v>#REF!</v>
      </c>
      <c r="BP468" s="41" t="e">
        <f>IF(#REF!="","",BO468/Interna!$E$4)</f>
        <v>#REF!</v>
      </c>
      <c r="BQ468" s="41" t="e">
        <f>IF(#REF!="","",BP468*Interna!$H$46)</f>
        <v>#REF!</v>
      </c>
      <c r="BR468" s="41" t="e">
        <f>IF(#REF!="","",BP468+BQ468)</f>
        <v>#REF!</v>
      </c>
      <c r="BS468" s="41" t="e">
        <f>IF(#REF!="","",BR468*Interna!$H$48)</f>
        <v>#REF!</v>
      </c>
      <c r="BT468" s="41" t="e">
        <f>IF(#REF!="","",BR468-BS468)</f>
        <v>#REF!</v>
      </c>
      <c r="BU468" s="41" t="e">
        <f>IF(#REF!="","",BT468*Interna!$H$51)</f>
        <v>#REF!</v>
      </c>
      <c r="BV468" s="41" t="e">
        <f>IF(#REF!="","",BT468-BU468)</f>
        <v>#REF!</v>
      </c>
      <c r="BW468" s="41" t="e">
        <f>IF(#REF!="","",BV468*Interna!$H$52)</f>
        <v>#REF!</v>
      </c>
      <c r="BX468" s="41" t="e">
        <f>IF(#REF!="","",BV468-BW468)</f>
        <v>#REF!</v>
      </c>
      <c r="BY468" s="41" t="e">
        <f>IF(#REF!="","",BX468*Interna!$H$53)</f>
        <v>#REF!</v>
      </c>
    </row>
    <row r="469" spans="25:77" ht="16.5" customHeight="1" thickTop="1" thickBot="1" x14ac:dyDescent="0.35">
      <c r="Y469" s="167"/>
      <c r="Z469" s="40" t="e">
        <f>IF(#REF!="","",Interna!$H$15)</f>
        <v>#REF!</v>
      </c>
      <c r="AA469" s="41" t="e">
        <f>IF(#REF!="","",Interna!$H$16)</f>
        <v>#REF!</v>
      </c>
      <c r="AB469" s="42" t="e">
        <f>IF(#REF!="","",Interna!$H$17)</f>
        <v>#REF!</v>
      </c>
      <c r="AC46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6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6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69" s="373" t="e">
        <f>IF(#REF!="","",AC469+Interna!$D$15)</f>
        <v>#REF!</v>
      </c>
      <c r="AG469" s="373" t="e">
        <f>IF(#REF!="","",AD469+Interna!$D$16)</f>
        <v>#REF!</v>
      </c>
      <c r="AH469" s="373" t="e">
        <f>IF(#REF!="","",AE469+Interna!$D$17)</f>
        <v>#REF!</v>
      </c>
      <c r="AI469" s="281" t="e">
        <f>IF(#REF!="","",#REF!-(#REF!*AF469))</f>
        <v>#REF!</v>
      </c>
      <c r="AJ469" s="281" t="e">
        <f>IF(#REF!="","",#REF!-(#REF!*AG469))</f>
        <v>#REF!</v>
      </c>
      <c r="AK469" s="281" t="e">
        <f>IF(#REF!="","",#REF!-(#REF!*AH469))</f>
        <v>#REF!</v>
      </c>
      <c r="AL469" s="281" t="e">
        <f>IF(#REF!="","",ROUND(AI469*Interna!$E$4/1000,4))</f>
        <v>#REF!</v>
      </c>
      <c r="AM469" s="281" t="e">
        <f>IF(#REF!="","",ROUND(AJ469*Interna!$E$4/1000,4))</f>
        <v>#REF!</v>
      </c>
      <c r="AN469" s="281" t="e">
        <f>IF(#REF!="","",ROUND(AK469*Interna!$E$4/1000,4))</f>
        <v>#REF!</v>
      </c>
      <c r="AO469" s="281" t="e">
        <f>IF(#REF!="","",ROUND(AL469-(AL469*Interna!$C$21),4))</f>
        <v>#REF!</v>
      </c>
      <c r="AP469" s="281" t="e">
        <f>IF(#REF!="","",ROUND(AM469-(AM469*Interna!$C$22),4))</f>
        <v>#REF!</v>
      </c>
      <c r="AQ469" s="281" t="e">
        <f>IF(#REF!="","",ROUND(AN469-(AN469*Interna!$C$23),4))</f>
        <v>#REF!</v>
      </c>
      <c r="AR469" s="281" t="e">
        <f>IF(#REF!="","",Interna!$F$21)</f>
        <v>#REF!</v>
      </c>
      <c r="AS469" s="282" t="e">
        <f>IF(#REF!="","",Interna!$F$22)</f>
        <v>#REF!</v>
      </c>
      <c r="AT469" s="283" t="e">
        <f>IF(#REF!="","",Interna!$F$23)</f>
        <v>#REF!</v>
      </c>
      <c r="AU469" s="281" t="e">
        <f>IF(#REF!=0,0,IF(AO469&gt;AR469,AO469,AR469))</f>
        <v>#REF!</v>
      </c>
      <c r="AV469" s="281" t="e">
        <f>IF(#REF!=0,0,IF(AP469&gt;AS469,AP469,AS469))</f>
        <v>#REF!</v>
      </c>
      <c r="AW469" s="281" t="e">
        <f>IF(#REF!=0,0,IF(AQ469&gt;AT469,AQ469,AT469))</f>
        <v>#REF!</v>
      </c>
      <c r="AX469" s="39" t="e">
        <f>IF(#REF!="","",IF(ROUND(AL469-AU469,4)&lt;0,0,ROUND(AL469-AU469,4)))</f>
        <v>#REF!</v>
      </c>
      <c r="AY469" s="39" t="e">
        <f>IF(#REF!="","",IF(ROUND(AM469-AV469,4)&lt;0,0,ROUND(AM469-AV469,4)))</f>
        <v>#REF!</v>
      </c>
      <c r="AZ469" s="39" t="e">
        <f>IF(#REF!="","",IF(ROUND(AN469-AW469,4)&lt;0,0,ROUND(AN469-AW469,4)))</f>
        <v>#REF!</v>
      </c>
      <c r="BA469" s="40" t="e">
        <f>IF(#REF!="","",AX469*Z469)</f>
        <v>#REF!</v>
      </c>
      <c r="BB469" s="41" t="e">
        <f>IF(#REF!="","",AY469*AA469)</f>
        <v>#REF!</v>
      </c>
      <c r="BC469" s="42" t="e">
        <f>IF(#REF!="","",AZ469*AB469)</f>
        <v>#REF!</v>
      </c>
      <c r="BD469" s="41" t="e">
        <f t="shared" ref="BD469:BD519" si="45">SUM(BA469:BC469)</f>
        <v>#REF!</v>
      </c>
      <c r="BE469" s="40" t="e">
        <f>IF(#REF!="","",Interna!$J$27+Interna!$J$28+Interna!$J$29+Interna!$J$33)</f>
        <v>#REF!</v>
      </c>
      <c r="BF469" s="41" t="e">
        <f>IF(#REF!="","",AX469*Interna!$H$30)</f>
        <v>#REF!</v>
      </c>
      <c r="BG469" s="41" t="e">
        <f>IF(#REF!="","",AY469*Interna!$H$31)</f>
        <v>#REF!</v>
      </c>
      <c r="BH469" s="41" t="e">
        <f>IF(#REF!="","",AZ469*Interna!$H$32)</f>
        <v>#REF!</v>
      </c>
      <c r="BI469" s="41" t="e">
        <f>IF(#REF!="","",SUM(BE469:BH469))</f>
        <v>#REF!</v>
      </c>
      <c r="BJ469" s="41" t="e">
        <f>IF(#REF!="","",BD469-BI469)</f>
        <v>#REF!</v>
      </c>
      <c r="BK469" s="42" t="e">
        <f>IF(#REF!="","",BJ469*Interna!$H$37)</f>
        <v>#REF!</v>
      </c>
      <c r="BL469" s="41" t="e">
        <f>IF(#REF!="","",BJ469-BK469)</f>
        <v>#REF!</v>
      </c>
      <c r="BM469" s="41" t="e">
        <f>IF(#REF!="","",BL469*Interna!$H$39)</f>
        <v>#REF!</v>
      </c>
      <c r="BN469" s="41" t="e">
        <f>IF(#REF!="","",BL469+BM469)</f>
        <v>#REF!</v>
      </c>
      <c r="BO469" s="41" t="e">
        <f>IF(#REF!="","",BN469*Interna!$K$5)</f>
        <v>#REF!</v>
      </c>
      <c r="BP469" s="41" t="e">
        <f>IF(#REF!="","",BO469/Interna!$E$4)</f>
        <v>#REF!</v>
      </c>
      <c r="BQ469" s="41" t="e">
        <f>IF(#REF!="","",BP469*Interna!$H$46)</f>
        <v>#REF!</v>
      </c>
      <c r="BR469" s="41" t="e">
        <f>IF(#REF!="","",BP469+BQ469)</f>
        <v>#REF!</v>
      </c>
      <c r="BS469" s="41" t="e">
        <f>IF(#REF!="","",BR469*Interna!$H$48)</f>
        <v>#REF!</v>
      </c>
      <c r="BT469" s="41" t="e">
        <f>IF(#REF!="","",BR469-BS469)</f>
        <v>#REF!</v>
      </c>
      <c r="BU469" s="41" t="e">
        <f>IF(#REF!="","",BT469*Interna!$H$51)</f>
        <v>#REF!</v>
      </c>
      <c r="BV469" s="41" t="e">
        <f>IF(#REF!="","",BT469-BU469)</f>
        <v>#REF!</v>
      </c>
      <c r="BW469" s="41" t="e">
        <f>IF(#REF!="","",BV469*Interna!$H$52)</f>
        <v>#REF!</v>
      </c>
      <c r="BX469" s="41" t="e">
        <f>IF(#REF!="","",BV469-BW469)</f>
        <v>#REF!</v>
      </c>
      <c r="BY469" s="41" t="e">
        <f>IF(#REF!="","",BX469*Interna!$H$53)</f>
        <v>#REF!</v>
      </c>
    </row>
    <row r="470" spans="25:77" ht="16.5" customHeight="1" thickTop="1" thickBot="1" x14ac:dyDescent="0.35">
      <c r="Y470" s="167"/>
      <c r="Z470" s="40" t="e">
        <f>IF(#REF!="","",Interna!$H$15)</f>
        <v>#REF!</v>
      </c>
      <c r="AA470" s="41" t="e">
        <f>IF(#REF!="","",Interna!$H$16)</f>
        <v>#REF!</v>
      </c>
      <c r="AB470" s="42" t="e">
        <f>IF(#REF!="","",Interna!$H$17)</f>
        <v>#REF!</v>
      </c>
      <c r="AC47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0" s="373" t="e">
        <f>IF(#REF!="","",AC470+Interna!$D$15)</f>
        <v>#REF!</v>
      </c>
      <c r="AG470" s="373" t="e">
        <f>IF(#REF!="","",AD470+Interna!$D$16)</f>
        <v>#REF!</v>
      </c>
      <c r="AH470" s="373" t="e">
        <f>IF(#REF!="","",AE470+Interna!$D$17)</f>
        <v>#REF!</v>
      </c>
      <c r="AI470" s="281" t="e">
        <f>IF(#REF!="","",#REF!-(#REF!*AF470))</f>
        <v>#REF!</v>
      </c>
      <c r="AJ470" s="281" t="e">
        <f>IF(#REF!="","",#REF!-(#REF!*AG470))</f>
        <v>#REF!</v>
      </c>
      <c r="AK470" s="281" t="e">
        <f>IF(#REF!="","",#REF!-(#REF!*AH470))</f>
        <v>#REF!</v>
      </c>
      <c r="AL470" s="281" t="e">
        <f>IF(#REF!="","",ROUND(AI470*Interna!$E$4/1000,4))</f>
        <v>#REF!</v>
      </c>
      <c r="AM470" s="281" t="e">
        <f>IF(#REF!="","",ROUND(AJ470*Interna!$E$4/1000,4))</f>
        <v>#REF!</v>
      </c>
      <c r="AN470" s="281" t="e">
        <f>IF(#REF!="","",ROUND(AK470*Interna!$E$4/1000,4))</f>
        <v>#REF!</v>
      </c>
      <c r="AO470" s="281" t="e">
        <f>IF(#REF!="","",ROUND(AL470-(AL470*Interna!$C$21),4))</f>
        <v>#REF!</v>
      </c>
      <c r="AP470" s="281" t="e">
        <f>IF(#REF!="","",ROUND(AM470-(AM470*Interna!$C$22),4))</f>
        <v>#REF!</v>
      </c>
      <c r="AQ470" s="281" t="e">
        <f>IF(#REF!="","",ROUND(AN470-(AN470*Interna!$C$23),4))</f>
        <v>#REF!</v>
      </c>
      <c r="AR470" s="281" t="e">
        <f>IF(#REF!="","",Interna!$F$21)</f>
        <v>#REF!</v>
      </c>
      <c r="AS470" s="282" t="e">
        <f>IF(#REF!="","",Interna!$F$22)</f>
        <v>#REF!</v>
      </c>
      <c r="AT470" s="283" t="e">
        <f>IF(#REF!="","",Interna!$F$23)</f>
        <v>#REF!</v>
      </c>
      <c r="AU470" s="281" t="e">
        <f>IF(#REF!=0,0,IF(AO470&gt;AR470,AO470,AR470))</f>
        <v>#REF!</v>
      </c>
      <c r="AV470" s="281" t="e">
        <f>IF(#REF!=0,0,IF(AP470&gt;AS470,AP470,AS470))</f>
        <v>#REF!</v>
      </c>
      <c r="AW470" s="281" t="e">
        <f>IF(#REF!=0,0,IF(AQ470&gt;AT470,AQ470,AT470))</f>
        <v>#REF!</v>
      </c>
      <c r="AX470" s="39" t="e">
        <f>IF(#REF!="","",IF(ROUND(AL470-AU470,4)&lt;0,0,ROUND(AL470-AU470,4)))</f>
        <v>#REF!</v>
      </c>
      <c r="AY470" s="39" t="e">
        <f>IF(#REF!="","",IF(ROUND(AM470-AV470,4)&lt;0,0,ROUND(AM470-AV470,4)))</f>
        <v>#REF!</v>
      </c>
      <c r="AZ470" s="39" t="e">
        <f>IF(#REF!="","",IF(ROUND(AN470-AW470,4)&lt;0,0,ROUND(AN470-AW470,4)))</f>
        <v>#REF!</v>
      </c>
      <c r="BA470" s="40" t="e">
        <f>IF(#REF!="","",AX470*Z470)</f>
        <v>#REF!</v>
      </c>
      <c r="BB470" s="41" t="e">
        <f>IF(#REF!="","",AY470*AA470)</f>
        <v>#REF!</v>
      </c>
      <c r="BC470" s="42" t="e">
        <f>IF(#REF!="","",AZ470*AB470)</f>
        <v>#REF!</v>
      </c>
      <c r="BD470" s="41" t="e">
        <f t="shared" si="45"/>
        <v>#REF!</v>
      </c>
      <c r="BE470" s="40" t="e">
        <f>IF(#REF!="","",Interna!$J$27+Interna!$J$28+Interna!$J$29+Interna!$J$33)</f>
        <v>#REF!</v>
      </c>
      <c r="BF470" s="41" t="e">
        <f>IF(#REF!="","",AX470*Interna!$H$30)</f>
        <v>#REF!</v>
      </c>
      <c r="BG470" s="41" t="e">
        <f>IF(#REF!="","",AY470*Interna!$H$31)</f>
        <v>#REF!</v>
      </c>
      <c r="BH470" s="41" t="e">
        <f>IF(#REF!="","",AZ470*Interna!$H$32)</f>
        <v>#REF!</v>
      </c>
      <c r="BI470" s="41" t="e">
        <f>IF(#REF!="","",SUM(BE470:BH470))</f>
        <v>#REF!</v>
      </c>
      <c r="BJ470" s="41" t="e">
        <f>IF(#REF!="","",BD470-BI470)</f>
        <v>#REF!</v>
      </c>
      <c r="BK470" s="42" t="e">
        <f>IF(#REF!="","",BJ470*Interna!$H$37)</f>
        <v>#REF!</v>
      </c>
      <c r="BL470" s="41" t="e">
        <f>IF(#REF!="","",BJ470-BK470)</f>
        <v>#REF!</v>
      </c>
      <c r="BM470" s="41" t="e">
        <f>IF(#REF!="","",BL470*Interna!$H$39)</f>
        <v>#REF!</v>
      </c>
      <c r="BN470" s="41" t="e">
        <f>IF(#REF!="","",BL470+BM470)</f>
        <v>#REF!</v>
      </c>
      <c r="BO470" s="41" t="e">
        <f>IF(#REF!="","",BN470*Interna!$K$5)</f>
        <v>#REF!</v>
      </c>
      <c r="BP470" s="41" t="e">
        <f>IF(#REF!="","",BO470/Interna!$E$4)</f>
        <v>#REF!</v>
      </c>
      <c r="BQ470" s="41" t="e">
        <f>IF(#REF!="","",BP470*Interna!$H$46)</f>
        <v>#REF!</v>
      </c>
      <c r="BR470" s="41" t="e">
        <f>IF(#REF!="","",BP470+BQ470)</f>
        <v>#REF!</v>
      </c>
      <c r="BS470" s="41" t="e">
        <f>IF(#REF!="","",BR470*Interna!$H$48)</f>
        <v>#REF!</v>
      </c>
      <c r="BT470" s="41" t="e">
        <f>IF(#REF!="","",BR470-BS470)</f>
        <v>#REF!</v>
      </c>
      <c r="BU470" s="41" t="e">
        <f>IF(#REF!="","",BT470*Interna!$H$51)</f>
        <v>#REF!</v>
      </c>
      <c r="BV470" s="41" t="e">
        <f>IF(#REF!="","",BT470-BU470)</f>
        <v>#REF!</v>
      </c>
      <c r="BW470" s="41" t="e">
        <f>IF(#REF!="","",BV470*Interna!$H$52)</f>
        <v>#REF!</v>
      </c>
      <c r="BX470" s="41" t="e">
        <f>IF(#REF!="","",BV470-BW470)</f>
        <v>#REF!</v>
      </c>
      <c r="BY470" s="41" t="e">
        <f>IF(#REF!="","",BX470*Interna!$H$53)</f>
        <v>#REF!</v>
      </c>
    </row>
    <row r="471" spans="25:77" ht="16.5" customHeight="1" thickTop="1" thickBot="1" x14ac:dyDescent="0.35">
      <c r="Y471" s="167"/>
      <c r="Z471" s="40" t="e">
        <f>IF(#REF!="","",Interna!$H$15)</f>
        <v>#REF!</v>
      </c>
      <c r="AA471" s="41" t="e">
        <f>IF(#REF!="","",Interna!$H$16)</f>
        <v>#REF!</v>
      </c>
      <c r="AB471" s="42" t="e">
        <f>IF(#REF!="","",Interna!$H$17)</f>
        <v>#REF!</v>
      </c>
      <c r="AC47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1" s="373" t="e">
        <f>IF(#REF!="","",AC471+Interna!$D$15)</f>
        <v>#REF!</v>
      </c>
      <c r="AG471" s="373" t="e">
        <f>IF(#REF!="","",AD471+Interna!$D$16)</f>
        <v>#REF!</v>
      </c>
      <c r="AH471" s="373" t="e">
        <f>IF(#REF!="","",AE471+Interna!$D$17)</f>
        <v>#REF!</v>
      </c>
      <c r="AI471" s="281" t="e">
        <f>IF(#REF!="","",#REF!-(#REF!*AF471))</f>
        <v>#REF!</v>
      </c>
      <c r="AJ471" s="281" t="e">
        <f>IF(#REF!="","",#REF!-(#REF!*AG471))</f>
        <v>#REF!</v>
      </c>
      <c r="AK471" s="281" t="e">
        <f>IF(#REF!="","",#REF!-(#REF!*AH471))</f>
        <v>#REF!</v>
      </c>
      <c r="AL471" s="281" t="e">
        <f>IF(#REF!="","",ROUND(AI471*Interna!$E$4/1000,4))</f>
        <v>#REF!</v>
      </c>
      <c r="AM471" s="281" t="e">
        <f>IF(#REF!="","",ROUND(AJ471*Interna!$E$4/1000,4))</f>
        <v>#REF!</v>
      </c>
      <c r="AN471" s="281" t="e">
        <f>IF(#REF!="","",ROUND(AK471*Interna!$E$4/1000,4))</f>
        <v>#REF!</v>
      </c>
      <c r="AO471" s="281" t="e">
        <f>IF(#REF!="","",ROUND(AL471-(AL471*Interna!$C$21),4))</f>
        <v>#REF!</v>
      </c>
      <c r="AP471" s="281" t="e">
        <f>IF(#REF!="","",ROUND(AM471-(AM471*Interna!$C$22),4))</f>
        <v>#REF!</v>
      </c>
      <c r="AQ471" s="281" t="e">
        <f>IF(#REF!="","",ROUND(AN471-(AN471*Interna!$C$23),4))</f>
        <v>#REF!</v>
      </c>
      <c r="AR471" s="281" t="e">
        <f>IF(#REF!="","",Interna!$F$21)</f>
        <v>#REF!</v>
      </c>
      <c r="AS471" s="282" t="e">
        <f>IF(#REF!="","",Interna!$F$22)</f>
        <v>#REF!</v>
      </c>
      <c r="AT471" s="283" t="e">
        <f>IF(#REF!="","",Interna!$F$23)</f>
        <v>#REF!</v>
      </c>
      <c r="AU471" s="281" t="e">
        <f>IF(#REF!=0,0,IF(AO471&gt;AR471,AO471,AR471))</f>
        <v>#REF!</v>
      </c>
      <c r="AV471" s="281" t="e">
        <f>IF(#REF!=0,0,IF(AP471&gt;AS471,AP471,AS471))</f>
        <v>#REF!</v>
      </c>
      <c r="AW471" s="281" t="e">
        <f>IF(#REF!=0,0,IF(AQ471&gt;AT471,AQ471,AT471))</f>
        <v>#REF!</v>
      </c>
      <c r="AX471" s="39" t="e">
        <f>IF(#REF!="","",IF(ROUND(AL471-AU471,4)&lt;0,0,ROUND(AL471-AU471,4)))</f>
        <v>#REF!</v>
      </c>
      <c r="AY471" s="39" t="e">
        <f>IF(#REF!="","",IF(ROUND(AM471-AV471,4)&lt;0,0,ROUND(AM471-AV471,4)))</f>
        <v>#REF!</v>
      </c>
      <c r="AZ471" s="39" t="e">
        <f>IF(#REF!="","",IF(ROUND(AN471-AW471,4)&lt;0,0,ROUND(AN471-AW471,4)))</f>
        <v>#REF!</v>
      </c>
      <c r="BA471" s="40" t="e">
        <f>IF(#REF!="","",AX471*Z471)</f>
        <v>#REF!</v>
      </c>
      <c r="BB471" s="41" t="e">
        <f>IF(#REF!="","",AY471*AA471)</f>
        <v>#REF!</v>
      </c>
      <c r="BC471" s="42" t="e">
        <f>IF(#REF!="","",AZ471*AB471)</f>
        <v>#REF!</v>
      </c>
      <c r="BD471" s="41" t="e">
        <f t="shared" si="45"/>
        <v>#REF!</v>
      </c>
      <c r="BE471" s="40" t="e">
        <f>IF(#REF!="","",Interna!$J$27+Interna!$J$28+Interna!$J$29+Interna!$J$33)</f>
        <v>#REF!</v>
      </c>
      <c r="BF471" s="41" t="e">
        <f>IF(#REF!="","",AX471*Interna!$H$30)</f>
        <v>#REF!</v>
      </c>
      <c r="BG471" s="41" t="e">
        <f>IF(#REF!="","",AY471*Interna!$H$31)</f>
        <v>#REF!</v>
      </c>
      <c r="BH471" s="41" t="e">
        <f>IF(#REF!="","",AZ471*Interna!$H$32)</f>
        <v>#REF!</v>
      </c>
      <c r="BI471" s="41" t="e">
        <f>IF(#REF!="","",SUM(BE471:BH471))</f>
        <v>#REF!</v>
      </c>
      <c r="BJ471" s="41" t="e">
        <f>IF(#REF!="","",BD471-BI471)</f>
        <v>#REF!</v>
      </c>
      <c r="BK471" s="42" t="e">
        <f>IF(#REF!="","",BJ471*Interna!$H$37)</f>
        <v>#REF!</v>
      </c>
      <c r="BL471" s="41" t="e">
        <f>IF(#REF!="","",BJ471-BK471)</f>
        <v>#REF!</v>
      </c>
      <c r="BM471" s="41" t="e">
        <f>IF(#REF!="","",BL471*Interna!$H$39)</f>
        <v>#REF!</v>
      </c>
      <c r="BN471" s="41" t="e">
        <f>IF(#REF!="","",BL471+BM471)</f>
        <v>#REF!</v>
      </c>
      <c r="BO471" s="41" t="e">
        <f>IF(#REF!="","",BN471*Interna!$K$5)</f>
        <v>#REF!</v>
      </c>
      <c r="BP471" s="41" t="e">
        <f>IF(#REF!="","",BO471/Interna!$E$4)</f>
        <v>#REF!</v>
      </c>
      <c r="BQ471" s="41" t="e">
        <f>IF(#REF!="","",BP471*Interna!$H$46)</f>
        <v>#REF!</v>
      </c>
      <c r="BR471" s="41" t="e">
        <f>IF(#REF!="","",BP471+BQ471)</f>
        <v>#REF!</v>
      </c>
      <c r="BS471" s="41" t="e">
        <f>IF(#REF!="","",BR471*Interna!$H$48)</f>
        <v>#REF!</v>
      </c>
      <c r="BT471" s="41" t="e">
        <f>IF(#REF!="","",BR471-BS471)</f>
        <v>#REF!</v>
      </c>
      <c r="BU471" s="41" t="e">
        <f>IF(#REF!="","",BT471*Interna!$H$51)</f>
        <v>#REF!</v>
      </c>
      <c r="BV471" s="41" t="e">
        <f>IF(#REF!="","",BT471-BU471)</f>
        <v>#REF!</v>
      </c>
      <c r="BW471" s="41" t="e">
        <f>IF(#REF!="","",BV471*Interna!$H$52)</f>
        <v>#REF!</v>
      </c>
      <c r="BX471" s="41" t="e">
        <f>IF(#REF!="","",BV471-BW471)</f>
        <v>#REF!</v>
      </c>
      <c r="BY471" s="41" t="e">
        <f>IF(#REF!="","",BX471*Interna!$H$53)</f>
        <v>#REF!</v>
      </c>
    </row>
    <row r="472" spans="25:77" ht="16.5" customHeight="1" thickTop="1" thickBot="1" x14ac:dyDescent="0.35">
      <c r="Y472" s="167"/>
      <c r="Z472" s="40" t="e">
        <f>IF(#REF!="","",Interna!$H$15)</f>
        <v>#REF!</v>
      </c>
      <c r="AA472" s="41" t="e">
        <f>IF(#REF!="","",Interna!$H$16)</f>
        <v>#REF!</v>
      </c>
      <c r="AB472" s="42" t="e">
        <f>IF(#REF!="","",Interna!$H$17)</f>
        <v>#REF!</v>
      </c>
      <c r="AC47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2" s="373" t="e">
        <f>IF(#REF!="","",AC472+Interna!$D$15)</f>
        <v>#REF!</v>
      </c>
      <c r="AG472" s="373" t="e">
        <f>IF(#REF!="","",AD472+Interna!$D$16)</f>
        <v>#REF!</v>
      </c>
      <c r="AH472" s="373" t="e">
        <f>IF(#REF!="","",AE472+Interna!$D$17)</f>
        <v>#REF!</v>
      </c>
      <c r="AI472" s="281" t="e">
        <f>IF(#REF!="","",#REF!-(#REF!*AF472))</f>
        <v>#REF!</v>
      </c>
      <c r="AJ472" s="281" t="e">
        <f>IF(#REF!="","",#REF!-(#REF!*AG472))</f>
        <v>#REF!</v>
      </c>
      <c r="AK472" s="281" t="e">
        <f>IF(#REF!="","",#REF!-(#REF!*AH472))</f>
        <v>#REF!</v>
      </c>
      <c r="AL472" s="281" t="e">
        <f>IF(#REF!="","",ROUND(AI472*Interna!$E$4/1000,4))</f>
        <v>#REF!</v>
      </c>
      <c r="AM472" s="281" t="e">
        <f>IF(#REF!="","",ROUND(AJ472*Interna!$E$4/1000,4))</f>
        <v>#REF!</v>
      </c>
      <c r="AN472" s="281" t="e">
        <f>IF(#REF!="","",ROUND(AK472*Interna!$E$4/1000,4))</f>
        <v>#REF!</v>
      </c>
      <c r="AO472" s="281" t="e">
        <f>IF(#REF!="","",ROUND(AL472-(AL472*Interna!$C$21),4))</f>
        <v>#REF!</v>
      </c>
      <c r="AP472" s="281" t="e">
        <f>IF(#REF!="","",ROUND(AM472-(AM472*Interna!$C$22),4))</f>
        <v>#REF!</v>
      </c>
      <c r="AQ472" s="281" t="e">
        <f>IF(#REF!="","",ROUND(AN472-(AN472*Interna!$C$23),4))</f>
        <v>#REF!</v>
      </c>
      <c r="AR472" s="281" t="e">
        <f>IF(#REF!="","",Interna!$F$21)</f>
        <v>#REF!</v>
      </c>
      <c r="AS472" s="282" t="e">
        <f>IF(#REF!="","",Interna!$F$22)</f>
        <v>#REF!</v>
      </c>
      <c r="AT472" s="283" t="e">
        <f>IF(#REF!="","",Interna!$F$23)</f>
        <v>#REF!</v>
      </c>
      <c r="AU472" s="281" t="e">
        <f>IF(#REF!=0,0,IF(AO472&gt;AR472,AO472,AR472))</f>
        <v>#REF!</v>
      </c>
      <c r="AV472" s="281" t="e">
        <f>IF(#REF!=0,0,IF(AP472&gt;AS472,AP472,AS472))</f>
        <v>#REF!</v>
      </c>
      <c r="AW472" s="281" t="e">
        <f>IF(#REF!=0,0,IF(AQ472&gt;AT472,AQ472,AT472))</f>
        <v>#REF!</v>
      </c>
      <c r="AX472" s="39" t="e">
        <f>IF(#REF!="","",IF(ROUND(AL472-AU472,4)&lt;0,0,ROUND(AL472-AU472,4)))</f>
        <v>#REF!</v>
      </c>
      <c r="AY472" s="39" t="e">
        <f>IF(#REF!="","",IF(ROUND(AM472-AV472,4)&lt;0,0,ROUND(AM472-AV472,4)))</f>
        <v>#REF!</v>
      </c>
      <c r="AZ472" s="39" t="e">
        <f>IF(#REF!="","",IF(ROUND(AN472-AW472,4)&lt;0,0,ROUND(AN472-AW472,4)))</f>
        <v>#REF!</v>
      </c>
      <c r="BA472" s="40" t="e">
        <f>IF(#REF!="","",AX472*Z472)</f>
        <v>#REF!</v>
      </c>
      <c r="BB472" s="41" t="e">
        <f>IF(#REF!="","",AY472*AA472)</f>
        <v>#REF!</v>
      </c>
      <c r="BC472" s="42" t="e">
        <f>IF(#REF!="","",AZ472*AB472)</f>
        <v>#REF!</v>
      </c>
      <c r="BD472" s="41" t="e">
        <f t="shared" si="45"/>
        <v>#REF!</v>
      </c>
      <c r="BE472" s="40" t="e">
        <f>IF(#REF!="","",Interna!$J$27+Interna!$J$28+Interna!$J$29+Interna!$J$33)</f>
        <v>#REF!</v>
      </c>
      <c r="BF472" s="41" t="e">
        <f>IF(#REF!="","",AX472*Interna!$H$30)</f>
        <v>#REF!</v>
      </c>
      <c r="BG472" s="41" t="e">
        <f>IF(#REF!="","",AY472*Interna!$H$31)</f>
        <v>#REF!</v>
      </c>
      <c r="BH472" s="41" t="e">
        <f>IF(#REF!="","",AZ472*Interna!$H$32)</f>
        <v>#REF!</v>
      </c>
      <c r="BI472" s="41" t="e">
        <f>IF(#REF!="","",SUM(BE472:BH472))</f>
        <v>#REF!</v>
      </c>
      <c r="BJ472" s="41" t="e">
        <f>IF(#REF!="","",BD472-BI472)</f>
        <v>#REF!</v>
      </c>
      <c r="BK472" s="42" t="e">
        <f>IF(#REF!="","",BJ472*Interna!$H$37)</f>
        <v>#REF!</v>
      </c>
      <c r="BL472" s="41" t="e">
        <f>IF(#REF!="","",BJ472-BK472)</f>
        <v>#REF!</v>
      </c>
      <c r="BM472" s="41" t="e">
        <f>IF(#REF!="","",BL472*Interna!$H$39)</f>
        <v>#REF!</v>
      </c>
      <c r="BN472" s="41" t="e">
        <f>IF(#REF!="","",BL472+BM472)</f>
        <v>#REF!</v>
      </c>
      <c r="BO472" s="41" t="e">
        <f>IF(#REF!="","",BN472*Interna!$K$5)</f>
        <v>#REF!</v>
      </c>
      <c r="BP472" s="41" t="e">
        <f>IF(#REF!="","",BO472/Interna!$E$4)</f>
        <v>#REF!</v>
      </c>
      <c r="BQ472" s="41" t="e">
        <f>IF(#REF!="","",BP472*Interna!$H$46)</f>
        <v>#REF!</v>
      </c>
      <c r="BR472" s="41" t="e">
        <f>IF(#REF!="","",BP472+BQ472)</f>
        <v>#REF!</v>
      </c>
      <c r="BS472" s="41" t="e">
        <f>IF(#REF!="","",BR472*Interna!$H$48)</f>
        <v>#REF!</v>
      </c>
      <c r="BT472" s="41" t="e">
        <f>IF(#REF!="","",BR472-BS472)</f>
        <v>#REF!</v>
      </c>
      <c r="BU472" s="41" t="e">
        <f>IF(#REF!="","",BT472*Interna!$H$51)</f>
        <v>#REF!</v>
      </c>
      <c r="BV472" s="41" t="e">
        <f>IF(#REF!="","",BT472-BU472)</f>
        <v>#REF!</v>
      </c>
      <c r="BW472" s="41" t="e">
        <f>IF(#REF!="","",BV472*Interna!$H$52)</f>
        <v>#REF!</v>
      </c>
      <c r="BX472" s="41" t="e">
        <f>IF(#REF!="","",BV472-BW472)</f>
        <v>#REF!</v>
      </c>
      <c r="BY472" s="41" t="e">
        <f>IF(#REF!="","",BX472*Interna!$H$53)</f>
        <v>#REF!</v>
      </c>
    </row>
    <row r="473" spans="25:77" ht="16.5" customHeight="1" thickTop="1" thickBot="1" x14ac:dyDescent="0.35">
      <c r="Y473" s="167"/>
      <c r="Z473" s="40" t="e">
        <f>IF(#REF!="","",Interna!$H$15)</f>
        <v>#REF!</v>
      </c>
      <c r="AA473" s="41" t="e">
        <f>IF(#REF!="","",Interna!$H$16)</f>
        <v>#REF!</v>
      </c>
      <c r="AB473" s="42" t="e">
        <f>IF(#REF!="","",Interna!$H$17)</f>
        <v>#REF!</v>
      </c>
      <c r="AC47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3" s="373" t="e">
        <f>IF(#REF!="","",AC473+Interna!$D$15)</f>
        <v>#REF!</v>
      </c>
      <c r="AG473" s="373" t="e">
        <f>IF(#REF!="","",AD473+Interna!$D$16)</f>
        <v>#REF!</v>
      </c>
      <c r="AH473" s="373" t="e">
        <f>IF(#REF!="","",AE473+Interna!$D$17)</f>
        <v>#REF!</v>
      </c>
      <c r="AI473" s="281" t="e">
        <f>IF(#REF!="","",#REF!-(#REF!*AF473))</f>
        <v>#REF!</v>
      </c>
      <c r="AJ473" s="281" t="e">
        <f>IF(#REF!="","",#REF!-(#REF!*AG473))</f>
        <v>#REF!</v>
      </c>
      <c r="AK473" s="281" t="e">
        <f>IF(#REF!="","",#REF!-(#REF!*AH473))</f>
        <v>#REF!</v>
      </c>
      <c r="AL473" s="281" t="e">
        <f>IF(#REF!="","",ROUND(AI473*Interna!$E$4/1000,4))</f>
        <v>#REF!</v>
      </c>
      <c r="AM473" s="281" t="e">
        <f>IF(#REF!="","",ROUND(AJ473*Interna!$E$4/1000,4))</f>
        <v>#REF!</v>
      </c>
      <c r="AN473" s="281" t="e">
        <f>IF(#REF!="","",ROUND(AK473*Interna!$E$4/1000,4))</f>
        <v>#REF!</v>
      </c>
      <c r="AO473" s="281" t="e">
        <f>IF(#REF!="","",ROUND(AL473-(AL473*Interna!$C$21),4))</f>
        <v>#REF!</v>
      </c>
      <c r="AP473" s="281" t="e">
        <f>IF(#REF!="","",ROUND(AM473-(AM473*Interna!$C$22),4))</f>
        <v>#REF!</v>
      </c>
      <c r="AQ473" s="281" t="e">
        <f>IF(#REF!="","",ROUND(AN473-(AN473*Interna!$C$23),4))</f>
        <v>#REF!</v>
      </c>
      <c r="AR473" s="281" t="e">
        <f>IF(#REF!="","",Interna!$F$21)</f>
        <v>#REF!</v>
      </c>
      <c r="AS473" s="282" t="e">
        <f>IF(#REF!="","",Interna!$F$22)</f>
        <v>#REF!</v>
      </c>
      <c r="AT473" s="283" t="e">
        <f>IF(#REF!="","",Interna!$F$23)</f>
        <v>#REF!</v>
      </c>
      <c r="AU473" s="281" t="e">
        <f>IF(#REF!=0,0,IF(AO473&gt;AR473,AO473,AR473))</f>
        <v>#REF!</v>
      </c>
      <c r="AV473" s="281" t="e">
        <f>IF(#REF!=0,0,IF(AP473&gt;AS473,AP473,AS473))</f>
        <v>#REF!</v>
      </c>
      <c r="AW473" s="281" t="e">
        <f>IF(#REF!=0,0,IF(AQ473&gt;AT473,AQ473,AT473))</f>
        <v>#REF!</v>
      </c>
      <c r="AX473" s="39" t="e">
        <f>IF(#REF!="","",IF(ROUND(AL473-AU473,4)&lt;0,0,ROUND(AL473-AU473,4)))</f>
        <v>#REF!</v>
      </c>
      <c r="AY473" s="39" t="e">
        <f>IF(#REF!="","",IF(ROUND(AM473-AV473,4)&lt;0,0,ROUND(AM473-AV473,4)))</f>
        <v>#REF!</v>
      </c>
      <c r="AZ473" s="39" t="e">
        <f>IF(#REF!="","",IF(ROUND(AN473-AW473,4)&lt;0,0,ROUND(AN473-AW473,4)))</f>
        <v>#REF!</v>
      </c>
      <c r="BA473" s="40" t="e">
        <f>IF(#REF!="","",AX473*Z473)</f>
        <v>#REF!</v>
      </c>
      <c r="BB473" s="41" t="e">
        <f>IF(#REF!="","",AY473*AA473)</f>
        <v>#REF!</v>
      </c>
      <c r="BC473" s="42" t="e">
        <f>IF(#REF!="","",AZ473*AB473)</f>
        <v>#REF!</v>
      </c>
      <c r="BD473" s="41" t="e">
        <f t="shared" si="45"/>
        <v>#REF!</v>
      </c>
      <c r="BE473" s="40" t="e">
        <f>IF(#REF!="","",Interna!$J$27+Interna!$J$28+Interna!$J$29+Interna!$J$33)</f>
        <v>#REF!</v>
      </c>
      <c r="BF473" s="41" t="e">
        <f>IF(#REF!="","",AX473*Interna!$H$30)</f>
        <v>#REF!</v>
      </c>
      <c r="BG473" s="41" t="e">
        <f>IF(#REF!="","",AY473*Interna!$H$31)</f>
        <v>#REF!</v>
      </c>
      <c r="BH473" s="41" t="e">
        <f>IF(#REF!="","",AZ473*Interna!$H$32)</f>
        <v>#REF!</v>
      </c>
      <c r="BI473" s="41" t="e">
        <f>IF(#REF!="","",SUM(BE473:BH473))</f>
        <v>#REF!</v>
      </c>
      <c r="BJ473" s="41" t="e">
        <f>IF(#REF!="","",BD473-BI473)</f>
        <v>#REF!</v>
      </c>
      <c r="BK473" s="42" t="e">
        <f>IF(#REF!="","",BJ473*Interna!$H$37)</f>
        <v>#REF!</v>
      </c>
      <c r="BL473" s="41" t="e">
        <f>IF(#REF!="","",BJ473-BK473)</f>
        <v>#REF!</v>
      </c>
      <c r="BM473" s="41" t="e">
        <f>IF(#REF!="","",BL473*Interna!$H$39)</f>
        <v>#REF!</v>
      </c>
      <c r="BN473" s="41" t="e">
        <f>IF(#REF!="","",BL473+BM473)</f>
        <v>#REF!</v>
      </c>
      <c r="BO473" s="41" t="e">
        <f>IF(#REF!="","",BN473*Interna!$K$5)</f>
        <v>#REF!</v>
      </c>
      <c r="BP473" s="41" t="e">
        <f>IF(#REF!="","",BO473/Interna!$E$4)</f>
        <v>#REF!</v>
      </c>
      <c r="BQ473" s="41" t="e">
        <f>IF(#REF!="","",BP473*Interna!$H$46)</f>
        <v>#REF!</v>
      </c>
      <c r="BR473" s="41" t="e">
        <f>IF(#REF!="","",BP473+BQ473)</f>
        <v>#REF!</v>
      </c>
      <c r="BS473" s="41" t="e">
        <f>IF(#REF!="","",BR473*Interna!$H$48)</f>
        <v>#REF!</v>
      </c>
      <c r="BT473" s="41" t="e">
        <f>IF(#REF!="","",BR473-BS473)</f>
        <v>#REF!</v>
      </c>
      <c r="BU473" s="41" t="e">
        <f>IF(#REF!="","",BT473*Interna!$H$51)</f>
        <v>#REF!</v>
      </c>
      <c r="BV473" s="41" t="e">
        <f>IF(#REF!="","",BT473-BU473)</f>
        <v>#REF!</v>
      </c>
      <c r="BW473" s="41" t="e">
        <f>IF(#REF!="","",BV473*Interna!$H$52)</f>
        <v>#REF!</v>
      </c>
      <c r="BX473" s="41" t="e">
        <f>IF(#REF!="","",BV473-BW473)</f>
        <v>#REF!</v>
      </c>
      <c r="BY473" s="41" t="e">
        <f>IF(#REF!="","",BX473*Interna!$H$53)</f>
        <v>#REF!</v>
      </c>
    </row>
    <row r="474" spans="25:77" ht="16.5" customHeight="1" thickTop="1" thickBot="1" x14ac:dyDescent="0.35">
      <c r="Y474" s="167"/>
      <c r="Z474" s="40" t="e">
        <f>IF(#REF!="","",Interna!$H$15)</f>
        <v>#REF!</v>
      </c>
      <c r="AA474" s="41" t="e">
        <f>IF(#REF!="","",Interna!$H$16)</f>
        <v>#REF!</v>
      </c>
      <c r="AB474" s="42" t="e">
        <f>IF(#REF!="","",Interna!$H$17)</f>
        <v>#REF!</v>
      </c>
      <c r="AC47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4" s="373" t="e">
        <f>IF(#REF!="","",AC474+Interna!$D$15)</f>
        <v>#REF!</v>
      </c>
      <c r="AG474" s="373" t="e">
        <f>IF(#REF!="","",AD474+Interna!$D$16)</f>
        <v>#REF!</v>
      </c>
      <c r="AH474" s="373" t="e">
        <f>IF(#REF!="","",AE474+Interna!$D$17)</f>
        <v>#REF!</v>
      </c>
      <c r="AI474" s="281" t="e">
        <f>IF(#REF!="","",#REF!-(#REF!*AF474))</f>
        <v>#REF!</v>
      </c>
      <c r="AJ474" s="281" t="e">
        <f>IF(#REF!="","",#REF!-(#REF!*AG474))</f>
        <v>#REF!</v>
      </c>
      <c r="AK474" s="281" t="e">
        <f>IF(#REF!="","",#REF!-(#REF!*AH474))</f>
        <v>#REF!</v>
      </c>
      <c r="AL474" s="281" t="e">
        <f>IF(#REF!="","",ROUND(AI474*Interna!$E$4/1000,4))</f>
        <v>#REF!</v>
      </c>
      <c r="AM474" s="281" t="e">
        <f>IF(#REF!="","",ROUND(AJ474*Interna!$E$4/1000,4))</f>
        <v>#REF!</v>
      </c>
      <c r="AN474" s="281" t="e">
        <f>IF(#REF!="","",ROUND(AK474*Interna!$E$4/1000,4))</f>
        <v>#REF!</v>
      </c>
      <c r="AO474" s="281" t="e">
        <f>IF(#REF!="","",ROUND(AL474-(AL474*Interna!$C$21),4))</f>
        <v>#REF!</v>
      </c>
      <c r="AP474" s="281" t="e">
        <f>IF(#REF!="","",ROUND(AM474-(AM474*Interna!$C$22),4))</f>
        <v>#REF!</v>
      </c>
      <c r="AQ474" s="281" t="e">
        <f>IF(#REF!="","",ROUND(AN474-(AN474*Interna!$C$23),4))</f>
        <v>#REF!</v>
      </c>
      <c r="AR474" s="281" t="e">
        <f>IF(#REF!="","",Interna!$F$21)</f>
        <v>#REF!</v>
      </c>
      <c r="AS474" s="282" t="e">
        <f>IF(#REF!="","",Interna!$F$22)</f>
        <v>#REF!</v>
      </c>
      <c r="AT474" s="283" t="e">
        <f>IF(#REF!="","",Interna!$F$23)</f>
        <v>#REF!</v>
      </c>
      <c r="AU474" s="281" t="e">
        <f>IF(#REF!=0,0,IF(AO474&gt;AR474,AO474,AR474))</f>
        <v>#REF!</v>
      </c>
      <c r="AV474" s="281" t="e">
        <f>IF(#REF!=0,0,IF(AP474&gt;AS474,AP474,AS474))</f>
        <v>#REF!</v>
      </c>
      <c r="AW474" s="281" t="e">
        <f>IF(#REF!=0,0,IF(AQ474&gt;AT474,AQ474,AT474))</f>
        <v>#REF!</v>
      </c>
      <c r="AX474" s="39" t="e">
        <f>IF(#REF!="","",IF(ROUND(AL474-AU474,4)&lt;0,0,ROUND(AL474-AU474,4)))</f>
        <v>#REF!</v>
      </c>
      <c r="AY474" s="39" t="e">
        <f>IF(#REF!="","",IF(ROUND(AM474-AV474,4)&lt;0,0,ROUND(AM474-AV474,4)))</f>
        <v>#REF!</v>
      </c>
      <c r="AZ474" s="39" t="e">
        <f>IF(#REF!="","",IF(ROUND(AN474-AW474,4)&lt;0,0,ROUND(AN474-AW474,4)))</f>
        <v>#REF!</v>
      </c>
      <c r="BA474" s="40" t="e">
        <f>IF(#REF!="","",AX474*Z474)</f>
        <v>#REF!</v>
      </c>
      <c r="BB474" s="41" t="e">
        <f>IF(#REF!="","",AY474*AA474)</f>
        <v>#REF!</v>
      </c>
      <c r="BC474" s="42" t="e">
        <f>IF(#REF!="","",AZ474*AB474)</f>
        <v>#REF!</v>
      </c>
      <c r="BD474" s="41" t="e">
        <f t="shared" si="45"/>
        <v>#REF!</v>
      </c>
      <c r="BE474" s="40" t="e">
        <f>IF(#REF!="","",Interna!$J$27+Interna!$J$28+Interna!$J$29+Interna!$J$33)</f>
        <v>#REF!</v>
      </c>
      <c r="BF474" s="41" t="e">
        <f>IF(#REF!="","",AX474*Interna!$H$30)</f>
        <v>#REF!</v>
      </c>
      <c r="BG474" s="41" t="e">
        <f>IF(#REF!="","",AY474*Interna!$H$31)</f>
        <v>#REF!</v>
      </c>
      <c r="BH474" s="41" t="e">
        <f>IF(#REF!="","",AZ474*Interna!$H$32)</f>
        <v>#REF!</v>
      </c>
      <c r="BI474" s="41" t="e">
        <f>IF(#REF!="","",SUM(BE474:BH474))</f>
        <v>#REF!</v>
      </c>
      <c r="BJ474" s="41" t="e">
        <f>IF(#REF!="","",BD474-BI474)</f>
        <v>#REF!</v>
      </c>
      <c r="BK474" s="42" t="e">
        <f>IF(#REF!="","",BJ474*Interna!$H$37)</f>
        <v>#REF!</v>
      </c>
      <c r="BL474" s="41" t="e">
        <f>IF(#REF!="","",BJ474-BK474)</f>
        <v>#REF!</v>
      </c>
      <c r="BM474" s="41" t="e">
        <f>IF(#REF!="","",BL474*Interna!$H$39)</f>
        <v>#REF!</v>
      </c>
      <c r="BN474" s="41" t="e">
        <f>IF(#REF!="","",BL474+BM474)</f>
        <v>#REF!</v>
      </c>
      <c r="BO474" s="41" t="e">
        <f>IF(#REF!="","",BN474*Interna!$K$5)</f>
        <v>#REF!</v>
      </c>
      <c r="BP474" s="41" t="e">
        <f>IF(#REF!="","",BO474/Interna!$E$4)</f>
        <v>#REF!</v>
      </c>
      <c r="BQ474" s="41" t="e">
        <f>IF(#REF!="","",BP474*Interna!$H$46)</f>
        <v>#REF!</v>
      </c>
      <c r="BR474" s="41" t="e">
        <f>IF(#REF!="","",BP474+BQ474)</f>
        <v>#REF!</v>
      </c>
      <c r="BS474" s="41" t="e">
        <f>IF(#REF!="","",BR474*Interna!$H$48)</f>
        <v>#REF!</v>
      </c>
      <c r="BT474" s="41" t="e">
        <f>IF(#REF!="","",BR474-BS474)</f>
        <v>#REF!</v>
      </c>
      <c r="BU474" s="41" t="e">
        <f>IF(#REF!="","",BT474*Interna!$H$51)</f>
        <v>#REF!</v>
      </c>
      <c r="BV474" s="41" t="e">
        <f>IF(#REF!="","",BT474-BU474)</f>
        <v>#REF!</v>
      </c>
      <c r="BW474" s="41" t="e">
        <f>IF(#REF!="","",BV474*Interna!$H$52)</f>
        <v>#REF!</v>
      </c>
      <c r="BX474" s="41" t="e">
        <f>IF(#REF!="","",BV474-BW474)</f>
        <v>#REF!</v>
      </c>
      <c r="BY474" s="41" t="e">
        <f>IF(#REF!="","",BX474*Interna!$H$53)</f>
        <v>#REF!</v>
      </c>
    </row>
    <row r="475" spans="25:77" ht="16.5" customHeight="1" thickTop="1" thickBot="1" x14ac:dyDescent="0.35">
      <c r="Y475" s="167"/>
      <c r="Z475" s="40" t="e">
        <f>IF(#REF!="","",Interna!$H$15)</f>
        <v>#REF!</v>
      </c>
      <c r="AA475" s="41" t="e">
        <f>IF(#REF!="","",Interna!$H$16)</f>
        <v>#REF!</v>
      </c>
      <c r="AB475" s="42" t="e">
        <f>IF(#REF!="","",Interna!$H$17)</f>
        <v>#REF!</v>
      </c>
      <c r="AC47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5" s="373" t="e">
        <f>IF(#REF!="","",AC475+Interna!$D$15)</f>
        <v>#REF!</v>
      </c>
      <c r="AG475" s="373" t="e">
        <f>IF(#REF!="","",AD475+Interna!$D$16)</f>
        <v>#REF!</v>
      </c>
      <c r="AH475" s="373" t="e">
        <f>IF(#REF!="","",AE475+Interna!$D$17)</f>
        <v>#REF!</v>
      </c>
      <c r="AI475" s="281" t="e">
        <f>IF(#REF!="","",#REF!-(#REF!*AF475))</f>
        <v>#REF!</v>
      </c>
      <c r="AJ475" s="281" t="e">
        <f>IF(#REF!="","",#REF!-(#REF!*AG475))</f>
        <v>#REF!</v>
      </c>
      <c r="AK475" s="281" t="e">
        <f>IF(#REF!="","",#REF!-(#REF!*AH475))</f>
        <v>#REF!</v>
      </c>
      <c r="AL475" s="281" t="e">
        <f>IF(#REF!="","",ROUND(AI475*Interna!$E$4/1000,4))</f>
        <v>#REF!</v>
      </c>
      <c r="AM475" s="281" t="e">
        <f>IF(#REF!="","",ROUND(AJ475*Interna!$E$4/1000,4))</f>
        <v>#REF!</v>
      </c>
      <c r="AN475" s="281" t="e">
        <f>IF(#REF!="","",ROUND(AK475*Interna!$E$4/1000,4))</f>
        <v>#REF!</v>
      </c>
      <c r="AO475" s="281" t="e">
        <f>IF(#REF!="","",ROUND(AL475-(AL475*Interna!$C$21),4))</f>
        <v>#REF!</v>
      </c>
      <c r="AP475" s="281" t="e">
        <f>IF(#REF!="","",ROUND(AM475-(AM475*Interna!$C$22),4))</f>
        <v>#REF!</v>
      </c>
      <c r="AQ475" s="281" t="e">
        <f>IF(#REF!="","",ROUND(AN475-(AN475*Interna!$C$23),4))</f>
        <v>#REF!</v>
      </c>
      <c r="AR475" s="281" t="e">
        <f>IF(#REF!="","",Interna!$F$21)</f>
        <v>#REF!</v>
      </c>
      <c r="AS475" s="282" t="e">
        <f>IF(#REF!="","",Interna!$F$22)</f>
        <v>#REF!</v>
      </c>
      <c r="AT475" s="283" t="e">
        <f>IF(#REF!="","",Interna!$F$23)</f>
        <v>#REF!</v>
      </c>
      <c r="AU475" s="281" t="e">
        <f>IF(#REF!=0,0,IF(AO475&gt;AR475,AO475,AR475))</f>
        <v>#REF!</v>
      </c>
      <c r="AV475" s="281" t="e">
        <f>IF(#REF!=0,0,IF(AP475&gt;AS475,AP475,AS475))</f>
        <v>#REF!</v>
      </c>
      <c r="AW475" s="281" t="e">
        <f>IF(#REF!=0,0,IF(AQ475&gt;AT475,AQ475,AT475))</f>
        <v>#REF!</v>
      </c>
      <c r="AX475" s="39" t="e">
        <f>IF(#REF!="","",IF(ROUND(AL475-AU475,4)&lt;0,0,ROUND(AL475-AU475,4)))</f>
        <v>#REF!</v>
      </c>
      <c r="AY475" s="39" t="e">
        <f>IF(#REF!="","",IF(ROUND(AM475-AV475,4)&lt;0,0,ROUND(AM475-AV475,4)))</f>
        <v>#REF!</v>
      </c>
      <c r="AZ475" s="39" t="e">
        <f>IF(#REF!="","",IF(ROUND(AN475-AW475,4)&lt;0,0,ROUND(AN475-AW475,4)))</f>
        <v>#REF!</v>
      </c>
      <c r="BA475" s="40" t="e">
        <f>IF(#REF!="","",AX475*Z475)</f>
        <v>#REF!</v>
      </c>
      <c r="BB475" s="41" t="e">
        <f>IF(#REF!="","",AY475*AA475)</f>
        <v>#REF!</v>
      </c>
      <c r="BC475" s="42" t="e">
        <f>IF(#REF!="","",AZ475*AB475)</f>
        <v>#REF!</v>
      </c>
      <c r="BD475" s="41" t="e">
        <f t="shared" si="45"/>
        <v>#REF!</v>
      </c>
      <c r="BE475" s="40" t="e">
        <f>IF(#REF!="","",Interna!$J$27+Interna!$J$28+Interna!$J$29+Interna!$J$33)</f>
        <v>#REF!</v>
      </c>
      <c r="BF475" s="41" t="e">
        <f>IF(#REF!="","",AX475*Interna!$H$30)</f>
        <v>#REF!</v>
      </c>
      <c r="BG475" s="41" t="e">
        <f>IF(#REF!="","",AY475*Interna!$H$31)</f>
        <v>#REF!</v>
      </c>
      <c r="BH475" s="41" t="e">
        <f>IF(#REF!="","",AZ475*Interna!$H$32)</f>
        <v>#REF!</v>
      </c>
      <c r="BI475" s="41" t="e">
        <f>IF(#REF!="","",SUM(BE475:BH475))</f>
        <v>#REF!</v>
      </c>
      <c r="BJ475" s="41" t="e">
        <f>IF(#REF!="","",BD475-BI475)</f>
        <v>#REF!</v>
      </c>
      <c r="BK475" s="42" t="e">
        <f>IF(#REF!="","",BJ475*Interna!$H$37)</f>
        <v>#REF!</v>
      </c>
      <c r="BL475" s="41" t="e">
        <f>IF(#REF!="","",BJ475-BK475)</f>
        <v>#REF!</v>
      </c>
      <c r="BM475" s="41" t="e">
        <f>IF(#REF!="","",BL475*Interna!$H$39)</f>
        <v>#REF!</v>
      </c>
      <c r="BN475" s="41" t="e">
        <f>IF(#REF!="","",BL475+BM475)</f>
        <v>#REF!</v>
      </c>
      <c r="BO475" s="41" t="e">
        <f>IF(#REF!="","",BN475*Interna!$K$5)</f>
        <v>#REF!</v>
      </c>
      <c r="BP475" s="41" t="e">
        <f>IF(#REF!="","",BO475/Interna!$E$4)</f>
        <v>#REF!</v>
      </c>
      <c r="BQ475" s="41" t="e">
        <f>IF(#REF!="","",BP475*Interna!$H$46)</f>
        <v>#REF!</v>
      </c>
      <c r="BR475" s="41" t="e">
        <f>IF(#REF!="","",BP475+BQ475)</f>
        <v>#REF!</v>
      </c>
      <c r="BS475" s="41" t="e">
        <f>IF(#REF!="","",BR475*Interna!$H$48)</f>
        <v>#REF!</v>
      </c>
      <c r="BT475" s="41" t="e">
        <f>IF(#REF!="","",BR475-BS475)</f>
        <v>#REF!</v>
      </c>
      <c r="BU475" s="41" t="e">
        <f>IF(#REF!="","",BT475*Interna!$H$51)</f>
        <v>#REF!</v>
      </c>
      <c r="BV475" s="41" t="e">
        <f>IF(#REF!="","",BT475-BU475)</f>
        <v>#REF!</v>
      </c>
      <c r="BW475" s="41" t="e">
        <f>IF(#REF!="","",BV475*Interna!$H$52)</f>
        <v>#REF!</v>
      </c>
      <c r="BX475" s="41" t="e">
        <f>IF(#REF!="","",BV475-BW475)</f>
        <v>#REF!</v>
      </c>
      <c r="BY475" s="41" t="e">
        <f>IF(#REF!="","",BX475*Interna!$H$53)</f>
        <v>#REF!</v>
      </c>
    </row>
    <row r="476" spans="25:77" ht="16.5" customHeight="1" thickTop="1" thickBot="1" x14ac:dyDescent="0.35">
      <c r="Y476" s="167"/>
      <c r="Z476" s="40" t="e">
        <f>IF(#REF!="","",Interna!$H$15)</f>
        <v>#REF!</v>
      </c>
      <c r="AA476" s="41" t="e">
        <f>IF(#REF!="","",Interna!$H$16)</f>
        <v>#REF!</v>
      </c>
      <c r="AB476" s="42" t="e">
        <f>IF(#REF!="","",Interna!$H$17)</f>
        <v>#REF!</v>
      </c>
      <c r="AC47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6" s="373" t="e">
        <f>IF(#REF!="","",AC476+Interna!$D$15)</f>
        <v>#REF!</v>
      </c>
      <c r="AG476" s="373" t="e">
        <f>IF(#REF!="","",AD476+Interna!$D$16)</f>
        <v>#REF!</v>
      </c>
      <c r="AH476" s="373" t="e">
        <f>IF(#REF!="","",AE476+Interna!$D$17)</f>
        <v>#REF!</v>
      </c>
      <c r="AI476" s="281" t="e">
        <f>IF(#REF!="","",#REF!-(#REF!*AF476))</f>
        <v>#REF!</v>
      </c>
      <c r="AJ476" s="281" t="e">
        <f>IF(#REF!="","",#REF!-(#REF!*AG476))</f>
        <v>#REF!</v>
      </c>
      <c r="AK476" s="281" t="e">
        <f>IF(#REF!="","",#REF!-(#REF!*AH476))</f>
        <v>#REF!</v>
      </c>
      <c r="AL476" s="281" t="e">
        <f>IF(#REF!="","",ROUND(AI476*Interna!$E$4/1000,4))</f>
        <v>#REF!</v>
      </c>
      <c r="AM476" s="281" t="e">
        <f>IF(#REF!="","",ROUND(AJ476*Interna!$E$4/1000,4))</f>
        <v>#REF!</v>
      </c>
      <c r="AN476" s="281" t="e">
        <f>IF(#REF!="","",ROUND(AK476*Interna!$E$4/1000,4))</f>
        <v>#REF!</v>
      </c>
      <c r="AO476" s="281" t="e">
        <f>IF(#REF!="","",ROUND(AL476-(AL476*Interna!$C$21),4))</f>
        <v>#REF!</v>
      </c>
      <c r="AP476" s="281" t="e">
        <f>IF(#REF!="","",ROUND(AM476-(AM476*Interna!$C$22),4))</f>
        <v>#REF!</v>
      </c>
      <c r="AQ476" s="281" t="e">
        <f>IF(#REF!="","",ROUND(AN476-(AN476*Interna!$C$23),4))</f>
        <v>#REF!</v>
      </c>
      <c r="AR476" s="281" t="e">
        <f>IF(#REF!="","",Interna!$F$21)</f>
        <v>#REF!</v>
      </c>
      <c r="AS476" s="282" t="e">
        <f>IF(#REF!="","",Interna!$F$22)</f>
        <v>#REF!</v>
      </c>
      <c r="AT476" s="283" t="e">
        <f>IF(#REF!="","",Interna!$F$23)</f>
        <v>#REF!</v>
      </c>
      <c r="AU476" s="281" t="e">
        <f>IF(#REF!=0,0,IF(AO476&gt;AR476,AO476,AR476))</f>
        <v>#REF!</v>
      </c>
      <c r="AV476" s="281" t="e">
        <f>IF(#REF!=0,0,IF(AP476&gt;AS476,AP476,AS476))</f>
        <v>#REF!</v>
      </c>
      <c r="AW476" s="281" t="e">
        <f>IF(#REF!=0,0,IF(AQ476&gt;AT476,AQ476,AT476))</f>
        <v>#REF!</v>
      </c>
      <c r="AX476" s="39" t="e">
        <f>IF(#REF!="","",IF(ROUND(AL476-AU476,4)&lt;0,0,ROUND(AL476-AU476,4)))</f>
        <v>#REF!</v>
      </c>
      <c r="AY476" s="39" t="e">
        <f>IF(#REF!="","",IF(ROUND(AM476-AV476,4)&lt;0,0,ROUND(AM476-AV476,4)))</f>
        <v>#REF!</v>
      </c>
      <c r="AZ476" s="39" t="e">
        <f>IF(#REF!="","",IF(ROUND(AN476-AW476,4)&lt;0,0,ROUND(AN476-AW476,4)))</f>
        <v>#REF!</v>
      </c>
      <c r="BA476" s="40" t="e">
        <f>IF(#REF!="","",AX476*Z476)</f>
        <v>#REF!</v>
      </c>
      <c r="BB476" s="41" t="e">
        <f>IF(#REF!="","",AY476*AA476)</f>
        <v>#REF!</v>
      </c>
      <c r="BC476" s="42" t="e">
        <f>IF(#REF!="","",AZ476*AB476)</f>
        <v>#REF!</v>
      </c>
      <c r="BD476" s="41" t="e">
        <f t="shared" si="45"/>
        <v>#REF!</v>
      </c>
      <c r="BE476" s="40" t="e">
        <f>IF(#REF!="","",Interna!$J$27+Interna!$J$28+Interna!$J$29+Interna!$J$33)</f>
        <v>#REF!</v>
      </c>
      <c r="BF476" s="41" t="e">
        <f>IF(#REF!="","",AX476*Interna!$H$30)</f>
        <v>#REF!</v>
      </c>
      <c r="BG476" s="41" t="e">
        <f>IF(#REF!="","",AY476*Interna!$H$31)</f>
        <v>#REF!</v>
      </c>
      <c r="BH476" s="41" t="e">
        <f>IF(#REF!="","",AZ476*Interna!$H$32)</f>
        <v>#REF!</v>
      </c>
      <c r="BI476" s="41" t="e">
        <f>IF(#REF!="","",SUM(BE476:BH476))</f>
        <v>#REF!</v>
      </c>
      <c r="BJ476" s="41" t="e">
        <f>IF(#REF!="","",BD476-BI476)</f>
        <v>#REF!</v>
      </c>
      <c r="BK476" s="42" t="e">
        <f>IF(#REF!="","",BJ476*Interna!$H$37)</f>
        <v>#REF!</v>
      </c>
      <c r="BL476" s="41" t="e">
        <f>IF(#REF!="","",BJ476-BK476)</f>
        <v>#REF!</v>
      </c>
      <c r="BM476" s="41" t="e">
        <f>IF(#REF!="","",BL476*Interna!$H$39)</f>
        <v>#REF!</v>
      </c>
      <c r="BN476" s="41" t="e">
        <f>IF(#REF!="","",BL476+BM476)</f>
        <v>#REF!</v>
      </c>
      <c r="BO476" s="41" t="e">
        <f>IF(#REF!="","",BN476*Interna!$K$5)</f>
        <v>#REF!</v>
      </c>
      <c r="BP476" s="41" t="e">
        <f>IF(#REF!="","",BO476/Interna!$E$4)</f>
        <v>#REF!</v>
      </c>
      <c r="BQ476" s="41" t="e">
        <f>IF(#REF!="","",BP476*Interna!$H$46)</f>
        <v>#REF!</v>
      </c>
      <c r="BR476" s="41" t="e">
        <f>IF(#REF!="","",BP476+BQ476)</f>
        <v>#REF!</v>
      </c>
      <c r="BS476" s="41" t="e">
        <f>IF(#REF!="","",BR476*Interna!$H$48)</f>
        <v>#REF!</v>
      </c>
      <c r="BT476" s="41" t="e">
        <f>IF(#REF!="","",BR476-BS476)</f>
        <v>#REF!</v>
      </c>
      <c r="BU476" s="41" t="e">
        <f>IF(#REF!="","",BT476*Interna!$H$51)</f>
        <v>#REF!</v>
      </c>
      <c r="BV476" s="41" t="e">
        <f>IF(#REF!="","",BT476-BU476)</f>
        <v>#REF!</v>
      </c>
      <c r="BW476" s="41" t="e">
        <f>IF(#REF!="","",BV476*Interna!$H$52)</f>
        <v>#REF!</v>
      </c>
      <c r="BX476" s="41" t="e">
        <f>IF(#REF!="","",BV476-BW476)</f>
        <v>#REF!</v>
      </c>
      <c r="BY476" s="41" t="e">
        <f>IF(#REF!="","",BX476*Interna!$H$53)</f>
        <v>#REF!</v>
      </c>
    </row>
    <row r="477" spans="25:77" ht="16.5" customHeight="1" thickTop="1" thickBot="1" x14ac:dyDescent="0.35">
      <c r="Y477" s="167"/>
      <c r="Z477" s="40" t="e">
        <f>IF(#REF!="","",Interna!$H$15)</f>
        <v>#REF!</v>
      </c>
      <c r="AA477" s="41" t="e">
        <f>IF(#REF!="","",Interna!$H$16)</f>
        <v>#REF!</v>
      </c>
      <c r="AB477" s="42" t="e">
        <f>IF(#REF!="","",Interna!$H$17)</f>
        <v>#REF!</v>
      </c>
      <c r="AC47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7" s="373" t="e">
        <f>IF(#REF!="","",AC477+Interna!$D$15)</f>
        <v>#REF!</v>
      </c>
      <c r="AG477" s="373" t="e">
        <f>IF(#REF!="","",AD477+Interna!$D$16)</f>
        <v>#REF!</v>
      </c>
      <c r="AH477" s="373" t="e">
        <f>IF(#REF!="","",AE477+Interna!$D$17)</f>
        <v>#REF!</v>
      </c>
      <c r="AI477" s="281" t="e">
        <f>IF(#REF!="","",#REF!-(#REF!*AF477))</f>
        <v>#REF!</v>
      </c>
      <c r="AJ477" s="281" t="e">
        <f>IF(#REF!="","",#REF!-(#REF!*AG477))</f>
        <v>#REF!</v>
      </c>
      <c r="AK477" s="281" t="e">
        <f>IF(#REF!="","",#REF!-(#REF!*AH477))</f>
        <v>#REF!</v>
      </c>
      <c r="AL477" s="281" t="e">
        <f>IF(#REF!="","",ROUND(AI477*Interna!$E$4/1000,4))</f>
        <v>#REF!</v>
      </c>
      <c r="AM477" s="281" t="e">
        <f>IF(#REF!="","",ROUND(AJ477*Interna!$E$4/1000,4))</f>
        <v>#REF!</v>
      </c>
      <c r="AN477" s="281" t="e">
        <f>IF(#REF!="","",ROUND(AK477*Interna!$E$4/1000,4))</f>
        <v>#REF!</v>
      </c>
      <c r="AO477" s="281" t="e">
        <f>IF(#REF!="","",ROUND(AL477-(AL477*Interna!$C$21),4))</f>
        <v>#REF!</v>
      </c>
      <c r="AP477" s="281" t="e">
        <f>IF(#REF!="","",ROUND(AM477-(AM477*Interna!$C$22),4))</f>
        <v>#REF!</v>
      </c>
      <c r="AQ477" s="281" t="e">
        <f>IF(#REF!="","",ROUND(AN477-(AN477*Interna!$C$23),4))</f>
        <v>#REF!</v>
      </c>
      <c r="AR477" s="281" t="e">
        <f>IF(#REF!="","",Interna!$F$21)</f>
        <v>#REF!</v>
      </c>
      <c r="AS477" s="282" t="e">
        <f>IF(#REF!="","",Interna!$F$22)</f>
        <v>#REF!</v>
      </c>
      <c r="AT477" s="283" t="e">
        <f>IF(#REF!="","",Interna!$F$23)</f>
        <v>#REF!</v>
      </c>
      <c r="AU477" s="281" t="e">
        <f>IF(#REF!=0,0,IF(AO477&gt;AR477,AO477,AR477))</f>
        <v>#REF!</v>
      </c>
      <c r="AV477" s="281" t="e">
        <f>IF(#REF!=0,0,IF(AP477&gt;AS477,AP477,AS477))</f>
        <v>#REF!</v>
      </c>
      <c r="AW477" s="281" t="e">
        <f>IF(#REF!=0,0,IF(AQ477&gt;AT477,AQ477,AT477))</f>
        <v>#REF!</v>
      </c>
      <c r="AX477" s="39" t="e">
        <f>IF(#REF!="","",IF(ROUND(AL477-AU477,4)&lt;0,0,ROUND(AL477-AU477,4)))</f>
        <v>#REF!</v>
      </c>
      <c r="AY477" s="39" t="e">
        <f>IF(#REF!="","",IF(ROUND(AM477-AV477,4)&lt;0,0,ROUND(AM477-AV477,4)))</f>
        <v>#REF!</v>
      </c>
      <c r="AZ477" s="39" t="e">
        <f>IF(#REF!="","",IF(ROUND(AN477-AW477,4)&lt;0,0,ROUND(AN477-AW477,4)))</f>
        <v>#REF!</v>
      </c>
      <c r="BA477" s="40" t="e">
        <f>IF(#REF!="","",AX477*Z477)</f>
        <v>#REF!</v>
      </c>
      <c r="BB477" s="41" t="e">
        <f>IF(#REF!="","",AY477*AA477)</f>
        <v>#REF!</v>
      </c>
      <c r="BC477" s="42" t="e">
        <f>IF(#REF!="","",AZ477*AB477)</f>
        <v>#REF!</v>
      </c>
      <c r="BD477" s="41" t="e">
        <f t="shared" si="45"/>
        <v>#REF!</v>
      </c>
      <c r="BE477" s="40" t="e">
        <f>IF(#REF!="","",Interna!$J$27+Interna!$J$28+Interna!$J$29+Interna!$J$33)</f>
        <v>#REF!</v>
      </c>
      <c r="BF477" s="41" t="e">
        <f>IF(#REF!="","",AX477*Interna!$H$30)</f>
        <v>#REF!</v>
      </c>
      <c r="BG477" s="41" t="e">
        <f>IF(#REF!="","",AY477*Interna!$H$31)</f>
        <v>#REF!</v>
      </c>
      <c r="BH477" s="41" t="e">
        <f>IF(#REF!="","",AZ477*Interna!$H$32)</f>
        <v>#REF!</v>
      </c>
      <c r="BI477" s="41" t="e">
        <f>IF(#REF!="","",SUM(BE477:BH477))</f>
        <v>#REF!</v>
      </c>
      <c r="BJ477" s="41" t="e">
        <f>IF(#REF!="","",BD477-BI477)</f>
        <v>#REF!</v>
      </c>
      <c r="BK477" s="42" t="e">
        <f>IF(#REF!="","",BJ477*Interna!$H$37)</f>
        <v>#REF!</v>
      </c>
      <c r="BL477" s="41" t="e">
        <f>IF(#REF!="","",BJ477-BK477)</f>
        <v>#REF!</v>
      </c>
      <c r="BM477" s="41" t="e">
        <f>IF(#REF!="","",BL477*Interna!$H$39)</f>
        <v>#REF!</v>
      </c>
      <c r="BN477" s="41" t="e">
        <f>IF(#REF!="","",BL477+BM477)</f>
        <v>#REF!</v>
      </c>
      <c r="BO477" s="41" t="e">
        <f>IF(#REF!="","",BN477*Interna!$K$5)</f>
        <v>#REF!</v>
      </c>
      <c r="BP477" s="41" t="e">
        <f>IF(#REF!="","",BO477/Interna!$E$4)</f>
        <v>#REF!</v>
      </c>
      <c r="BQ477" s="41" t="e">
        <f>IF(#REF!="","",BP477*Interna!$H$46)</f>
        <v>#REF!</v>
      </c>
      <c r="BR477" s="41" t="e">
        <f>IF(#REF!="","",BP477+BQ477)</f>
        <v>#REF!</v>
      </c>
      <c r="BS477" s="41" t="e">
        <f>IF(#REF!="","",BR477*Interna!$H$48)</f>
        <v>#REF!</v>
      </c>
      <c r="BT477" s="41" t="e">
        <f>IF(#REF!="","",BR477-BS477)</f>
        <v>#REF!</v>
      </c>
      <c r="BU477" s="41" t="e">
        <f>IF(#REF!="","",BT477*Interna!$H$51)</f>
        <v>#REF!</v>
      </c>
      <c r="BV477" s="41" t="e">
        <f>IF(#REF!="","",BT477-BU477)</f>
        <v>#REF!</v>
      </c>
      <c r="BW477" s="41" t="e">
        <f>IF(#REF!="","",BV477*Interna!$H$52)</f>
        <v>#REF!</v>
      </c>
      <c r="BX477" s="41" t="e">
        <f>IF(#REF!="","",BV477-BW477)</f>
        <v>#REF!</v>
      </c>
      <c r="BY477" s="41" t="e">
        <f>IF(#REF!="","",BX477*Interna!$H$53)</f>
        <v>#REF!</v>
      </c>
    </row>
    <row r="478" spans="25:77" ht="16.5" customHeight="1" thickTop="1" thickBot="1" x14ac:dyDescent="0.35">
      <c r="Y478" s="167"/>
      <c r="Z478" s="40" t="e">
        <f>IF(#REF!="","",Interna!$H$15)</f>
        <v>#REF!</v>
      </c>
      <c r="AA478" s="41" t="e">
        <f>IF(#REF!="","",Interna!$H$16)</f>
        <v>#REF!</v>
      </c>
      <c r="AB478" s="42" t="e">
        <f>IF(#REF!="","",Interna!$H$17)</f>
        <v>#REF!</v>
      </c>
      <c r="AC47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8" s="373" t="e">
        <f>IF(#REF!="","",AC478+Interna!$D$15)</f>
        <v>#REF!</v>
      </c>
      <c r="AG478" s="373" t="e">
        <f>IF(#REF!="","",AD478+Interna!$D$16)</f>
        <v>#REF!</v>
      </c>
      <c r="AH478" s="373" t="e">
        <f>IF(#REF!="","",AE478+Interna!$D$17)</f>
        <v>#REF!</v>
      </c>
      <c r="AI478" s="281" t="e">
        <f>IF(#REF!="","",#REF!-(#REF!*AF478))</f>
        <v>#REF!</v>
      </c>
      <c r="AJ478" s="281" t="e">
        <f>IF(#REF!="","",#REF!-(#REF!*AG478))</f>
        <v>#REF!</v>
      </c>
      <c r="AK478" s="281" t="e">
        <f>IF(#REF!="","",#REF!-(#REF!*AH478))</f>
        <v>#REF!</v>
      </c>
      <c r="AL478" s="281" t="e">
        <f>IF(#REF!="","",ROUND(AI478*Interna!$E$4/1000,4))</f>
        <v>#REF!</v>
      </c>
      <c r="AM478" s="281" t="e">
        <f>IF(#REF!="","",ROUND(AJ478*Interna!$E$4/1000,4))</f>
        <v>#REF!</v>
      </c>
      <c r="AN478" s="281" t="e">
        <f>IF(#REF!="","",ROUND(AK478*Interna!$E$4/1000,4))</f>
        <v>#REF!</v>
      </c>
      <c r="AO478" s="281" t="e">
        <f>IF(#REF!="","",ROUND(AL478-(AL478*Interna!$C$21),4))</f>
        <v>#REF!</v>
      </c>
      <c r="AP478" s="281" t="e">
        <f>IF(#REF!="","",ROUND(AM478-(AM478*Interna!$C$22),4))</f>
        <v>#REF!</v>
      </c>
      <c r="AQ478" s="281" t="e">
        <f>IF(#REF!="","",ROUND(AN478-(AN478*Interna!$C$23),4))</f>
        <v>#REF!</v>
      </c>
      <c r="AR478" s="281" t="e">
        <f>IF(#REF!="","",Interna!$F$21)</f>
        <v>#REF!</v>
      </c>
      <c r="AS478" s="282" t="e">
        <f>IF(#REF!="","",Interna!$F$22)</f>
        <v>#REF!</v>
      </c>
      <c r="AT478" s="283" t="e">
        <f>IF(#REF!="","",Interna!$F$23)</f>
        <v>#REF!</v>
      </c>
      <c r="AU478" s="281" t="e">
        <f>IF(#REF!=0,0,IF(AO478&gt;AR478,AO478,AR478))</f>
        <v>#REF!</v>
      </c>
      <c r="AV478" s="281" t="e">
        <f>IF(#REF!=0,0,IF(AP478&gt;AS478,AP478,AS478))</f>
        <v>#REF!</v>
      </c>
      <c r="AW478" s="281" t="e">
        <f>IF(#REF!=0,0,IF(AQ478&gt;AT478,AQ478,AT478))</f>
        <v>#REF!</v>
      </c>
      <c r="AX478" s="39" t="e">
        <f>IF(#REF!="","",IF(ROUND(AL478-AU478,4)&lt;0,0,ROUND(AL478-AU478,4)))</f>
        <v>#REF!</v>
      </c>
      <c r="AY478" s="39" t="e">
        <f>IF(#REF!="","",IF(ROUND(AM478-AV478,4)&lt;0,0,ROUND(AM478-AV478,4)))</f>
        <v>#REF!</v>
      </c>
      <c r="AZ478" s="39" t="e">
        <f>IF(#REF!="","",IF(ROUND(AN478-AW478,4)&lt;0,0,ROUND(AN478-AW478,4)))</f>
        <v>#REF!</v>
      </c>
      <c r="BA478" s="40" t="e">
        <f>IF(#REF!="","",AX478*Z478)</f>
        <v>#REF!</v>
      </c>
      <c r="BB478" s="41" t="e">
        <f>IF(#REF!="","",AY478*AA478)</f>
        <v>#REF!</v>
      </c>
      <c r="BC478" s="42" t="e">
        <f>IF(#REF!="","",AZ478*AB478)</f>
        <v>#REF!</v>
      </c>
      <c r="BD478" s="41" t="e">
        <f t="shared" si="45"/>
        <v>#REF!</v>
      </c>
      <c r="BE478" s="40" t="e">
        <f>IF(#REF!="","",Interna!$J$27+Interna!$J$28+Interna!$J$29+Interna!$J$33)</f>
        <v>#REF!</v>
      </c>
      <c r="BF478" s="41" t="e">
        <f>IF(#REF!="","",AX478*Interna!$H$30)</f>
        <v>#REF!</v>
      </c>
      <c r="BG478" s="41" t="e">
        <f>IF(#REF!="","",AY478*Interna!$H$31)</f>
        <v>#REF!</v>
      </c>
      <c r="BH478" s="41" t="e">
        <f>IF(#REF!="","",AZ478*Interna!$H$32)</f>
        <v>#REF!</v>
      </c>
      <c r="BI478" s="41" t="e">
        <f>IF(#REF!="","",SUM(BE478:BH478))</f>
        <v>#REF!</v>
      </c>
      <c r="BJ478" s="41" t="e">
        <f>IF(#REF!="","",BD478-BI478)</f>
        <v>#REF!</v>
      </c>
      <c r="BK478" s="42" t="e">
        <f>IF(#REF!="","",BJ478*Interna!$H$37)</f>
        <v>#REF!</v>
      </c>
      <c r="BL478" s="41" t="e">
        <f>IF(#REF!="","",BJ478-BK478)</f>
        <v>#REF!</v>
      </c>
      <c r="BM478" s="41" t="e">
        <f>IF(#REF!="","",BL478*Interna!$H$39)</f>
        <v>#REF!</v>
      </c>
      <c r="BN478" s="41" t="e">
        <f>IF(#REF!="","",BL478+BM478)</f>
        <v>#REF!</v>
      </c>
      <c r="BO478" s="41" t="e">
        <f>IF(#REF!="","",BN478*Interna!$K$5)</f>
        <v>#REF!</v>
      </c>
      <c r="BP478" s="41" t="e">
        <f>IF(#REF!="","",BO478/Interna!$E$4)</f>
        <v>#REF!</v>
      </c>
      <c r="BQ478" s="41" t="e">
        <f>IF(#REF!="","",BP478*Interna!$H$46)</f>
        <v>#REF!</v>
      </c>
      <c r="BR478" s="41" t="e">
        <f>IF(#REF!="","",BP478+BQ478)</f>
        <v>#REF!</v>
      </c>
      <c r="BS478" s="41" t="e">
        <f>IF(#REF!="","",BR478*Interna!$H$48)</f>
        <v>#REF!</v>
      </c>
      <c r="BT478" s="41" t="e">
        <f>IF(#REF!="","",BR478-BS478)</f>
        <v>#REF!</v>
      </c>
      <c r="BU478" s="41" t="e">
        <f>IF(#REF!="","",BT478*Interna!$H$51)</f>
        <v>#REF!</v>
      </c>
      <c r="BV478" s="41" t="e">
        <f>IF(#REF!="","",BT478-BU478)</f>
        <v>#REF!</v>
      </c>
      <c r="BW478" s="41" t="e">
        <f>IF(#REF!="","",BV478*Interna!$H$52)</f>
        <v>#REF!</v>
      </c>
      <c r="BX478" s="41" t="e">
        <f>IF(#REF!="","",BV478-BW478)</f>
        <v>#REF!</v>
      </c>
      <c r="BY478" s="41" t="e">
        <f>IF(#REF!="","",BX478*Interna!$H$53)</f>
        <v>#REF!</v>
      </c>
    </row>
    <row r="479" spans="25:77" ht="16.5" customHeight="1" thickTop="1" thickBot="1" x14ac:dyDescent="0.35">
      <c r="Y479" s="167"/>
      <c r="Z479" s="40" t="e">
        <f>IF(#REF!="","",Interna!$H$15)</f>
        <v>#REF!</v>
      </c>
      <c r="AA479" s="41" t="e">
        <f>IF(#REF!="","",Interna!$H$16)</f>
        <v>#REF!</v>
      </c>
      <c r="AB479" s="42" t="e">
        <f>IF(#REF!="","",Interna!$H$17)</f>
        <v>#REF!</v>
      </c>
      <c r="AC47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7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7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79" s="373" t="e">
        <f>IF(#REF!="","",AC479+Interna!$D$15)</f>
        <v>#REF!</v>
      </c>
      <c r="AG479" s="373" t="e">
        <f>IF(#REF!="","",AD479+Interna!$D$16)</f>
        <v>#REF!</v>
      </c>
      <c r="AH479" s="373" t="e">
        <f>IF(#REF!="","",AE479+Interna!$D$17)</f>
        <v>#REF!</v>
      </c>
      <c r="AI479" s="281" t="e">
        <f>IF(#REF!="","",#REF!-(#REF!*AF479))</f>
        <v>#REF!</v>
      </c>
      <c r="AJ479" s="281" t="e">
        <f>IF(#REF!="","",#REF!-(#REF!*AG479))</f>
        <v>#REF!</v>
      </c>
      <c r="AK479" s="281" t="e">
        <f>IF(#REF!="","",#REF!-(#REF!*AH479))</f>
        <v>#REF!</v>
      </c>
      <c r="AL479" s="281" t="e">
        <f>IF(#REF!="","",ROUND(AI479*Interna!$E$4/1000,4))</f>
        <v>#REF!</v>
      </c>
      <c r="AM479" s="281" t="e">
        <f>IF(#REF!="","",ROUND(AJ479*Interna!$E$4/1000,4))</f>
        <v>#REF!</v>
      </c>
      <c r="AN479" s="281" t="e">
        <f>IF(#REF!="","",ROUND(AK479*Interna!$E$4/1000,4))</f>
        <v>#REF!</v>
      </c>
      <c r="AO479" s="281" t="e">
        <f>IF(#REF!="","",ROUND(AL479-(AL479*Interna!$C$21),4))</f>
        <v>#REF!</v>
      </c>
      <c r="AP479" s="281" t="e">
        <f>IF(#REF!="","",ROUND(AM479-(AM479*Interna!$C$22),4))</f>
        <v>#REF!</v>
      </c>
      <c r="AQ479" s="281" t="e">
        <f>IF(#REF!="","",ROUND(AN479-(AN479*Interna!$C$23),4))</f>
        <v>#REF!</v>
      </c>
      <c r="AR479" s="281" t="e">
        <f>IF(#REF!="","",Interna!$F$21)</f>
        <v>#REF!</v>
      </c>
      <c r="AS479" s="282" t="e">
        <f>IF(#REF!="","",Interna!$F$22)</f>
        <v>#REF!</v>
      </c>
      <c r="AT479" s="283" t="e">
        <f>IF(#REF!="","",Interna!$F$23)</f>
        <v>#REF!</v>
      </c>
      <c r="AU479" s="281" t="e">
        <f>IF(#REF!=0,0,IF(AO479&gt;AR479,AO479,AR479))</f>
        <v>#REF!</v>
      </c>
      <c r="AV479" s="281" t="e">
        <f>IF(#REF!=0,0,IF(AP479&gt;AS479,AP479,AS479))</f>
        <v>#REF!</v>
      </c>
      <c r="AW479" s="281" t="e">
        <f>IF(#REF!=0,0,IF(AQ479&gt;AT479,AQ479,AT479))</f>
        <v>#REF!</v>
      </c>
      <c r="AX479" s="39" t="e">
        <f>IF(#REF!="","",IF(ROUND(AL479-AU479,4)&lt;0,0,ROUND(AL479-AU479,4)))</f>
        <v>#REF!</v>
      </c>
      <c r="AY479" s="39" t="e">
        <f>IF(#REF!="","",IF(ROUND(AM479-AV479,4)&lt;0,0,ROUND(AM479-AV479,4)))</f>
        <v>#REF!</v>
      </c>
      <c r="AZ479" s="39" t="e">
        <f>IF(#REF!="","",IF(ROUND(AN479-AW479,4)&lt;0,0,ROUND(AN479-AW479,4)))</f>
        <v>#REF!</v>
      </c>
      <c r="BA479" s="40" t="e">
        <f>IF(#REF!="","",AX479*Z479)</f>
        <v>#REF!</v>
      </c>
      <c r="BB479" s="41" t="e">
        <f>IF(#REF!="","",AY479*AA479)</f>
        <v>#REF!</v>
      </c>
      <c r="BC479" s="42" t="e">
        <f>IF(#REF!="","",AZ479*AB479)</f>
        <v>#REF!</v>
      </c>
      <c r="BD479" s="41" t="e">
        <f t="shared" si="45"/>
        <v>#REF!</v>
      </c>
      <c r="BE479" s="40" t="e">
        <f>IF(#REF!="","",Interna!$J$27+Interna!$J$28+Interna!$J$29+Interna!$J$33)</f>
        <v>#REF!</v>
      </c>
      <c r="BF479" s="41" t="e">
        <f>IF(#REF!="","",AX479*Interna!$H$30)</f>
        <v>#REF!</v>
      </c>
      <c r="BG479" s="41" t="e">
        <f>IF(#REF!="","",AY479*Interna!$H$31)</f>
        <v>#REF!</v>
      </c>
      <c r="BH479" s="41" t="e">
        <f>IF(#REF!="","",AZ479*Interna!$H$32)</f>
        <v>#REF!</v>
      </c>
      <c r="BI479" s="41" t="e">
        <f>IF(#REF!="","",SUM(BE479:BH479))</f>
        <v>#REF!</v>
      </c>
      <c r="BJ479" s="41" t="e">
        <f>IF(#REF!="","",BD479-BI479)</f>
        <v>#REF!</v>
      </c>
      <c r="BK479" s="42" t="e">
        <f>IF(#REF!="","",BJ479*Interna!$H$37)</f>
        <v>#REF!</v>
      </c>
      <c r="BL479" s="41" t="e">
        <f>IF(#REF!="","",BJ479-BK479)</f>
        <v>#REF!</v>
      </c>
      <c r="BM479" s="41" t="e">
        <f>IF(#REF!="","",BL479*Interna!$H$39)</f>
        <v>#REF!</v>
      </c>
      <c r="BN479" s="41" t="e">
        <f>IF(#REF!="","",BL479+BM479)</f>
        <v>#REF!</v>
      </c>
      <c r="BO479" s="41" t="e">
        <f>IF(#REF!="","",BN479*Interna!$K$5)</f>
        <v>#REF!</v>
      </c>
      <c r="BP479" s="41" t="e">
        <f>IF(#REF!="","",BO479/Interna!$E$4)</f>
        <v>#REF!</v>
      </c>
      <c r="BQ479" s="41" t="e">
        <f>IF(#REF!="","",BP479*Interna!$H$46)</f>
        <v>#REF!</v>
      </c>
      <c r="BR479" s="41" t="e">
        <f>IF(#REF!="","",BP479+BQ479)</f>
        <v>#REF!</v>
      </c>
      <c r="BS479" s="41" t="e">
        <f>IF(#REF!="","",BR479*Interna!$H$48)</f>
        <v>#REF!</v>
      </c>
      <c r="BT479" s="41" t="e">
        <f>IF(#REF!="","",BR479-BS479)</f>
        <v>#REF!</v>
      </c>
      <c r="BU479" s="41" t="e">
        <f>IF(#REF!="","",BT479*Interna!$H$51)</f>
        <v>#REF!</v>
      </c>
      <c r="BV479" s="41" t="e">
        <f>IF(#REF!="","",BT479-BU479)</f>
        <v>#REF!</v>
      </c>
      <c r="BW479" s="41" t="e">
        <f>IF(#REF!="","",BV479*Interna!$H$52)</f>
        <v>#REF!</v>
      </c>
      <c r="BX479" s="41" t="e">
        <f>IF(#REF!="","",BV479-BW479)</f>
        <v>#REF!</v>
      </c>
      <c r="BY479" s="41" t="e">
        <f>IF(#REF!="","",BX479*Interna!$H$53)</f>
        <v>#REF!</v>
      </c>
    </row>
    <row r="480" spans="25:77" ht="16.5" customHeight="1" thickTop="1" thickBot="1" x14ac:dyDescent="0.35">
      <c r="Y480" s="167"/>
      <c r="Z480" s="40" t="e">
        <f>IF(#REF!="","",Interna!$H$15)</f>
        <v>#REF!</v>
      </c>
      <c r="AA480" s="41" t="e">
        <f>IF(#REF!="","",Interna!$H$16)</f>
        <v>#REF!</v>
      </c>
      <c r="AB480" s="42" t="e">
        <f>IF(#REF!="","",Interna!$H$17)</f>
        <v>#REF!</v>
      </c>
      <c r="AC48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0" s="373" t="e">
        <f>IF(#REF!="","",AC480+Interna!$D$15)</f>
        <v>#REF!</v>
      </c>
      <c r="AG480" s="373" t="e">
        <f>IF(#REF!="","",AD480+Interna!$D$16)</f>
        <v>#REF!</v>
      </c>
      <c r="AH480" s="373" t="e">
        <f>IF(#REF!="","",AE480+Interna!$D$17)</f>
        <v>#REF!</v>
      </c>
      <c r="AI480" s="281" t="e">
        <f>IF(#REF!="","",#REF!-(#REF!*AF480))</f>
        <v>#REF!</v>
      </c>
      <c r="AJ480" s="281" t="e">
        <f>IF(#REF!="","",#REF!-(#REF!*AG480))</f>
        <v>#REF!</v>
      </c>
      <c r="AK480" s="281" t="e">
        <f>IF(#REF!="","",#REF!-(#REF!*AH480))</f>
        <v>#REF!</v>
      </c>
      <c r="AL480" s="281" t="e">
        <f>IF(#REF!="","",ROUND(AI480*Interna!$E$4/1000,4))</f>
        <v>#REF!</v>
      </c>
      <c r="AM480" s="281" t="e">
        <f>IF(#REF!="","",ROUND(AJ480*Interna!$E$4/1000,4))</f>
        <v>#REF!</v>
      </c>
      <c r="AN480" s="281" t="e">
        <f>IF(#REF!="","",ROUND(AK480*Interna!$E$4/1000,4))</f>
        <v>#REF!</v>
      </c>
      <c r="AO480" s="281" t="e">
        <f>IF(#REF!="","",ROUND(AL480-(AL480*Interna!$C$21),4))</f>
        <v>#REF!</v>
      </c>
      <c r="AP480" s="281" t="e">
        <f>IF(#REF!="","",ROUND(AM480-(AM480*Interna!$C$22),4))</f>
        <v>#REF!</v>
      </c>
      <c r="AQ480" s="281" t="e">
        <f>IF(#REF!="","",ROUND(AN480-(AN480*Interna!$C$23),4))</f>
        <v>#REF!</v>
      </c>
      <c r="AR480" s="281" t="e">
        <f>IF(#REF!="","",Interna!$F$21)</f>
        <v>#REF!</v>
      </c>
      <c r="AS480" s="282" t="e">
        <f>IF(#REF!="","",Interna!$F$22)</f>
        <v>#REF!</v>
      </c>
      <c r="AT480" s="283" t="e">
        <f>IF(#REF!="","",Interna!$F$23)</f>
        <v>#REF!</v>
      </c>
      <c r="AU480" s="281" t="e">
        <f>IF(#REF!=0,0,IF(AO480&gt;AR480,AO480,AR480))</f>
        <v>#REF!</v>
      </c>
      <c r="AV480" s="281" t="e">
        <f>IF(#REF!=0,0,IF(AP480&gt;AS480,AP480,AS480))</f>
        <v>#REF!</v>
      </c>
      <c r="AW480" s="281" t="e">
        <f>IF(#REF!=0,0,IF(AQ480&gt;AT480,AQ480,AT480))</f>
        <v>#REF!</v>
      </c>
      <c r="AX480" s="39" t="e">
        <f>IF(#REF!="","",IF(ROUND(AL480-AU480,4)&lt;0,0,ROUND(AL480-AU480,4)))</f>
        <v>#REF!</v>
      </c>
      <c r="AY480" s="39" t="e">
        <f>IF(#REF!="","",IF(ROUND(AM480-AV480,4)&lt;0,0,ROUND(AM480-AV480,4)))</f>
        <v>#REF!</v>
      </c>
      <c r="AZ480" s="39" t="e">
        <f>IF(#REF!="","",IF(ROUND(AN480-AW480,4)&lt;0,0,ROUND(AN480-AW480,4)))</f>
        <v>#REF!</v>
      </c>
      <c r="BA480" s="40" t="e">
        <f>IF(#REF!="","",AX480*Z480)</f>
        <v>#REF!</v>
      </c>
      <c r="BB480" s="41" t="e">
        <f>IF(#REF!="","",AY480*AA480)</f>
        <v>#REF!</v>
      </c>
      <c r="BC480" s="42" t="e">
        <f>IF(#REF!="","",AZ480*AB480)</f>
        <v>#REF!</v>
      </c>
      <c r="BD480" s="41" t="e">
        <f t="shared" si="45"/>
        <v>#REF!</v>
      </c>
      <c r="BE480" s="40" t="e">
        <f>IF(#REF!="","",Interna!$J$27+Interna!$J$28+Interna!$J$29+Interna!$J$33)</f>
        <v>#REF!</v>
      </c>
      <c r="BF480" s="41" t="e">
        <f>IF(#REF!="","",AX480*Interna!$H$30)</f>
        <v>#REF!</v>
      </c>
      <c r="BG480" s="41" t="e">
        <f>IF(#REF!="","",AY480*Interna!$H$31)</f>
        <v>#REF!</v>
      </c>
      <c r="BH480" s="41" t="e">
        <f>IF(#REF!="","",AZ480*Interna!$H$32)</f>
        <v>#REF!</v>
      </c>
      <c r="BI480" s="41" t="e">
        <f>IF(#REF!="","",SUM(BE480:BH480))</f>
        <v>#REF!</v>
      </c>
      <c r="BJ480" s="41" t="e">
        <f>IF(#REF!="","",BD480-BI480)</f>
        <v>#REF!</v>
      </c>
      <c r="BK480" s="42" t="e">
        <f>IF(#REF!="","",BJ480*Interna!$H$37)</f>
        <v>#REF!</v>
      </c>
      <c r="BL480" s="41" t="e">
        <f>IF(#REF!="","",BJ480-BK480)</f>
        <v>#REF!</v>
      </c>
      <c r="BM480" s="41" t="e">
        <f>IF(#REF!="","",BL480*Interna!$H$39)</f>
        <v>#REF!</v>
      </c>
      <c r="BN480" s="41" t="e">
        <f>IF(#REF!="","",BL480+BM480)</f>
        <v>#REF!</v>
      </c>
      <c r="BO480" s="41" t="e">
        <f>IF(#REF!="","",BN480*Interna!$K$5)</f>
        <v>#REF!</v>
      </c>
      <c r="BP480" s="41" t="e">
        <f>IF(#REF!="","",BO480/Interna!$E$4)</f>
        <v>#REF!</v>
      </c>
      <c r="BQ480" s="41" t="e">
        <f>IF(#REF!="","",BP480*Interna!$H$46)</f>
        <v>#REF!</v>
      </c>
      <c r="BR480" s="41" t="e">
        <f>IF(#REF!="","",BP480+BQ480)</f>
        <v>#REF!</v>
      </c>
      <c r="BS480" s="41" t="e">
        <f>IF(#REF!="","",BR480*Interna!$H$48)</f>
        <v>#REF!</v>
      </c>
      <c r="BT480" s="41" t="e">
        <f>IF(#REF!="","",BR480-BS480)</f>
        <v>#REF!</v>
      </c>
      <c r="BU480" s="41" t="e">
        <f>IF(#REF!="","",BT480*Interna!$H$51)</f>
        <v>#REF!</v>
      </c>
      <c r="BV480" s="41" t="e">
        <f>IF(#REF!="","",BT480-BU480)</f>
        <v>#REF!</v>
      </c>
      <c r="BW480" s="41" t="e">
        <f>IF(#REF!="","",BV480*Interna!$H$52)</f>
        <v>#REF!</v>
      </c>
      <c r="BX480" s="41" t="e">
        <f>IF(#REF!="","",BV480-BW480)</f>
        <v>#REF!</v>
      </c>
      <c r="BY480" s="41" t="e">
        <f>IF(#REF!="","",BX480*Interna!$H$53)</f>
        <v>#REF!</v>
      </c>
    </row>
    <row r="481" spans="25:77" ht="16.5" customHeight="1" thickTop="1" thickBot="1" x14ac:dyDescent="0.35">
      <c r="Y481" s="167"/>
      <c r="Z481" s="40" t="e">
        <f>IF(#REF!="","",Interna!$H$15)</f>
        <v>#REF!</v>
      </c>
      <c r="AA481" s="41" t="e">
        <f>IF(#REF!="","",Interna!$H$16)</f>
        <v>#REF!</v>
      </c>
      <c r="AB481" s="42" t="e">
        <f>IF(#REF!="","",Interna!$H$17)</f>
        <v>#REF!</v>
      </c>
      <c r="AC48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1" s="373" t="e">
        <f>IF(#REF!="","",AC481+Interna!$D$15)</f>
        <v>#REF!</v>
      </c>
      <c r="AG481" s="373" t="e">
        <f>IF(#REF!="","",AD481+Interna!$D$16)</f>
        <v>#REF!</v>
      </c>
      <c r="AH481" s="373" t="e">
        <f>IF(#REF!="","",AE481+Interna!$D$17)</f>
        <v>#REF!</v>
      </c>
      <c r="AI481" s="281" t="e">
        <f>IF(#REF!="","",#REF!-(#REF!*AF481))</f>
        <v>#REF!</v>
      </c>
      <c r="AJ481" s="281" t="e">
        <f>IF(#REF!="","",#REF!-(#REF!*AG481))</f>
        <v>#REF!</v>
      </c>
      <c r="AK481" s="281" t="e">
        <f>IF(#REF!="","",#REF!-(#REF!*AH481))</f>
        <v>#REF!</v>
      </c>
      <c r="AL481" s="281" t="e">
        <f>IF(#REF!="","",ROUND(AI481*Interna!$E$4/1000,4))</f>
        <v>#REF!</v>
      </c>
      <c r="AM481" s="281" t="e">
        <f>IF(#REF!="","",ROUND(AJ481*Interna!$E$4/1000,4))</f>
        <v>#REF!</v>
      </c>
      <c r="AN481" s="281" t="e">
        <f>IF(#REF!="","",ROUND(AK481*Interna!$E$4/1000,4))</f>
        <v>#REF!</v>
      </c>
      <c r="AO481" s="281" t="e">
        <f>IF(#REF!="","",ROUND(AL481-(AL481*Interna!$C$21),4))</f>
        <v>#REF!</v>
      </c>
      <c r="AP481" s="281" t="e">
        <f>IF(#REF!="","",ROUND(AM481-(AM481*Interna!$C$22),4))</f>
        <v>#REF!</v>
      </c>
      <c r="AQ481" s="281" t="e">
        <f>IF(#REF!="","",ROUND(AN481-(AN481*Interna!$C$23),4))</f>
        <v>#REF!</v>
      </c>
      <c r="AR481" s="281" t="e">
        <f>IF(#REF!="","",Interna!$F$21)</f>
        <v>#REF!</v>
      </c>
      <c r="AS481" s="282" t="e">
        <f>IF(#REF!="","",Interna!$F$22)</f>
        <v>#REF!</v>
      </c>
      <c r="AT481" s="283" t="e">
        <f>IF(#REF!="","",Interna!$F$23)</f>
        <v>#REF!</v>
      </c>
      <c r="AU481" s="281" t="e">
        <f>IF(#REF!=0,0,IF(AO481&gt;AR481,AO481,AR481))</f>
        <v>#REF!</v>
      </c>
      <c r="AV481" s="281" t="e">
        <f>IF(#REF!=0,0,IF(AP481&gt;AS481,AP481,AS481))</f>
        <v>#REF!</v>
      </c>
      <c r="AW481" s="281" t="e">
        <f>IF(#REF!=0,0,IF(AQ481&gt;AT481,AQ481,AT481))</f>
        <v>#REF!</v>
      </c>
      <c r="AX481" s="39" t="e">
        <f>IF(#REF!="","",IF(ROUND(AL481-AU481,4)&lt;0,0,ROUND(AL481-AU481,4)))</f>
        <v>#REF!</v>
      </c>
      <c r="AY481" s="39" t="e">
        <f>IF(#REF!="","",IF(ROUND(AM481-AV481,4)&lt;0,0,ROUND(AM481-AV481,4)))</f>
        <v>#REF!</v>
      </c>
      <c r="AZ481" s="39" t="e">
        <f>IF(#REF!="","",IF(ROUND(AN481-AW481,4)&lt;0,0,ROUND(AN481-AW481,4)))</f>
        <v>#REF!</v>
      </c>
      <c r="BA481" s="40" t="e">
        <f>IF(#REF!="","",AX481*Z481)</f>
        <v>#REF!</v>
      </c>
      <c r="BB481" s="41" t="e">
        <f>IF(#REF!="","",AY481*AA481)</f>
        <v>#REF!</v>
      </c>
      <c r="BC481" s="42" t="e">
        <f>IF(#REF!="","",AZ481*AB481)</f>
        <v>#REF!</v>
      </c>
      <c r="BD481" s="41" t="e">
        <f t="shared" si="45"/>
        <v>#REF!</v>
      </c>
      <c r="BE481" s="40" t="e">
        <f>IF(#REF!="","",Interna!$J$27+Interna!$J$28+Interna!$J$29+Interna!$J$33)</f>
        <v>#REF!</v>
      </c>
      <c r="BF481" s="41" t="e">
        <f>IF(#REF!="","",AX481*Interna!$H$30)</f>
        <v>#REF!</v>
      </c>
      <c r="BG481" s="41" t="e">
        <f>IF(#REF!="","",AY481*Interna!$H$31)</f>
        <v>#REF!</v>
      </c>
      <c r="BH481" s="41" t="e">
        <f>IF(#REF!="","",AZ481*Interna!$H$32)</f>
        <v>#REF!</v>
      </c>
      <c r="BI481" s="41" t="e">
        <f>IF(#REF!="","",SUM(BE481:BH481))</f>
        <v>#REF!</v>
      </c>
      <c r="BJ481" s="41" t="e">
        <f>IF(#REF!="","",BD481-BI481)</f>
        <v>#REF!</v>
      </c>
      <c r="BK481" s="42" t="e">
        <f>IF(#REF!="","",BJ481*Interna!$H$37)</f>
        <v>#REF!</v>
      </c>
      <c r="BL481" s="41" t="e">
        <f>IF(#REF!="","",BJ481-BK481)</f>
        <v>#REF!</v>
      </c>
      <c r="BM481" s="41" t="e">
        <f>IF(#REF!="","",BL481*Interna!$H$39)</f>
        <v>#REF!</v>
      </c>
      <c r="BN481" s="41" t="e">
        <f>IF(#REF!="","",BL481+BM481)</f>
        <v>#REF!</v>
      </c>
      <c r="BO481" s="41" t="e">
        <f>IF(#REF!="","",BN481*Interna!$K$5)</f>
        <v>#REF!</v>
      </c>
      <c r="BP481" s="41" t="e">
        <f>IF(#REF!="","",BO481/Interna!$E$4)</f>
        <v>#REF!</v>
      </c>
      <c r="BQ481" s="41" t="e">
        <f>IF(#REF!="","",BP481*Interna!$H$46)</f>
        <v>#REF!</v>
      </c>
      <c r="BR481" s="41" t="e">
        <f>IF(#REF!="","",BP481+BQ481)</f>
        <v>#REF!</v>
      </c>
      <c r="BS481" s="41" t="e">
        <f>IF(#REF!="","",BR481*Interna!$H$48)</f>
        <v>#REF!</v>
      </c>
      <c r="BT481" s="41" t="e">
        <f>IF(#REF!="","",BR481-BS481)</f>
        <v>#REF!</v>
      </c>
      <c r="BU481" s="41" t="e">
        <f>IF(#REF!="","",BT481*Interna!$H$51)</f>
        <v>#REF!</v>
      </c>
      <c r="BV481" s="41" t="e">
        <f>IF(#REF!="","",BT481-BU481)</f>
        <v>#REF!</v>
      </c>
      <c r="BW481" s="41" t="e">
        <f>IF(#REF!="","",BV481*Interna!$H$52)</f>
        <v>#REF!</v>
      </c>
      <c r="BX481" s="41" t="e">
        <f>IF(#REF!="","",BV481-BW481)</f>
        <v>#REF!</v>
      </c>
      <c r="BY481" s="41" t="e">
        <f>IF(#REF!="","",BX481*Interna!$H$53)</f>
        <v>#REF!</v>
      </c>
    </row>
    <row r="482" spans="25:77" ht="16.5" customHeight="1" thickTop="1" thickBot="1" x14ac:dyDescent="0.35">
      <c r="Y482" s="167"/>
      <c r="Z482" s="40" t="e">
        <f>IF(#REF!="","",Interna!$H$15)</f>
        <v>#REF!</v>
      </c>
      <c r="AA482" s="41" t="e">
        <f>IF(#REF!="","",Interna!$H$16)</f>
        <v>#REF!</v>
      </c>
      <c r="AB482" s="42" t="e">
        <f>IF(#REF!="","",Interna!$H$17)</f>
        <v>#REF!</v>
      </c>
      <c r="AC48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2" s="373" t="e">
        <f>IF(#REF!="","",AC482+Interna!$D$15)</f>
        <v>#REF!</v>
      </c>
      <c r="AG482" s="373" t="e">
        <f>IF(#REF!="","",AD482+Interna!$D$16)</f>
        <v>#REF!</v>
      </c>
      <c r="AH482" s="373" t="e">
        <f>IF(#REF!="","",AE482+Interna!$D$17)</f>
        <v>#REF!</v>
      </c>
      <c r="AI482" s="281" t="e">
        <f>IF(#REF!="","",#REF!-(#REF!*AF482))</f>
        <v>#REF!</v>
      </c>
      <c r="AJ482" s="281" t="e">
        <f>IF(#REF!="","",#REF!-(#REF!*AG482))</f>
        <v>#REF!</v>
      </c>
      <c r="AK482" s="281" t="e">
        <f>IF(#REF!="","",#REF!-(#REF!*AH482))</f>
        <v>#REF!</v>
      </c>
      <c r="AL482" s="281" t="e">
        <f>IF(#REF!="","",ROUND(AI482*Interna!$E$4/1000,4))</f>
        <v>#REF!</v>
      </c>
      <c r="AM482" s="281" t="e">
        <f>IF(#REF!="","",ROUND(AJ482*Interna!$E$4/1000,4))</f>
        <v>#REF!</v>
      </c>
      <c r="AN482" s="281" t="e">
        <f>IF(#REF!="","",ROUND(AK482*Interna!$E$4/1000,4))</f>
        <v>#REF!</v>
      </c>
      <c r="AO482" s="281" t="e">
        <f>IF(#REF!="","",ROUND(AL482-(AL482*Interna!$C$21),4))</f>
        <v>#REF!</v>
      </c>
      <c r="AP482" s="281" t="e">
        <f>IF(#REF!="","",ROUND(AM482-(AM482*Interna!$C$22),4))</f>
        <v>#REF!</v>
      </c>
      <c r="AQ482" s="281" t="e">
        <f>IF(#REF!="","",ROUND(AN482-(AN482*Interna!$C$23),4))</f>
        <v>#REF!</v>
      </c>
      <c r="AR482" s="281" t="e">
        <f>IF(#REF!="","",Interna!$F$21)</f>
        <v>#REF!</v>
      </c>
      <c r="AS482" s="282" t="e">
        <f>IF(#REF!="","",Interna!$F$22)</f>
        <v>#REF!</v>
      </c>
      <c r="AT482" s="283" t="e">
        <f>IF(#REF!="","",Interna!$F$23)</f>
        <v>#REF!</v>
      </c>
      <c r="AU482" s="281" t="e">
        <f>IF(#REF!=0,0,IF(AO482&gt;AR482,AO482,AR482))</f>
        <v>#REF!</v>
      </c>
      <c r="AV482" s="281" t="e">
        <f>IF(#REF!=0,0,IF(AP482&gt;AS482,AP482,AS482))</f>
        <v>#REF!</v>
      </c>
      <c r="AW482" s="281" t="e">
        <f>IF(#REF!=0,0,IF(AQ482&gt;AT482,AQ482,AT482))</f>
        <v>#REF!</v>
      </c>
      <c r="AX482" s="39" t="e">
        <f>IF(#REF!="","",IF(ROUND(AL482-AU482,4)&lt;0,0,ROUND(AL482-AU482,4)))</f>
        <v>#REF!</v>
      </c>
      <c r="AY482" s="39" t="e">
        <f>IF(#REF!="","",IF(ROUND(AM482-AV482,4)&lt;0,0,ROUND(AM482-AV482,4)))</f>
        <v>#REF!</v>
      </c>
      <c r="AZ482" s="39" t="e">
        <f>IF(#REF!="","",IF(ROUND(AN482-AW482,4)&lt;0,0,ROUND(AN482-AW482,4)))</f>
        <v>#REF!</v>
      </c>
      <c r="BA482" s="40" t="e">
        <f>IF(#REF!="","",AX482*Z482)</f>
        <v>#REF!</v>
      </c>
      <c r="BB482" s="41" t="e">
        <f>IF(#REF!="","",AY482*AA482)</f>
        <v>#REF!</v>
      </c>
      <c r="BC482" s="42" t="e">
        <f>IF(#REF!="","",AZ482*AB482)</f>
        <v>#REF!</v>
      </c>
      <c r="BD482" s="41" t="e">
        <f t="shared" si="45"/>
        <v>#REF!</v>
      </c>
      <c r="BE482" s="40" t="e">
        <f>IF(#REF!="","",Interna!$J$27+Interna!$J$28+Interna!$J$29+Interna!$J$33)</f>
        <v>#REF!</v>
      </c>
      <c r="BF482" s="41" t="e">
        <f>IF(#REF!="","",AX482*Interna!$H$30)</f>
        <v>#REF!</v>
      </c>
      <c r="BG482" s="41" t="e">
        <f>IF(#REF!="","",AY482*Interna!$H$31)</f>
        <v>#REF!</v>
      </c>
      <c r="BH482" s="41" t="e">
        <f>IF(#REF!="","",AZ482*Interna!$H$32)</f>
        <v>#REF!</v>
      </c>
      <c r="BI482" s="41" t="e">
        <f>IF(#REF!="","",SUM(BE482:BH482))</f>
        <v>#REF!</v>
      </c>
      <c r="BJ482" s="41" t="e">
        <f>IF(#REF!="","",BD482-BI482)</f>
        <v>#REF!</v>
      </c>
      <c r="BK482" s="42" t="e">
        <f>IF(#REF!="","",BJ482*Interna!$H$37)</f>
        <v>#REF!</v>
      </c>
      <c r="BL482" s="41" t="e">
        <f>IF(#REF!="","",BJ482-BK482)</f>
        <v>#REF!</v>
      </c>
      <c r="BM482" s="41" t="e">
        <f>IF(#REF!="","",BL482*Interna!$H$39)</f>
        <v>#REF!</v>
      </c>
      <c r="BN482" s="41" t="e">
        <f>IF(#REF!="","",BL482+BM482)</f>
        <v>#REF!</v>
      </c>
      <c r="BO482" s="41" t="e">
        <f>IF(#REF!="","",BN482*Interna!$K$5)</f>
        <v>#REF!</v>
      </c>
      <c r="BP482" s="41" t="e">
        <f>IF(#REF!="","",BO482/Interna!$E$4)</f>
        <v>#REF!</v>
      </c>
      <c r="BQ482" s="41" t="e">
        <f>IF(#REF!="","",BP482*Interna!$H$46)</f>
        <v>#REF!</v>
      </c>
      <c r="BR482" s="41" t="e">
        <f>IF(#REF!="","",BP482+BQ482)</f>
        <v>#REF!</v>
      </c>
      <c r="BS482" s="41" t="e">
        <f>IF(#REF!="","",BR482*Interna!$H$48)</f>
        <v>#REF!</v>
      </c>
      <c r="BT482" s="41" t="e">
        <f>IF(#REF!="","",BR482-BS482)</f>
        <v>#REF!</v>
      </c>
      <c r="BU482" s="41" t="e">
        <f>IF(#REF!="","",BT482*Interna!$H$51)</f>
        <v>#REF!</v>
      </c>
      <c r="BV482" s="41" t="e">
        <f>IF(#REF!="","",BT482-BU482)</f>
        <v>#REF!</v>
      </c>
      <c r="BW482" s="41" t="e">
        <f>IF(#REF!="","",BV482*Interna!$H$52)</f>
        <v>#REF!</v>
      </c>
      <c r="BX482" s="41" t="e">
        <f>IF(#REF!="","",BV482-BW482)</f>
        <v>#REF!</v>
      </c>
      <c r="BY482" s="41" t="e">
        <f>IF(#REF!="","",BX482*Interna!$H$53)</f>
        <v>#REF!</v>
      </c>
    </row>
    <row r="483" spans="25:77" ht="16.5" customHeight="1" thickTop="1" thickBot="1" x14ac:dyDescent="0.35">
      <c r="Y483" s="167"/>
      <c r="Z483" s="40" t="e">
        <f>IF(#REF!="","",Interna!$H$15)</f>
        <v>#REF!</v>
      </c>
      <c r="AA483" s="41" t="e">
        <f>IF(#REF!="","",Interna!$H$16)</f>
        <v>#REF!</v>
      </c>
      <c r="AB483" s="42" t="e">
        <f>IF(#REF!="","",Interna!$H$17)</f>
        <v>#REF!</v>
      </c>
      <c r="AC48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3" s="373" t="e">
        <f>IF(#REF!="","",AC483+Interna!$D$15)</f>
        <v>#REF!</v>
      </c>
      <c r="AG483" s="373" t="e">
        <f>IF(#REF!="","",AD483+Interna!$D$16)</f>
        <v>#REF!</v>
      </c>
      <c r="AH483" s="373" t="e">
        <f>IF(#REF!="","",AE483+Interna!$D$17)</f>
        <v>#REF!</v>
      </c>
      <c r="AI483" s="281" t="e">
        <f>IF(#REF!="","",#REF!-(#REF!*AF483))</f>
        <v>#REF!</v>
      </c>
      <c r="AJ483" s="281" t="e">
        <f>IF(#REF!="","",#REF!-(#REF!*AG483))</f>
        <v>#REF!</v>
      </c>
      <c r="AK483" s="281" t="e">
        <f>IF(#REF!="","",#REF!-(#REF!*AH483))</f>
        <v>#REF!</v>
      </c>
      <c r="AL483" s="281" t="e">
        <f>IF(#REF!="","",ROUND(AI483*Interna!$E$4/1000,4))</f>
        <v>#REF!</v>
      </c>
      <c r="AM483" s="281" t="e">
        <f>IF(#REF!="","",ROUND(AJ483*Interna!$E$4/1000,4))</f>
        <v>#REF!</v>
      </c>
      <c r="AN483" s="281" t="e">
        <f>IF(#REF!="","",ROUND(AK483*Interna!$E$4/1000,4))</f>
        <v>#REF!</v>
      </c>
      <c r="AO483" s="281" t="e">
        <f>IF(#REF!="","",ROUND(AL483-(AL483*Interna!$C$21),4))</f>
        <v>#REF!</v>
      </c>
      <c r="AP483" s="281" t="e">
        <f>IF(#REF!="","",ROUND(AM483-(AM483*Interna!$C$22),4))</f>
        <v>#REF!</v>
      </c>
      <c r="AQ483" s="281" t="e">
        <f>IF(#REF!="","",ROUND(AN483-(AN483*Interna!$C$23),4))</f>
        <v>#REF!</v>
      </c>
      <c r="AR483" s="281" t="e">
        <f>IF(#REF!="","",Interna!$F$21)</f>
        <v>#REF!</v>
      </c>
      <c r="AS483" s="282" t="e">
        <f>IF(#REF!="","",Interna!$F$22)</f>
        <v>#REF!</v>
      </c>
      <c r="AT483" s="283" t="e">
        <f>IF(#REF!="","",Interna!$F$23)</f>
        <v>#REF!</v>
      </c>
      <c r="AU483" s="281" t="e">
        <f>IF(#REF!=0,0,IF(AO483&gt;AR483,AO483,AR483))</f>
        <v>#REF!</v>
      </c>
      <c r="AV483" s="281" t="e">
        <f>IF(#REF!=0,0,IF(AP483&gt;AS483,AP483,AS483))</f>
        <v>#REF!</v>
      </c>
      <c r="AW483" s="281" t="e">
        <f>IF(#REF!=0,0,IF(AQ483&gt;AT483,AQ483,AT483))</f>
        <v>#REF!</v>
      </c>
      <c r="AX483" s="39" t="e">
        <f>IF(#REF!="","",IF(ROUND(AL483-AU483,4)&lt;0,0,ROUND(AL483-AU483,4)))</f>
        <v>#REF!</v>
      </c>
      <c r="AY483" s="39" t="e">
        <f>IF(#REF!="","",IF(ROUND(AM483-AV483,4)&lt;0,0,ROUND(AM483-AV483,4)))</f>
        <v>#REF!</v>
      </c>
      <c r="AZ483" s="39" t="e">
        <f>IF(#REF!="","",IF(ROUND(AN483-AW483,4)&lt;0,0,ROUND(AN483-AW483,4)))</f>
        <v>#REF!</v>
      </c>
      <c r="BA483" s="40" t="e">
        <f>IF(#REF!="","",AX483*Z483)</f>
        <v>#REF!</v>
      </c>
      <c r="BB483" s="41" t="e">
        <f>IF(#REF!="","",AY483*AA483)</f>
        <v>#REF!</v>
      </c>
      <c r="BC483" s="42" t="e">
        <f>IF(#REF!="","",AZ483*AB483)</f>
        <v>#REF!</v>
      </c>
      <c r="BD483" s="41" t="e">
        <f t="shared" si="45"/>
        <v>#REF!</v>
      </c>
      <c r="BE483" s="40" t="e">
        <f>IF(#REF!="","",Interna!$J$27+Interna!$J$28+Interna!$J$29+Interna!$J$33)</f>
        <v>#REF!</v>
      </c>
      <c r="BF483" s="41" t="e">
        <f>IF(#REF!="","",AX483*Interna!$H$30)</f>
        <v>#REF!</v>
      </c>
      <c r="BG483" s="41" t="e">
        <f>IF(#REF!="","",AY483*Interna!$H$31)</f>
        <v>#REF!</v>
      </c>
      <c r="BH483" s="41" t="e">
        <f>IF(#REF!="","",AZ483*Interna!$H$32)</f>
        <v>#REF!</v>
      </c>
      <c r="BI483" s="41" t="e">
        <f>IF(#REF!="","",SUM(BE483:BH483))</f>
        <v>#REF!</v>
      </c>
      <c r="BJ483" s="41" t="e">
        <f>IF(#REF!="","",BD483-BI483)</f>
        <v>#REF!</v>
      </c>
      <c r="BK483" s="42" t="e">
        <f>IF(#REF!="","",BJ483*Interna!$H$37)</f>
        <v>#REF!</v>
      </c>
      <c r="BL483" s="41" t="e">
        <f>IF(#REF!="","",BJ483-BK483)</f>
        <v>#REF!</v>
      </c>
      <c r="BM483" s="41" t="e">
        <f>IF(#REF!="","",BL483*Interna!$H$39)</f>
        <v>#REF!</v>
      </c>
      <c r="BN483" s="41" t="e">
        <f>IF(#REF!="","",BL483+BM483)</f>
        <v>#REF!</v>
      </c>
      <c r="BO483" s="41" t="e">
        <f>IF(#REF!="","",BN483*Interna!$K$5)</f>
        <v>#REF!</v>
      </c>
      <c r="BP483" s="41" t="e">
        <f>IF(#REF!="","",BO483/Interna!$E$4)</f>
        <v>#REF!</v>
      </c>
      <c r="BQ483" s="41" t="e">
        <f>IF(#REF!="","",BP483*Interna!$H$46)</f>
        <v>#REF!</v>
      </c>
      <c r="BR483" s="41" t="e">
        <f>IF(#REF!="","",BP483+BQ483)</f>
        <v>#REF!</v>
      </c>
      <c r="BS483" s="41" t="e">
        <f>IF(#REF!="","",BR483*Interna!$H$48)</f>
        <v>#REF!</v>
      </c>
      <c r="BT483" s="41" t="e">
        <f>IF(#REF!="","",BR483-BS483)</f>
        <v>#REF!</v>
      </c>
      <c r="BU483" s="41" t="e">
        <f>IF(#REF!="","",BT483*Interna!$H$51)</f>
        <v>#REF!</v>
      </c>
      <c r="BV483" s="41" t="e">
        <f>IF(#REF!="","",BT483-BU483)</f>
        <v>#REF!</v>
      </c>
      <c r="BW483" s="41" t="e">
        <f>IF(#REF!="","",BV483*Interna!$H$52)</f>
        <v>#REF!</v>
      </c>
      <c r="BX483" s="41" t="e">
        <f>IF(#REF!="","",BV483-BW483)</f>
        <v>#REF!</v>
      </c>
      <c r="BY483" s="41" t="e">
        <f>IF(#REF!="","",BX483*Interna!$H$53)</f>
        <v>#REF!</v>
      </c>
    </row>
    <row r="484" spans="25:77" ht="16.5" customHeight="1" thickTop="1" thickBot="1" x14ac:dyDescent="0.35">
      <c r="Y484" s="167"/>
      <c r="Z484" s="40" t="e">
        <f>IF(#REF!="","",Interna!$H$15)</f>
        <v>#REF!</v>
      </c>
      <c r="AA484" s="41" t="e">
        <f>IF(#REF!="","",Interna!$H$16)</f>
        <v>#REF!</v>
      </c>
      <c r="AB484" s="42" t="e">
        <f>IF(#REF!="","",Interna!$H$17)</f>
        <v>#REF!</v>
      </c>
      <c r="AC48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4" s="373" t="e">
        <f>IF(#REF!="","",AC484+Interna!$D$15)</f>
        <v>#REF!</v>
      </c>
      <c r="AG484" s="373" t="e">
        <f>IF(#REF!="","",AD484+Interna!$D$16)</f>
        <v>#REF!</v>
      </c>
      <c r="AH484" s="373" t="e">
        <f>IF(#REF!="","",AE484+Interna!$D$17)</f>
        <v>#REF!</v>
      </c>
      <c r="AI484" s="281" t="e">
        <f>IF(#REF!="","",#REF!-(#REF!*AF484))</f>
        <v>#REF!</v>
      </c>
      <c r="AJ484" s="281" t="e">
        <f>IF(#REF!="","",#REF!-(#REF!*AG484))</f>
        <v>#REF!</v>
      </c>
      <c r="AK484" s="281" t="e">
        <f>IF(#REF!="","",#REF!-(#REF!*AH484))</f>
        <v>#REF!</v>
      </c>
      <c r="AL484" s="281" t="e">
        <f>IF(#REF!="","",ROUND(AI484*Interna!$E$4/1000,4))</f>
        <v>#REF!</v>
      </c>
      <c r="AM484" s="281" t="e">
        <f>IF(#REF!="","",ROUND(AJ484*Interna!$E$4/1000,4))</f>
        <v>#REF!</v>
      </c>
      <c r="AN484" s="281" t="e">
        <f>IF(#REF!="","",ROUND(AK484*Interna!$E$4/1000,4))</f>
        <v>#REF!</v>
      </c>
      <c r="AO484" s="281" t="e">
        <f>IF(#REF!="","",ROUND(AL484-(AL484*Interna!$C$21),4))</f>
        <v>#REF!</v>
      </c>
      <c r="AP484" s="281" t="e">
        <f>IF(#REF!="","",ROUND(AM484-(AM484*Interna!$C$22),4))</f>
        <v>#REF!</v>
      </c>
      <c r="AQ484" s="281" t="e">
        <f>IF(#REF!="","",ROUND(AN484-(AN484*Interna!$C$23),4))</f>
        <v>#REF!</v>
      </c>
      <c r="AR484" s="281" t="e">
        <f>IF(#REF!="","",Interna!$F$21)</f>
        <v>#REF!</v>
      </c>
      <c r="AS484" s="282" t="e">
        <f>IF(#REF!="","",Interna!$F$22)</f>
        <v>#REF!</v>
      </c>
      <c r="AT484" s="283" t="e">
        <f>IF(#REF!="","",Interna!$F$23)</f>
        <v>#REF!</v>
      </c>
      <c r="AU484" s="281" t="e">
        <f>IF(#REF!=0,0,IF(AO484&gt;AR484,AO484,AR484))</f>
        <v>#REF!</v>
      </c>
      <c r="AV484" s="281" t="e">
        <f>IF(#REF!=0,0,IF(AP484&gt;AS484,AP484,AS484))</f>
        <v>#REF!</v>
      </c>
      <c r="AW484" s="281" t="e">
        <f>IF(#REF!=0,0,IF(AQ484&gt;AT484,AQ484,AT484))</f>
        <v>#REF!</v>
      </c>
      <c r="AX484" s="39" t="e">
        <f>IF(#REF!="","",IF(ROUND(AL484-AU484,4)&lt;0,0,ROUND(AL484-AU484,4)))</f>
        <v>#REF!</v>
      </c>
      <c r="AY484" s="39" t="e">
        <f>IF(#REF!="","",IF(ROUND(AM484-AV484,4)&lt;0,0,ROUND(AM484-AV484,4)))</f>
        <v>#REF!</v>
      </c>
      <c r="AZ484" s="39" t="e">
        <f>IF(#REF!="","",IF(ROUND(AN484-AW484,4)&lt;0,0,ROUND(AN484-AW484,4)))</f>
        <v>#REF!</v>
      </c>
      <c r="BA484" s="40" t="e">
        <f>IF(#REF!="","",AX484*Z484)</f>
        <v>#REF!</v>
      </c>
      <c r="BB484" s="41" t="e">
        <f>IF(#REF!="","",AY484*AA484)</f>
        <v>#REF!</v>
      </c>
      <c r="BC484" s="42" t="e">
        <f>IF(#REF!="","",AZ484*AB484)</f>
        <v>#REF!</v>
      </c>
      <c r="BD484" s="41" t="e">
        <f t="shared" si="45"/>
        <v>#REF!</v>
      </c>
      <c r="BE484" s="40" t="e">
        <f>IF(#REF!="","",Interna!$J$27+Interna!$J$28+Interna!$J$29+Interna!$J$33)</f>
        <v>#REF!</v>
      </c>
      <c r="BF484" s="41" t="e">
        <f>IF(#REF!="","",AX484*Interna!$H$30)</f>
        <v>#REF!</v>
      </c>
      <c r="BG484" s="41" t="e">
        <f>IF(#REF!="","",AY484*Interna!$H$31)</f>
        <v>#REF!</v>
      </c>
      <c r="BH484" s="41" t="e">
        <f>IF(#REF!="","",AZ484*Interna!$H$32)</f>
        <v>#REF!</v>
      </c>
      <c r="BI484" s="41" t="e">
        <f>IF(#REF!="","",SUM(BE484:BH484))</f>
        <v>#REF!</v>
      </c>
      <c r="BJ484" s="41" t="e">
        <f>IF(#REF!="","",BD484-BI484)</f>
        <v>#REF!</v>
      </c>
      <c r="BK484" s="42" t="e">
        <f>IF(#REF!="","",BJ484*Interna!$H$37)</f>
        <v>#REF!</v>
      </c>
      <c r="BL484" s="41" t="e">
        <f>IF(#REF!="","",BJ484-BK484)</f>
        <v>#REF!</v>
      </c>
      <c r="BM484" s="41" t="e">
        <f>IF(#REF!="","",BL484*Interna!$H$39)</f>
        <v>#REF!</v>
      </c>
      <c r="BN484" s="41" t="e">
        <f>IF(#REF!="","",BL484+BM484)</f>
        <v>#REF!</v>
      </c>
      <c r="BO484" s="41" t="e">
        <f>IF(#REF!="","",BN484*Interna!$K$5)</f>
        <v>#REF!</v>
      </c>
      <c r="BP484" s="41" t="e">
        <f>IF(#REF!="","",BO484/Interna!$E$4)</f>
        <v>#REF!</v>
      </c>
      <c r="BQ484" s="41" t="e">
        <f>IF(#REF!="","",BP484*Interna!$H$46)</f>
        <v>#REF!</v>
      </c>
      <c r="BR484" s="41" t="e">
        <f>IF(#REF!="","",BP484+BQ484)</f>
        <v>#REF!</v>
      </c>
      <c r="BS484" s="41" t="e">
        <f>IF(#REF!="","",BR484*Interna!$H$48)</f>
        <v>#REF!</v>
      </c>
      <c r="BT484" s="41" t="e">
        <f>IF(#REF!="","",BR484-BS484)</f>
        <v>#REF!</v>
      </c>
      <c r="BU484" s="41" t="e">
        <f>IF(#REF!="","",BT484*Interna!$H$51)</f>
        <v>#REF!</v>
      </c>
      <c r="BV484" s="41" t="e">
        <f>IF(#REF!="","",BT484-BU484)</f>
        <v>#REF!</v>
      </c>
      <c r="BW484" s="41" t="e">
        <f>IF(#REF!="","",BV484*Interna!$H$52)</f>
        <v>#REF!</v>
      </c>
      <c r="BX484" s="41" t="e">
        <f>IF(#REF!="","",BV484-BW484)</f>
        <v>#REF!</v>
      </c>
      <c r="BY484" s="41" t="e">
        <f>IF(#REF!="","",BX484*Interna!$H$53)</f>
        <v>#REF!</v>
      </c>
    </row>
    <row r="485" spans="25:77" ht="16.5" customHeight="1" thickTop="1" thickBot="1" x14ac:dyDescent="0.35">
      <c r="Y485" s="167"/>
      <c r="Z485" s="40" t="e">
        <f>IF(#REF!="","",Interna!$H$15)</f>
        <v>#REF!</v>
      </c>
      <c r="AA485" s="41" t="e">
        <f>IF(#REF!="","",Interna!$H$16)</f>
        <v>#REF!</v>
      </c>
      <c r="AB485" s="42" t="e">
        <f>IF(#REF!="","",Interna!$H$17)</f>
        <v>#REF!</v>
      </c>
      <c r="AC48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5" s="373" t="e">
        <f>IF(#REF!="","",AC485+Interna!$D$15)</f>
        <v>#REF!</v>
      </c>
      <c r="AG485" s="373" t="e">
        <f>IF(#REF!="","",AD485+Interna!$D$16)</f>
        <v>#REF!</v>
      </c>
      <c r="AH485" s="373" t="e">
        <f>IF(#REF!="","",AE485+Interna!$D$17)</f>
        <v>#REF!</v>
      </c>
      <c r="AI485" s="281" t="e">
        <f>IF(#REF!="","",#REF!-(#REF!*AF485))</f>
        <v>#REF!</v>
      </c>
      <c r="AJ485" s="281" t="e">
        <f>IF(#REF!="","",#REF!-(#REF!*AG485))</f>
        <v>#REF!</v>
      </c>
      <c r="AK485" s="281" t="e">
        <f>IF(#REF!="","",#REF!-(#REF!*AH485))</f>
        <v>#REF!</v>
      </c>
      <c r="AL485" s="281" t="e">
        <f>IF(#REF!="","",ROUND(AI485*Interna!$E$4/1000,4))</f>
        <v>#REF!</v>
      </c>
      <c r="AM485" s="281" t="e">
        <f>IF(#REF!="","",ROUND(AJ485*Interna!$E$4/1000,4))</f>
        <v>#REF!</v>
      </c>
      <c r="AN485" s="281" t="e">
        <f>IF(#REF!="","",ROUND(AK485*Interna!$E$4/1000,4))</f>
        <v>#REF!</v>
      </c>
      <c r="AO485" s="281" t="e">
        <f>IF(#REF!="","",ROUND(AL485-(AL485*Interna!$C$21),4))</f>
        <v>#REF!</v>
      </c>
      <c r="AP485" s="281" t="e">
        <f>IF(#REF!="","",ROUND(AM485-(AM485*Interna!$C$22),4))</f>
        <v>#REF!</v>
      </c>
      <c r="AQ485" s="281" t="e">
        <f>IF(#REF!="","",ROUND(AN485-(AN485*Interna!$C$23),4))</f>
        <v>#REF!</v>
      </c>
      <c r="AR485" s="281" t="e">
        <f>IF(#REF!="","",Interna!$F$21)</f>
        <v>#REF!</v>
      </c>
      <c r="AS485" s="282" t="e">
        <f>IF(#REF!="","",Interna!$F$22)</f>
        <v>#REF!</v>
      </c>
      <c r="AT485" s="283" t="e">
        <f>IF(#REF!="","",Interna!$F$23)</f>
        <v>#REF!</v>
      </c>
      <c r="AU485" s="281" t="e">
        <f>IF(#REF!=0,0,IF(AO485&gt;AR485,AO485,AR485))</f>
        <v>#REF!</v>
      </c>
      <c r="AV485" s="281" t="e">
        <f>IF(#REF!=0,0,IF(AP485&gt;AS485,AP485,AS485))</f>
        <v>#REF!</v>
      </c>
      <c r="AW485" s="281" t="e">
        <f>IF(#REF!=0,0,IF(AQ485&gt;AT485,AQ485,AT485))</f>
        <v>#REF!</v>
      </c>
      <c r="AX485" s="39" t="e">
        <f>IF(#REF!="","",IF(ROUND(AL485-AU485,4)&lt;0,0,ROUND(AL485-AU485,4)))</f>
        <v>#REF!</v>
      </c>
      <c r="AY485" s="39" t="e">
        <f>IF(#REF!="","",IF(ROUND(AM485-AV485,4)&lt;0,0,ROUND(AM485-AV485,4)))</f>
        <v>#REF!</v>
      </c>
      <c r="AZ485" s="39" t="e">
        <f>IF(#REF!="","",IF(ROUND(AN485-AW485,4)&lt;0,0,ROUND(AN485-AW485,4)))</f>
        <v>#REF!</v>
      </c>
      <c r="BA485" s="40" t="e">
        <f>IF(#REF!="","",AX485*Z485)</f>
        <v>#REF!</v>
      </c>
      <c r="BB485" s="41" t="e">
        <f>IF(#REF!="","",AY485*AA485)</f>
        <v>#REF!</v>
      </c>
      <c r="BC485" s="42" t="e">
        <f>IF(#REF!="","",AZ485*AB485)</f>
        <v>#REF!</v>
      </c>
      <c r="BD485" s="41" t="e">
        <f t="shared" si="45"/>
        <v>#REF!</v>
      </c>
      <c r="BE485" s="40" t="e">
        <f>IF(#REF!="","",Interna!$J$27+Interna!$J$28+Interna!$J$29+Interna!$J$33)</f>
        <v>#REF!</v>
      </c>
      <c r="BF485" s="41" t="e">
        <f>IF(#REF!="","",AX485*Interna!$H$30)</f>
        <v>#REF!</v>
      </c>
      <c r="BG485" s="41" t="e">
        <f>IF(#REF!="","",AY485*Interna!$H$31)</f>
        <v>#REF!</v>
      </c>
      <c r="BH485" s="41" t="e">
        <f>IF(#REF!="","",AZ485*Interna!$H$32)</f>
        <v>#REF!</v>
      </c>
      <c r="BI485" s="41" t="e">
        <f>IF(#REF!="","",SUM(BE485:BH485))</f>
        <v>#REF!</v>
      </c>
      <c r="BJ485" s="41" t="e">
        <f>IF(#REF!="","",BD485-BI485)</f>
        <v>#REF!</v>
      </c>
      <c r="BK485" s="42" t="e">
        <f>IF(#REF!="","",BJ485*Interna!$H$37)</f>
        <v>#REF!</v>
      </c>
      <c r="BL485" s="41" t="e">
        <f>IF(#REF!="","",BJ485-BK485)</f>
        <v>#REF!</v>
      </c>
      <c r="BM485" s="41" t="e">
        <f>IF(#REF!="","",BL485*Interna!$H$39)</f>
        <v>#REF!</v>
      </c>
      <c r="BN485" s="41" t="e">
        <f>IF(#REF!="","",BL485+BM485)</f>
        <v>#REF!</v>
      </c>
      <c r="BO485" s="41" t="e">
        <f>IF(#REF!="","",BN485*Interna!$K$5)</f>
        <v>#REF!</v>
      </c>
      <c r="BP485" s="41" t="e">
        <f>IF(#REF!="","",BO485/Interna!$E$4)</f>
        <v>#REF!</v>
      </c>
      <c r="BQ485" s="41" t="e">
        <f>IF(#REF!="","",BP485*Interna!$H$46)</f>
        <v>#REF!</v>
      </c>
      <c r="BR485" s="41" t="e">
        <f>IF(#REF!="","",BP485+BQ485)</f>
        <v>#REF!</v>
      </c>
      <c r="BS485" s="41" t="e">
        <f>IF(#REF!="","",BR485*Interna!$H$48)</f>
        <v>#REF!</v>
      </c>
      <c r="BT485" s="41" t="e">
        <f>IF(#REF!="","",BR485-BS485)</f>
        <v>#REF!</v>
      </c>
      <c r="BU485" s="41" t="e">
        <f>IF(#REF!="","",BT485*Interna!$H$51)</f>
        <v>#REF!</v>
      </c>
      <c r="BV485" s="41" t="e">
        <f>IF(#REF!="","",BT485-BU485)</f>
        <v>#REF!</v>
      </c>
      <c r="BW485" s="41" t="e">
        <f>IF(#REF!="","",BV485*Interna!$H$52)</f>
        <v>#REF!</v>
      </c>
      <c r="BX485" s="41" t="e">
        <f>IF(#REF!="","",BV485-BW485)</f>
        <v>#REF!</v>
      </c>
      <c r="BY485" s="41" t="e">
        <f>IF(#REF!="","",BX485*Interna!$H$53)</f>
        <v>#REF!</v>
      </c>
    </row>
    <row r="486" spans="25:77" ht="16.5" customHeight="1" thickTop="1" thickBot="1" x14ac:dyDescent="0.35">
      <c r="Y486" s="167"/>
      <c r="Z486" s="40" t="e">
        <f>IF(#REF!="","",Interna!$H$15)</f>
        <v>#REF!</v>
      </c>
      <c r="AA486" s="41" t="e">
        <f>IF(#REF!="","",Interna!$H$16)</f>
        <v>#REF!</v>
      </c>
      <c r="AB486" s="42" t="e">
        <f>IF(#REF!="","",Interna!$H$17)</f>
        <v>#REF!</v>
      </c>
      <c r="AC48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6" s="373" t="e">
        <f>IF(#REF!="","",AC486+Interna!$D$15)</f>
        <v>#REF!</v>
      </c>
      <c r="AG486" s="373" t="e">
        <f>IF(#REF!="","",AD486+Interna!$D$16)</f>
        <v>#REF!</v>
      </c>
      <c r="AH486" s="373" t="e">
        <f>IF(#REF!="","",AE486+Interna!$D$17)</f>
        <v>#REF!</v>
      </c>
      <c r="AI486" s="281" t="e">
        <f>IF(#REF!="","",#REF!-(#REF!*AF486))</f>
        <v>#REF!</v>
      </c>
      <c r="AJ486" s="281" t="e">
        <f>IF(#REF!="","",#REF!-(#REF!*AG486))</f>
        <v>#REF!</v>
      </c>
      <c r="AK486" s="281" t="e">
        <f>IF(#REF!="","",#REF!-(#REF!*AH486))</f>
        <v>#REF!</v>
      </c>
      <c r="AL486" s="281" t="e">
        <f>IF(#REF!="","",ROUND(AI486*Interna!$E$4/1000,4))</f>
        <v>#REF!</v>
      </c>
      <c r="AM486" s="281" t="e">
        <f>IF(#REF!="","",ROUND(AJ486*Interna!$E$4/1000,4))</f>
        <v>#REF!</v>
      </c>
      <c r="AN486" s="281" t="e">
        <f>IF(#REF!="","",ROUND(AK486*Interna!$E$4/1000,4))</f>
        <v>#REF!</v>
      </c>
      <c r="AO486" s="281" t="e">
        <f>IF(#REF!="","",ROUND(AL486-(AL486*Interna!$C$21),4))</f>
        <v>#REF!</v>
      </c>
      <c r="AP486" s="281" t="e">
        <f>IF(#REF!="","",ROUND(AM486-(AM486*Interna!$C$22),4))</f>
        <v>#REF!</v>
      </c>
      <c r="AQ486" s="281" t="e">
        <f>IF(#REF!="","",ROUND(AN486-(AN486*Interna!$C$23),4))</f>
        <v>#REF!</v>
      </c>
      <c r="AR486" s="281" t="e">
        <f>IF(#REF!="","",Interna!$F$21)</f>
        <v>#REF!</v>
      </c>
      <c r="AS486" s="282" t="e">
        <f>IF(#REF!="","",Interna!$F$22)</f>
        <v>#REF!</v>
      </c>
      <c r="AT486" s="283" t="e">
        <f>IF(#REF!="","",Interna!$F$23)</f>
        <v>#REF!</v>
      </c>
      <c r="AU486" s="281" t="e">
        <f>IF(#REF!=0,0,IF(AO486&gt;AR486,AO486,AR486))</f>
        <v>#REF!</v>
      </c>
      <c r="AV486" s="281" t="e">
        <f>IF(#REF!=0,0,IF(AP486&gt;AS486,AP486,AS486))</f>
        <v>#REF!</v>
      </c>
      <c r="AW486" s="281" t="e">
        <f>IF(#REF!=0,0,IF(AQ486&gt;AT486,AQ486,AT486))</f>
        <v>#REF!</v>
      </c>
      <c r="AX486" s="39" t="e">
        <f>IF(#REF!="","",IF(ROUND(AL486-AU486,4)&lt;0,0,ROUND(AL486-AU486,4)))</f>
        <v>#REF!</v>
      </c>
      <c r="AY486" s="39" t="e">
        <f>IF(#REF!="","",IF(ROUND(AM486-AV486,4)&lt;0,0,ROUND(AM486-AV486,4)))</f>
        <v>#REF!</v>
      </c>
      <c r="AZ486" s="39" t="e">
        <f>IF(#REF!="","",IF(ROUND(AN486-AW486,4)&lt;0,0,ROUND(AN486-AW486,4)))</f>
        <v>#REF!</v>
      </c>
      <c r="BA486" s="40" t="e">
        <f>IF(#REF!="","",AX486*Z486)</f>
        <v>#REF!</v>
      </c>
      <c r="BB486" s="41" t="e">
        <f>IF(#REF!="","",AY486*AA486)</f>
        <v>#REF!</v>
      </c>
      <c r="BC486" s="42" t="e">
        <f>IF(#REF!="","",AZ486*AB486)</f>
        <v>#REF!</v>
      </c>
      <c r="BD486" s="41" t="e">
        <f t="shared" si="45"/>
        <v>#REF!</v>
      </c>
      <c r="BE486" s="40" t="e">
        <f>IF(#REF!="","",Interna!$J$27+Interna!$J$28+Interna!$J$29+Interna!$J$33)</f>
        <v>#REF!</v>
      </c>
      <c r="BF486" s="41" t="e">
        <f>IF(#REF!="","",AX486*Interna!$H$30)</f>
        <v>#REF!</v>
      </c>
      <c r="BG486" s="41" t="e">
        <f>IF(#REF!="","",AY486*Interna!$H$31)</f>
        <v>#REF!</v>
      </c>
      <c r="BH486" s="41" t="e">
        <f>IF(#REF!="","",AZ486*Interna!$H$32)</f>
        <v>#REF!</v>
      </c>
      <c r="BI486" s="41" t="e">
        <f>IF(#REF!="","",SUM(BE486:BH486))</f>
        <v>#REF!</v>
      </c>
      <c r="BJ486" s="41" t="e">
        <f>IF(#REF!="","",BD486-BI486)</f>
        <v>#REF!</v>
      </c>
      <c r="BK486" s="42" t="e">
        <f>IF(#REF!="","",BJ486*Interna!$H$37)</f>
        <v>#REF!</v>
      </c>
      <c r="BL486" s="41" t="e">
        <f>IF(#REF!="","",BJ486-BK486)</f>
        <v>#REF!</v>
      </c>
      <c r="BM486" s="41" t="e">
        <f>IF(#REF!="","",BL486*Interna!$H$39)</f>
        <v>#REF!</v>
      </c>
      <c r="BN486" s="41" t="e">
        <f>IF(#REF!="","",BL486+BM486)</f>
        <v>#REF!</v>
      </c>
      <c r="BO486" s="41" t="e">
        <f>IF(#REF!="","",BN486*Interna!$K$5)</f>
        <v>#REF!</v>
      </c>
      <c r="BP486" s="41" t="e">
        <f>IF(#REF!="","",BO486/Interna!$E$4)</f>
        <v>#REF!</v>
      </c>
      <c r="BQ486" s="41" t="e">
        <f>IF(#REF!="","",BP486*Interna!$H$46)</f>
        <v>#REF!</v>
      </c>
      <c r="BR486" s="41" t="e">
        <f>IF(#REF!="","",BP486+BQ486)</f>
        <v>#REF!</v>
      </c>
      <c r="BS486" s="41" t="e">
        <f>IF(#REF!="","",BR486*Interna!$H$48)</f>
        <v>#REF!</v>
      </c>
      <c r="BT486" s="41" t="e">
        <f>IF(#REF!="","",BR486-BS486)</f>
        <v>#REF!</v>
      </c>
      <c r="BU486" s="41" t="e">
        <f>IF(#REF!="","",BT486*Interna!$H$51)</f>
        <v>#REF!</v>
      </c>
      <c r="BV486" s="41" t="e">
        <f>IF(#REF!="","",BT486-BU486)</f>
        <v>#REF!</v>
      </c>
      <c r="BW486" s="41" t="e">
        <f>IF(#REF!="","",BV486*Interna!$H$52)</f>
        <v>#REF!</v>
      </c>
      <c r="BX486" s="41" t="e">
        <f>IF(#REF!="","",BV486-BW486)</f>
        <v>#REF!</v>
      </c>
      <c r="BY486" s="41" t="e">
        <f>IF(#REF!="","",BX486*Interna!$H$53)</f>
        <v>#REF!</v>
      </c>
    </row>
    <row r="487" spans="25:77" ht="16.5" customHeight="1" thickTop="1" thickBot="1" x14ac:dyDescent="0.35">
      <c r="Y487" s="167"/>
      <c r="Z487" s="40" t="e">
        <f>IF(#REF!="","",Interna!$H$15)</f>
        <v>#REF!</v>
      </c>
      <c r="AA487" s="41" t="e">
        <f>IF(#REF!="","",Interna!$H$16)</f>
        <v>#REF!</v>
      </c>
      <c r="AB487" s="42" t="e">
        <f>IF(#REF!="","",Interna!$H$17)</f>
        <v>#REF!</v>
      </c>
      <c r="AC48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7" s="373" t="e">
        <f>IF(#REF!="","",AC487+Interna!$D$15)</f>
        <v>#REF!</v>
      </c>
      <c r="AG487" s="373" t="e">
        <f>IF(#REF!="","",AD487+Interna!$D$16)</f>
        <v>#REF!</v>
      </c>
      <c r="AH487" s="373" t="e">
        <f>IF(#REF!="","",AE487+Interna!$D$17)</f>
        <v>#REF!</v>
      </c>
      <c r="AI487" s="281" t="e">
        <f>IF(#REF!="","",#REF!-(#REF!*AF487))</f>
        <v>#REF!</v>
      </c>
      <c r="AJ487" s="281" t="e">
        <f>IF(#REF!="","",#REF!-(#REF!*AG487))</f>
        <v>#REF!</v>
      </c>
      <c r="AK487" s="281" t="e">
        <f>IF(#REF!="","",#REF!-(#REF!*AH487))</f>
        <v>#REF!</v>
      </c>
      <c r="AL487" s="281" t="e">
        <f>IF(#REF!="","",ROUND(AI487*Interna!$E$4/1000,4))</f>
        <v>#REF!</v>
      </c>
      <c r="AM487" s="281" t="e">
        <f>IF(#REF!="","",ROUND(AJ487*Interna!$E$4/1000,4))</f>
        <v>#REF!</v>
      </c>
      <c r="AN487" s="281" t="e">
        <f>IF(#REF!="","",ROUND(AK487*Interna!$E$4/1000,4))</f>
        <v>#REF!</v>
      </c>
      <c r="AO487" s="281" t="e">
        <f>IF(#REF!="","",ROUND(AL487-(AL487*Interna!$C$21),4))</f>
        <v>#REF!</v>
      </c>
      <c r="AP487" s="281" t="e">
        <f>IF(#REF!="","",ROUND(AM487-(AM487*Interna!$C$22),4))</f>
        <v>#REF!</v>
      </c>
      <c r="AQ487" s="281" t="e">
        <f>IF(#REF!="","",ROUND(AN487-(AN487*Interna!$C$23),4))</f>
        <v>#REF!</v>
      </c>
      <c r="AR487" s="281" t="e">
        <f>IF(#REF!="","",Interna!$F$21)</f>
        <v>#REF!</v>
      </c>
      <c r="AS487" s="282" t="e">
        <f>IF(#REF!="","",Interna!$F$22)</f>
        <v>#REF!</v>
      </c>
      <c r="AT487" s="283" t="e">
        <f>IF(#REF!="","",Interna!$F$23)</f>
        <v>#REF!</v>
      </c>
      <c r="AU487" s="281" t="e">
        <f>IF(#REF!=0,0,IF(AO487&gt;AR487,AO487,AR487))</f>
        <v>#REF!</v>
      </c>
      <c r="AV487" s="281" t="e">
        <f>IF(#REF!=0,0,IF(AP487&gt;AS487,AP487,AS487))</f>
        <v>#REF!</v>
      </c>
      <c r="AW487" s="281" t="e">
        <f>IF(#REF!=0,0,IF(AQ487&gt;AT487,AQ487,AT487))</f>
        <v>#REF!</v>
      </c>
      <c r="AX487" s="39" t="e">
        <f>IF(#REF!="","",IF(ROUND(AL487-AU487,4)&lt;0,0,ROUND(AL487-AU487,4)))</f>
        <v>#REF!</v>
      </c>
      <c r="AY487" s="39" t="e">
        <f>IF(#REF!="","",IF(ROUND(AM487-AV487,4)&lt;0,0,ROUND(AM487-AV487,4)))</f>
        <v>#REF!</v>
      </c>
      <c r="AZ487" s="39" t="e">
        <f>IF(#REF!="","",IF(ROUND(AN487-AW487,4)&lt;0,0,ROUND(AN487-AW487,4)))</f>
        <v>#REF!</v>
      </c>
      <c r="BA487" s="40" t="e">
        <f>IF(#REF!="","",AX487*Z487)</f>
        <v>#REF!</v>
      </c>
      <c r="BB487" s="41" t="e">
        <f>IF(#REF!="","",AY487*AA487)</f>
        <v>#REF!</v>
      </c>
      <c r="BC487" s="42" t="e">
        <f>IF(#REF!="","",AZ487*AB487)</f>
        <v>#REF!</v>
      </c>
      <c r="BD487" s="41" t="e">
        <f t="shared" si="45"/>
        <v>#REF!</v>
      </c>
      <c r="BE487" s="40" t="e">
        <f>IF(#REF!="","",Interna!$J$27+Interna!$J$28+Interna!$J$29+Interna!$J$33)</f>
        <v>#REF!</v>
      </c>
      <c r="BF487" s="41" t="e">
        <f>IF(#REF!="","",AX487*Interna!$H$30)</f>
        <v>#REF!</v>
      </c>
      <c r="BG487" s="41" t="e">
        <f>IF(#REF!="","",AY487*Interna!$H$31)</f>
        <v>#REF!</v>
      </c>
      <c r="BH487" s="41" t="e">
        <f>IF(#REF!="","",AZ487*Interna!$H$32)</f>
        <v>#REF!</v>
      </c>
      <c r="BI487" s="41" t="e">
        <f>IF(#REF!="","",SUM(BE487:BH487))</f>
        <v>#REF!</v>
      </c>
      <c r="BJ487" s="41" t="e">
        <f>IF(#REF!="","",BD487-BI487)</f>
        <v>#REF!</v>
      </c>
      <c r="BK487" s="42" t="e">
        <f>IF(#REF!="","",BJ487*Interna!$H$37)</f>
        <v>#REF!</v>
      </c>
      <c r="BL487" s="41" t="e">
        <f>IF(#REF!="","",BJ487-BK487)</f>
        <v>#REF!</v>
      </c>
      <c r="BM487" s="41" t="e">
        <f>IF(#REF!="","",BL487*Interna!$H$39)</f>
        <v>#REF!</v>
      </c>
      <c r="BN487" s="41" t="e">
        <f>IF(#REF!="","",BL487+BM487)</f>
        <v>#REF!</v>
      </c>
      <c r="BO487" s="41" t="e">
        <f>IF(#REF!="","",BN487*Interna!$K$5)</f>
        <v>#REF!</v>
      </c>
      <c r="BP487" s="41" t="e">
        <f>IF(#REF!="","",BO487/Interna!$E$4)</f>
        <v>#REF!</v>
      </c>
      <c r="BQ487" s="41" t="e">
        <f>IF(#REF!="","",BP487*Interna!$H$46)</f>
        <v>#REF!</v>
      </c>
      <c r="BR487" s="41" t="e">
        <f>IF(#REF!="","",BP487+BQ487)</f>
        <v>#REF!</v>
      </c>
      <c r="BS487" s="41" t="e">
        <f>IF(#REF!="","",BR487*Interna!$H$48)</f>
        <v>#REF!</v>
      </c>
      <c r="BT487" s="41" t="e">
        <f>IF(#REF!="","",BR487-BS487)</f>
        <v>#REF!</v>
      </c>
      <c r="BU487" s="41" t="e">
        <f>IF(#REF!="","",BT487*Interna!$H$51)</f>
        <v>#REF!</v>
      </c>
      <c r="BV487" s="41" t="e">
        <f>IF(#REF!="","",BT487-BU487)</f>
        <v>#REF!</v>
      </c>
      <c r="BW487" s="41" t="e">
        <f>IF(#REF!="","",BV487*Interna!$H$52)</f>
        <v>#REF!</v>
      </c>
      <c r="BX487" s="41" t="e">
        <f>IF(#REF!="","",BV487-BW487)</f>
        <v>#REF!</v>
      </c>
      <c r="BY487" s="41" t="e">
        <f>IF(#REF!="","",BX487*Interna!$H$53)</f>
        <v>#REF!</v>
      </c>
    </row>
    <row r="488" spans="25:77" ht="16.5" customHeight="1" thickTop="1" thickBot="1" x14ac:dyDescent="0.35">
      <c r="Y488" s="167"/>
      <c r="Z488" s="40" t="e">
        <f>IF(#REF!="","",Interna!$H$15)</f>
        <v>#REF!</v>
      </c>
      <c r="AA488" s="41" t="e">
        <f>IF(#REF!="","",Interna!$H$16)</f>
        <v>#REF!</v>
      </c>
      <c r="AB488" s="42" t="e">
        <f>IF(#REF!="","",Interna!$H$17)</f>
        <v>#REF!</v>
      </c>
      <c r="AC48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8" s="373" t="e">
        <f>IF(#REF!="","",AC488+Interna!$D$15)</f>
        <v>#REF!</v>
      </c>
      <c r="AG488" s="373" t="e">
        <f>IF(#REF!="","",AD488+Interna!$D$16)</f>
        <v>#REF!</v>
      </c>
      <c r="AH488" s="373" t="e">
        <f>IF(#REF!="","",AE488+Interna!$D$17)</f>
        <v>#REF!</v>
      </c>
      <c r="AI488" s="281" t="e">
        <f>IF(#REF!="","",#REF!-(#REF!*AF488))</f>
        <v>#REF!</v>
      </c>
      <c r="AJ488" s="281" t="e">
        <f>IF(#REF!="","",#REF!-(#REF!*AG488))</f>
        <v>#REF!</v>
      </c>
      <c r="AK488" s="281" t="e">
        <f>IF(#REF!="","",#REF!-(#REF!*AH488))</f>
        <v>#REF!</v>
      </c>
      <c r="AL488" s="281" t="e">
        <f>IF(#REF!="","",ROUND(AI488*Interna!$E$4/1000,4))</f>
        <v>#REF!</v>
      </c>
      <c r="AM488" s="281" t="e">
        <f>IF(#REF!="","",ROUND(AJ488*Interna!$E$4/1000,4))</f>
        <v>#REF!</v>
      </c>
      <c r="AN488" s="281" t="e">
        <f>IF(#REF!="","",ROUND(AK488*Interna!$E$4/1000,4))</f>
        <v>#REF!</v>
      </c>
      <c r="AO488" s="281" t="e">
        <f>IF(#REF!="","",ROUND(AL488-(AL488*Interna!$C$21),4))</f>
        <v>#REF!</v>
      </c>
      <c r="AP488" s="281" t="e">
        <f>IF(#REF!="","",ROUND(AM488-(AM488*Interna!$C$22),4))</f>
        <v>#REF!</v>
      </c>
      <c r="AQ488" s="281" t="e">
        <f>IF(#REF!="","",ROUND(AN488-(AN488*Interna!$C$23),4))</f>
        <v>#REF!</v>
      </c>
      <c r="AR488" s="281" t="e">
        <f>IF(#REF!="","",Interna!$F$21)</f>
        <v>#REF!</v>
      </c>
      <c r="AS488" s="282" t="e">
        <f>IF(#REF!="","",Interna!$F$22)</f>
        <v>#REF!</v>
      </c>
      <c r="AT488" s="283" t="e">
        <f>IF(#REF!="","",Interna!$F$23)</f>
        <v>#REF!</v>
      </c>
      <c r="AU488" s="281" t="e">
        <f>IF(#REF!=0,0,IF(AO488&gt;AR488,AO488,AR488))</f>
        <v>#REF!</v>
      </c>
      <c r="AV488" s="281" t="e">
        <f>IF(#REF!=0,0,IF(AP488&gt;AS488,AP488,AS488))</f>
        <v>#REF!</v>
      </c>
      <c r="AW488" s="281" t="e">
        <f>IF(#REF!=0,0,IF(AQ488&gt;AT488,AQ488,AT488))</f>
        <v>#REF!</v>
      </c>
      <c r="AX488" s="39" t="e">
        <f>IF(#REF!="","",IF(ROUND(AL488-AU488,4)&lt;0,0,ROUND(AL488-AU488,4)))</f>
        <v>#REF!</v>
      </c>
      <c r="AY488" s="39" t="e">
        <f>IF(#REF!="","",IF(ROUND(AM488-AV488,4)&lt;0,0,ROUND(AM488-AV488,4)))</f>
        <v>#REF!</v>
      </c>
      <c r="AZ488" s="39" t="e">
        <f>IF(#REF!="","",IF(ROUND(AN488-AW488,4)&lt;0,0,ROUND(AN488-AW488,4)))</f>
        <v>#REF!</v>
      </c>
      <c r="BA488" s="40" t="e">
        <f>IF(#REF!="","",AX488*Z488)</f>
        <v>#REF!</v>
      </c>
      <c r="BB488" s="41" t="e">
        <f>IF(#REF!="","",AY488*AA488)</f>
        <v>#REF!</v>
      </c>
      <c r="BC488" s="42" t="e">
        <f>IF(#REF!="","",AZ488*AB488)</f>
        <v>#REF!</v>
      </c>
      <c r="BD488" s="41" t="e">
        <f t="shared" si="45"/>
        <v>#REF!</v>
      </c>
      <c r="BE488" s="40" t="e">
        <f>IF(#REF!="","",Interna!$J$27+Interna!$J$28+Interna!$J$29+Interna!$J$33)</f>
        <v>#REF!</v>
      </c>
      <c r="BF488" s="41" t="e">
        <f>IF(#REF!="","",AX488*Interna!$H$30)</f>
        <v>#REF!</v>
      </c>
      <c r="BG488" s="41" t="e">
        <f>IF(#REF!="","",AY488*Interna!$H$31)</f>
        <v>#REF!</v>
      </c>
      <c r="BH488" s="41" t="e">
        <f>IF(#REF!="","",AZ488*Interna!$H$32)</f>
        <v>#REF!</v>
      </c>
      <c r="BI488" s="41" t="e">
        <f>IF(#REF!="","",SUM(BE488:BH488))</f>
        <v>#REF!</v>
      </c>
      <c r="BJ488" s="41" t="e">
        <f>IF(#REF!="","",BD488-BI488)</f>
        <v>#REF!</v>
      </c>
      <c r="BK488" s="42" t="e">
        <f>IF(#REF!="","",BJ488*Interna!$H$37)</f>
        <v>#REF!</v>
      </c>
      <c r="BL488" s="41" t="e">
        <f>IF(#REF!="","",BJ488-BK488)</f>
        <v>#REF!</v>
      </c>
      <c r="BM488" s="41" t="e">
        <f>IF(#REF!="","",BL488*Interna!$H$39)</f>
        <v>#REF!</v>
      </c>
      <c r="BN488" s="41" t="e">
        <f>IF(#REF!="","",BL488+BM488)</f>
        <v>#REF!</v>
      </c>
      <c r="BO488" s="41" t="e">
        <f>IF(#REF!="","",BN488*Interna!$K$5)</f>
        <v>#REF!</v>
      </c>
      <c r="BP488" s="41" t="e">
        <f>IF(#REF!="","",BO488/Interna!$E$4)</f>
        <v>#REF!</v>
      </c>
      <c r="BQ488" s="41" t="e">
        <f>IF(#REF!="","",BP488*Interna!$H$46)</f>
        <v>#REF!</v>
      </c>
      <c r="BR488" s="41" t="e">
        <f>IF(#REF!="","",BP488+BQ488)</f>
        <v>#REF!</v>
      </c>
      <c r="BS488" s="41" t="e">
        <f>IF(#REF!="","",BR488*Interna!$H$48)</f>
        <v>#REF!</v>
      </c>
      <c r="BT488" s="41" t="e">
        <f>IF(#REF!="","",BR488-BS488)</f>
        <v>#REF!</v>
      </c>
      <c r="BU488" s="41" t="e">
        <f>IF(#REF!="","",BT488*Interna!$H$51)</f>
        <v>#REF!</v>
      </c>
      <c r="BV488" s="41" t="e">
        <f>IF(#REF!="","",BT488-BU488)</f>
        <v>#REF!</v>
      </c>
      <c r="BW488" s="41" t="e">
        <f>IF(#REF!="","",BV488*Interna!$H$52)</f>
        <v>#REF!</v>
      </c>
      <c r="BX488" s="41" t="e">
        <f>IF(#REF!="","",BV488-BW488)</f>
        <v>#REF!</v>
      </c>
      <c r="BY488" s="41" t="e">
        <f>IF(#REF!="","",BX488*Interna!$H$53)</f>
        <v>#REF!</v>
      </c>
    </row>
    <row r="489" spans="25:77" ht="16.5" customHeight="1" thickTop="1" thickBot="1" x14ac:dyDescent="0.35">
      <c r="Y489" s="167"/>
      <c r="Z489" s="40" t="e">
        <f>IF(#REF!="","",Interna!$H$15)</f>
        <v>#REF!</v>
      </c>
      <c r="AA489" s="41" t="e">
        <f>IF(#REF!="","",Interna!$H$16)</f>
        <v>#REF!</v>
      </c>
      <c r="AB489" s="42" t="e">
        <f>IF(#REF!="","",Interna!$H$17)</f>
        <v>#REF!</v>
      </c>
      <c r="AC48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8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8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89" s="373" t="e">
        <f>IF(#REF!="","",AC489+Interna!$D$15)</f>
        <v>#REF!</v>
      </c>
      <c r="AG489" s="373" t="e">
        <f>IF(#REF!="","",AD489+Interna!$D$16)</f>
        <v>#REF!</v>
      </c>
      <c r="AH489" s="373" t="e">
        <f>IF(#REF!="","",AE489+Interna!$D$17)</f>
        <v>#REF!</v>
      </c>
      <c r="AI489" s="281" t="e">
        <f>IF(#REF!="","",#REF!-(#REF!*AF489))</f>
        <v>#REF!</v>
      </c>
      <c r="AJ489" s="281" t="e">
        <f>IF(#REF!="","",#REF!-(#REF!*AG489))</f>
        <v>#REF!</v>
      </c>
      <c r="AK489" s="281" t="e">
        <f>IF(#REF!="","",#REF!-(#REF!*AH489))</f>
        <v>#REF!</v>
      </c>
      <c r="AL489" s="281" t="e">
        <f>IF(#REF!="","",ROUND(AI489*Interna!$E$4/1000,4))</f>
        <v>#REF!</v>
      </c>
      <c r="AM489" s="281" t="e">
        <f>IF(#REF!="","",ROUND(AJ489*Interna!$E$4/1000,4))</f>
        <v>#REF!</v>
      </c>
      <c r="AN489" s="281" t="e">
        <f>IF(#REF!="","",ROUND(AK489*Interna!$E$4/1000,4))</f>
        <v>#REF!</v>
      </c>
      <c r="AO489" s="281" t="e">
        <f>IF(#REF!="","",ROUND(AL489-(AL489*Interna!$C$21),4))</f>
        <v>#REF!</v>
      </c>
      <c r="AP489" s="281" t="e">
        <f>IF(#REF!="","",ROUND(AM489-(AM489*Interna!$C$22),4))</f>
        <v>#REF!</v>
      </c>
      <c r="AQ489" s="281" t="e">
        <f>IF(#REF!="","",ROUND(AN489-(AN489*Interna!$C$23),4))</f>
        <v>#REF!</v>
      </c>
      <c r="AR489" s="281" t="e">
        <f>IF(#REF!="","",Interna!$F$21)</f>
        <v>#REF!</v>
      </c>
      <c r="AS489" s="282" t="e">
        <f>IF(#REF!="","",Interna!$F$22)</f>
        <v>#REF!</v>
      </c>
      <c r="AT489" s="283" t="e">
        <f>IF(#REF!="","",Interna!$F$23)</f>
        <v>#REF!</v>
      </c>
      <c r="AU489" s="281" t="e">
        <f>IF(#REF!=0,0,IF(AO489&gt;AR489,AO489,AR489))</f>
        <v>#REF!</v>
      </c>
      <c r="AV489" s="281" t="e">
        <f>IF(#REF!=0,0,IF(AP489&gt;AS489,AP489,AS489))</f>
        <v>#REF!</v>
      </c>
      <c r="AW489" s="281" t="e">
        <f>IF(#REF!=0,0,IF(AQ489&gt;AT489,AQ489,AT489))</f>
        <v>#REF!</v>
      </c>
      <c r="AX489" s="39" t="e">
        <f>IF(#REF!="","",IF(ROUND(AL489-AU489,4)&lt;0,0,ROUND(AL489-AU489,4)))</f>
        <v>#REF!</v>
      </c>
      <c r="AY489" s="39" t="e">
        <f>IF(#REF!="","",IF(ROUND(AM489-AV489,4)&lt;0,0,ROUND(AM489-AV489,4)))</f>
        <v>#REF!</v>
      </c>
      <c r="AZ489" s="39" t="e">
        <f>IF(#REF!="","",IF(ROUND(AN489-AW489,4)&lt;0,0,ROUND(AN489-AW489,4)))</f>
        <v>#REF!</v>
      </c>
      <c r="BA489" s="40" t="e">
        <f>IF(#REF!="","",AX489*Z489)</f>
        <v>#REF!</v>
      </c>
      <c r="BB489" s="41" t="e">
        <f>IF(#REF!="","",AY489*AA489)</f>
        <v>#REF!</v>
      </c>
      <c r="BC489" s="42" t="e">
        <f>IF(#REF!="","",AZ489*AB489)</f>
        <v>#REF!</v>
      </c>
      <c r="BD489" s="41" t="e">
        <f t="shared" si="45"/>
        <v>#REF!</v>
      </c>
      <c r="BE489" s="40" t="e">
        <f>IF(#REF!="","",Interna!$J$27+Interna!$J$28+Interna!$J$29+Interna!$J$33)</f>
        <v>#REF!</v>
      </c>
      <c r="BF489" s="41" t="e">
        <f>IF(#REF!="","",AX489*Interna!$H$30)</f>
        <v>#REF!</v>
      </c>
      <c r="BG489" s="41" t="e">
        <f>IF(#REF!="","",AY489*Interna!$H$31)</f>
        <v>#REF!</v>
      </c>
      <c r="BH489" s="41" t="e">
        <f>IF(#REF!="","",AZ489*Interna!$H$32)</f>
        <v>#REF!</v>
      </c>
      <c r="BI489" s="41" t="e">
        <f>IF(#REF!="","",SUM(BE489:BH489))</f>
        <v>#REF!</v>
      </c>
      <c r="BJ489" s="41" t="e">
        <f>IF(#REF!="","",BD489-BI489)</f>
        <v>#REF!</v>
      </c>
      <c r="BK489" s="42" t="e">
        <f>IF(#REF!="","",BJ489*Interna!$H$37)</f>
        <v>#REF!</v>
      </c>
      <c r="BL489" s="41" t="e">
        <f>IF(#REF!="","",BJ489-BK489)</f>
        <v>#REF!</v>
      </c>
      <c r="BM489" s="41" t="e">
        <f>IF(#REF!="","",BL489*Interna!$H$39)</f>
        <v>#REF!</v>
      </c>
      <c r="BN489" s="41" t="e">
        <f>IF(#REF!="","",BL489+BM489)</f>
        <v>#REF!</v>
      </c>
      <c r="BO489" s="41" t="e">
        <f>IF(#REF!="","",BN489*Interna!$K$5)</f>
        <v>#REF!</v>
      </c>
      <c r="BP489" s="41" t="e">
        <f>IF(#REF!="","",BO489/Interna!$E$4)</f>
        <v>#REF!</v>
      </c>
      <c r="BQ489" s="41" t="e">
        <f>IF(#REF!="","",BP489*Interna!$H$46)</f>
        <v>#REF!</v>
      </c>
      <c r="BR489" s="41" t="e">
        <f>IF(#REF!="","",BP489+BQ489)</f>
        <v>#REF!</v>
      </c>
      <c r="BS489" s="41" t="e">
        <f>IF(#REF!="","",BR489*Interna!$H$48)</f>
        <v>#REF!</v>
      </c>
      <c r="BT489" s="41" t="e">
        <f>IF(#REF!="","",BR489-BS489)</f>
        <v>#REF!</v>
      </c>
      <c r="BU489" s="41" t="e">
        <f>IF(#REF!="","",BT489*Interna!$H$51)</f>
        <v>#REF!</v>
      </c>
      <c r="BV489" s="41" t="e">
        <f>IF(#REF!="","",BT489-BU489)</f>
        <v>#REF!</v>
      </c>
      <c r="BW489" s="41" t="e">
        <f>IF(#REF!="","",BV489*Interna!$H$52)</f>
        <v>#REF!</v>
      </c>
      <c r="BX489" s="41" t="e">
        <f>IF(#REF!="","",BV489-BW489)</f>
        <v>#REF!</v>
      </c>
      <c r="BY489" s="41" t="e">
        <f>IF(#REF!="","",BX489*Interna!$H$53)</f>
        <v>#REF!</v>
      </c>
    </row>
    <row r="490" spans="25:77" ht="16.5" customHeight="1" thickTop="1" thickBot="1" x14ac:dyDescent="0.35">
      <c r="Y490" s="167"/>
      <c r="Z490" s="40" t="e">
        <f>IF(#REF!="","",Interna!$H$15)</f>
        <v>#REF!</v>
      </c>
      <c r="AA490" s="41" t="e">
        <f>IF(#REF!="","",Interna!$H$16)</f>
        <v>#REF!</v>
      </c>
      <c r="AB490" s="42" t="e">
        <f>IF(#REF!="","",Interna!$H$17)</f>
        <v>#REF!</v>
      </c>
      <c r="AC49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0" s="373" t="e">
        <f>IF(#REF!="","",AC490+Interna!$D$15)</f>
        <v>#REF!</v>
      </c>
      <c r="AG490" s="373" t="e">
        <f>IF(#REF!="","",AD490+Interna!$D$16)</f>
        <v>#REF!</v>
      </c>
      <c r="AH490" s="373" t="e">
        <f>IF(#REF!="","",AE490+Interna!$D$17)</f>
        <v>#REF!</v>
      </c>
      <c r="AI490" s="281" t="e">
        <f>IF(#REF!="","",#REF!-(#REF!*AF490))</f>
        <v>#REF!</v>
      </c>
      <c r="AJ490" s="281" t="e">
        <f>IF(#REF!="","",#REF!-(#REF!*AG490))</f>
        <v>#REF!</v>
      </c>
      <c r="AK490" s="281" t="e">
        <f>IF(#REF!="","",#REF!-(#REF!*AH490))</f>
        <v>#REF!</v>
      </c>
      <c r="AL490" s="281" t="e">
        <f>IF(#REF!="","",ROUND(AI490*Interna!$E$4/1000,4))</f>
        <v>#REF!</v>
      </c>
      <c r="AM490" s="281" t="e">
        <f>IF(#REF!="","",ROUND(AJ490*Interna!$E$4/1000,4))</f>
        <v>#REF!</v>
      </c>
      <c r="AN490" s="281" t="e">
        <f>IF(#REF!="","",ROUND(AK490*Interna!$E$4/1000,4))</f>
        <v>#REF!</v>
      </c>
      <c r="AO490" s="281" t="e">
        <f>IF(#REF!="","",ROUND(AL490-(AL490*Interna!$C$21),4))</f>
        <v>#REF!</v>
      </c>
      <c r="AP490" s="281" t="e">
        <f>IF(#REF!="","",ROUND(AM490-(AM490*Interna!$C$22),4))</f>
        <v>#REF!</v>
      </c>
      <c r="AQ490" s="281" t="e">
        <f>IF(#REF!="","",ROUND(AN490-(AN490*Interna!$C$23),4))</f>
        <v>#REF!</v>
      </c>
      <c r="AR490" s="281" t="e">
        <f>IF(#REF!="","",Interna!$F$21)</f>
        <v>#REF!</v>
      </c>
      <c r="AS490" s="282" t="e">
        <f>IF(#REF!="","",Interna!$F$22)</f>
        <v>#REF!</v>
      </c>
      <c r="AT490" s="283" t="e">
        <f>IF(#REF!="","",Interna!$F$23)</f>
        <v>#REF!</v>
      </c>
      <c r="AU490" s="281" t="e">
        <f>IF(#REF!=0,0,IF(AO490&gt;AR490,AO490,AR490))</f>
        <v>#REF!</v>
      </c>
      <c r="AV490" s="281" t="e">
        <f>IF(#REF!=0,0,IF(AP490&gt;AS490,AP490,AS490))</f>
        <v>#REF!</v>
      </c>
      <c r="AW490" s="281" t="e">
        <f>IF(#REF!=0,0,IF(AQ490&gt;AT490,AQ490,AT490))</f>
        <v>#REF!</v>
      </c>
      <c r="AX490" s="39" t="e">
        <f>IF(#REF!="","",IF(ROUND(AL490-AU490,4)&lt;0,0,ROUND(AL490-AU490,4)))</f>
        <v>#REF!</v>
      </c>
      <c r="AY490" s="39" t="e">
        <f>IF(#REF!="","",IF(ROUND(AM490-AV490,4)&lt;0,0,ROUND(AM490-AV490,4)))</f>
        <v>#REF!</v>
      </c>
      <c r="AZ490" s="39" t="e">
        <f>IF(#REF!="","",IF(ROUND(AN490-AW490,4)&lt;0,0,ROUND(AN490-AW490,4)))</f>
        <v>#REF!</v>
      </c>
      <c r="BA490" s="40" t="e">
        <f>IF(#REF!="","",AX490*Z490)</f>
        <v>#REF!</v>
      </c>
      <c r="BB490" s="41" t="e">
        <f>IF(#REF!="","",AY490*AA490)</f>
        <v>#REF!</v>
      </c>
      <c r="BC490" s="42" t="e">
        <f>IF(#REF!="","",AZ490*AB490)</f>
        <v>#REF!</v>
      </c>
      <c r="BD490" s="41" t="e">
        <f t="shared" si="45"/>
        <v>#REF!</v>
      </c>
      <c r="BE490" s="40" t="e">
        <f>IF(#REF!="","",Interna!$J$27+Interna!$J$28+Interna!$J$29+Interna!$J$33)</f>
        <v>#REF!</v>
      </c>
      <c r="BF490" s="41" t="e">
        <f>IF(#REF!="","",AX490*Interna!$H$30)</f>
        <v>#REF!</v>
      </c>
      <c r="BG490" s="41" t="e">
        <f>IF(#REF!="","",AY490*Interna!$H$31)</f>
        <v>#REF!</v>
      </c>
      <c r="BH490" s="41" t="e">
        <f>IF(#REF!="","",AZ490*Interna!$H$32)</f>
        <v>#REF!</v>
      </c>
      <c r="BI490" s="41" t="e">
        <f>IF(#REF!="","",SUM(BE490:BH490))</f>
        <v>#REF!</v>
      </c>
      <c r="BJ490" s="41" t="e">
        <f>IF(#REF!="","",BD490-BI490)</f>
        <v>#REF!</v>
      </c>
      <c r="BK490" s="42" t="e">
        <f>IF(#REF!="","",BJ490*Interna!$H$37)</f>
        <v>#REF!</v>
      </c>
      <c r="BL490" s="41" t="e">
        <f>IF(#REF!="","",BJ490-BK490)</f>
        <v>#REF!</v>
      </c>
      <c r="BM490" s="41" t="e">
        <f>IF(#REF!="","",BL490*Interna!$H$39)</f>
        <v>#REF!</v>
      </c>
      <c r="BN490" s="41" t="e">
        <f>IF(#REF!="","",BL490+BM490)</f>
        <v>#REF!</v>
      </c>
      <c r="BO490" s="41" t="e">
        <f>IF(#REF!="","",BN490*Interna!$K$5)</f>
        <v>#REF!</v>
      </c>
      <c r="BP490" s="41" t="e">
        <f>IF(#REF!="","",BO490/Interna!$E$4)</f>
        <v>#REF!</v>
      </c>
      <c r="BQ490" s="41" t="e">
        <f>IF(#REF!="","",BP490*Interna!$H$46)</f>
        <v>#REF!</v>
      </c>
      <c r="BR490" s="41" t="e">
        <f>IF(#REF!="","",BP490+BQ490)</f>
        <v>#REF!</v>
      </c>
      <c r="BS490" s="41" t="e">
        <f>IF(#REF!="","",BR490*Interna!$H$48)</f>
        <v>#REF!</v>
      </c>
      <c r="BT490" s="41" t="e">
        <f>IF(#REF!="","",BR490-BS490)</f>
        <v>#REF!</v>
      </c>
      <c r="BU490" s="41" t="e">
        <f>IF(#REF!="","",BT490*Interna!$H$51)</f>
        <v>#REF!</v>
      </c>
      <c r="BV490" s="41" t="e">
        <f>IF(#REF!="","",BT490-BU490)</f>
        <v>#REF!</v>
      </c>
      <c r="BW490" s="41" t="e">
        <f>IF(#REF!="","",BV490*Interna!$H$52)</f>
        <v>#REF!</v>
      </c>
      <c r="BX490" s="41" t="e">
        <f>IF(#REF!="","",BV490-BW490)</f>
        <v>#REF!</v>
      </c>
      <c r="BY490" s="41" t="e">
        <f>IF(#REF!="","",BX490*Interna!$H$53)</f>
        <v>#REF!</v>
      </c>
    </row>
    <row r="491" spans="25:77" ht="16.5" customHeight="1" thickTop="1" thickBot="1" x14ac:dyDescent="0.35">
      <c r="Y491" s="167"/>
      <c r="Z491" s="40" t="e">
        <f>IF(#REF!="","",Interna!$H$15)</f>
        <v>#REF!</v>
      </c>
      <c r="AA491" s="41" t="e">
        <f>IF(#REF!="","",Interna!$H$16)</f>
        <v>#REF!</v>
      </c>
      <c r="AB491" s="42" t="e">
        <f>IF(#REF!="","",Interna!$H$17)</f>
        <v>#REF!</v>
      </c>
      <c r="AC49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1" s="373" t="e">
        <f>IF(#REF!="","",AC491+Interna!$D$15)</f>
        <v>#REF!</v>
      </c>
      <c r="AG491" s="373" t="e">
        <f>IF(#REF!="","",AD491+Interna!$D$16)</f>
        <v>#REF!</v>
      </c>
      <c r="AH491" s="373" t="e">
        <f>IF(#REF!="","",AE491+Interna!$D$17)</f>
        <v>#REF!</v>
      </c>
      <c r="AI491" s="281" t="e">
        <f>IF(#REF!="","",#REF!-(#REF!*AF491))</f>
        <v>#REF!</v>
      </c>
      <c r="AJ491" s="281" t="e">
        <f>IF(#REF!="","",#REF!-(#REF!*AG491))</f>
        <v>#REF!</v>
      </c>
      <c r="AK491" s="281" t="e">
        <f>IF(#REF!="","",#REF!-(#REF!*AH491))</f>
        <v>#REF!</v>
      </c>
      <c r="AL491" s="281" t="e">
        <f>IF(#REF!="","",ROUND(AI491*Interna!$E$4/1000,4))</f>
        <v>#REF!</v>
      </c>
      <c r="AM491" s="281" t="e">
        <f>IF(#REF!="","",ROUND(AJ491*Interna!$E$4/1000,4))</f>
        <v>#REF!</v>
      </c>
      <c r="AN491" s="281" t="e">
        <f>IF(#REF!="","",ROUND(AK491*Interna!$E$4/1000,4))</f>
        <v>#REF!</v>
      </c>
      <c r="AO491" s="281" t="e">
        <f>IF(#REF!="","",ROUND(AL491-(AL491*Interna!$C$21),4))</f>
        <v>#REF!</v>
      </c>
      <c r="AP491" s="281" t="e">
        <f>IF(#REF!="","",ROUND(AM491-(AM491*Interna!$C$22),4))</f>
        <v>#REF!</v>
      </c>
      <c r="AQ491" s="281" t="e">
        <f>IF(#REF!="","",ROUND(AN491-(AN491*Interna!$C$23),4))</f>
        <v>#REF!</v>
      </c>
      <c r="AR491" s="281" t="e">
        <f>IF(#REF!="","",Interna!$F$21)</f>
        <v>#REF!</v>
      </c>
      <c r="AS491" s="282" t="e">
        <f>IF(#REF!="","",Interna!$F$22)</f>
        <v>#REF!</v>
      </c>
      <c r="AT491" s="283" t="e">
        <f>IF(#REF!="","",Interna!$F$23)</f>
        <v>#REF!</v>
      </c>
      <c r="AU491" s="281" t="e">
        <f>IF(#REF!=0,0,IF(AO491&gt;AR491,AO491,AR491))</f>
        <v>#REF!</v>
      </c>
      <c r="AV491" s="281" t="e">
        <f>IF(#REF!=0,0,IF(AP491&gt;AS491,AP491,AS491))</f>
        <v>#REF!</v>
      </c>
      <c r="AW491" s="281" t="e">
        <f>IF(#REF!=0,0,IF(AQ491&gt;AT491,AQ491,AT491))</f>
        <v>#REF!</v>
      </c>
      <c r="AX491" s="39" t="e">
        <f>IF(#REF!="","",IF(ROUND(AL491-AU491,4)&lt;0,0,ROUND(AL491-AU491,4)))</f>
        <v>#REF!</v>
      </c>
      <c r="AY491" s="39" t="e">
        <f>IF(#REF!="","",IF(ROUND(AM491-AV491,4)&lt;0,0,ROUND(AM491-AV491,4)))</f>
        <v>#REF!</v>
      </c>
      <c r="AZ491" s="39" t="e">
        <f>IF(#REF!="","",IF(ROUND(AN491-AW491,4)&lt;0,0,ROUND(AN491-AW491,4)))</f>
        <v>#REF!</v>
      </c>
      <c r="BA491" s="40" t="e">
        <f>IF(#REF!="","",AX491*Z491)</f>
        <v>#REF!</v>
      </c>
      <c r="BB491" s="41" t="e">
        <f>IF(#REF!="","",AY491*AA491)</f>
        <v>#REF!</v>
      </c>
      <c r="BC491" s="42" t="e">
        <f>IF(#REF!="","",AZ491*AB491)</f>
        <v>#REF!</v>
      </c>
      <c r="BD491" s="41" t="e">
        <f t="shared" si="45"/>
        <v>#REF!</v>
      </c>
      <c r="BE491" s="40" t="e">
        <f>IF(#REF!="","",Interna!$J$27+Interna!$J$28+Interna!$J$29+Interna!$J$33)</f>
        <v>#REF!</v>
      </c>
      <c r="BF491" s="41" t="e">
        <f>IF(#REF!="","",AX491*Interna!$H$30)</f>
        <v>#REF!</v>
      </c>
      <c r="BG491" s="41" t="e">
        <f>IF(#REF!="","",AY491*Interna!$H$31)</f>
        <v>#REF!</v>
      </c>
      <c r="BH491" s="41" t="e">
        <f>IF(#REF!="","",AZ491*Interna!$H$32)</f>
        <v>#REF!</v>
      </c>
      <c r="BI491" s="41" t="e">
        <f>IF(#REF!="","",SUM(BE491:BH491))</f>
        <v>#REF!</v>
      </c>
      <c r="BJ491" s="41" t="e">
        <f>IF(#REF!="","",BD491-BI491)</f>
        <v>#REF!</v>
      </c>
      <c r="BK491" s="42" t="e">
        <f>IF(#REF!="","",BJ491*Interna!$H$37)</f>
        <v>#REF!</v>
      </c>
      <c r="BL491" s="41" t="e">
        <f>IF(#REF!="","",BJ491-BK491)</f>
        <v>#REF!</v>
      </c>
      <c r="BM491" s="41" t="e">
        <f>IF(#REF!="","",BL491*Interna!$H$39)</f>
        <v>#REF!</v>
      </c>
      <c r="BN491" s="41" t="e">
        <f>IF(#REF!="","",BL491+BM491)</f>
        <v>#REF!</v>
      </c>
      <c r="BO491" s="41" t="e">
        <f>IF(#REF!="","",BN491*Interna!$K$5)</f>
        <v>#REF!</v>
      </c>
      <c r="BP491" s="41" t="e">
        <f>IF(#REF!="","",BO491/Interna!$E$4)</f>
        <v>#REF!</v>
      </c>
      <c r="BQ491" s="41" t="e">
        <f>IF(#REF!="","",BP491*Interna!$H$46)</f>
        <v>#REF!</v>
      </c>
      <c r="BR491" s="41" t="e">
        <f>IF(#REF!="","",BP491+BQ491)</f>
        <v>#REF!</v>
      </c>
      <c r="BS491" s="41" t="e">
        <f>IF(#REF!="","",BR491*Interna!$H$48)</f>
        <v>#REF!</v>
      </c>
      <c r="BT491" s="41" t="e">
        <f>IF(#REF!="","",BR491-BS491)</f>
        <v>#REF!</v>
      </c>
      <c r="BU491" s="41" t="e">
        <f>IF(#REF!="","",BT491*Interna!$H$51)</f>
        <v>#REF!</v>
      </c>
      <c r="BV491" s="41" t="e">
        <f>IF(#REF!="","",BT491-BU491)</f>
        <v>#REF!</v>
      </c>
      <c r="BW491" s="41" t="e">
        <f>IF(#REF!="","",BV491*Interna!$H$52)</f>
        <v>#REF!</v>
      </c>
      <c r="BX491" s="41" t="e">
        <f>IF(#REF!="","",BV491-BW491)</f>
        <v>#REF!</v>
      </c>
      <c r="BY491" s="41" t="e">
        <f>IF(#REF!="","",BX491*Interna!$H$53)</f>
        <v>#REF!</v>
      </c>
    </row>
    <row r="492" spans="25:77" ht="16.5" customHeight="1" thickTop="1" thickBot="1" x14ac:dyDescent="0.35">
      <c r="Y492" s="167"/>
      <c r="Z492" s="40" t="e">
        <f>IF(#REF!="","",Interna!$H$15)</f>
        <v>#REF!</v>
      </c>
      <c r="AA492" s="41" t="e">
        <f>IF(#REF!="","",Interna!$H$16)</f>
        <v>#REF!</v>
      </c>
      <c r="AB492" s="42" t="e">
        <f>IF(#REF!="","",Interna!$H$17)</f>
        <v>#REF!</v>
      </c>
      <c r="AC49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2" s="373" t="e">
        <f>IF(#REF!="","",AC492+Interna!$D$15)</f>
        <v>#REF!</v>
      </c>
      <c r="AG492" s="373" t="e">
        <f>IF(#REF!="","",AD492+Interna!$D$16)</f>
        <v>#REF!</v>
      </c>
      <c r="AH492" s="373" t="e">
        <f>IF(#REF!="","",AE492+Interna!$D$17)</f>
        <v>#REF!</v>
      </c>
      <c r="AI492" s="281" t="e">
        <f>IF(#REF!="","",#REF!-(#REF!*AF492))</f>
        <v>#REF!</v>
      </c>
      <c r="AJ492" s="281" t="e">
        <f>IF(#REF!="","",#REF!-(#REF!*AG492))</f>
        <v>#REF!</v>
      </c>
      <c r="AK492" s="281" t="e">
        <f>IF(#REF!="","",#REF!-(#REF!*AH492))</f>
        <v>#REF!</v>
      </c>
      <c r="AL492" s="281" t="e">
        <f>IF(#REF!="","",ROUND(AI492*Interna!$E$4/1000,4))</f>
        <v>#REF!</v>
      </c>
      <c r="AM492" s="281" t="e">
        <f>IF(#REF!="","",ROUND(AJ492*Interna!$E$4/1000,4))</f>
        <v>#REF!</v>
      </c>
      <c r="AN492" s="281" t="e">
        <f>IF(#REF!="","",ROUND(AK492*Interna!$E$4/1000,4))</f>
        <v>#REF!</v>
      </c>
      <c r="AO492" s="281" t="e">
        <f>IF(#REF!="","",ROUND(AL492-(AL492*Interna!$C$21),4))</f>
        <v>#REF!</v>
      </c>
      <c r="AP492" s="281" t="e">
        <f>IF(#REF!="","",ROUND(AM492-(AM492*Interna!$C$22),4))</f>
        <v>#REF!</v>
      </c>
      <c r="AQ492" s="281" t="e">
        <f>IF(#REF!="","",ROUND(AN492-(AN492*Interna!$C$23),4))</f>
        <v>#REF!</v>
      </c>
      <c r="AR492" s="281" t="e">
        <f>IF(#REF!="","",Interna!$F$21)</f>
        <v>#REF!</v>
      </c>
      <c r="AS492" s="282" t="e">
        <f>IF(#REF!="","",Interna!$F$22)</f>
        <v>#REF!</v>
      </c>
      <c r="AT492" s="283" t="e">
        <f>IF(#REF!="","",Interna!$F$23)</f>
        <v>#REF!</v>
      </c>
      <c r="AU492" s="281" t="e">
        <f>IF(#REF!=0,0,IF(AO492&gt;AR492,AO492,AR492))</f>
        <v>#REF!</v>
      </c>
      <c r="AV492" s="281" t="e">
        <f>IF(#REF!=0,0,IF(AP492&gt;AS492,AP492,AS492))</f>
        <v>#REF!</v>
      </c>
      <c r="AW492" s="281" t="e">
        <f>IF(#REF!=0,0,IF(AQ492&gt;AT492,AQ492,AT492))</f>
        <v>#REF!</v>
      </c>
      <c r="AX492" s="39" t="e">
        <f>IF(#REF!="","",IF(ROUND(AL492-AU492,4)&lt;0,0,ROUND(AL492-AU492,4)))</f>
        <v>#REF!</v>
      </c>
      <c r="AY492" s="39" t="e">
        <f>IF(#REF!="","",IF(ROUND(AM492-AV492,4)&lt;0,0,ROUND(AM492-AV492,4)))</f>
        <v>#REF!</v>
      </c>
      <c r="AZ492" s="39" t="e">
        <f>IF(#REF!="","",IF(ROUND(AN492-AW492,4)&lt;0,0,ROUND(AN492-AW492,4)))</f>
        <v>#REF!</v>
      </c>
      <c r="BA492" s="40" t="e">
        <f>IF(#REF!="","",AX492*Z492)</f>
        <v>#REF!</v>
      </c>
      <c r="BB492" s="41" t="e">
        <f>IF(#REF!="","",AY492*AA492)</f>
        <v>#REF!</v>
      </c>
      <c r="BC492" s="42" t="e">
        <f>IF(#REF!="","",AZ492*AB492)</f>
        <v>#REF!</v>
      </c>
      <c r="BD492" s="41" t="e">
        <f t="shared" si="45"/>
        <v>#REF!</v>
      </c>
      <c r="BE492" s="40" t="e">
        <f>IF(#REF!="","",Interna!$J$27+Interna!$J$28+Interna!$J$29+Interna!$J$33)</f>
        <v>#REF!</v>
      </c>
      <c r="BF492" s="41" t="e">
        <f>IF(#REF!="","",AX492*Interna!$H$30)</f>
        <v>#REF!</v>
      </c>
      <c r="BG492" s="41" t="e">
        <f>IF(#REF!="","",AY492*Interna!$H$31)</f>
        <v>#REF!</v>
      </c>
      <c r="BH492" s="41" t="e">
        <f>IF(#REF!="","",AZ492*Interna!$H$32)</f>
        <v>#REF!</v>
      </c>
      <c r="BI492" s="41" t="e">
        <f>IF(#REF!="","",SUM(BE492:BH492))</f>
        <v>#REF!</v>
      </c>
      <c r="BJ492" s="41" t="e">
        <f>IF(#REF!="","",BD492-BI492)</f>
        <v>#REF!</v>
      </c>
      <c r="BK492" s="42" t="e">
        <f>IF(#REF!="","",BJ492*Interna!$H$37)</f>
        <v>#REF!</v>
      </c>
      <c r="BL492" s="41" t="e">
        <f>IF(#REF!="","",BJ492-BK492)</f>
        <v>#REF!</v>
      </c>
      <c r="BM492" s="41" t="e">
        <f>IF(#REF!="","",BL492*Interna!$H$39)</f>
        <v>#REF!</v>
      </c>
      <c r="BN492" s="41" t="e">
        <f>IF(#REF!="","",BL492+BM492)</f>
        <v>#REF!</v>
      </c>
      <c r="BO492" s="41" t="e">
        <f>IF(#REF!="","",BN492*Interna!$K$5)</f>
        <v>#REF!</v>
      </c>
      <c r="BP492" s="41" t="e">
        <f>IF(#REF!="","",BO492/Interna!$E$4)</f>
        <v>#REF!</v>
      </c>
      <c r="BQ492" s="41" t="e">
        <f>IF(#REF!="","",BP492*Interna!$H$46)</f>
        <v>#REF!</v>
      </c>
      <c r="BR492" s="41" t="e">
        <f>IF(#REF!="","",BP492+BQ492)</f>
        <v>#REF!</v>
      </c>
      <c r="BS492" s="41" t="e">
        <f>IF(#REF!="","",BR492*Interna!$H$48)</f>
        <v>#REF!</v>
      </c>
      <c r="BT492" s="41" t="e">
        <f>IF(#REF!="","",BR492-BS492)</f>
        <v>#REF!</v>
      </c>
      <c r="BU492" s="41" t="e">
        <f>IF(#REF!="","",BT492*Interna!$H$51)</f>
        <v>#REF!</v>
      </c>
      <c r="BV492" s="41" t="e">
        <f>IF(#REF!="","",BT492-BU492)</f>
        <v>#REF!</v>
      </c>
      <c r="BW492" s="41" t="e">
        <f>IF(#REF!="","",BV492*Interna!$H$52)</f>
        <v>#REF!</v>
      </c>
      <c r="BX492" s="41" t="e">
        <f>IF(#REF!="","",BV492-BW492)</f>
        <v>#REF!</v>
      </c>
      <c r="BY492" s="41" t="e">
        <f>IF(#REF!="","",BX492*Interna!$H$53)</f>
        <v>#REF!</v>
      </c>
    </row>
    <row r="493" spans="25:77" ht="16.5" customHeight="1" thickTop="1" thickBot="1" x14ac:dyDescent="0.35">
      <c r="Y493" s="167"/>
      <c r="Z493" s="40" t="e">
        <f>IF(#REF!="","",Interna!$H$15)</f>
        <v>#REF!</v>
      </c>
      <c r="AA493" s="41" t="e">
        <f>IF(#REF!="","",Interna!$H$16)</f>
        <v>#REF!</v>
      </c>
      <c r="AB493" s="42" t="e">
        <f>IF(#REF!="","",Interna!$H$17)</f>
        <v>#REF!</v>
      </c>
      <c r="AC49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3" s="373" t="e">
        <f>IF(#REF!="","",AC493+Interna!$D$15)</f>
        <v>#REF!</v>
      </c>
      <c r="AG493" s="373" t="e">
        <f>IF(#REF!="","",AD493+Interna!$D$16)</f>
        <v>#REF!</v>
      </c>
      <c r="AH493" s="373" t="e">
        <f>IF(#REF!="","",AE493+Interna!$D$17)</f>
        <v>#REF!</v>
      </c>
      <c r="AI493" s="281" t="e">
        <f>IF(#REF!="","",#REF!-(#REF!*AF493))</f>
        <v>#REF!</v>
      </c>
      <c r="AJ493" s="281" t="e">
        <f>IF(#REF!="","",#REF!-(#REF!*AG493))</f>
        <v>#REF!</v>
      </c>
      <c r="AK493" s="281" t="e">
        <f>IF(#REF!="","",#REF!-(#REF!*AH493))</f>
        <v>#REF!</v>
      </c>
      <c r="AL493" s="281" t="e">
        <f>IF(#REF!="","",ROUND(AI493*Interna!$E$4/1000,4))</f>
        <v>#REF!</v>
      </c>
      <c r="AM493" s="281" t="e">
        <f>IF(#REF!="","",ROUND(AJ493*Interna!$E$4/1000,4))</f>
        <v>#REF!</v>
      </c>
      <c r="AN493" s="281" t="e">
        <f>IF(#REF!="","",ROUND(AK493*Interna!$E$4/1000,4))</f>
        <v>#REF!</v>
      </c>
      <c r="AO493" s="281" t="e">
        <f>IF(#REF!="","",ROUND(AL493-(AL493*Interna!$C$21),4))</f>
        <v>#REF!</v>
      </c>
      <c r="AP493" s="281" t="e">
        <f>IF(#REF!="","",ROUND(AM493-(AM493*Interna!$C$22),4))</f>
        <v>#REF!</v>
      </c>
      <c r="AQ493" s="281" t="e">
        <f>IF(#REF!="","",ROUND(AN493-(AN493*Interna!$C$23),4))</f>
        <v>#REF!</v>
      </c>
      <c r="AR493" s="281" t="e">
        <f>IF(#REF!="","",Interna!$F$21)</f>
        <v>#REF!</v>
      </c>
      <c r="AS493" s="282" t="e">
        <f>IF(#REF!="","",Interna!$F$22)</f>
        <v>#REF!</v>
      </c>
      <c r="AT493" s="283" t="e">
        <f>IF(#REF!="","",Interna!$F$23)</f>
        <v>#REF!</v>
      </c>
      <c r="AU493" s="281" t="e">
        <f>IF(#REF!=0,0,IF(AO493&gt;AR493,AO493,AR493))</f>
        <v>#REF!</v>
      </c>
      <c r="AV493" s="281" t="e">
        <f>IF(#REF!=0,0,IF(AP493&gt;AS493,AP493,AS493))</f>
        <v>#REF!</v>
      </c>
      <c r="AW493" s="281" t="e">
        <f>IF(#REF!=0,0,IF(AQ493&gt;AT493,AQ493,AT493))</f>
        <v>#REF!</v>
      </c>
      <c r="AX493" s="39" t="e">
        <f>IF(#REF!="","",IF(ROUND(AL493-AU493,4)&lt;0,0,ROUND(AL493-AU493,4)))</f>
        <v>#REF!</v>
      </c>
      <c r="AY493" s="39" t="e">
        <f>IF(#REF!="","",IF(ROUND(AM493-AV493,4)&lt;0,0,ROUND(AM493-AV493,4)))</f>
        <v>#REF!</v>
      </c>
      <c r="AZ493" s="39" t="e">
        <f>IF(#REF!="","",IF(ROUND(AN493-AW493,4)&lt;0,0,ROUND(AN493-AW493,4)))</f>
        <v>#REF!</v>
      </c>
      <c r="BA493" s="40" t="e">
        <f>IF(#REF!="","",AX493*Z493)</f>
        <v>#REF!</v>
      </c>
      <c r="BB493" s="41" t="e">
        <f>IF(#REF!="","",AY493*AA493)</f>
        <v>#REF!</v>
      </c>
      <c r="BC493" s="42" t="e">
        <f>IF(#REF!="","",AZ493*AB493)</f>
        <v>#REF!</v>
      </c>
      <c r="BD493" s="41" t="e">
        <f t="shared" si="45"/>
        <v>#REF!</v>
      </c>
      <c r="BE493" s="40" t="e">
        <f>IF(#REF!="","",Interna!$J$27+Interna!$J$28+Interna!$J$29+Interna!$J$33)</f>
        <v>#REF!</v>
      </c>
      <c r="BF493" s="41" t="e">
        <f>IF(#REF!="","",AX493*Interna!$H$30)</f>
        <v>#REF!</v>
      </c>
      <c r="BG493" s="41" t="e">
        <f>IF(#REF!="","",AY493*Interna!$H$31)</f>
        <v>#REF!</v>
      </c>
      <c r="BH493" s="41" t="e">
        <f>IF(#REF!="","",AZ493*Interna!$H$32)</f>
        <v>#REF!</v>
      </c>
      <c r="BI493" s="41" t="e">
        <f>IF(#REF!="","",SUM(BE493:BH493))</f>
        <v>#REF!</v>
      </c>
      <c r="BJ493" s="41" t="e">
        <f>IF(#REF!="","",BD493-BI493)</f>
        <v>#REF!</v>
      </c>
      <c r="BK493" s="42" t="e">
        <f>IF(#REF!="","",BJ493*Interna!$H$37)</f>
        <v>#REF!</v>
      </c>
      <c r="BL493" s="41" t="e">
        <f>IF(#REF!="","",BJ493-BK493)</f>
        <v>#REF!</v>
      </c>
      <c r="BM493" s="41" t="e">
        <f>IF(#REF!="","",BL493*Interna!$H$39)</f>
        <v>#REF!</v>
      </c>
      <c r="BN493" s="41" t="e">
        <f>IF(#REF!="","",BL493+BM493)</f>
        <v>#REF!</v>
      </c>
      <c r="BO493" s="41" t="e">
        <f>IF(#REF!="","",BN493*Interna!$K$5)</f>
        <v>#REF!</v>
      </c>
      <c r="BP493" s="41" t="e">
        <f>IF(#REF!="","",BO493/Interna!$E$4)</f>
        <v>#REF!</v>
      </c>
      <c r="BQ493" s="41" t="e">
        <f>IF(#REF!="","",BP493*Interna!$H$46)</f>
        <v>#REF!</v>
      </c>
      <c r="BR493" s="41" t="e">
        <f>IF(#REF!="","",BP493+BQ493)</f>
        <v>#REF!</v>
      </c>
      <c r="BS493" s="41" t="e">
        <f>IF(#REF!="","",BR493*Interna!$H$48)</f>
        <v>#REF!</v>
      </c>
      <c r="BT493" s="41" t="e">
        <f>IF(#REF!="","",BR493-BS493)</f>
        <v>#REF!</v>
      </c>
      <c r="BU493" s="41" t="e">
        <f>IF(#REF!="","",BT493*Interna!$H$51)</f>
        <v>#REF!</v>
      </c>
      <c r="BV493" s="41" t="e">
        <f>IF(#REF!="","",BT493-BU493)</f>
        <v>#REF!</v>
      </c>
      <c r="BW493" s="41" t="e">
        <f>IF(#REF!="","",BV493*Interna!$H$52)</f>
        <v>#REF!</v>
      </c>
      <c r="BX493" s="41" t="e">
        <f>IF(#REF!="","",BV493-BW493)</f>
        <v>#REF!</v>
      </c>
      <c r="BY493" s="41" t="e">
        <f>IF(#REF!="","",BX493*Interna!$H$53)</f>
        <v>#REF!</v>
      </c>
    </row>
    <row r="494" spans="25:77" ht="16.5" customHeight="1" thickTop="1" thickBot="1" x14ac:dyDescent="0.35">
      <c r="Y494" s="167"/>
      <c r="Z494" s="40" t="e">
        <f>IF(#REF!="","",Interna!$H$15)</f>
        <v>#REF!</v>
      </c>
      <c r="AA494" s="41" t="e">
        <f>IF(#REF!="","",Interna!$H$16)</f>
        <v>#REF!</v>
      </c>
      <c r="AB494" s="42" t="e">
        <f>IF(#REF!="","",Interna!$H$17)</f>
        <v>#REF!</v>
      </c>
      <c r="AC49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4" s="373" t="e">
        <f>IF(#REF!="","",AC494+Interna!$D$15)</f>
        <v>#REF!</v>
      </c>
      <c r="AG494" s="373" t="e">
        <f>IF(#REF!="","",AD494+Interna!$D$16)</f>
        <v>#REF!</v>
      </c>
      <c r="AH494" s="373" t="e">
        <f>IF(#REF!="","",AE494+Interna!$D$17)</f>
        <v>#REF!</v>
      </c>
      <c r="AI494" s="281" t="e">
        <f>IF(#REF!="","",#REF!-(#REF!*AF494))</f>
        <v>#REF!</v>
      </c>
      <c r="AJ494" s="281" t="e">
        <f>IF(#REF!="","",#REF!-(#REF!*AG494))</f>
        <v>#REF!</v>
      </c>
      <c r="AK494" s="281" t="e">
        <f>IF(#REF!="","",#REF!-(#REF!*AH494))</f>
        <v>#REF!</v>
      </c>
      <c r="AL494" s="281" t="e">
        <f>IF(#REF!="","",ROUND(AI494*Interna!$E$4/1000,4))</f>
        <v>#REF!</v>
      </c>
      <c r="AM494" s="281" t="e">
        <f>IF(#REF!="","",ROUND(AJ494*Interna!$E$4/1000,4))</f>
        <v>#REF!</v>
      </c>
      <c r="AN494" s="281" t="e">
        <f>IF(#REF!="","",ROUND(AK494*Interna!$E$4/1000,4))</f>
        <v>#REF!</v>
      </c>
      <c r="AO494" s="281" t="e">
        <f>IF(#REF!="","",ROUND(AL494-(AL494*Interna!$C$21),4))</f>
        <v>#REF!</v>
      </c>
      <c r="AP494" s="281" t="e">
        <f>IF(#REF!="","",ROUND(AM494-(AM494*Interna!$C$22),4))</f>
        <v>#REF!</v>
      </c>
      <c r="AQ494" s="281" t="e">
        <f>IF(#REF!="","",ROUND(AN494-(AN494*Interna!$C$23),4))</f>
        <v>#REF!</v>
      </c>
      <c r="AR494" s="281" t="e">
        <f>IF(#REF!="","",Interna!$F$21)</f>
        <v>#REF!</v>
      </c>
      <c r="AS494" s="282" t="e">
        <f>IF(#REF!="","",Interna!$F$22)</f>
        <v>#REF!</v>
      </c>
      <c r="AT494" s="283" t="e">
        <f>IF(#REF!="","",Interna!$F$23)</f>
        <v>#REF!</v>
      </c>
      <c r="AU494" s="281" t="e">
        <f>IF(#REF!=0,0,IF(AO494&gt;AR494,AO494,AR494))</f>
        <v>#REF!</v>
      </c>
      <c r="AV494" s="281" t="e">
        <f>IF(#REF!=0,0,IF(AP494&gt;AS494,AP494,AS494))</f>
        <v>#REF!</v>
      </c>
      <c r="AW494" s="281" t="e">
        <f>IF(#REF!=0,0,IF(AQ494&gt;AT494,AQ494,AT494))</f>
        <v>#REF!</v>
      </c>
      <c r="AX494" s="39" t="e">
        <f>IF(#REF!="","",IF(ROUND(AL494-AU494,4)&lt;0,0,ROUND(AL494-AU494,4)))</f>
        <v>#REF!</v>
      </c>
      <c r="AY494" s="39" t="e">
        <f>IF(#REF!="","",IF(ROUND(AM494-AV494,4)&lt;0,0,ROUND(AM494-AV494,4)))</f>
        <v>#REF!</v>
      </c>
      <c r="AZ494" s="39" t="e">
        <f>IF(#REF!="","",IF(ROUND(AN494-AW494,4)&lt;0,0,ROUND(AN494-AW494,4)))</f>
        <v>#REF!</v>
      </c>
      <c r="BA494" s="40" t="e">
        <f>IF(#REF!="","",AX494*Z494)</f>
        <v>#REF!</v>
      </c>
      <c r="BB494" s="41" t="e">
        <f>IF(#REF!="","",AY494*AA494)</f>
        <v>#REF!</v>
      </c>
      <c r="BC494" s="42" t="e">
        <f>IF(#REF!="","",AZ494*AB494)</f>
        <v>#REF!</v>
      </c>
      <c r="BD494" s="41" t="e">
        <f t="shared" si="45"/>
        <v>#REF!</v>
      </c>
      <c r="BE494" s="40" t="e">
        <f>IF(#REF!="","",Interna!$J$27+Interna!$J$28+Interna!$J$29+Interna!$J$33)</f>
        <v>#REF!</v>
      </c>
      <c r="BF494" s="41" t="e">
        <f>IF(#REF!="","",AX494*Interna!$H$30)</f>
        <v>#REF!</v>
      </c>
      <c r="BG494" s="41" t="e">
        <f>IF(#REF!="","",AY494*Interna!$H$31)</f>
        <v>#REF!</v>
      </c>
      <c r="BH494" s="41" t="e">
        <f>IF(#REF!="","",AZ494*Interna!$H$32)</f>
        <v>#REF!</v>
      </c>
      <c r="BI494" s="41" t="e">
        <f>IF(#REF!="","",SUM(BE494:BH494))</f>
        <v>#REF!</v>
      </c>
      <c r="BJ494" s="41" t="e">
        <f>IF(#REF!="","",BD494-BI494)</f>
        <v>#REF!</v>
      </c>
      <c r="BK494" s="42" t="e">
        <f>IF(#REF!="","",BJ494*Interna!$H$37)</f>
        <v>#REF!</v>
      </c>
      <c r="BL494" s="41" t="e">
        <f>IF(#REF!="","",BJ494-BK494)</f>
        <v>#REF!</v>
      </c>
      <c r="BM494" s="41" t="e">
        <f>IF(#REF!="","",BL494*Interna!$H$39)</f>
        <v>#REF!</v>
      </c>
      <c r="BN494" s="41" t="e">
        <f>IF(#REF!="","",BL494+BM494)</f>
        <v>#REF!</v>
      </c>
      <c r="BO494" s="41" t="e">
        <f>IF(#REF!="","",BN494*Interna!$K$5)</f>
        <v>#REF!</v>
      </c>
      <c r="BP494" s="41" t="e">
        <f>IF(#REF!="","",BO494/Interna!$E$4)</f>
        <v>#REF!</v>
      </c>
      <c r="BQ494" s="41" t="e">
        <f>IF(#REF!="","",BP494*Interna!$H$46)</f>
        <v>#REF!</v>
      </c>
      <c r="BR494" s="41" t="e">
        <f>IF(#REF!="","",BP494+BQ494)</f>
        <v>#REF!</v>
      </c>
      <c r="BS494" s="41" t="e">
        <f>IF(#REF!="","",BR494*Interna!$H$48)</f>
        <v>#REF!</v>
      </c>
      <c r="BT494" s="41" t="e">
        <f>IF(#REF!="","",BR494-BS494)</f>
        <v>#REF!</v>
      </c>
      <c r="BU494" s="41" t="e">
        <f>IF(#REF!="","",BT494*Interna!$H$51)</f>
        <v>#REF!</v>
      </c>
      <c r="BV494" s="41" t="e">
        <f>IF(#REF!="","",BT494-BU494)</f>
        <v>#REF!</v>
      </c>
      <c r="BW494" s="41" t="e">
        <f>IF(#REF!="","",BV494*Interna!$H$52)</f>
        <v>#REF!</v>
      </c>
      <c r="BX494" s="41" t="e">
        <f>IF(#REF!="","",BV494-BW494)</f>
        <v>#REF!</v>
      </c>
      <c r="BY494" s="41" t="e">
        <f>IF(#REF!="","",BX494*Interna!$H$53)</f>
        <v>#REF!</v>
      </c>
    </row>
    <row r="495" spans="25:77" ht="16.5" customHeight="1" thickTop="1" thickBot="1" x14ac:dyDescent="0.35">
      <c r="Y495" s="167"/>
      <c r="Z495" s="40" t="e">
        <f>IF(#REF!="","",Interna!$H$15)</f>
        <v>#REF!</v>
      </c>
      <c r="AA495" s="41" t="e">
        <f>IF(#REF!="","",Interna!$H$16)</f>
        <v>#REF!</v>
      </c>
      <c r="AB495" s="42" t="e">
        <f>IF(#REF!="","",Interna!$H$17)</f>
        <v>#REF!</v>
      </c>
      <c r="AC49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5" s="373" t="e">
        <f>IF(#REF!="","",AC495+Interna!$D$15)</f>
        <v>#REF!</v>
      </c>
      <c r="AG495" s="373" t="e">
        <f>IF(#REF!="","",AD495+Interna!$D$16)</f>
        <v>#REF!</v>
      </c>
      <c r="AH495" s="373" t="e">
        <f>IF(#REF!="","",AE495+Interna!$D$17)</f>
        <v>#REF!</v>
      </c>
      <c r="AI495" s="281" t="e">
        <f>IF(#REF!="","",#REF!-(#REF!*AF495))</f>
        <v>#REF!</v>
      </c>
      <c r="AJ495" s="281" t="e">
        <f>IF(#REF!="","",#REF!-(#REF!*AG495))</f>
        <v>#REF!</v>
      </c>
      <c r="AK495" s="281" t="e">
        <f>IF(#REF!="","",#REF!-(#REF!*AH495))</f>
        <v>#REF!</v>
      </c>
      <c r="AL495" s="281" t="e">
        <f>IF(#REF!="","",ROUND(AI495*Interna!$E$4/1000,4))</f>
        <v>#REF!</v>
      </c>
      <c r="AM495" s="281" t="e">
        <f>IF(#REF!="","",ROUND(AJ495*Interna!$E$4/1000,4))</f>
        <v>#REF!</v>
      </c>
      <c r="AN495" s="281" t="e">
        <f>IF(#REF!="","",ROUND(AK495*Interna!$E$4/1000,4))</f>
        <v>#REF!</v>
      </c>
      <c r="AO495" s="281" t="e">
        <f>IF(#REF!="","",ROUND(AL495-(AL495*Interna!$C$21),4))</f>
        <v>#REF!</v>
      </c>
      <c r="AP495" s="281" t="e">
        <f>IF(#REF!="","",ROUND(AM495-(AM495*Interna!$C$22),4))</f>
        <v>#REF!</v>
      </c>
      <c r="AQ495" s="281" t="e">
        <f>IF(#REF!="","",ROUND(AN495-(AN495*Interna!$C$23),4))</f>
        <v>#REF!</v>
      </c>
      <c r="AR495" s="281" t="e">
        <f>IF(#REF!="","",Interna!$F$21)</f>
        <v>#REF!</v>
      </c>
      <c r="AS495" s="282" t="e">
        <f>IF(#REF!="","",Interna!$F$22)</f>
        <v>#REF!</v>
      </c>
      <c r="AT495" s="283" t="e">
        <f>IF(#REF!="","",Interna!$F$23)</f>
        <v>#REF!</v>
      </c>
      <c r="AU495" s="281" t="e">
        <f>IF(#REF!=0,0,IF(AO495&gt;AR495,AO495,AR495))</f>
        <v>#REF!</v>
      </c>
      <c r="AV495" s="281" t="e">
        <f>IF(#REF!=0,0,IF(AP495&gt;AS495,AP495,AS495))</f>
        <v>#REF!</v>
      </c>
      <c r="AW495" s="281" t="e">
        <f>IF(#REF!=0,0,IF(AQ495&gt;AT495,AQ495,AT495))</f>
        <v>#REF!</v>
      </c>
      <c r="AX495" s="39" t="e">
        <f>IF(#REF!="","",IF(ROUND(AL495-AU495,4)&lt;0,0,ROUND(AL495-AU495,4)))</f>
        <v>#REF!</v>
      </c>
      <c r="AY495" s="39" t="e">
        <f>IF(#REF!="","",IF(ROUND(AM495-AV495,4)&lt;0,0,ROUND(AM495-AV495,4)))</f>
        <v>#REF!</v>
      </c>
      <c r="AZ495" s="39" t="e">
        <f>IF(#REF!="","",IF(ROUND(AN495-AW495,4)&lt;0,0,ROUND(AN495-AW495,4)))</f>
        <v>#REF!</v>
      </c>
      <c r="BA495" s="40" t="e">
        <f>IF(#REF!="","",AX495*Z495)</f>
        <v>#REF!</v>
      </c>
      <c r="BB495" s="41" t="e">
        <f>IF(#REF!="","",AY495*AA495)</f>
        <v>#REF!</v>
      </c>
      <c r="BC495" s="42" t="e">
        <f>IF(#REF!="","",AZ495*AB495)</f>
        <v>#REF!</v>
      </c>
      <c r="BD495" s="41" t="e">
        <f t="shared" si="45"/>
        <v>#REF!</v>
      </c>
      <c r="BE495" s="40" t="e">
        <f>IF(#REF!="","",Interna!$J$27+Interna!$J$28+Interna!$J$29+Interna!$J$33)</f>
        <v>#REF!</v>
      </c>
      <c r="BF495" s="41" t="e">
        <f>IF(#REF!="","",AX495*Interna!$H$30)</f>
        <v>#REF!</v>
      </c>
      <c r="BG495" s="41" t="e">
        <f>IF(#REF!="","",AY495*Interna!$H$31)</f>
        <v>#REF!</v>
      </c>
      <c r="BH495" s="41" t="e">
        <f>IF(#REF!="","",AZ495*Interna!$H$32)</f>
        <v>#REF!</v>
      </c>
      <c r="BI495" s="41" t="e">
        <f>IF(#REF!="","",SUM(BE495:BH495))</f>
        <v>#REF!</v>
      </c>
      <c r="BJ495" s="41" t="e">
        <f>IF(#REF!="","",BD495-BI495)</f>
        <v>#REF!</v>
      </c>
      <c r="BK495" s="42" t="e">
        <f>IF(#REF!="","",BJ495*Interna!$H$37)</f>
        <v>#REF!</v>
      </c>
      <c r="BL495" s="41" t="e">
        <f>IF(#REF!="","",BJ495-BK495)</f>
        <v>#REF!</v>
      </c>
      <c r="BM495" s="41" t="e">
        <f>IF(#REF!="","",BL495*Interna!$H$39)</f>
        <v>#REF!</v>
      </c>
      <c r="BN495" s="41" t="e">
        <f>IF(#REF!="","",BL495+BM495)</f>
        <v>#REF!</v>
      </c>
      <c r="BO495" s="41" t="e">
        <f>IF(#REF!="","",BN495*Interna!$K$5)</f>
        <v>#REF!</v>
      </c>
      <c r="BP495" s="41" t="e">
        <f>IF(#REF!="","",BO495/Interna!$E$4)</f>
        <v>#REF!</v>
      </c>
      <c r="BQ495" s="41" t="e">
        <f>IF(#REF!="","",BP495*Interna!$H$46)</f>
        <v>#REF!</v>
      </c>
      <c r="BR495" s="41" t="e">
        <f>IF(#REF!="","",BP495+BQ495)</f>
        <v>#REF!</v>
      </c>
      <c r="BS495" s="41" t="e">
        <f>IF(#REF!="","",BR495*Interna!$H$48)</f>
        <v>#REF!</v>
      </c>
      <c r="BT495" s="41" t="e">
        <f>IF(#REF!="","",BR495-BS495)</f>
        <v>#REF!</v>
      </c>
      <c r="BU495" s="41" t="e">
        <f>IF(#REF!="","",BT495*Interna!$H$51)</f>
        <v>#REF!</v>
      </c>
      <c r="BV495" s="41" t="e">
        <f>IF(#REF!="","",BT495-BU495)</f>
        <v>#REF!</v>
      </c>
      <c r="BW495" s="41" t="e">
        <f>IF(#REF!="","",BV495*Interna!$H$52)</f>
        <v>#REF!</v>
      </c>
      <c r="BX495" s="41" t="e">
        <f>IF(#REF!="","",BV495-BW495)</f>
        <v>#REF!</v>
      </c>
      <c r="BY495" s="41" t="e">
        <f>IF(#REF!="","",BX495*Interna!$H$53)</f>
        <v>#REF!</v>
      </c>
    </row>
    <row r="496" spans="25:77" ht="16.5" customHeight="1" thickTop="1" thickBot="1" x14ac:dyDescent="0.35">
      <c r="Y496" s="167"/>
      <c r="Z496" s="40" t="e">
        <f>IF(#REF!="","",Interna!$H$15)</f>
        <v>#REF!</v>
      </c>
      <c r="AA496" s="41" t="e">
        <f>IF(#REF!="","",Interna!$H$16)</f>
        <v>#REF!</v>
      </c>
      <c r="AB496" s="42" t="e">
        <f>IF(#REF!="","",Interna!$H$17)</f>
        <v>#REF!</v>
      </c>
      <c r="AC49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6" s="373" t="e">
        <f>IF(#REF!="","",AC496+Interna!$D$15)</f>
        <v>#REF!</v>
      </c>
      <c r="AG496" s="373" t="e">
        <f>IF(#REF!="","",AD496+Interna!$D$16)</f>
        <v>#REF!</v>
      </c>
      <c r="AH496" s="373" t="e">
        <f>IF(#REF!="","",AE496+Interna!$D$17)</f>
        <v>#REF!</v>
      </c>
      <c r="AI496" s="281" t="e">
        <f>IF(#REF!="","",#REF!-(#REF!*AF496))</f>
        <v>#REF!</v>
      </c>
      <c r="AJ496" s="281" t="e">
        <f>IF(#REF!="","",#REF!-(#REF!*AG496))</f>
        <v>#REF!</v>
      </c>
      <c r="AK496" s="281" t="e">
        <f>IF(#REF!="","",#REF!-(#REF!*AH496))</f>
        <v>#REF!</v>
      </c>
      <c r="AL496" s="281" t="e">
        <f>IF(#REF!="","",ROUND(AI496*Interna!$E$4/1000,4))</f>
        <v>#REF!</v>
      </c>
      <c r="AM496" s="281" t="e">
        <f>IF(#REF!="","",ROUND(AJ496*Interna!$E$4/1000,4))</f>
        <v>#REF!</v>
      </c>
      <c r="AN496" s="281" t="e">
        <f>IF(#REF!="","",ROUND(AK496*Interna!$E$4/1000,4))</f>
        <v>#REF!</v>
      </c>
      <c r="AO496" s="281" t="e">
        <f>IF(#REF!="","",ROUND(AL496-(AL496*Interna!$C$21),4))</f>
        <v>#REF!</v>
      </c>
      <c r="AP496" s="281" t="e">
        <f>IF(#REF!="","",ROUND(AM496-(AM496*Interna!$C$22),4))</f>
        <v>#REF!</v>
      </c>
      <c r="AQ496" s="281" t="e">
        <f>IF(#REF!="","",ROUND(AN496-(AN496*Interna!$C$23),4))</f>
        <v>#REF!</v>
      </c>
      <c r="AR496" s="281" t="e">
        <f>IF(#REF!="","",Interna!$F$21)</f>
        <v>#REF!</v>
      </c>
      <c r="AS496" s="282" t="e">
        <f>IF(#REF!="","",Interna!$F$22)</f>
        <v>#REF!</v>
      </c>
      <c r="AT496" s="283" t="e">
        <f>IF(#REF!="","",Interna!$F$23)</f>
        <v>#REF!</v>
      </c>
      <c r="AU496" s="281" t="e">
        <f>IF(#REF!=0,0,IF(AO496&gt;AR496,AO496,AR496))</f>
        <v>#REF!</v>
      </c>
      <c r="AV496" s="281" t="e">
        <f>IF(#REF!=0,0,IF(AP496&gt;AS496,AP496,AS496))</f>
        <v>#REF!</v>
      </c>
      <c r="AW496" s="281" t="e">
        <f>IF(#REF!=0,0,IF(AQ496&gt;AT496,AQ496,AT496))</f>
        <v>#REF!</v>
      </c>
      <c r="AX496" s="39" t="e">
        <f>IF(#REF!="","",IF(ROUND(AL496-AU496,4)&lt;0,0,ROUND(AL496-AU496,4)))</f>
        <v>#REF!</v>
      </c>
      <c r="AY496" s="39" t="e">
        <f>IF(#REF!="","",IF(ROUND(AM496-AV496,4)&lt;0,0,ROUND(AM496-AV496,4)))</f>
        <v>#REF!</v>
      </c>
      <c r="AZ496" s="39" t="e">
        <f>IF(#REF!="","",IF(ROUND(AN496-AW496,4)&lt;0,0,ROUND(AN496-AW496,4)))</f>
        <v>#REF!</v>
      </c>
      <c r="BA496" s="40" t="e">
        <f>IF(#REF!="","",AX496*Z496)</f>
        <v>#REF!</v>
      </c>
      <c r="BB496" s="41" t="e">
        <f>IF(#REF!="","",AY496*AA496)</f>
        <v>#REF!</v>
      </c>
      <c r="BC496" s="42" t="e">
        <f>IF(#REF!="","",AZ496*AB496)</f>
        <v>#REF!</v>
      </c>
      <c r="BD496" s="41" t="e">
        <f t="shared" si="45"/>
        <v>#REF!</v>
      </c>
      <c r="BE496" s="40" t="e">
        <f>IF(#REF!="","",Interna!$J$27+Interna!$J$28+Interna!$J$29+Interna!$J$33)</f>
        <v>#REF!</v>
      </c>
      <c r="BF496" s="41" t="e">
        <f>IF(#REF!="","",AX496*Interna!$H$30)</f>
        <v>#REF!</v>
      </c>
      <c r="BG496" s="41" t="e">
        <f>IF(#REF!="","",AY496*Interna!$H$31)</f>
        <v>#REF!</v>
      </c>
      <c r="BH496" s="41" t="e">
        <f>IF(#REF!="","",AZ496*Interna!$H$32)</f>
        <v>#REF!</v>
      </c>
      <c r="BI496" s="41" t="e">
        <f>IF(#REF!="","",SUM(BE496:BH496))</f>
        <v>#REF!</v>
      </c>
      <c r="BJ496" s="41" t="e">
        <f>IF(#REF!="","",BD496-BI496)</f>
        <v>#REF!</v>
      </c>
      <c r="BK496" s="42" t="e">
        <f>IF(#REF!="","",BJ496*Interna!$H$37)</f>
        <v>#REF!</v>
      </c>
      <c r="BL496" s="41" t="e">
        <f>IF(#REF!="","",BJ496-BK496)</f>
        <v>#REF!</v>
      </c>
      <c r="BM496" s="41" t="e">
        <f>IF(#REF!="","",BL496*Interna!$H$39)</f>
        <v>#REF!</v>
      </c>
      <c r="BN496" s="41" t="e">
        <f>IF(#REF!="","",BL496+BM496)</f>
        <v>#REF!</v>
      </c>
      <c r="BO496" s="41" t="e">
        <f>IF(#REF!="","",BN496*Interna!$K$5)</f>
        <v>#REF!</v>
      </c>
      <c r="BP496" s="41" t="e">
        <f>IF(#REF!="","",BO496/Interna!$E$4)</f>
        <v>#REF!</v>
      </c>
      <c r="BQ496" s="41" t="e">
        <f>IF(#REF!="","",BP496*Interna!$H$46)</f>
        <v>#REF!</v>
      </c>
      <c r="BR496" s="41" t="e">
        <f>IF(#REF!="","",BP496+BQ496)</f>
        <v>#REF!</v>
      </c>
      <c r="BS496" s="41" t="e">
        <f>IF(#REF!="","",BR496*Interna!$H$48)</f>
        <v>#REF!</v>
      </c>
      <c r="BT496" s="41" t="e">
        <f>IF(#REF!="","",BR496-BS496)</f>
        <v>#REF!</v>
      </c>
      <c r="BU496" s="41" t="e">
        <f>IF(#REF!="","",BT496*Interna!$H$51)</f>
        <v>#REF!</v>
      </c>
      <c r="BV496" s="41" t="e">
        <f>IF(#REF!="","",BT496-BU496)</f>
        <v>#REF!</v>
      </c>
      <c r="BW496" s="41" t="e">
        <f>IF(#REF!="","",BV496*Interna!$H$52)</f>
        <v>#REF!</v>
      </c>
      <c r="BX496" s="41" t="e">
        <f>IF(#REF!="","",BV496-BW496)</f>
        <v>#REF!</v>
      </c>
      <c r="BY496" s="41" t="e">
        <f>IF(#REF!="","",BX496*Interna!$H$53)</f>
        <v>#REF!</v>
      </c>
    </row>
    <row r="497" spans="25:77" ht="16.5" customHeight="1" thickTop="1" thickBot="1" x14ac:dyDescent="0.35">
      <c r="Y497" s="167"/>
      <c r="Z497" s="40" t="e">
        <f>IF(#REF!="","",Interna!$H$15)</f>
        <v>#REF!</v>
      </c>
      <c r="AA497" s="41" t="e">
        <f>IF(#REF!="","",Interna!$H$16)</f>
        <v>#REF!</v>
      </c>
      <c r="AB497" s="42" t="e">
        <f>IF(#REF!="","",Interna!$H$17)</f>
        <v>#REF!</v>
      </c>
      <c r="AC49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7" s="373" t="e">
        <f>IF(#REF!="","",AC497+Interna!$D$15)</f>
        <v>#REF!</v>
      </c>
      <c r="AG497" s="373" t="e">
        <f>IF(#REF!="","",AD497+Interna!$D$16)</f>
        <v>#REF!</v>
      </c>
      <c r="AH497" s="373" t="e">
        <f>IF(#REF!="","",AE497+Interna!$D$17)</f>
        <v>#REF!</v>
      </c>
      <c r="AI497" s="281" t="e">
        <f>IF(#REF!="","",#REF!-(#REF!*AF497))</f>
        <v>#REF!</v>
      </c>
      <c r="AJ497" s="281" t="e">
        <f>IF(#REF!="","",#REF!-(#REF!*AG497))</f>
        <v>#REF!</v>
      </c>
      <c r="AK497" s="281" t="e">
        <f>IF(#REF!="","",#REF!-(#REF!*AH497))</f>
        <v>#REF!</v>
      </c>
      <c r="AL497" s="281" t="e">
        <f>IF(#REF!="","",ROUND(AI497*Interna!$E$4/1000,4))</f>
        <v>#REF!</v>
      </c>
      <c r="AM497" s="281" t="e">
        <f>IF(#REF!="","",ROUND(AJ497*Interna!$E$4/1000,4))</f>
        <v>#REF!</v>
      </c>
      <c r="AN497" s="281" t="e">
        <f>IF(#REF!="","",ROUND(AK497*Interna!$E$4/1000,4))</f>
        <v>#REF!</v>
      </c>
      <c r="AO497" s="281" t="e">
        <f>IF(#REF!="","",ROUND(AL497-(AL497*Interna!$C$21),4))</f>
        <v>#REF!</v>
      </c>
      <c r="AP497" s="281" t="e">
        <f>IF(#REF!="","",ROUND(AM497-(AM497*Interna!$C$22),4))</f>
        <v>#REF!</v>
      </c>
      <c r="AQ497" s="281" t="e">
        <f>IF(#REF!="","",ROUND(AN497-(AN497*Interna!$C$23),4))</f>
        <v>#REF!</v>
      </c>
      <c r="AR497" s="281" t="e">
        <f>IF(#REF!="","",Interna!$F$21)</f>
        <v>#REF!</v>
      </c>
      <c r="AS497" s="282" t="e">
        <f>IF(#REF!="","",Interna!$F$22)</f>
        <v>#REF!</v>
      </c>
      <c r="AT497" s="283" t="e">
        <f>IF(#REF!="","",Interna!$F$23)</f>
        <v>#REF!</v>
      </c>
      <c r="AU497" s="281" t="e">
        <f>IF(#REF!=0,0,IF(AO497&gt;AR497,AO497,AR497))</f>
        <v>#REF!</v>
      </c>
      <c r="AV497" s="281" t="e">
        <f>IF(#REF!=0,0,IF(AP497&gt;AS497,AP497,AS497))</f>
        <v>#REF!</v>
      </c>
      <c r="AW497" s="281" t="e">
        <f>IF(#REF!=0,0,IF(AQ497&gt;AT497,AQ497,AT497))</f>
        <v>#REF!</v>
      </c>
      <c r="AX497" s="39" t="e">
        <f>IF(#REF!="","",IF(ROUND(AL497-AU497,4)&lt;0,0,ROUND(AL497-AU497,4)))</f>
        <v>#REF!</v>
      </c>
      <c r="AY497" s="39" t="e">
        <f>IF(#REF!="","",IF(ROUND(AM497-AV497,4)&lt;0,0,ROUND(AM497-AV497,4)))</f>
        <v>#REF!</v>
      </c>
      <c r="AZ497" s="39" t="e">
        <f>IF(#REF!="","",IF(ROUND(AN497-AW497,4)&lt;0,0,ROUND(AN497-AW497,4)))</f>
        <v>#REF!</v>
      </c>
      <c r="BA497" s="40" t="e">
        <f>IF(#REF!="","",AX497*Z497)</f>
        <v>#REF!</v>
      </c>
      <c r="BB497" s="41" t="e">
        <f>IF(#REF!="","",AY497*AA497)</f>
        <v>#REF!</v>
      </c>
      <c r="BC497" s="42" t="e">
        <f>IF(#REF!="","",AZ497*AB497)</f>
        <v>#REF!</v>
      </c>
      <c r="BD497" s="41" t="e">
        <f t="shared" si="45"/>
        <v>#REF!</v>
      </c>
      <c r="BE497" s="40" t="e">
        <f>IF(#REF!="","",Interna!$J$27+Interna!$J$28+Interna!$J$29+Interna!$J$33)</f>
        <v>#REF!</v>
      </c>
      <c r="BF497" s="41" t="e">
        <f>IF(#REF!="","",AX497*Interna!$H$30)</f>
        <v>#REF!</v>
      </c>
      <c r="BG497" s="41" t="e">
        <f>IF(#REF!="","",AY497*Interna!$H$31)</f>
        <v>#REF!</v>
      </c>
      <c r="BH497" s="41" t="e">
        <f>IF(#REF!="","",AZ497*Interna!$H$32)</f>
        <v>#REF!</v>
      </c>
      <c r="BI497" s="41" t="e">
        <f>IF(#REF!="","",SUM(BE497:BH497))</f>
        <v>#REF!</v>
      </c>
      <c r="BJ497" s="41" t="e">
        <f>IF(#REF!="","",BD497-BI497)</f>
        <v>#REF!</v>
      </c>
      <c r="BK497" s="42" t="e">
        <f>IF(#REF!="","",BJ497*Interna!$H$37)</f>
        <v>#REF!</v>
      </c>
      <c r="BL497" s="41" t="e">
        <f>IF(#REF!="","",BJ497-BK497)</f>
        <v>#REF!</v>
      </c>
      <c r="BM497" s="41" t="e">
        <f>IF(#REF!="","",BL497*Interna!$H$39)</f>
        <v>#REF!</v>
      </c>
      <c r="BN497" s="41" t="e">
        <f>IF(#REF!="","",BL497+BM497)</f>
        <v>#REF!</v>
      </c>
      <c r="BO497" s="41" t="e">
        <f>IF(#REF!="","",BN497*Interna!$K$5)</f>
        <v>#REF!</v>
      </c>
      <c r="BP497" s="41" t="e">
        <f>IF(#REF!="","",BO497/Interna!$E$4)</f>
        <v>#REF!</v>
      </c>
      <c r="BQ497" s="41" t="e">
        <f>IF(#REF!="","",BP497*Interna!$H$46)</f>
        <v>#REF!</v>
      </c>
      <c r="BR497" s="41" t="e">
        <f>IF(#REF!="","",BP497+BQ497)</f>
        <v>#REF!</v>
      </c>
      <c r="BS497" s="41" t="e">
        <f>IF(#REF!="","",BR497*Interna!$H$48)</f>
        <v>#REF!</v>
      </c>
      <c r="BT497" s="41" t="e">
        <f>IF(#REF!="","",BR497-BS497)</f>
        <v>#REF!</v>
      </c>
      <c r="BU497" s="41" t="e">
        <f>IF(#REF!="","",BT497*Interna!$H$51)</f>
        <v>#REF!</v>
      </c>
      <c r="BV497" s="41" t="e">
        <f>IF(#REF!="","",BT497-BU497)</f>
        <v>#REF!</v>
      </c>
      <c r="BW497" s="41" t="e">
        <f>IF(#REF!="","",BV497*Interna!$H$52)</f>
        <v>#REF!</v>
      </c>
      <c r="BX497" s="41" t="e">
        <f>IF(#REF!="","",BV497-BW497)</f>
        <v>#REF!</v>
      </c>
      <c r="BY497" s="41" t="e">
        <f>IF(#REF!="","",BX497*Interna!$H$53)</f>
        <v>#REF!</v>
      </c>
    </row>
    <row r="498" spans="25:77" ht="16.5" customHeight="1" thickTop="1" thickBot="1" x14ac:dyDescent="0.35">
      <c r="Y498" s="167"/>
      <c r="Z498" s="40" t="e">
        <f>IF(#REF!="","",Interna!$H$15)</f>
        <v>#REF!</v>
      </c>
      <c r="AA498" s="41" t="e">
        <f>IF(#REF!="","",Interna!$H$16)</f>
        <v>#REF!</v>
      </c>
      <c r="AB498" s="42" t="e">
        <f>IF(#REF!="","",Interna!$H$17)</f>
        <v>#REF!</v>
      </c>
      <c r="AC49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8" s="373" t="e">
        <f>IF(#REF!="","",AC498+Interna!$D$15)</f>
        <v>#REF!</v>
      </c>
      <c r="AG498" s="373" t="e">
        <f>IF(#REF!="","",AD498+Interna!$D$16)</f>
        <v>#REF!</v>
      </c>
      <c r="AH498" s="373" t="e">
        <f>IF(#REF!="","",AE498+Interna!$D$17)</f>
        <v>#REF!</v>
      </c>
      <c r="AI498" s="281" t="e">
        <f>IF(#REF!="","",#REF!-(#REF!*AF498))</f>
        <v>#REF!</v>
      </c>
      <c r="AJ498" s="281" t="e">
        <f>IF(#REF!="","",#REF!-(#REF!*AG498))</f>
        <v>#REF!</v>
      </c>
      <c r="AK498" s="281" t="e">
        <f>IF(#REF!="","",#REF!-(#REF!*AH498))</f>
        <v>#REF!</v>
      </c>
      <c r="AL498" s="281" t="e">
        <f>IF(#REF!="","",ROUND(AI498*Interna!$E$4/1000,4))</f>
        <v>#REF!</v>
      </c>
      <c r="AM498" s="281" t="e">
        <f>IF(#REF!="","",ROUND(AJ498*Interna!$E$4/1000,4))</f>
        <v>#REF!</v>
      </c>
      <c r="AN498" s="281" t="e">
        <f>IF(#REF!="","",ROUND(AK498*Interna!$E$4/1000,4))</f>
        <v>#REF!</v>
      </c>
      <c r="AO498" s="281" t="e">
        <f>IF(#REF!="","",ROUND(AL498-(AL498*Interna!$C$21),4))</f>
        <v>#REF!</v>
      </c>
      <c r="AP498" s="281" t="e">
        <f>IF(#REF!="","",ROUND(AM498-(AM498*Interna!$C$22),4))</f>
        <v>#REF!</v>
      </c>
      <c r="AQ498" s="281" t="e">
        <f>IF(#REF!="","",ROUND(AN498-(AN498*Interna!$C$23),4))</f>
        <v>#REF!</v>
      </c>
      <c r="AR498" s="281" t="e">
        <f>IF(#REF!="","",Interna!$F$21)</f>
        <v>#REF!</v>
      </c>
      <c r="AS498" s="282" t="e">
        <f>IF(#REF!="","",Interna!$F$22)</f>
        <v>#REF!</v>
      </c>
      <c r="AT498" s="283" t="e">
        <f>IF(#REF!="","",Interna!$F$23)</f>
        <v>#REF!</v>
      </c>
      <c r="AU498" s="281" t="e">
        <f>IF(#REF!=0,0,IF(AO498&gt;AR498,AO498,AR498))</f>
        <v>#REF!</v>
      </c>
      <c r="AV498" s="281" t="e">
        <f>IF(#REF!=0,0,IF(AP498&gt;AS498,AP498,AS498))</f>
        <v>#REF!</v>
      </c>
      <c r="AW498" s="281" t="e">
        <f>IF(#REF!=0,0,IF(AQ498&gt;AT498,AQ498,AT498))</f>
        <v>#REF!</v>
      </c>
      <c r="AX498" s="39" t="e">
        <f>IF(#REF!="","",IF(ROUND(AL498-AU498,4)&lt;0,0,ROUND(AL498-AU498,4)))</f>
        <v>#REF!</v>
      </c>
      <c r="AY498" s="39" t="e">
        <f>IF(#REF!="","",IF(ROUND(AM498-AV498,4)&lt;0,0,ROUND(AM498-AV498,4)))</f>
        <v>#REF!</v>
      </c>
      <c r="AZ498" s="39" t="e">
        <f>IF(#REF!="","",IF(ROUND(AN498-AW498,4)&lt;0,0,ROUND(AN498-AW498,4)))</f>
        <v>#REF!</v>
      </c>
      <c r="BA498" s="40" t="e">
        <f>IF(#REF!="","",AX498*Z498)</f>
        <v>#REF!</v>
      </c>
      <c r="BB498" s="41" t="e">
        <f>IF(#REF!="","",AY498*AA498)</f>
        <v>#REF!</v>
      </c>
      <c r="BC498" s="42" t="e">
        <f>IF(#REF!="","",AZ498*AB498)</f>
        <v>#REF!</v>
      </c>
      <c r="BD498" s="41" t="e">
        <f t="shared" si="45"/>
        <v>#REF!</v>
      </c>
      <c r="BE498" s="40" t="e">
        <f>IF(#REF!="","",Interna!$J$27+Interna!$J$28+Interna!$J$29+Interna!$J$33)</f>
        <v>#REF!</v>
      </c>
      <c r="BF498" s="41" t="e">
        <f>IF(#REF!="","",AX498*Interna!$H$30)</f>
        <v>#REF!</v>
      </c>
      <c r="BG498" s="41" t="e">
        <f>IF(#REF!="","",AY498*Interna!$H$31)</f>
        <v>#REF!</v>
      </c>
      <c r="BH498" s="41" t="e">
        <f>IF(#REF!="","",AZ498*Interna!$H$32)</f>
        <v>#REF!</v>
      </c>
      <c r="BI498" s="41" t="e">
        <f>IF(#REF!="","",SUM(BE498:BH498))</f>
        <v>#REF!</v>
      </c>
      <c r="BJ498" s="41" t="e">
        <f>IF(#REF!="","",BD498-BI498)</f>
        <v>#REF!</v>
      </c>
      <c r="BK498" s="42" t="e">
        <f>IF(#REF!="","",BJ498*Interna!$H$37)</f>
        <v>#REF!</v>
      </c>
      <c r="BL498" s="41" t="e">
        <f>IF(#REF!="","",BJ498-BK498)</f>
        <v>#REF!</v>
      </c>
      <c r="BM498" s="41" t="e">
        <f>IF(#REF!="","",BL498*Interna!$H$39)</f>
        <v>#REF!</v>
      </c>
      <c r="BN498" s="41" t="e">
        <f>IF(#REF!="","",BL498+BM498)</f>
        <v>#REF!</v>
      </c>
      <c r="BO498" s="41" t="e">
        <f>IF(#REF!="","",BN498*Interna!$K$5)</f>
        <v>#REF!</v>
      </c>
      <c r="BP498" s="41" t="e">
        <f>IF(#REF!="","",BO498/Interna!$E$4)</f>
        <v>#REF!</v>
      </c>
      <c r="BQ498" s="41" t="e">
        <f>IF(#REF!="","",BP498*Interna!$H$46)</f>
        <v>#REF!</v>
      </c>
      <c r="BR498" s="41" t="e">
        <f>IF(#REF!="","",BP498+BQ498)</f>
        <v>#REF!</v>
      </c>
      <c r="BS498" s="41" t="e">
        <f>IF(#REF!="","",BR498*Interna!$H$48)</f>
        <v>#REF!</v>
      </c>
      <c r="BT498" s="41" t="e">
        <f>IF(#REF!="","",BR498-BS498)</f>
        <v>#REF!</v>
      </c>
      <c r="BU498" s="41" t="e">
        <f>IF(#REF!="","",BT498*Interna!$H$51)</f>
        <v>#REF!</v>
      </c>
      <c r="BV498" s="41" t="e">
        <f>IF(#REF!="","",BT498-BU498)</f>
        <v>#REF!</v>
      </c>
      <c r="BW498" s="41" t="e">
        <f>IF(#REF!="","",BV498*Interna!$H$52)</f>
        <v>#REF!</v>
      </c>
      <c r="BX498" s="41" t="e">
        <f>IF(#REF!="","",BV498-BW498)</f>
        <v>#REF!</v>
      </c>
      <c r="BY498" s="41" t="e">
        <f>IF(#REF!="","",BX498*Interna!$H$53)</f>
        <v>#REF!</v>
      </c>
    </row>
    <row r="499" spans="25:77" ht="16.5" customHeight="1" thickTop="1" thickBot="1" x14ac:dyDescent="0.35">
      <c r="Y499" s="167"/>
      <c r="Z499" s="40" t="e">
        <f>IF(#REF!="","",Interna!$H$15)</f>
        <v>#REF!</v>
      </c>
      <c r="AA499" s="41" t="e">
        <f>IF(#REF!="","",Interna!$H$16)</f>
        <v>#REF!</v>
      </c>
      <c r="AB499" s="42" t="e">
        <f>IF(#REF!="","",Interna!$H$17)</f>
        <v>#REF!</v>
      </c>
      <c r="AC49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49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49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499" s="373" t="e">
        <f>IF(#REF!="","",AC499+Interna!$D$15)</f>
        <v>#REF!</v>
      </c>
      <c r="AG499" s="373" t="e">
        <f>IF(#REF!="","",AD499+Interna!$D$16)</f>
        <v>#REF!</v>
      </c>
      <c r="AH499" s="373" t="e">
        <f>IF(#REF!="","",AE499+Interna!$D$17)</f>
        <v>#REF!</v>
      </c>
      <c r="AI499" s="281" t="e">
        <f>IF(#REF!="","",#REF!-(#REF!*AF499))</f>
        <v>#REF!</v>
      </c>
      <c r="AJ499" s="281" t="e">
        <f>IF(#REF!="","",#REF!-(#REF!*AG499))</f>
        <v>#REF!</v>
      </c>
      <c r="AK499" s="281" t="e">
        <f>IF(#REF!="","",#REF!-(#REF!*AH499))</f>
        <v>#REF!</v>
      </c>
      <c r="AL499" s="281" t="e">
        <f>IF(#REF!="","",ROUND(AI499*Interna!$E$4/1000,4))</f>
        <v>#REF!</v>
      </c>
      <c r="AM499" s="281" t="e">
        <f>IF(#REF!="","",ROUND(AJ499*Interna!$E$4/1000,4))</f>
        <v>#REF!</v>
      </c>
      <c r="AN499" s="281" t="e">
        <f>IF(#REF!="","",ROUND(AK499*Interna!$E$4/1000,4))</f>
        <v>#REF!</v>
      </c>
      <c r="AO499" s="281" t="e">
        <f>IF(#REF!="","",ROUND(AL499-(AL499*Interna!$C$21),4))</f>
        <v>#REF!</v>
      </c>
      <c r="AP499" s="281" t="e">
        <f>IF(#REF!="","",ROUND(AM499-(AM499*Interna!$C$22),4))</f>
        <v>#REF!</v>
      </c>
      <c r="AQ499" s="281" t="e">
        <f>IF(#REF!="","",ROUND(AN499-(AN499*Interna!$C$23),4))</f>
        <v>#REF!</v>
      </c>
      <c r="AR499" s="281" t="e">
        <f>IF(#REF!="","",Interna!$F$21)</f>
        <v>#REF!</v>
      </c>
      <c r="AS499" s="282" t="e">
        <f>IF(#REF!="","",Interna!$F$22)</f>
        <v>#REF!</v>
      </c>
      <c r="AT499" s="283" t="e">
        <f>IF(#REF!="","",Interna!$F$23)</f>
        <v>#REF!</v>
      </c>
      <c r="AU499" s="281" t="e">
        <f>IF(#REF!=0,0,IF(AO499&gt;AR499,AO499,AR499))</f>
        <v>#REF!</v>
      </c>
      <c r="AV499" s="281" t="e">
        <f>IF(#REF!=0,0,IF(AP499&gt;AS499,AP499,AS499))</f>
        <v>#REF!</v>
      </c>
      <c r="AW499" s="281" t="e">
        <f>IF(#REF!=0,0,IF(AQ499&gt;AT499,AQ499,AT499))</f>
        <v>#REF!</v>
      </c>
      <c r="AX499" s="39" t="e">
        <f>IF(#REF!="","",IF(ROUND(AL499-AU499,4)&lt;0,0,ROUND(AL499-AU499,4)))</f>
        <v>#REF!</v>
      </c>
      <c r="AY499" s="39" t="e">
        <f>IF(#REF!="","",IF(ROUND(AM499-AV499,4)&lt;0,0,ROUND(AM499-AV499,4)))</f>
        <v>#REF!</v>
      </c>
      <c r="AZ499" s="39" t="e">
        <f>IF(#REF!="","",IF(ROUND(AN499-AW499,4)&lt;0,0,ROUND(AN499-AW499,4)))</f>
        <v>#REF!</v>
      </c>
      <c r="BA499" s="40" t="e">
        <f>IF(#REF!="","",AX499*Z499)</f>
        <v>#REF!</v>
      </c>
      <c r="BB499" s="41" t="e">
        <f>IF(#REF!="","",AY499*AA499)</f>
        <v>#REF!</v>
      </c>
      <c r="BC499" s="42" t="e">
        <f>IF(#REF!="","",AZ499*AB499)</f>
        <v>#REF!</v>
      </c>
      <c r="BD499" s="41" t="e">
        <f t="shared" si="45"/>
        <v>#REF!</v>
      </c>
      <c r="BE499" s="40" t="e">
        <f>IF(#REF!="","",Interna!$J$27+Interna!$J$28+Interna!$J$29+Interna!$J$33)</f>
        <v>#REF!</v>
      </c>
      <c r="BF499" s="41" t="e">
        <f>IF(#REF!="","",AX499*Interna!$H$30)</f>
        <v>#REF!</v>
      </c>
      <c r="BG499" s="41" t="e">
        <f>IF(#REF!="","",AY499*Interna!$H$31)</f>
        <v>#REF!</v>
      </c>
      <c r="BH499" s="41" t="e">
        <f>IF(#REF!="","",AZ499*Interna!$H$32)</f>
        <v>#REF!</v>
      </c>
      <c r="BI499" s="41" t="e">
        <f>IF(#REF!="","",SUM(BE499:BH499))</f>
        <v>#REF!</v>
      </c>
      <c r="BJ499" s="41" t="e">
        <f>IF(#REF!="","",BD499-BI499)</f>
        <v>#REF!</v>
      </c>
      <c r="BK499" s="42" t="e">
        <f>IF(#REF!="","",BJ499*Interna!$H$37)</f>
        <v>#REF!</v>
      </c>
      <c r="BL499" s="41" t="e">
        <f>IF(#REF!="","",BJ499-BK499)</f>
        <v>#REF!</v>
      </c>
      <c r="BM499" s="41" t="e">
        <f>IF(#REF!="","",BL499*Interna!$H$39)</f>
        <v>#REF!</v>
      </c>
      <c r="BN499" s="41" t="e">
        <f>IF(#REF!="","",BL499+BM499)</f>
        <v>#REF!</v>
      </c>
      <c r="BO499" s="41" t="e">
        <f>IF(#REF!="","",BN499*Interna!$K$5)</f>
        <v>#REF!</v>
      </c>
      <c r="BP499" s="41" t="e">
        <f>IF(#REF!="","",BO499/Interna!$E$4)</f>
        <v>#REF!</v>
      </c>
      <c r="BQ499" s="41" t="e">
        <f>IF(#REF!="","",BP499*Interna!$H$46)</f>
        <v>#REF!</v>
      </c>
      <c r="BR499" s="41" t="e">
        <f>IF(#REF!="","",BP499+BQ499)</f>
        <v>#REF!</v>
      </c>
      <c r="BS499" s="41" t="e">
        <f>IF(#REF!="","",BR499*Interna!$H$48)</f>
        <v>#REF!</v>
      </c>
      <c r="BT499" s="41" t="e">
        <f>IF(#REF!="","",BR499-BS499)</f>
        <v>#REF!</v>
      </c>
      <c r="BU499" s="41" t="e">
        <f>IF(#REF!="","",BT499*Interna!$H$51)</f>
        <v>#REF!</v>
      </c>
      <c r="BV499" s="41" t="e">
        <f>IF(#REF!="","",BT499-BU499)</f>
        <v>#REF!</v>
      </c>
      <c r="BW499" s="41" t="e">
        <f>IF(#REF!="","",BV499*Interna!$H$52)</f>
        <v>#REF!</v>
      </c>
      <c r="BX499" s="41" t="e">
        <f>IF(#REF!="","",BV499-BW499)</f>
        <v>#REF!</v>
      </c>
      <c r="BY499" s="41" t="e">
        <f>IF(#REF!="","",BX499*Interna!$H$53)</f>
        <v>#REF!</v>
      </c>
    </row>
    <row r="500" spans="25:77" ht="16.5" customHeight="1" thickTop="1" thickBot="1" x14ac:dyDescent="0.35">
      <c r="Y500" s="167"/>
      <c r="Z500" s="40" t="e">
        <f>IF(#REF!="","",Interna!$H$15)</f>
        <v>#REF!</v>
      </c>
      <c r="AA500" s="41" t="e">
        <f>IF(#REF!="","",Interna!$H$16)</f>
        <v>#REF!</v>
      </c>
      <c r="AB500" s="42" t="e">
        <f>IF(#REF!="","",Interna!$H$17)</f>
        <v>#REF!</v>
      </c>
      <c r="AC50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0" s="373" t="e">
        <f>IF(#REF!="","",AC500+Interna!$D$15)</f>
        <v>#REF!</v>
      </c>
      <c r="AG500" s="373" t="e">
        <f>IF(#REF!="","",AD500+Interna!$D$16)</f>
        <v>#REF!</v>
      </c>
      <c r="AH500" s="373" t="e">
        <f>IF(#REF!="","",AE500+Interna!$D$17)</f>
        <v>#REF!</v>
      </c>
      <c r="AI500" s="281" t="e">
        <f>IF(#REF!="","",#REF!-(#REF!*AF500))</f>
        <v>#REF!</v>
      </c>
      <c r="AJ500" s="281" t="e">
        <f>IF(#REF!="","",#REF!-(#REF!*AG500))</f>
        <v>#REF!</v>
      </c>
      <c r="AK500" s="281" t="e">
        <f>IF(#REF!="","",#REF!-(#REF!*AH500))</f>
        <v>#REF!</v>
      </c>
      <c r="AL500" s="281" t="e">
        <f>IF(#REF!="","",ROUND(AI500*Interna!$E$4/1000,4))</f>
        <v>#REF!</v>
      </c>
      <c r="AM500" s="281" t="e">
        <f>IF(#REF!="","",ROUND(AJ500*Interna!$E$4/1000,4))</f>
        <v>#REF!</v>
      </c>
      <c r="AN500" s="281" t="e">
        <f>IF(#REF!="","",ROUND(AK500*Interna!$E$4/1000,4))</f>
        <v>#REF!</v>
      </c>
      <c r="AO500" s="281" t="e">
        <f>IF(#REF!="","",ROUND(AL500-(AL500*Interna!$C$21),4))</f>
        <v>#REF!</v>
      </c>
      <c r="AP500" s="281" t="e">
        <f>IF(#REF!="","",ROUND(AM500-(AM500*Interna!$C$22),4))</f>
        <v>#REF!</v>
      </c>
      <c r="AQ500" s="281" t="e">
        <f>IF(#REF!="","",ROUND(AN500-(AN500*Interna!$C$23),4))</f>
        <v>#REF!</v>
      </c>
      <c r="AR500" s="281" t="e">
        <f>IF(#REF!="","",Interna!$F$21)</f>
        <v>#REF!</v>
      </c>
      <c r="AS500" s="282" t="e">
        <f>IF(#REF!="","",Interna!$F$22)</f>
        <v>#REF!</v>
      </c>
      <c r="AT500" s="283" t="e">
        <f>IF(#REF!="","",Interna!$F$23)</f>
        <v>#REF!</v>
      </c>
      <c r="AU500" s="281" t="e">
        <f>IF(#REF!=0,0,IF(AO500&gt;AR500,AO500,AR500))</f>
        <v>#REF!</v>
      </c>
      <c r="AV500" s="281" t="e">
        <f>IF(#REF!=0,0,IF(AP500&gt;AS500,AP500,AS500))</f>
        <v>#REF!</v>
      </c>
      <c r="AW500" s="281" t="e">
        <f>IF(#REF!=0,0,IF(AQ500&gt;AT500,AQ500,AT500))</f>
        <v>#REF!</v>
      </c>
      <c r="AX500" s="39" t="e">
        <f>IF(#REF!="","",IF(ROUND(AL500-AU500,4)&lt;0,0,ROUND(AL500-AU500,4)))</f>
        <v>#REF!</v>
      </c>
      <c r="AY500" s="39" t="e">
        <f>IF(#REF!="","",IF(ROUND(AM500-AV500,4)&lt;0,0,ROUND(AM500-AV500,4)))</f>
        <v>#REF!</v>
      </c>
      <c r="AZ500" s="39" t="e">
        <f>IF(#REF!="","",IF(ROUND(AN500-AW500,4)&lt;0,0,ROUND(AN500-AW500,4)))</f>
        <v>#REF!</v>
      </c>
      <c r="BA500" s="40" t="e">
        <f>IF(#REF!="","",AX500*Z500)</f>
        <v>#REF!</v>
      </c>
      <c r="BB500" s="41" t="e">
        <f>IF(#REF!="","",AY500*AA500)</f>
        <v>#REF!</v>
      </c>
      <c r="BC500" s="42" t="e">
        <f>IF(#REF!="","",AZ500*AB500)</f>
        <v>#REF!</v>
      </c>
      <c r="BD500" s="41" t="e">
        <f t="shared" si="45"/>
        <v>#REF!</v>
      </c>
      <c r="BE500" s="40" t="e">
        <f>IF(#REF!="","",Interna!$J$27+Interna!$J$28+Interna!$J$29+Interna!$J$33)</f>
        <v>#REF!</v>
      </c>
      <c r="BF500" s="41" t="e">
        <f>IF(#REF!="","",AX500*Interna!$H$30)</f>
        <v>#REF!</v>
      </c>
      <c r="BG500" s="41" t="e">
        <f>IF(#REF!="","",AY500*Interna!$H$31)</f>
        <v>#REF!</v>
      </c>
      <c r="BH500" s="41" t="e">
        <f>IF(#REF!="","",AZ500*Interna!$H$32)</f>
        <v>#REF!</v>
      </c>
      <c r="BI500" s="41" t="e">
        <f>IF(#REF!="","",SUM(BE500:BH500))</f>
        <v>#REF!</v>
      </c>
      <c r="BJ500" s="41" t="e">
        <f>IF(#REF!="","",BD500-BI500)</f>
        <v>#REF!</v>
      </c>
      <c r="BK500" s="42" t="e">
        <f>IF(#REF!="","",BJ500*Interna!$H$37)</f>
        <v>#REF!</v>
      </c>
      <c r="BL500" s="41" t="e">
        <f>IF(#REF!="","",BJ500-BK500)</f>
        <v>#REF!</v>
      </c>
      <c r="BM500" s="41" t="e">
        <f>IF(#REF!="","",BL500*Interna!$H$39)</f>
        <v>#REF!</v>
      </c>
      <c r="BN500" s="41" t="e">
        <f>IF(#REF!="","",BL500+BM500)</f>
        <v>#REF!</v>
      </c>
      <c r="BO500" s="41" t="e">
        <f>IF(#REF!="","",BN500*Interna!$K$5)</f>
        <v>#REF!</v>
      </c>
      <c r="BP500" s="41" t="e">
        <f>IF(#REF!="","",BO500/Interna!$E$4)</f>
        <v>#REF!</v>
      </c>
      <c r="BQ500" s="41" t="e">
        <f>IF(#REF!="","",BP500*Interna!$H$46)</f>
        <v>#REF!</v>
      </c>
      <c r="BR500" s="41" t="e">
        <f>IF(#REF!="","",BP500+BQ500)</f>
        <v>#REF!</v>
      </c>
      <c r="BS500" s="41" t="e">
        <f>IF(#REF!="","",BR500*Interna!$H$48)</f>
        <v>#REF!</v>
      </c>
      <c r="BT500" s="41" t="e">
        <f>IF(#REF!="","",BR500-BS500)</f>
        <v>#REF!</v>
      </c>
      <c r="BU500" s="41" t="e">
        <f>IF(#REF!="","",BT500*Interna!$H$51)</f>
        <v>#REF!</v>
      </c>
      <c r="BV500" s="41" t="e">
        <f>IF(#REF!="","",BT500-BU500)</f>
        <v>#REF!</v>
      </c>
      <c r="BW500" s="41" t="e">
        <f>IF(#REF!="","",BV500*Interna!$H$52)</f>
        <v>#REF!</v>
      </c>
      <c r="BX500" s="41" t="e">
        <f>IF(#REF!="","",BV500-BW500)</f>
        <v>#REF!</v>
      </c>
      <c r="BY500" s="41" t="e">
        <f>IF(#REF!="","",BX500*Interna!$H$53)</f>
        <v>#REF!</v>
      </c>
    </row>
    <row r="501" spans="25:77" ht="16.5" customHeight="1" thickTop="1" thickBot="1" x14ac:dyDescent="0.35">
      <c r="Y501" s="167"/>
      <c r="Z501" s="40" t="e">
        <f>IF(#REF!="","",Interna!$H$15)</f>
        <v>#REF!</v>
      </c>
      <c r="AA501" s="41" t="e">
        <f>IF(#REF!="","",Interna!$H$16)</f>
        <v>#REF!</v>
      </c>
      <c r="AB501" s="42" t="e">
        <f>IF(#REF!="","",Interna!$H$17)</f>
        <v>#REF!</v>
      </c>
      <c r="AC50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1" s="373" t="e">
        <f>IF(#REF!="","",AC501+Interna!$D$15)</f>
        <v>#REF!</v>
      </c>
      <c r="AG501" s="373" t="e">
        <f>IF(#REF!="","",AD501+Interna!$D$16)</f>
        <v>#REF!</v>
      </c>
      <c r="AH501" s="373" t="e">
        <f>IF(#REF!="","",AE501+Interna!$D$17)</f>
        <v>#REF!</v>
      </c>
      <c r="AI501" s="281" t="e">
        <f>IF(#REF!="","",#REF!-(#REF!*AF501))</f>
        <v>#REF!</v>
      </c>
      <c r="AJ501" s="281" t="e">
        <f>IF(#REF!="","",#REF!-(#REF!*AG501))</f>
        <v>#REF!</v>
      </c>
      <c r="AK501" s="281" t="e">
        <f>IF(#REF!="","",#REF!-(#REF!*AH501))</f>
        <v>#REF!</v>
      </c>
      <c r="AL501" s="281" t="e">
        <f>IF(#REF!="","",ROUND(AI501*Interna!$E$4/1000,4))</f>
        <v>#REF!</v>
      </c>
      <c r="AM501" s="281" t="e">
        <f>IF(#REF!="","",ROUND(AJ501*Interna!$E$4/1000,4))</f>
        <v>#REF!</v>
      </c>
      <c r="AN501" s="281" t="e">
        <f>IF(#REF!="","",ROUND(AK501*Interna!$E$4/1000,4))</f>
        <v>#REF!</v>
      </c>
      <c r="AO501" s="281" t="e">
        <f>IF(#REF!="","",ROUND(AL501-(AL501*Interna!$C$21),4))</f>
        <v>#REF!</v>
      </c>
      <c r="AP501" s="281" t="e">
        <f>IF(#REF!="","",ROUND(AM501-(AM501*Interna!$C$22),4))</f>
        <v>#REF!</v>
      </c>
      <c r="AQ501" s="281" t="e">
        <f>IF(#REF!="","",ROUND(AN501-(AN501*Interna!$C$23),4))</f>
        <v>#REF!</v>
      </c>
      <c r="AR501" s="281" t="e">
        <f>IF(#REF!="","",Interna!$F$21)</f>
        <v>#REF!</v>
      </c>
      <c r="AS501" s="282" t="e">
        <f>IF(#REF!="","",Interna!$F$22)</f>
        <v>#REF!</v>
      </c>
      <c r="AT501" s="283" t="e">
        <f>IF(#REF!="","",Interna!$F$23)</f>
        <v>#REF!</v>
      </c>
      <c r="AU501" s="281" t="e">
        <f>IF(#REF!=0,0,IF(AO501&gt;AR501,AO501,AR501))</f>
        <v>#REF!</v>
      </c>
      <c r="AV501" s="281" t="e">
        <f>IF(#REF!=0,0,IF(AP501&gt;AS501,AP501,AS501))</f>
        <v>#REF!</v>
      </c>
      <c r="AW501" s="281" t="e">
        <f>IF(#REF!=0,0,IF(AQ501&gt;AT501,AQ501,AT501))</f>
        <v>#REF!</v>
      </c>
      <c r="AX501" s="39" t="e">
        <f>IF(#REF!="","",IF(ROUND(AL501-AU501,4)&lt;0,0,ROUND(AL501-AU501,4)))</f>
        <v>#REF!</v>
      </c>
      <c r="AY501" s="39" t="e">
        <f>IF(#REF!="","",IF(ROUND(AM501-AV501,4)&lt;0,0,ROUND(AM501-AV501,4)))</f>
        <v>#REF!</v>
      </c>
      <c r="AZ501" s="39" t="e">
        <f>IF(#REF!="","",IF(ROUND(AN501-AW501,4)&lt;0,0,ROUND(AN501-AW501,4)))</f>
        <v>#REF!</v>
      </c>
      <c r="BA501" s="40" t="e">
        <f>IF(#REF!="","",AX501*Z501)</f>
        <v>#REF!</v>
      </c>
      <c r="BB501" s="41" t="e">
        <f>IF(#REF!="","",AY501*AA501)</f>
        <v>#REF!</v>
      </c>
      <c r="BC501" s="42" t="e">
        <f>IF(#REF!="","",AZ501*AB501)</f>
        <v>#REF!</v>
      </c>
      <c r="BD501" s="41" t="e">
        <f t="shared" si="45"/>
        <v>#REF!</v>
      </c>
      <c r="BE501" s="40" t="e">
        <f>IF(#REF!="","",Interna!$J$27+Interna!$J$28+Interna!$J$29+Interna!$J$33)</f>
        <v>#REF!</v>
      </c>
      <c r="BF501" s="41" t="e">
        <f>IF(#REF!="","",AX501*Interna!$H$30)</f>
        <v>#REF!</v>
      </c>
      <c r="BG501" s="41" t="e">
        <f>IF(#REF!="","",AY501*Interna!$H$31)</f>
        <v>#REF!</v>
      </c>
      <c r="BH501" s="41" t="e">
        <f>IF(#REF!="","",AZ501*Interna!$H$32)</f>
        <v>#REF!</v>
      </c>
      <c r="BI501" s="41" t="e">
        <f>IF(#REF!="","",SUM(BE501:BH501))</f>
        <v>#REF!</v>
      </c>
      <c r="BJ501" s="41" t="e">
        <f>IF(#REF!="","",BD501-BI501)</f>
        <v>#REF!</v>
      </c>
      <c r="BK501" s="42" t="e">
        <f>IF(#REF!="","",BJ501*Interna!$H$37)</f>
        <v>#REF!</v>
      </c>
      <c r="BL501" s="41" t="e">
        <f>IF(#REF!="","",BJ501-BK501)</f>
        <v>#REF!</v>
      </c>
      <c r="BM501" s="41" t="e">
        <f>IF(#REF!="","",BL501*Interna!$H$39)</f>
        <v>#REF!</v>
      </c>
      <c r="BN501" s="41" t="e">
        <f>IF(#REF!="","",BL501+BM501)</f>
        <v>#REF!</v>
      </c>
      <c r="BO501" s="41" t="e">
        <f>IF(#REF!="","",BN501*Interna!$K$5)</f>
        <v>#REF!</v>
      </c>
      <c r="BP501" s="41" t="e">
        <f>IF(#REF!="","",BO501/Interna!$E$4)</f>
        <v>#REF!</v>
      </c>
      <c r="BQ501" s="41" t="e">
        <f>IF(#REF!="","",BP501*Interna!$H$46)</f>
        <v>#REF!</v>
      </c>
      <c r="BR501" s="41" t="e">
        <f>IF(#REF!="","",BP501+BQ501)</f>
        <v>#REF!</v>
      </c>
      <c r="BS501" s="41" t="e">
        <f>IF(#REF!="","",BR501*Interna!$H$48)</f>
        <v>#REF!</v>
      </c>
      <c r="BT501" s="41" t="e">
        <f>IF(#REF!="","",BR501-BS501)</f>
        <v>#REF!</v>
      </c>
      <c r="BU501" s="41" t="e">
        <f>IF(#REF!="","",BT501*Interna!$H$51)</f>
        <v>#REF!</v>
      </c>
      <c r="BV501" s="41" t="e">
        <f>IF(#REF!="","",BT501-BU501)</f>
        <v>#REF!</v>
      </c>
      <c r="BW501" s="41" t="e">
        <f>IF(#REF!="","",BV501*Interna!$H$52)</f>
        <v>#REF!</v>
      </c>
      <c r="BX501" s="41" t="e">
        <f>IF(#REF!="","",BV501-BW501)</f>
        <v>#REF!</v>
      </c>
      <c r="BY501" s="41" t="e">
        <f>IF(#REF!="","",BX501*Interna!$H$53)</f>
        <v>#REF!</v>
      </c>
    </row>
    <row r="502" spans="25:77" ht="16.5" customHeight="1" thickTop="1" thickBot="1" x14ac:dyDescent="0.35">
      <c r="Y502" s="167"/>
      <c r="Z502" s="40" t="e">
        <f>IF(#REF!="","",Interna!$H$15)</f>
        <v>#REF!</v>
      </c>
      <c r="AA502" s="41" t="e">
        <f>IF(#REF!="","",Interna!$H$16)</f>
        <v>#REF!</v>
      </c>
      <c r="AB502" s="42" t="e">
        <f>IF(#REF!="","",Interna!$H$17)</f>
        <v>#REF!</v>
      </c>
      <c r="AC50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2" s="373" t="e">
        <f>IF(#REF!="","",AC502+Interna!$D$15)</f>
        <v>#REF!</v>
      </c>
      <c r="AG502" s="373" t="e">
        <f>IF(#REF!="","",AD502+Interna!$D$16)</f>
        <v>#REF!</v>
      </c>
      <c r="AH502" s="373" t="e">
        <f>IF(#REF!="","",AE502+Interna!$D$17)</f>
        <v>#REF!</v>
      </c>
      <c r="AI502" s="281" t="e">
        <f>IF(#REF!="","",#REF!-(#REF!*AF502))</f>
        <v>#REF!</v>
      </c>
      <c r="AJ502" s="281" t="e">
        <f>IF(#REF!="","",#REF!-(#REF!*AG502))</f>
        <v>#REF!</v>
      </c>
      <c r="AK502" s="281" t="e">
        <f>IF(#REF!="","",#REF!-(#REF!*AH502))</f>
        <v>#REF!</v>
      </c>
      <c r="AL502" s="281" t="e">
        <f>IF(#REF!="","",ROUND(AI502*Interna!$E$4/1000,4))</f>
        <v>#REF!</v>
      </c>
      <c r="AM502" s="281" t="e">
        <f>IF(#REF!="","",ROUND(AJ502*Interna!$E$4/1000,4))</f>
        <v>#REF!</v>
      </c>
      <c r="AN502" s="281" t="e">
        <f>IF(#REF!="","",ROUND(AK502*Interna!$E$4/1000,4))</f>
        <v>#REF!</v>
      </c>
      <c r="AO502" s="281" t="e">
        <f>IF(#REF!="","",ROUND(AL502-(AL502*Interna!$C$21),4))</f>
        <v>#REF!</v>
      </c>
      <c r="AP502" s="281" t="e">
        <f>IF(#REF!="","",ROUND(AM502-(AM502*Interna!$C$22),4))</f>
        <v>#REF!</v>
      </c>
      <c r="AQ502" s="281" t="e">
        <f>IF(#REF!="","",ROUND(AN502-(AN502*Interna!$C$23),4))</f>
        <v>#REF!</v>
      </c>
      <c r="AR502" s="281" t="e">
        <f>IF(#REF!="","",Interna!$F$21)</f>
        <v>#REF!</v>
      </c>
      <c r="AS502" s="282" t="e">
        <f>IF(#REF!="","",Interna!$F$22)</f>
        <v>#REF!</v>
      </c>
      <c r="AT502" s="283" t="e">
        <f>IF(#REF!="","",Interna!$F$23)</f>
        <v>#REF!</v>
      </c>
      <c r="AU502" s="281" t="e">
        <f>IF(#REF!=0,0,IF(AO502&gt;AR502,AO502,AR502))</f>
        <v>#REF!</v>
      </c>
      <c r="AV502" s="281" t="e">
        <f>IF(#REF!=0,0,IF(AP502&gt;AS502,AP502,AS502))</f>
        <v>#REF!</v>
      </c>
      <c r="AW502" s="281" t="e">
        <f>IF(#REF!=0,0,IF(AQ502&gt;AT502,AQ502,AT502))</f>
        <v>#REF!</v>
      </c>
      <c r="AX502" s="39" t="e">
        <f>IF(#REF!="","",IF(ROUND(AL502-AU502,4)&lt;0,0,ROUND(AL502-AU502,4)))</f>
        <v>#REF!</v>
      </c>
      <c r="AY502" s="39" t="e">
        <f>IF(#REF!="","",IF(ROUND(AM502-AV502,4)&lt;0,0,ROUND(AM502-AV502,4)))</f>
        <v>#REF!</v>
      </c>
      <c r="AZ502" s="39" t="e">
        <f>IF(#REF!="","",IF(ROUND(AN502-AW502,4)&lt;0,0,ROUND(AN502-AW502,4)))</f>
        <v>#REF!</v>
      </c>
      <c r="BA502" s="40" t="e">
        <f>IF(#REF!="","",AX502*Z502)</f>
        <v>#REF!</v>
      </c>
      <c r="BB502" s="41" t="e">
        <f>IF(#REF!="","",AY502*AA502)</f>
        <v>#REF!</v>
      </c>
      <c r="BC502" s="42" t="e">
        <f>IF(#REF!="","",AZ502*AB502)</f>
        <v>#REF!</v>
      </c>
      <c r="BD502" s="41" t="e">
        <f t="shared" si="45"/>
        <v>#REF!</v>
      </c>
      <c r="BE502" s="40" t="e">
        <f>IF(#REF!="","",Interna!$J$27+Interna!$J$28+Interna!$J$29+Interna!$J$33)</f>
        <v>#REF!</v>
      </c>
      <c r="BF502" s="41" t="e">
        <f>IF(#REF!="","",AX502*Interna!$H$30)</f>
        <v>#REF!</v>
      </c>
      <c r="BG502" s="41" t="e">
        <f>IF(#REF!="","",AY502*Interna!$H$31)</f>
        <v>#REF!</v>
      </c>
      <c r="BH502" s="41" t="e">
        <f>IF(#REF!="","",AZ502*Interna!$H$32)</f>
        <v>#REF!</v>
      </c>
      <c r="BI502" s="41" t="e">
        <f>IF(#REF!="","",SUM(BE502:BH502))</f>
        <v>#REF!</v>
      </c>
      <c r="BJ502" s="41" t="e">
        <f>IF(#REF!="","",BD502-BI502)</f>
        <v>#REF!</v>
      </c>
      <c r="BK502" s="42" t="e">
        <f>IF(#REF!="","",BJ502*Interna!$H$37)</f>
        <v>#REF!</v>
      </c>
      <c r="BL502" s="41" t="e">
        <f>IF(#REF!="","",BJ502-BK502)</f>
        <v>#REF!</v>
      </c>
      <c r="BM502" s="41" t="e">
        <f>IF(#REF!="","",BL502*Interna!$H$39)</f>
        <v>#REF!</v>
      </c>
      <c r="BN502" s="41" t="e">
        <f>IF(#REF!="","",BL502+BM502)</f>
        <v>#REF!</v>
      </c>
      <c r="BO502" s="41" t="e">
        <f>IF(#REF!="","",BN502*Interna!$K$5)</f>
        <v>#REF!</v>
      </c>
      <c r="BP502" s="41" t="e">
        <f>IF(#REF!="","",BO502/Interna!$E$4)</f>
        <v>#REF!</v>
      </c>
      <c r="BQ502" s="41" t="e">
        <f>IF(#REF!="","",BP502*Interna!$H$46)</f>
        <v>#REF!</v>
      </c>
      <c r="BR502" s="41" t="e">
        <f>IF(#REF!="","",BP502+BQ502)</f>
        <v>#REF!</v>
      </c>
      <c r="BS502" s="41" t="e">
        <f>IF(#REF!="","",BR502*Interna!$H$48)</f>
        <v>#REF!</v>
      </c>
      <c r="BT502" s="41" t="e">
        <f>IF(#REF!="","",BR502-BS502)</f>
        <v>#REF!</v>
      </c>
      <c r="BU502" s="41" t="e">
        <f>IF(#REF!="","",BT502*Interna!$H$51)</f>
        <v>#REF!</v>
      </c>
      <c r="BV502" s="41" t="e">
        <f>IF(#REF!="","",BT502-BU502)</f>
        <v>#REF!</v>
      </c>
      <c r="BW502" s="41" t="e">
        <f>IF(#REF!="","",BV502*Interna!$H$52)</f>
        <v>#REF!</v>
      </c>
      <c r="BX502" s="41" t="e">
        <f>IF(#REF!="","",BV502-BW502)</f>
        <v>#REF!</v>
      </c>
      <c r="BY502" s="41" t="e">
        <f>IF(#REF!="","",BX502*Interna!$H$53)</f>
        <v>#REF!</v>
      </c>
    </row>
    <row r="503" spans="25:77" ht="16.5" customHeight="1" thickTop="1" thickBot="1" x14ac:dyDescent="0.35">
      <c r="Y503" s="167"/>
      <c r="Z503" s="40" t="e">
        <f>IF(#REF!="","",Interna!$H$15)</f>
        <v>#REF!</v>
      </c>
      <c r="AA503" s="41" t="e">
        <f>IF(#REF!="","",Interna!$H$16)</f>
        <v>#REF!</v>
      </c>
      <c r="AB503" s="42" t="e">
        <f>IF(#REF!="","",Interna!$H$17)</f>
        <v>#REF!</v>
      </c>
      <c r="AC50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3" s="373" t="e">
        <f>IF(#REF!="","",AC503+Interna!$D$15)</f>
        <v>#REF!</v>
      </c>
      <c r="AG503" s="373" t="e">
        <f>IF(#REF!="","",AD503+Interna!$D$16)</f>
        <v>#REF!</v>
      </c>
      <c r="AH503" s="373" t="e">
        <f>IF(#REF!="","",AE503+Interna!$D$17)</f>
        <v>#REF!</v>
      </c>
      <c r="AI503" s="281" t="e">
        <f>IF(#REF!="","",#REF!-(#REF!*AF503))</f>
        <v>#REF!</v>
      </c>
      <c r="AJ503" s="281" t="e">
        <f>IF(#REF!="","",#REF!-(#REF!*AG503))</f>
        <v>#REF!</v>
      </c>
      <c r="AK503" s="281" t="e">
        <f>IF(#REF!="","",#REF!-(#REF!*AH503))</f>
        <v>#REF!</v>
      </c>
      <c r="AL503" s="281" t="e">
        <f>IF(#REF!="","",ROUND(AI503*Interna!$E$4/1000,4))</f>
        <v>#REF!</v>
      </c>
      <c r="AM503" s="281" t="e">
        <f>IF(#REF!="","",ROUND(AJ503*Interna!$E$4/1000,4))</f>
        <v>#REF!</v>
      </c>
      <c r="AN503" s="281" t="e">
        <f>IF(#REF!="","",ROUND(AK503*Interna!$E$4/1000,4))</f>
        <v>#REF!</v>
      </c>
      <c r="AO503" s="281" t="e">
        <f>IF(#REF!="","",ROUND(AL503-(AL503*Interna!$C$21),4))</f>
        <v>#REF!</v>
      </c>
      <c r="AP503" s="281" t="e">
        <f>IF(#REF!="","",ROUND(AM503-(AM503*Interna!$C$22),4))</f>
        <v>#REF!</v>
      </c>
      <c r="AQ503" s="281" t="e">
        <f>IF(#REF!="","",ROUND(AN503-(AN503*Interna!$C$23),4))</f>
        <v>#REF!</v>
      </c>
      <c r="AR503" s="281" t="e">
        <f>IF(#REF!="","",Interna!$F$21)</f>
        <v>#REF!</v>
      </c>
      <c r="AS503" s="282" t="e">
        <f>IF(#REF!="","",Interna!$F$22)</f>
        <v>#REF!</v>
      </c>
      <c r="AT503" s="283" t="e">
        <f>IF(#REF!="","",Interna!$F$23)</f>
        <v>#REF!</v>
      </c>
      <c r="AU503" s="281" t="e">
        <f>IF(#REF!=0,0,IF(AO503&gt;AR503,AO503,AR503))</f>
        <v>#REF!</v>
      </c>
      <c r="AV503" s="281" t="e">
        <f>IF(#REF!=0,0,IF(AP503&gt;AS503,AP503,AS503))</f>
        <v>#REF!</v>
      </c>
      <c r="AW503" s="281" t="e">
        <f>IF(#REF!=0,0,IF(AQ503&gt;AT503,AQ503,AT503))</f>
        <v>#REF!</v>
      </c>
      <c r="AX503" s="39" t="e">
        <f>IF(#REF!="","",IF(ROUND(AL503-AU503,4)&lt;0,0,ROUND(AL503-AU503,4)))</f>
        <v>#REF!</v>
      </c>
      <c r="AY503" s="39" t="e">
        <f>IF(#REF!="","",IF(ROUND(AM503-AV503,4)&lt;0,0,ROUND(AM503-AV503,4)))</f>
        <v>#REF!</v>
      </c>
      <c r="AZ503" s="39" t="e">
        <f>IF(#REF!="","",IF(ROUND(AN503-AW503,4)&lt;0,0,ROUND(AN503-AW503,4)))</f>
        <v>#REF!</v>
      </c>
      <c r="BA503" s="40" t="e">
        <f>IF(#REF!="","",AX503*Z503)</f>
        <v>#REF!</v>
      </c>
      <c r="BB503" s="41" t="e">
        <f>IF(#REF!="","",AY503*AA503)</f>
        <v>#REF!</v>
      </c>
      <c r="BC503" s="42" t="e">
        <f>IF(#REF!="","",AZ503*AB503)</f>
        <v>#REF!</v>
      </c>
      <c r="BD503" s="41" t="e">
        <f t="shared" si="45"/>
        <v>#REF!</v>
      </c>
      <c r="BE503" s="40" t="e">
        <f>IF(#REF!="","",Interna!$J$27+Interna!$J$28+Interna!$J$29+Interna!$J$33)</f>
        <v>#REF!</v>
      </c>
      <c r="BF503" s="41" t="e">
        <f>IF(#REF!="","",AX503*Interna!$H$30)</f>
        <v>#REF!</v>
      </c>
      <c r="BG503" s="41" t="e">
        <f>IF(#REF!="","",AY503*Interna!$H$31)</f>
        <v>#REF!</v>
      </c>
      <c r="BH503" s="41" t="e">
        <f>IF(#REF!="","",AZ503*Interna!$H$32)</f>
        <v>#REF!</v>
      </c>
      <c r="BI503" s="41" t="e">
        <f>IF(#REF!="","",SUM(BE503:BH503))</f>
        <v>#REF!</v>
      </c>
      <c r="BJ503" s="41" t="e">
        <f>IF(#REF!="","",BD503-BI503)</f>
        <v>#REF!</v>
      </c>
      <c r="BK503" s="42" t="e">
        <f>IF(#REF!="","",BJ503*Interna!$H$37)</f>
        <v>#REF!</v>
      </c>
      <c r="BL503" s="41" t="e">
        <f>IF(#REF!="","",BJ503-BK503)</f>
        <v>#REF!</v>
      </c>
      <c r="BM503" s="41" t="e">
        <f>IF(#REF!="","",BL503*Interna!$H$39)</f>
        <v>#REF!</v>
      </c>
      <c r="BN503" s="41" t="e">
        <f>IF(#REF!="","",BL503+BM503)</f>
        <v>#REF!</v>
      </c>
      <c r="BO503" s="41" t="e">
        <f>IF(#REF!="","",BN503*Interna!$K$5)</f>
        <v>#REF!</v>
      </c>
      <c r="BP503" s="41" t="e">
        <f>IF(#REF!="","",BO503/Interna!$E$4)</f>
        <v>#REF!</v>
      </c>
      <c r="BQ503" s="41" t="e">
        <f>IF(#REF!="","",BP503*Interna!$H$46)</f>
        <v>#REF!</v>
      </c>
      <c r="BR503" s="41" t="e">
        <f>IF(#REF!="","",BP503+BQ503)</f>
        <v>#REF!</v>
      </c>
      <c r="BS503" s="41" t="e">
        <f>IF(#REF!="","",BR503*Interna!$H$48)</f>
        <v>#REF!</v>
      </c>
      <c r="BT503" s="41" t="e">
        <f>IF(#REF!="","",BR503-BS503)</f>
        <v>#REF!</v>
      </c>
      <c r="BU503" s="41" t="e">
        <f>IF(#REF!="","",BT503*Interna!$H$51)</f>
        <v>#REF!</v>
      </c>
      <c r="BV503" s="41" t="e">
        <f>IF(#REF!="","",BT503-BU503)</f>
        <v>#REF!</v>
      </c>
      <c r="BW503" s="41" t="e">
        <f>IF(#REF!="","",BV503*Interna!$H$52)</f>
        <v>#REF!</v>
      </c>
      <c r="BX503" s="41" t="e">
        <f>IF(#REF!="","",BV503-BW503)</f>
        <v>#REF!</v>
      </c>
      <c r="BY503" s="41" t="e">
        <f>IF(#REF!="","",BX503*Interna!$H$53)</f>
        <v>#REF!</v>
      </c>
    </row>
    <row r="504" spans="25:77" ht="16.5" customHeight="1" thickTop="1" thickBot="1" x14ac:dyDescent="0.35">
      <c r="Y504" s="167"/>
      <c r="Z504" s="40" t="e">
        <f>IF(#REF!="","",Interna!$H$15)</f>
        <v>#REF!</v>
      </c>
      <c r="AA504" s="41" t="e">
        <f>IF(#REF!="","",Interna!$H$16)</f>
        <v>#REF!</v>
      </c>
      <c r="AB504" s="42" t="e">
        <f>IF(#REF!="","",Interna!$H$17)</f>
        <v>#REF!</v>
      </c>
      <c r="AC50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4" s="373" t="e">
        <f>IF(#REF!="","",AC504+Interna!$D$15)</f>
        <v>#REF!</v>
      </c>
      <c r="AG504" s="373" t="e">
        <f>IF(#REF!="","",AD504+Interna!$D$16)</f>
        <v>#REF!</v>
      </c>
      <c r="AH504" s="373" t="e">
        <f>IF(#REF!="","",AE504+Interna!$D$17)</f>
        <v>#REF!</v>
      </c>
      <c r="AI504" s="281" t="e">
        <f>IF(#REF!="","",#REF!-(#REF!*AF504))</f>
        <v>#REF!</v>
      </c>
      <c r="AJ504" s="281" t="e">
        <f>IF(#REF!="","",#REF!-(#REF!*AG504))</f>
        <v>#REF!</v>
      </c>
      <c r="AK504" s="281" t="e">
        <f>IF(#REF!="","",#REF!-(#REF!*AH504))</f>
        <v>#REF!</v>
      </c>
      <c r="AL504" s="281" t="e">
        <f>IF(#REF!="","",ROUND(AI504*Interna!$E$4/1000,4))</f>
        <v>#REF!</v>
      </c>
      <c r="AM504" s="281" t="e">
        <f>IF(#REF!="","",ROUND(AJ504*Interna!$E$4/1000,4))</f>
        <v>#REF!</v>
      </c>
      <c r="AN504" s="281" t="e">
        <f>IF(#REF!="","",ROUND(AK504*Interna!$E$4/1000,4))</f>
        <v>#REF!</v>
      </c>
      <c r="AO504" s="281" t="e">
        <f>IF(#REF!="","",ROUND(AL504-(AL504*Interna!$C$21),4))</f>
        <v>#REF!</v>
      </c>
      <c r="AP504" s="281" t="e">
        <f>IF(#REF!="","",ROUND(AM504-(AM504*Interna!$C$22),4))</f>
        <v>#REF!</v>
      </c>
      <c r="AQ504" s="281" t="e">
        <f>IF(#REF!="","",ROUND(AN504-(AN504*Interna!$C$23),4))</f>
        <v>#REF!</v>
      </c>
      <c r="AR504" s="281" t="e">
        <f>IF(#REF!="","",Interna!$F$21)</f>
        <v>#REF!</v>
      </c>
      <c r="AS504" s="282" t="e">
        <f>IF(#REF!="","",Interna!$F$22)</f>
        <v>#REF!</v>
      </c>
      <c r="AT504" s="283" t="e">
        <f>IF(#REF!="","",Interna!$F$23)</f>
        <v>#REF!</v>
      </c>
      <c r="AU504" s="281" t="e">
        <f>IF(#REF!=0,0,IF(AO504&gt;AR504,AO504,AR504))</f>
        <v>#REF!</v>
      </c>
      <c r="AV504" s="281" t="e">
        <f>IF(#REF!=0,0,IF(AP504&gt;AS504,AP504,AS504))</f>
        <v>#REF!</v>
      </c>
      <c r="AW504" s="281" t="e">
        <f>IF(#REF!=0,0,IF(AQ504&gt;AT504,AQ504,AT504))</f>
        <v>#REF!</v>
      </c>
      <c r="AX504" s="39" t="e">
        <f>IF(#REF!="","",IF(ROUND(AL504-AU504,4)&lt;0,0,ROUND(AL504-AU504,4)))</f>
        <v>#REF!</v>
      </c>
      <c r="AY504" s="39" t="e">
        <f>IF(#REF!="","",IF(ROUND(AM504-AV504,4)&lt;0,0,ROUND(AM504-AV504,4)))</f>
        <v>#REF!</v>
      </c>
      <c r="AZ504" s="39" t="e">
        <f>IF(#REF!="","",IF(ROUND(AN504-AW504,4)&lt;0,0,ROUND(AN504-AW504,4)))</f>
        <v>#REF!</v>
      </c>
      <c r="BA504" s="40" t="e">
        <f>IF(#REF!="","",AX504*Z504)</f>
        <v>#REF!</v>
      </c>
      <c r="BB504" s="41" t="e">
        <f>IF(#REF!="","",AY504*AA504)</f>
        <v>#REF!</v>
      </c>
      <c r="BC504" s="42" t="e">
        <f>IF(#REF!="","",AZ504*AB504)</f>
        <v>#REF!</v>
      </c>
      <c r="BD504" s="41" t="e">
        <f t="shared" si="45"/>
        <v>#REF!</v>
      </c>
      <c r="BE504" s="40" t="e">
        <f>IF(#REF!="","",Interna!$J$27+Interna!$J$28+Interna!$J$29+Interna!$J$33)</f>
        <v>#REF!</v>
      </c>
      <c r="BF504" s="41" t="e">
        <f>IF(#REF!="","",AX504*Interna!$H$30)</f>
        <v>#REF!</v>
      </c>
      <c r="BG504" s="41" t="e">
        <f>IF(#REF!="","",AY504*Interna!$H$31)</f>
        <v>#REF!</v>
      </c>
      <c r="BH504" s="41" t="e">
        <f>IF(#REF!="","",AZ504*Interna!$H$32)</f>
        <v>#REF!</v>
      </c>
      <c r="BI504" s="41" t="e">
        <f>IF(#REF!="","",SUM(BE504:BH504))</f>
        <v>#REF!</v>
      </c>
      <c r="BJ504" s="41" t="e">
        <f>IF(#REF!="","",BD504-BI504)</f>
        <v>#REF!</v>
      </c>
      <c r="BK504" s="42" t="e">
        <f>IF(#REF!="","",BJ504*Interna!$H$37)</f>
        <v>#REF!</v>
      </c>
      <c r="BL504" s="41" t="e">
        <f>IF(#REF!="","",BJ504-BK504)</f>
        <v>#REF!</v>
      </c>
      <c r="BM504" s="41" t="e">
        <f>IF(#REF!="","",BL504*Interna!$H$39)</f>
        <v>#REF!</v>
      </c>
      <c r="BN504" s="41" t="e">
        <f>IF(#REF!="","",BL504+BM504)</f>
        <v>#REF!</v>
      </c>
      <c r="BO504" s="41" t="e">
        <f>IF(#REF!="","",BN504*Interna!$K$5)</f>
        <v>#REF!</v>
      </c>
      <c r="BP504" s="41" t="e">
        <f>IF(#REF!="","",BO504/Interna!$E$4)</f>
        <v>#REF!</v>
      </c>
      <c r="BQ504" s="41" t="e">
        <f>IF(#REF!="","",BP504*Interna!$H$46)</f>
        <v>#REF!</v>
      </c>
      <c r="BR504" s="41" t="e">
        <f>IF(#REF!="","",BP504+BQ504)</f>
        <v>#REF!</v>
      </c>
      <c r="BS504" s="41" t="e">
        <f>IF(#REF!="","",BR504*Interna!$H$48)</f>
        <v>#REF!</v>
      </c>
      <c r="BT504" s="41" t="e">
        <f>IF(#REF!="","",BR504-BS504)</f>
        <v>#REF!</v>
      </c>
      <c r="BU504" s="41" t="e">
        <f>IF(#REF!="","",BT504*Interna!$H$51)</f>
        <v>#REF!</v>
      </c>
      <c r="BV504" s="41" t="e">
        <f>IF(#REF!="","",BT504-BU504)</f>
        <v>#REF!</v>
      </c>
      <c r="BW504" s="41" t="e">
        <f>IF(#REF!="","",BV504*Interna!$H$52)</f>
        <v>#REF!</v>
      </c>
      <c r="BX504" s="41" t="e">
        <f>IF(#REF!="","",BV504-BW504)</f>
        <v>#REF!</v>
      </c>
      <c r="BY504" s="41" t="e">
        <f>IF(#REF!="","",BX504*Interna!$H$53)</f>
        <v>#REF!</v>
      </c>
    </row>
    <row r="505" spans="25:77" ht="16.5" customHeight="1" thickTop="1" thickBot="1" x14ac:dyDescent="0.35">
      <c r="Y505" s="167"/>
      <c r="Z505" s="40" t="e">
        <f>IF(#REF!="","",Interna!$H$15)</f>
        <v>#REF!</v>
      </c>
      <c r="AA505" s="41" t="e">
        <f>IF(#REF!="","",Interna!$H$16)</f>
        <v>#REF!</v>
      </c>
      <c r="AB505" s="42" t="e">
        <f>IF(#REF!="","",Interna!$H$17)</f>
        <v>#REF!</v>
      </c>
      <c r="AC50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5" s="373" t="e">
        <f>IF(#REF!="","",AC505+Interna!$D$15)</f>
        <v>#REF!</v>
      </c>
      <c r="AG505" s="373" t="e">
        <f>IF(#REF!="","",AD505+Interna!$D$16)</f>
        <v>#REF!</v>
      </c>
      <c r="AH505" s="373" t="e">
        <f>IF(#REF!="","",AE505+Interna!$D$17)</f>
        <v>#REF!</v>
      </c>
      <c r="AI505" s="281" t="e">
        <f>IF(#REF!="","",#REF!-(#REF!*AF505))</f>
        <v>#REF!</v>
      </c>
      <c r="AJ505" s="281" t="e">
        <f>IF(#REF!="","",#REF!-(#REF!*AG505))</f>
        <v>#REF!</v>
      </c>
      <c r="AK505" s="281" t="e">
        <f>IF(#REF!="","",#REF!-(#REF!*AH505))</f>
        <v>#REF!</v>
      </c>
      <c r="AL505" s="281" t="e">
        <f>IF(#REF!="","",ROUND(AI505*Interna!$E$4/1000,4))</f>
        <v>#REF!</v>
      </c>
      <c r="AM505" s="281" t="e">
        <f>IF(#REF!="","",ROUND(AJ505*Interna!$E$4/1000,4))</f>
        <v>#REF!</v>
      </c>
      <c r="AN505" s="281" t="e">
        <f>IF(#REF!="","",ROUND(AK505*Interna!$E$4/1000,4))</f>
        <v>#REF!</v>
      </c>
      <c r="AO505" s="281" t="e">
        <f>IF(#REF!="","",ROUND(AL505-(AL505*Interna!$C$21),4))</f>
        <v>#REF!</v>
      </c>
      <c r="AP505" s="281" t="e">
        <f>IF(#REF!="","",ROUND(AM505-(AM505*Interna!$C$22),4))</f>
        <v>#REF!</v>
      </c>
      <c r="AQ505" s="281" t="e">
        <f>IF(#REF!="","",ROUND(AN505-(AN505*Interna!$C$23),4))</f>
        <v>#REF!</v>
      </c>
      <c r="AR505" s="281" t="e">
        <f>IF(#REF!="","",Interna!$F$21)</f>
        <v>#REF!</v>
      </c>
      <c r="AS505" s="282" t="e">
        <f>IF(#REF!="","",Interna!$F$22)</f>
        <v>#REF!</v>
      </c>
      <c r="AT505" s="283" t="e">
        <f>IF(#REF!="","",Interna!$F$23)</f>
        <v>#REF!</v>
      </c>
      <c r="AU505" s="281" t="e">
        <f>IF(#REF!=0,0,IF(AO505&gt;AR505,AO505,AR505))</f>
        <v>#REF!</v>
      </c>
      <c r="AV505" s="281" t="e">
        <f>IF(#REF!=0,0,IF(AP505&gt;AS505,AP505,AS505))</f>
        <v>#REF!</v>
      </c>
      <c r="AW505" s="281" t="e">
        <f>IF(#REF!=0,0,IF(AQ505&gt;AT505,AQ505,AT505))</f>
        <v>#REF!</v>
      </c>
      <c r="AX505" s="39" t="e">
        <f>IF(#REF!="","",IF(ROUND(AL505-AU505,4)&lt;0,0,ROUND(AL505-AU505,4)))</f>
        <v>#REF!</v>
      </c>
      <c r="AY505" s="39" t="e">
        <f>IF(#REF!="","",IF(ROUND(AM505-AV505,4)&lt;0,0,ROUND(AM505-AV505,4)))</f>
        <v>#REF!</v>
      </c>
      <c r="AZ505" s="39" t="e">
        <f>IF(#REF!="","",IF(ROUND(AN505-AW505,4)&lt;0,0,ROUND(AN505-AW505,4)))</f>
        <v>#REF!</v>
      </c>
      <c r="BA505" s="40" t="e">
        <f>IF(#REF!="","",AX505*Z505)</f>
        <v>#REF!</v>
      </c>
      <c r="BB505" s="41" t="e">
        <f>IF(#REF!="","",AY505*AA505)</f>
        <v>#REF!</v>
      </c>
      <c r="BC505" s="42" t="e">
        <f>IF(#REF!="","",AZ505*AB505)</f>
        <v>#REF!</v>
      </c>
      <c r="BD505" s="41" t="e">
        <f t="shared" si="45"/>
        <v>#REF!</v>
      </c>
      <c r="BE505" s="40" t="e">
        <f>IF(#REF!="","",Interna!$J$27+Interna!$J$28+Interna!$J$29+Interna!$J$33)</f>
        <v>#REF!</v>
      </c>
      <c r="BF505" s="41" t="e">
        <f>IF(#REF!="","",AX505*Interna!$H$30)</f>
        <v>#REF!</v>
      </c>
      <c r="BG505" s="41" t="e">
        <f>IF(#REF!="","",AY505*Interna!$H$31)</f>
        <v>#REF!</v>
      </c>
      <c r="BH505" s="41" t="e">
        <f>IF(#REF!="","",AZ505*Interna!$H$32)</f>
        <v>#REF!</v>
      </c>
      <c r="BI505" s="41" t="e">
        <f>IF(#REF!="","",SUM(BE505:BH505))</f>
        <v>#REF!</v>
      </c>
      <c r="BJ505" s="41" t="e">
        <f>IF(#REF!="","",BD505-BI505)</f>
        <v>#REF!</v>
      </c>
      <c r="BK505" s="42" t="e">
        <f>IF(#REF!="","",BJ505*Interna!$H$37)</f>
        <v>#REF!</v>
      </c>
      <c r="BL505" s="41" t="e">
        <f>IF(#REF!="","",BJ505-BK505)</f>
        <v>#REF!</v>
      </c>
      <c r="BM505" s="41" t="e">
        <f>IF(#REF!="","",BL505*Interna!$H$39)</f>
        <v>#REF!</v>
      </c>
      <c r="BN505" s="41" t="e">
        <f>IF(#REF!="","",BL505+BM505)</f>
        <v>#REF!</v>
      </c>
      <c r="BO505" s="41" t="e">
        <f>IF(#REF!="","",BN505*Interna!$K$5)</f>
        <v>#REF!</v>
      </c>
      <c r="BP505" s="41" t="e">
        <f>IF(#REF!="","",BO505/Interna!$E$4)</f>
        <v>#REF!</v>
      </c>
      <c r="BQ505" s="41" t="e">
        <f>IF(#REF!="","",BP505*Interna!$H$46)</f>
        <v>#REF!</v>
      </c>
      <c r="BR505" s="41" t="e">
        <f>IF(#REF!="","",BP505+BQ505)</f>
        <v>#REF!</v>
      </c>
      <c r="BS505" s="41" t="e">
        <f>IF(#REF!="","",BR505*Interna!$H$48)</f>
        <v>#REF!</v>
      </c>
      <c r="BT505" s="41" t="e">
        <f>IF(#REF!="","",BR505-BS505)</f>
        <v>#REF!</v>
      </c>
      <c r="BU505" s="41" t="e">
        <f>IF(#REF!="","",BT505*Interna!$H$51)</f>
        <v>#REF!</v>
      </c>
      <c r="BV505" s="41" t="e">
        <f>IF(#REF!="","",BT505-BU505)</f>
        <v>#REF!</v>
      </c>
      <c r="BW505" s="41" t="e">
        <f>IF(#REF!="","",BV505*Interna!$H$52)</f>
        <v>#REF!</v>
      </c>
      <c r="BX505" s="41" t="e">
        <f>IF(#REF!="","",BV505-BW505)</f>
        <v>#REF!</v>
      </c>
      <c r="BY505" s="41" t="e">
        <f>IF(#REF!="","",BX505*Interna!$H$53)</f>
        <v>#REF!</v>
      </c>
    </row>
    <row r="506" spans="25:77" ht="16.5" customHeight="1" thickTop="1" thickBot="1" x14ac:dyDescent="0.35">
      <c r="Y506" s="167"/>
      <c r="Z506" s="40" t="e">
        <f>IF(#REF!="","",Interna!$H$15)</f>
        <v>#REF!</v>
      </c>
      <c r="AA506" s="41" t="e">
        <f>IF(#REF!="","",Interna!$H$16)</f>
        <v>#REF!</v>
      </c>
      <c r="AB506" s="42" t="e">
        <f>IF(#REF!="","",Interna!$H$17)</f>
        <v>#REF!</v>
      </c>
      <c r="AC50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6" s="373" t="e">
        <f>IF(#REF!="","",AC506+Interna!$D$15)</f>
        <v>#REF!</v>
      </c>
      <c r="AG506" s="373" t="e">
        <f>IF(#REF!="","",AD506+Interna!$D$16)</f>
        <v>#REF!</v>
      </c>
      <c r="AH506" s="373" t="e">
        <f>IF(#REF!="","",AE506+Interna!$D$17)</f>
        <v>#REF!</v>
      </c>
      <c r="AI506" s="281" t="e">
        <f>IF(#REF!="","",#REF!-(#REF!*AF506))</f>
        <v>#REF!</v>
      </c>
      <c r="AJ506" s="281" t="e">
        <f>IF(#REF!="","",#REF!-(#REF!*AG506))</f>
        <v>#REF!</v>
      </c>
      <c r="AK506" s="281" t="e">
        <f>IF(#REF!="","",#REF!-(#REF!*AH506))</f>
        <v>#REF!</v>
      </c>
      <c r="AL506" s="281" t="e">
        <f>IF(#REF!="","",ROUND(AI506*Interna!$E$4/1000,4))</f>
        <v>#REF!</v>
      </c>
      <c r="AM506" s="281" t="e">
        <f>IF(#REF!="","",ROUND(AJ506*Interna!$E$4/1000,4))</f>
        <v>#REF!</v>
      </c>
      <c r="AN506" s="281" t="e">
        <f>IF(#REF!="","",ROUND(AK506*Interna!$E$4/1000,4))</f>
        <v>#REF!</v>
      </c>
      <c r="AO506" s="281" t="e">
        <f>IF(#REF!="","",ROUND(AL506-(AL506*Interna!$C$21),4))</f>
        <v>#REF!</v>
      </c>
      <c r="AP506" s="281" t="e">
        <f>IF(#REF!="","",ROUND(AM506-(AM506*Interna!$C$22),4))</f>
        <v>#REF!</v>
      </c>
      <c r="AQ506" s="281" t="e">
        <f>IF(#REF!="","",ROUND(AN506-(AN506*Interna!$C$23),4))</f>
        <v>#REF!</v>
      </c>
      <c r="AR506" s="281" t="e">
        <f>IF(#REF!="","",Interna!$F$21)</f>
        <v>#REF!</v>
      </c>
      <c r="AS506" s="282" t="e">
        <f>IF(#REF!="","",Interna!$F$22)</f>
        <v>#REF!</v>
      </c>
      <c r="AT506" s="283" t="e">
        <f>IF(#REF!="","",Interna!$F$23)</f>
        <v>#REF!</v>
      </c>
      <c r="AU506" s="281" t="e">
        <f>IF(#REF!=0,0,IF(AO506&gt;AR506,AO506,AR506))</f>
        <v>#REF!</v>
      </c>
      <c r="AV506" s="281" t="e">
        <f>IF(#REF!=0,0,IF(AP506&gt;AS506,AP506,AS506))</f>
        <v>#REF!</v>
      </c>
      <c r="AW506" s="281" t="e">
        <f>IF(#REF!=0,0,IF(AQ506&gt;AT506,AQ506,AT506))</f>
        <v>#REF!</v>
      </c>
      <c r="AX506" s="39" t="e">
        <f>IF(#REF!="","",IF(ROUND(AL506-AU506,4)&lt;0,0,ROUND(AL506-AU506,4)))</f>
        <v>#REF!</v>
      </c>
      <c r="AY506" s="39" t="e">
        <f>IF(#REF!="","",IF(ROUND(AM506-AV506,4)&lt;0,0,ROUND(AM506-AV506,4)))</f>
        <v>#REF!</v>
      </c>
      <c r="AZ506" s="39" t="e">
        <f>IF(#REF!="","",IF(ROUND(AN506-AW506,4)&lt;0,0,ROUND(AN506-AW506,4)))</f>
        <v>#REF!</v>
      </c>
      <c r="BA506" s="40" t="e">
        <f>IF(#REF!="","",AX506*Z506)</f>
        <v>#REF!</v>
      </c>
      <c r="BB506" s="41" t="e">
        <f>IF(#REF!="","",AY506*AA506)</f>
        <v>#REF!</v>
      </c>
      <c r="BC506" s="42" t="e">
        <f>IF(#REF!="","",AZ506*AB506)</f>
        <v>#REF!</v>
      </c>
      <c r="BD506" s="41" t="e">
        <f t="shared" si="45"/>
        <v>#REF!</v>
      </c>
      <c r="BE506" s="40" t="e">
        <f>IF(#REF!="","",Interna!$J$27+Interna!$J$28+Interna!$J$29+Interna!$J$33)</f>
        <v>#REF!</v>
      </c>
      <c r="BF506" s="41" t="e">
        <f>IF(#REF!="","",AX506*Interna!$H$30)</f>
        <v>#REF!</v>
      </c>
      <c r="BG506" s="41" t="e">
        <f>IF(#REF!="","",AY506*Interna!$H$31)</f>
        <v>#REF!</v>
      </c>
      <c r="BH506" s="41" t="e">
        <f>IF(#REF!="","",AZ506*Interna!$H$32)</f>
        <v>#REF!</v>
      </c>
      <c r="BI506" s="41" t="e">
        <f>IF(#REF!="","",SUM(BE506:BH506))</f>
        <v>#REF!</v>
      </c>
      <c r="BJ506" s="41" t="e">
        <f>IF(#REF!="","",BD506-BI506)</f>
        <v>#REF!</v>
      </c>
      <c r="BK506" s="42" t="e">
        <f>IF(#REF!="","",BJ506*Interna!$H$37)</f>
        <v>#REF!</v>
      </c>
      <c r="BL506" s="41" t="e">
        <f>IF(#REF!="","",BJ506-BK506)</f>
        <v>#REF!</v>
      </c>
      <c r="BM506" s="41" t="e">
        <f>IF(#REF!="","",BL506*Interna!$H$39)</f>
        <v>#REF!</v>
      </c>
      <c r="BN506" s="41" t="e">
        <f>IF(#REF!="","",BL506+BM506)</f>
        <v>#REF!</v>
      </c>
      <c r="BO506" s="41" t="e">
        <f>IF(#REF!="","",BN506*Interna!$K$5)</f>
        <v>#REF!</v>
      </c>
      <c r="BP506" s="41" t="e">
        <f>IF(#REF!="","",BO506/Interna!$E$4)</f>
        <v>#REF!</v>
      </c>
      <c r="BQ506" s="41" t="e">
        <f>IF(#REF!="","",BP506*Interna!$H$46)</f>
        <v>#REF!</v>
      </c>
      <c r="BR506" s="41" t="e">
        <f>IF(#REF!="","",BP506+BQ506)</f>
        <v>#REF!</v>
      </c>
      <c r="BS506" s="41" t="e">
        <f>IF(#REF!="","",BR506*Interna!$H$48)</f>
        <v>#REF!</v>
      </c>
      <c r="BT506" s="41" t="e">
        <f>IF(#REF!="","",BR506-BS506)</f>
        <v>#REF!</v>
      </c>
      <c r="BU506" s="41" t="e">
        <f>IF(#REF!="","",BT506*Interna!$H$51)</f>
        <v>#REF!</v>
      </c>
      <c r="BV506" s="41" t="e">
        <f>IF(#REF!="","",BT506-BU506)</f>
        <v>#REF!</v>
      </c>
      <c r="BW506" s="41" t="e">
        <f>IF(#REF!="","",BV506*Interna!$H$52)</f>
        <v>#REF!</v>
      </c>
      <c r="BX506" s="41" t="e">
        <f>IF(#REF!="","",BV506-BW506)</f>
        <v>#REF!</v>
      </c>
      <c r="BY506" s="41" t="e">
        <f>IF(#REF!="","",BX506*Interna!$H$53)</f>
        <v>#REF!</v>
      </c>
    </row>
    <row r="507" spans="25:77" ht="16.5" customHeight="1" thickTop="1" thickBot="1" x14ac:dyDescent="0.35">
      <c r="Y507" s="167"/>
      <c r="Z507" s="40" t="e">
        <f>IF(#REF!="","",Interna!$H$15)</f>
        <v>#REF!</v>
      </c>
      <c r="AA507" s="41" t="e">
        <f>IF(#REF!="","",Interna!$H$16)</f>
        <v>#REF!</v>
      </c>
      <c r="AB507" s="42" t="e">
        <f>IF(#REF!="","",Interna!$H$17)</f>
        <v>#REF!</v>
      </c>
      <c r="AC50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7" s="373" t="e">
        <f>IF(#REF!="","",AC507+Interna!$D$15)</f>
        <v>#REF!</v>
      </c>
      <c r="AG507" s="373" t="e">
        <f>IF(#REF!="","",AD507+Interna!$D$16)</f>
        <v>#REF!</v>
      </c>
      <c r="AH507" s="373" t="e">
        <f>IF(#REF!="","",AE507+Interna!$D$17)</f>
        <v>#REF!</v>
      </c>
      <c r="AI507" s="281" t="e">
        <f>IF(#REF!="","",#REF!-(#REF!*AF507))</f>
        <v>#REF!</v>
      </c>
      <c r="AJ507" s="281" t="e">
        <f>IF(#REF!="","",#REF!-(#REF!*AG507))</f>
        <v>#REF!</v>
      </c>
      <c r="AK507" s="281" t="e">
        <f>IF(#REF!="","",#REF!-(#REF!*AH507))</f>
        <v>#REF!</v>
      </c>
      <c r="AL507" s="281" t="e">
        <f>IF(#REF!="","",ROUND(AI507*Interna!$E$4/1000,4))</f>
        <v>#REF!</v>
      </c>
      <c r="AM507" s="281" t="e">
        <f>IF(#REF!="","",ROUND(AJ507*Interna!$E$4/1000,4))</f>
        <v>#REF!</v>
      </c>
      <c r="AN507" s="281" t="e">
        <f>IF(#REF!="","",ROUND(AK507*Interna!$E$4/1000,4))</f>
        <v>#REF!</v>
      </c>
      <c r="AO507" s="281" t="e">
        <f>IF(#REF!="","",ROUND(AL507-(AL507*Interna!$C$21),4))</f>
        <v>#REF!</v>
      </c>
      <c r="AP507" s="281" t="e">
        <f>IF(#REF!="","",ROUND(AM507-(AM507*Interna!$C$22),4))</f>
        <v>#REF!</v>
      </c>
      <c r="AQ507" s="281" t="e">
        <f>IF(#REF!="","",ROUND(AN507-(AN507*Interna!$C$23),4))</f>
        <v>#REF!</v>
      </c>
      <c r="AR507" s="281" t="e">
        <f>IF(#REF!="","",Interna!$F$21)</f>
        <v>#REF!</v>
      </c>
      <c r="AS507" s="282" t="e">
        <f>IF(#REF!="","",Interna!$F$22)</f>
        <v>#REF!</v>
      </c>
      <c r="AT507" s="283" t="e">
        <f>IF(#REF!="","",Interna!$F$23)</f>
        <v>#REF!</v>
      </c>
      <c r="AU507" s="281" t="e">
        <f>IF(#REF!=0,0,IF(AO507&gt;AR507,AO507,AR507))</f>
        <v>#REF!</v>
      </c>
      <c r="AV507" s="281" t="e">
        <f>IF(#REF!=0,0,IF(AP507&gt;AS507,AP507,AS507))</f>
        <v>#REF!</v>
      </c>
      <c r="AW507" s="281" t="e">
        <f>IF(#REF!=0,0,IF(AQ507&gt;AT507,AQ507,AT507))</f>
        <v>#REF!</v>
      </c>
      <c r="AX507" s="39" t="e">
        <f>IF(#REF!="","",IF(ROUND(AL507-AU507,4)&lt;0,0,ROUND(AL507-AU507,4)))</f>
        <v>#REF!</v>
      </c>
      <c r="AY507" s="39" t="e">
        <f>IF(#REF!="","",IF(ROUND(AM507-AV507,4)&lt;0,0,ROUND(AM507-AV507,4)))</f>
        <v>#REF!</v>
      </c>
      <c r="AZ507" s="39" t="e">
        <f>IF(#REF!="","",IF(ROUND(AN507-AW507,4)&lt;0,0,ROUND(AN507-AW507,4)))</f>
        <v>#REF!</v>
      </c>
      <c r="BA507" s="40" t="e">
        <f>IF(#REF!="","",AX507*Z507)</f>
        <v>#REF!</v>
      </c>
      <c r="BB507" s="41" t="e">
        <f>IF(#REF!="","",AY507*AA507)</f>
        <v>#REF!</v>
      </c>
      <c r="BC507" s="42" t="e">
        <f>IF(#REF!="","",AZ507*AB507)</f>
        <v>#REF!</v>
      </c>
      <c r="BD507" s="41" t="e">
        <f t="shared" si="45"/>
        <v>#REF!</v>
      </c>
      <c r="BE507" s="40" t="e">
        <f>IF(#REF!="","",Interna!$J$27+Interna!$J$28+Interna!$J$29+Interna!$J$33)</f>
        <v>#REF!</v>
      </c>
      <c r="BF507" s="41" t="e">
        <f>IF(#REF!="","",AX507*Interna!$H$30)</f>
        <v>#REF!</v>
      </c>
      <c r="BG507" s="41" t="e">
        <f>IF(#REF!="","",AY507*Interna!$H$31)</f>
        <v>#REF!</v>
      </c>
      <c r="BH507" s="41" t="e">
        <f>IF(#REF!="","",AZ507*Interna!$H$32)</f>
        <v>#REF!</v>
      </c>
      <c r="BI507" s="41" t="e">
        <f>IF(#REF!="","",SUM(BE507:BH507))</f>
        <v>#REF!</v>
      </c>
      <c r="BJ507" s="41" t="e">
        <f>IF(#REF!="","",BD507-BI507)</f>
        <v>#REF!</v>
      </c>
      <c r="BK507" s="42" t="e">
        <f>IF(#REF!="","",BJ507*Interna!$H$37)</f>
        <v>#REF!</v>
      </c>
      <c r="BL507" s="41" t="e">
        <f>IF(#REF!="","",BJ507-BK507)</f>
        <v>#REF!</v>
      </c>
      <c r="BM507" s="41" t="e">
        <f>IF(#REF!="","",BL507*Interna!$H$39)</f>
        <v>#REF!</v>
      </c>
      <c r="BN507" s="41" t="e">
        <f>IF(#REF!="","",BL507+BM507)</f>
        <v>#REF!</v>
      </c>
      <c r="BO507" s="41" t="e">
        <f>IF(#REF!="","",BN507*Interna!$K$5)</f>
        <v>#REF!</v>
      </c>
      <c r="BP507" s="41" t="e">
        <f>IF(#REF!="","",BO507/Interna!$E$4)</f>
        <v>#REF!</v>
      </c>
      <c r="BQ507" s="41" t="e">
        <f>IF(#REF!="","",BP507*Interna!$H$46)</f>
        <v>#REF!</v>
      </c>
      <c r="BR507" s="41" t="e">
        <f>IF(#REF!="","",BP507+BQ507)</f>
        <v>#REF!</v>
      </c>
      <c r="BS507" s="41" t="e">
        <f>IF(#REF!="","",BR507*Interna!$H$48)</f>
        <v>#REF!</v>
      </c>
      <c r="BT507" s="41" t="e">
        <f>IF(#REF!="","",BR507-BS507)</f>
        <v>#REF!</v>
      </c>
      <c r="BU507" s="41" t="e">
        <f>IF(#REF!="","",BT507*Interna!$H$51)</f>
        <v>#REF!</v>
      </c>
      <c r="BV507" s="41" t="e">
        <f>IF(#REF!="","",BT507-BU507)</f>
        <v>#REF!</v>
      </c>
      <c r="BW507" s="41" t="e">
        <f>IF(#REF!="","",BV507*Interna!$H$52)</f>
        <v>#REF!</v>
      </c>
      <c r="BX507" s="41" t="e">
        <f>IF(#REF!="","",BV507-BW507)</f>
        <v>#REF!</v>
      </c>
      <c r="BY507" s="41" t="e">
        <f>IF(#REF!="","",BX507*Interna!$H$53)</f>
        <v>#REF!</v>
      </c>
    </row>
    <row r="508" spans="25:77" ht="16.5" customHeight="1" thickTop="1" thickBot="1" x14ac:dyDescent="0.35">
      <c r="Y508" s="167"/>
      <c r="Z508" s="40" t="e">
        <f>IF(#REF!="","",Interna!$H$15)</f>
        <v>#REF!</v>
      </c>
      <c r="AA508" s="41" t="e">
        <f>IF(#REF!="","",Interna!$H$16)</f>
        <v>#REF!</v>
      </c>
      <c r="AB508" s="42" t="e">
        <f>IF(#REF!="","",Interna!$H$17)</f>
        <v>#REF!</v>
      </c>
      <c r="AC50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8" s="373" t="e">
        <f>IF(#REF!="","",AC508+Interna!$D$15)</f>
        <v>#REF!</v>
      </c>
      <c r="AG508" s="373" t="e">
        <f>IF(#REF!="","",AD508+Interna!$D$16)</f>
        <v>#REF!</v>
      </c>
      <c r="AH508" s="373" t="e">
        <f>IF(#REF!="","",AE508+Interna!$D$17)</f>
        <v>#REF!</v>
      </c>
      <c r="AI508" s="281" t="e">
        <f>IF(#REF!="","",#REF!-(#REF!*AF508))</f>
        <v>#REF!</v>
      </c>
      <c r="AJ508" s="281" t="e">
        <f>IF(#REF!="","",#REF!-(#REF!*AG508))</f>
        <v>#REF!</v>
      </c>
      <c r="AK508" s="281" t="e">
        <f>IF(#REF!="","",#REF!-(#REF!*AH508))</f>
        <v>#REF!</v>
      </c>
      <c r="AL508" s="281" t="e">
        <f>IF(#REF!="","",ROUND(AI508*Interna!$E$4/1000,4))</f>
        <v>#REF!</v>
      </c>
      <c r="AM508" s="281" t="e">
        <f>IF(#REF!="","",ROUND(AJ508*Interna!$E$4/1000,4))</f>
        <v>#REF!</v>
      </c>
      <c r="AN508" s="281" t="e">
        <f>IF(#REF!="","",ROUND(AK508*Interna!$E$4/1000,4))</f>
        <v>#REF!</v>
      </c>
      <c r="AO508" s="281" t="e">
        <f>IF(#REF!="","",ROUND(AL508-(AL508*Interna!$C$21),4))</f>
        <v>#REF!</v>
      </c>
      <c r="AP508" s="281" t="e">
        <f>IF(#REF!="","",ROUND(AM508-(AM508*Interna!$C$22),4))</f>
        <v>#REF!</v>
      </c>
      <c r="AQ508" s="281" t="e">
        <f>IF(#REF!="","",ROUND(AN508-(AN508*Interna!$C$23),4))</f>
        <v>#REF!</v>
      </c>
      <c r="AR508" s="281" t="e">
        <f>IF(#REF!="","",Interna!$F$21)</f>
        <v>#REF!</v>
      </c>
      <c r="AS508" s="282" t="e">
        <f>IF(#REF!="","",Interna!$F$22)</f>
        <v>#REF!</v>
      </c>
      <c r="AT508" s="283" t="e">
        <f>IF(#REF!="","",Interna!$F$23)</f>
        <v>#REF!</v>
      </c>
      <c r="AU508" s="281" t="e">
        <f>IF(#REF!=0,0,IF(AO508&gt;AR508,AO508,AR508))</f>
        <v>#REF!</v>
      </c>
      <c r="AV508" s="281" t="e">
        <f>IF(#REF!=0,0,IF(AP508&gt;AS508,AP508,AS508))</f>
        <v>#REF!</v>
      </c>
      <c r="AW508" s="281" t="e">
        <f>IF(#REF!=0,0,IF(AQ508&gt;AT508,AQ508,AT508))</f>
        <v>#REF!</v>
      </c>
      <c r="AX508" s="39" t="e">
        <f>IF(#REF!="","",IF(ROUND(AL508-AU508,4)&lt;0,0,ROUND(AL508-AU508,4)))</f>
        <v>#REF!</v>
      </c>
      <c r="AY508" s="39" t="e">
        <f>IF(#REF!="","",IF(ROUND(AM508-AV508,4)&lt;0,0,ROUND(AM508-AV508,4)))</f>
        <v>#REF!</v>
      </c>
      <c r="AZ508" s="39" t="e">
        <f>IF(#REF!="","",IF(ROUND(AN508-AW508,4)&lt;0,0,ROUND(AN508-AW508,4)))</f>
        <v>#REF!</v>
      </c>
      <c r="BA508" s="40" t="e">
        <f>IF(#REF!="","",AX508*Z508)</f>
        <v>#REF!</v>
      </c>
      <c r="BB508" s="41" t="e">
        <f>IF(#REF!="","",AY508*AA508)</f>
        <v>#REF!</v>
      </c>
      <c r="BC508" s="42" t="e">
        <f>IF(#REF!="","",AZ508*AB508)</f>
        <v>#REF!</v>
      </c>
      <c r="BD508" s="41" t="e">
        <f t="shared" si="45"/>
        <v>#REF!</v>
      </c>
      <c r="BE508" s="40" t="e">
        <f>IF(#REF!="","",Interna!$J$27+Interna!$J$28+Interna!$J$29+Interna!$J$33)</f>
        <v>#REF!</v>
      </c>
      <c r="BF508" s="41" t="e">
        <f>IF(#REF!="","",AX508*Interna!$H$30)</f>
        <v>#REF!</v>
      </c>
      <c r="BG508" s="41" t="e">
        <f>IF(#REF!="","",AY508*Interna!$H$31)</f>
        <v>#REF!</v>
      </c>
      <c r="BH508" s="41" t="e">
        <f>IF(#REF!="","",AZ508*Interna!$H$32)</f>
        <v>#REF!</v>
      </c>
      <c r="BI508" s="41" t="e">
        <f>IF(#REF!="","",SUM(BE508:BH508))</f>
        <v>#REF!</v>
      </c>
      <c r="BJ508" s="41" t="e">
        <f>IF(#REF!="","",BD508-BI508)</f>
        <v>#REF!</v>
      </c>
      <c r="BK508" s="42" t="e">
        <f>IF(#REF!="","",BJ508*Interna!$H$37)</f>
        <v>#REF!</v>
      </c>
      <c r="BL508" s="41" t="e">
        <f>IF(#REF!="","",BJ508-BK508)</f>
        <v>#REF!</v>
      </c>
      <c r="BM508" s="41" t="e">
        <f>IF(#REF!="","",BL508*Interna!$H$39)</f>
        <v>#REF!</v>
      </c>
      <c r="BN508" s="41" t="e">
        <f>IF(#REF!="","",BL508+BM508)</f>
        <v>#REF!</v>
      </c>
      <c r="BO508" s="41" t="e">
        <f>IF(#REF!="","",BN508*Interna!$K$5)</f>
        <v>#REF!</v>
      </c>
      <c r="BP508" s="41" t="e">
        <f>IF(#REF!="","",BO508/Interna!$E$4)</f>
        <v>#REF!</v>
      </c>
      <c r="BQ508" s="41" t="e">
        <f>IF(#REF!="","",BP508*Interna!$H$46)</f>
        <v>#REF!</v>
      </c>
      <c r="BR508" s="41" t="e">
        <f>IF(#REF!="","",BP508+BQ508)</f>
        <v>#REF!</v>
      </c>
      <c r="BS508" s="41" t="e">
        <f>IF(#REF!="","",BR508*Interna!$H$48)</f>
        <v>#REF!</v>
      </c>
      <c r="BT508" s="41" t="e">
        <f>IF(#REF!="","",BR508-BS508)</f>
        <v>#REF!</v>
      </c>
      <c r="BU508" s="41" t="e">
        <f>IF(#REF!="","",BT508*Interna!$H$51)</f>
        <v>#REF!</v>
      </c>
      <c r="BV508" s="41" t="e">
        <f>IF(#REF!="","",BT508-BU508)</f>
        <v>#REF!</v>
      </c>
      <c r="BW508" s="41" t="e">
        <f>IF(#REF!="","",BV508*Interna!$H$52)</f>
        <v>#REF!</v>
      </c>
      <c r="BX508" s="41" t="e">
        <f>IF(#REF!="","",BV508-BW508)</f>
        <v>#REF!</v>
      </c>
      <c r="BY508" s="41" t="e">
        <f>IF(#REF!="","",BX508*Interna!$H$53)</f>
        <v>#REF!</v>
      </c>
    </row>
    <row r="509" spans="25:77" ht="16.5" customHeight="1" thickTop="1" thickBot="1" x14ac:dyDescent="0.35">
      <c r="Y509" s="167"/>
      <c r="Z509" s="40" t="e">
        <f>IF(#REF!="","",Interna!$H$15)</f>
        <v>#REF!</v>
      </c>
      <c r="AA509" s="41" t="e">
        <f>IF(#REF!="","",Interna!$H$16)</f>
        <v>#REF!</v>
      </c>
      <c r="AB509" s="42" t="e">
        <f>IF(#REF!="","",Interna!$H$17)</f>
        <v>#REF!</v>
      </c>
      <c r="AC50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0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0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09" s="373" t="e">
        <f>IF(#REF!="","",AC509+Interna!$D$15)</f>
        <v>#REF!</v>
      </c>
      <c r="AG509" s="373" t="e">
        <f>IF(#REF!="","",AD509+Interna!$D$16)</f>
        <v>#REF!</v>
      </c>
      <c r="AH509" s="373" t="e">
        <f>IF(#REF!="","",AE509+Interna!$D$17)</f>
        <v>#REF!</v>
      </c>
      <c r="AI509" s="281" t="e">
        <f>IF(#REF!="","",#REF!-(#REF!*AF509))</f>
        <v>#REF!</v>
      </c>
      <c r="AJ509" s="281" t="e">
        <f>IF(#REF!="","",#REF!-(#REF!*AG509))</f>
        <v>#REF!</v>
      </c>
      <c r="AK509" s="281" t="e">
        <f>IF(#REF!="","",#REF!-(#REF!*AH509))</f>
        <v>#REF!</v>
      </c>
      <c r="AL509" s="281" t="e">
        <f>IF(#REF!="","",ROUND(AI509*Interna!$E$4/1000,4))</f>
        <v>#REF!</v>
      </c>
      <c r="AM509" s="281" t="e">
        <f>IF(#REF!="","",ROUND(AJ509*Interna!$E$4/1000,4))</f>
        <v>#REF!</v>
      </c>
      <c r="AN509" s="281" t="e">
        <f>IF(#REF!="","",ROUND(AK509*Interna!$E$4/1000,4))</f>
        <v>#REF!</v>
      </c>
      <c r="AO509" s="281" t="e">
        <f>IF(#REF!="","",ROUND(AL509-(AL509*Interna!$C$21),4))</f>
        <v>#REF!</v>
      </c>
      <c r="AP509" s="281" t="e">
        <f>IF(#REF!="","",ROUND(AM509-(AM509*Interna!$C$22),4))</f>
        <v>#REF!</v>
      </c>
      <c r="AQ509" s="281" t="e">
        <f>IF(#REF!="","",ROUND(AN509-(AN509*Interna!$C$23),4))</f>
        <v>#REF!</v>
      </c>
      <c r="AR509" s="281" t="e">
        <f>IF(#REF!="","",Interna!$F$21)</f>
        <v>#REF!</v>
      </c>
      <c r="AS509" s="282" t="e">
        <f>IF(#REF!="","",Interna!$F$22)</f>
        <v>#REF!</v>
      </c>
      <c r="AT509" s="283" t="e">
        <f>IF(#REF!="","",Interna!$F$23)</f>
        <v>#REF!</v>
      </c>
      <c r="AU509" s="281" t="e">
        <f>IF(#REF!=0,0,IF(AO509&gt;AR509,AO509,AR509))</f>
        <v>#REF!</v>
      </c>
      <c r="AV509" s="281" t="e">
        <f>IF(#REF!=0,0,IF(AP509&gt;AS509,AP509,AS509))</f>
        <v>#REF!</v>
      </c>
      <c r="AW509" s="281" t="e">
        <f>IF(#REF!=0,0,IF(AQ509&gt;AT509,AQ509,AT509))</f>
        <v>#REF!</v>
      </c>
      <c r="AX509" s="39" t="e">
        <f>IF(#REF!="","",IF(ROUND(AL509-AU509,4)&lt;0,0,ROUND(AL509-AU509,4)))</f>
        <v>#REF!</v>
      </c>
      <c r="AY509" s="39" t="e">
        <f>IF(#REF!="","",IF(ROUND(AM509-AV509,4)&lt;0,0,ROUND(AM509-AV509,4)))</f>
        <v>#REF!</v>
      </c>
      <c r="AZ509" s="39" t="e">
        <f>IF(#REF!="","",IF(ROUND(AN509-AW509,4)&lt;0,0,ROUND(AN509-AW509,4)))</f>
        <v>#REF!</v>
      </c>
      <c r="BA509" s="40" t="e">
        <f>IF(#REF!="","",AX509*Z509)</f>
        <v>#REF!</v>
      </c>
      <c r="BB509" s="41" t="e">
        <f>IF(#REF!="","",AY509*AA509)</f>
        <v>#REF!</v>
      </c>
      <c r="BC509" s="42" t="e">
        <f>IF(#REF!="","",AZ509*AB509)</f>
        <v>#REF!</v>
      </c>
      <c r="BD509" s="41" t="e">
        <f t="shared" si="45"/>
        <v>#REF!</v>
      </c>
      <c r="BE509" s="40" t="e">
        <f>IF(#REF!="","",Interna!$J$27+Interna!$J$28+Interna!$J$29+Interna!$J$33)</f>
        <v>#REF!</v>
      </c>
      <c r="BF509" s="41" t="e">
        <f>IF(#REF!="","",AX509*Interna!$H$30)</f>
        <v>#REF!</v>
      </c>
      <c r="BG509" s="41" t="e">
        <f>IF(#REF!="","",AY509*Interna!$H$31)</f>
        <v>#REF!</v>
      </c>
      <c r="BH509" s="41" t="e">
        <f>IF(#REF!="","",AZ509*Interna!$H$32)</f>
        <v>#REF!</v>
      </c>
      <c r="BI509" s="41" t="e">
        <f>IF(#REF!="","",SUM(BE509:BH509))</f>
        <v>#REF!</v>
      </c>
      <c r="BJ509" s="41" t="e">
        <f>IF(#REF!="","",BD509-BI509)</f>
        <v>#REF!</v>
      </c>
      <c r="BK509" s="42" t="e">
        <f>IF(#REF!="","",BJ509*Interna!$H$37)</f>
        <v>#REF!</v>
      </c>
      <c r="BL509" s="41" t="e">
        <f>IF(#REF!="","",BJ509-BK509)</f>
        <v>#REF!</v>
      </c>
      <c r="BM509" s="41" t="e">
        <f>IF(#REF!="","",BL509*Interna!$H$39)</f>
        <v>#REF!</v>
      </c>
      <c r="BN509" s="41" t="e">
        <f>IF(#REF!="","",BL509+BM509)</f>
        <v>#REF!</v>
      </c>
      <c r="BO509" s="41" t="e">
        <f>IF(#REF!="","",BN509*Interna!$K$5)</f>
        <v>#REF!</v>
      </c>
      <c r="BP509" s="41" t="e">
        <f>IF(#REF!="","",BO509/Interna!$E$4)</f>
        <v>#REF!</v>
      </c>
      <c r="BQ509" s="41" t="e">
        <f>IF(#REF!="","",BP509*Interna!$H$46)</f>
        <v>#REF!</v>
      </c>
      <c r="BR509" s="41" t="e">
        <f>IF(#REF!="","",BP509+BQ509)</f>
        <v>#REF!</v>
      </c>
      <c r="BS509" s="41" t="e">
        <f>IF(#REF!="","",BR509*Interna!$H$48)</f>
        <v>#REF!</v>
      </c>
      <c r="BT509" s="41" t="e">
        <f>IF(#REF!="","",BR509-BS509)</f>
        <v>#REF!</v>
      </c>
      <c r="BU509" s="41" t="e">
        <f>IF(#REF!="","",BT509*Interna!$H$51)</f>
        <v>#REF!</v>
      </c>
      <c r="BV509" s="41" t="e">
        <f>IF(#REF!="","",BT509-BU509)</f>
        <v>#REF!</v>
      </c>
      <c r="BW509" s="41" t="e">
        <f>IF(#REF!="","",BV509*Interna!$H$52)</f>
        <v>#REF!</v>
      </c>
      <c r="BX509" s="41" t="e">
        <f>IF(#REF!="","",BV509-BW509)</f>
        <v>#REF!</v>
      </c>
      <c r="BY509" s="41" t="e">
        <f>IF(#REF!="","",BX509*Interna!$H$53)</f>
        <v>#REF!</v>
      </c>
    </row>
    <row r="510" spans="25:77" ht="16.5" customHeight="1" thickTop="1" thickBot="1" x14ac:dyDescent="0.35">
      <c r="Y510" s="167"/>
      <c r="Z510" s="40" t="e">
        <f>IF(#REF!="","",Interna!$H$15)</f>
        <v>#REF!</v>
      </c>
      <c r="AA510" s="41" t="e">
        <f>IF(#REF!="","",Interna!$H$16)</f>
        <v>#REF!</v>
      </c>
      <c r="AB510" s="42" t="e">
        <f>IF(#REF!="","",Interna!$H$17)</f>
        <v>#REF!</v>
      </c>
      <c r="AC510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0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0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0" s="373" t="e">
        <f>IF(#REF!="","",AC510+Interna!$D$15)</f>
        <v>#REF!</v>
      </c>
      <c r="AG510" s="373" t="e">
        <f>IF(#REF!="","",AD510+Interna!$D$16)</f>
        <v>#REF!</v>
      </c>
      <c r="AH510" s="373" t="e">
        <f>IF(#REF!="","",AE510+Interna!$D$17)</f>
        <v>#REF!</v>
      </c>
      <c r="AI510" s="281" t="e">
        <f>IF(#REF!="","",#REF!-(#REF!*AF510))</f>
        <v>#REF!</v>
      </c>
      <c r="AJ510" s="281" t="e">
        <f>IF(#REF!="","",#REF!-(#REF!*AG510))</f>
        <v>#REF!</v>
      </c>
      <c r="AK510" s="281" t="e">
        <f>IF(#REF!="","",#REF!-(#REF!*AH510))</f>
        <v>#REF!</v>
      </c>
      <c r="AL510" s="281" t="e">
        <f>IF(#REF!="","",ROUND(AI510*Interna!$E$4/1000,4))</f>
        <v>#REF!</v>
      </c>
      <c r="AM510" s="281" t="e">
        <f>IF(#REF!="","",ROUND(AJ510*Interna!$E$4/1000,4))</f>
        <v>#REF!</v>
      </c>
      <c r="AN510" s="281" t="e">
        <f>IF(#REF!="","",ROUND(AK510*Interna!$E$4/1000,4))</f>
        <v>#REF!</v>
      </c>
      <c r="AO510" s="281" t="e">
        <f>IF(#REF!="","",ROUND(AL510-(AL510*Interna!$C$21),4))</f>
        <v>#REF!</v>
      </c>
      <c r="AP510" s="281" t="e">
        <f>IF(#REF!="","",ROUND(AM510-(AM510*Interna!$C$22),4))</f>
        <v>#REF!</v>
      </c>
      <c r="AQ510" s="281" t="e">
        <f>IF(#REF!="","",ROUND(AN510-(AN510*Interna!$C$23),4))</f>
        <v>#REF!</v>
      </c>
      <c r="AR510" s="281" t="e">
        <f>IF(#REF!="","",Interna!$F$21)</f>
        <v>#REF!</v>
      </c>
      <c r="AS510" s="282" t="e">
        <f>IF(#REF!="","",Interna!$F$22)</f>
        <v>#REF!</v>
      </c>
      <c r="AT510" s="283" t="e">
        <f>IF(#REF!="","",Interna!$F$23)</f>
        <v>#REF!</v>
      </c>
      <c r="AU510" s="281" t="e">
        <f>IF(#REF!=0,0,IF(AO510&gt;AR510,AO510,AR510))</f>
        <v>#REF!</v>
      </c>
      <c r="AV510" s="281" t="e">
        <f>IF(#REF!=0,0,IF(AP510&gt;AS510,AP510,AS510))</f>
        <v>#REF!</v>
      </c>
      <c r="AW510" s="281" t="e">
        <f>IF(#REF!=0,0,IF(AQ510&gt;AT510,AQ510,AT510))</f>
        <v>#REF!</v>
      </c>
      <c r="AX510" s="39" t="e">
        <f>IF(#REF!="","",IF(ROUND(AL510-AU510,4)&lt;0,0,ROUND(AL510-AU510,4)))</f>
        <v>#REF!</v>
      </c>
      <c r="AY510" s="39" t="e">
        <f>IF(#REF!="","",IF(ROUND(AM510-AV510,4)&lt;0,0,ROUND(AM510-AV510,4)))</f>
        <v>#REF!</v>
      </c>
      <c r="AZ510" s="39" t="e">
        <f>IF(#REF!="","",IF(ROUND(AN510-AW510,4)&lt;0,0,ROUND(AN510-AW510,4)))</f>
        <v>#REF!</v>
      </c>
      <c r="BA510" s="40" t="e">
        <f>IF(#REF!="","",AX510*Z510)</f>
        <v>#REF!</v>
      </c>
      <c r="BB510" s="41" t="e">
        <f>IF(#REF!="","",AY510*AA510)</f>
        <v>#REF!</v>
      </c>
      <c r="BC510" s="42" t="e">
        <f>IF(#REF!="","",AZ510*AB510)</f>
        <v>#REF!</v>
      </c>
      <c r="BD510" s="41" t="e">
        <f t="shared" si="45"/>
        <v>#REF!</v>
      </c>
      <c r="BE510" s="40" t="e">
        <f>IF(#REF!="","",Interna!$J$27+Interna!$J$28+Interna!$J$29+Interna!$J$33)</f>
        <v>#REF!</v>
      </c>
      <c r="BF510" s="41" t="e">
        <f>IF(#REF!="","",AX510*Interna!$H$30)</f>
        <v>#REF!</v>
      </c>
      <c r="BG510" s="41" t="e">
        <f>IF(#REF!="","",AY510*Interna!$H$31)</f>
        <v>#REF!</v>
      </c>
      <c r="BH510" s="41" t="e">
        <f>IF(#REF!="","",AZ510*Interna!$H$32)</f>
        <v>#REF!</v>
      </c>
      <c r="BI510" s="41" t="e">
        <f>IF(#REF!="","",SUM(BE510:BH510))</f>
        <v>#REF!</v>
      </c>
      <c r="BJ510" s="41" t="e">
        <f>IF(#REF!="","",BD510-BI510)</f>
        <v>#REF!</v>
      </c>
      <c r="BK510" s="42" t="e">
        <f>IF(#REF!="","",BJ510*Interna!$H$37)</f>
        <v>#REF!</v>
      </c>
      <c r="BL510" s="41" t="e">
        <f>IF(#REF!="","",BJ510-BK510)</f>
        <v>#REF!</v>
      </c>
      <c r="BM510" s="41" t="e">
        <f>IF(#REF!="","",BL510*Interna!$H$39)</f>
        <v>#REF!</v>
      </c>
      <c r="BN510" s="41" t="e">
        <f>IF(#REF!="","",BL510+BM510)</f>
        <v>#REF!</v>
      </c>
      <c r="BO510" s="41" t="e">
        <f>IF(#REF!="","",BN510*Interna!$K$5)</f>
        <v>#REF!</v>
      </c>
      <c r="BP510" s="41" t="e">
        <f>IF(#REF!="","",BO510/Interna!$E$4)</f>
        <v>#REF!</v>
      </c>
      <c r="BQ510" s="41" t="e">
        <f>IF(#REF!="","",BP510*Interna!$H$46)</f>
        <v>#REF!</v>
      </c>
      <c r="BR510" s="41" t="e">
        <f>IF(#REF!="","",BP510+BQ510)</f>
        <v>#REF!</v>
      </c>
      <c r="BS510" s="41" t="e">
        <f>IF(#REF!="","",BR510*Interna!$H$48)</f>
        <v>#REF!</v>
      </c>
      <c r="BT510" s="41" t="e">
        <f>IF(#REF!="","",BR510-BS510)</f>
        <v>#REF!</v>
      </c>
      <c r="BU510" s="41" t="e">
        <f>IF(#REF!="","",BT510*Interna!$H$51)</f>
        <v>#REF!</v>
      </c>
      <c r="BV510" s="41" t="e">
        <f>IF(#REF!="","",BT510-BU510)</f>
        <v>#REF!</v>
      </c>
      <c r="BW510" s="41" t="e">
        <f>IF(#REF!="","",BV510*Interna!$H$52)</f>
        <v>#REF!</v>
      </c>
      <c r="BX510" s="41" t="e">
        <f>IF(#REF!="","",BV510-BW510)</f>
        <v>#REF!</v>
      </c>
      <c r="BY510" s="41" t="e">
        <f>IF(#REF!="","",BX510*Interna!$H$53)</f>
        <v>#REF!</v>
      </c>
    </row>
    <row r="511" spans="25:77" ht="16.5" customHeight="1" thickTop="1" thickBot="1" x14ac:dyDescent="0.35">
      <c r="Y511" s="167"/>
      <c r="Z511" s="40" t="e">
        <f>IF(#REF!="","",Interna!$H$15)</f>
        <v>#REF!</v>
      </c>
      <c r="AA511" s="41" t="e">
        <f>IF(#REF!="","",Interna!$H$16)</f>
        <v>#REF!</v>
      </c>
      <c r="AB511" s="42" t="e">
        <f>IF(#REF!="","",Interna!$H$17)</f>
        <v>#REF!</v>
      </c>
      <c r="AC511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1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1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1" s="373" t="e">
        <f>IF(#REF!="","",AC511+Interna!$D$15)</f>
        <v>#REF!</v>
      </c>
      <c r="AG511" s="373" t="e">
        <f>IF(#REF!="","",AD511+Interna!$D$16)</f>
        <v>#REF!</v>
      </c>
      <c r="AH511" s="373" t="e">
        <f>IF(#REF!="","",AE511+Interna!$D$17)</f>
        <v>#REF!</v>
      </c>
      <c r="AI511" s="281" t="e">
        <f>IF(#REF!="","",#REF!-(#REF!*AF511))</f>
        <v>#REF!</v>
      </c>
      <c r="AJ511" s="281" t="e">
        <f>IF(#REF!="","",#REF!-(#REF!*AG511))</f>
        <v>#REF!</v>
      </c>
      <c r="AK511" s="281" t="e">
        <f>IF(#REF!="","",#REF!-(#REF!*AH511))</f>
        <v>#REF!</v>
      </c>
      <c r="AL511" s="281" t="e">
        <f>IF(#REF!="","",ROUND(AI511*Interna!$E$4/1000,4))</f>
        <v>#REF!</v>
      </c>
      <c r="AM511" s="281" t="e">
        <f>IF(#REF!="","",ROUND(AJ511*Interna!$E$4/1000,4))</f>
        <v>#REF!</v>
      </c>
      <c r="AN511" s="281" t="e">
        <f>IF(#REF!="","",ROUND(AK511*Interna!$E$4/1000,4))</f>
        <v>#REF!</v>
      </c>
      <c r="AO511" s="281" t="e">
        <f>IF(#REF!="","",ROUND(AL511-(AL511*Interna!$C$21),4))</f>
        <v>#REF!</v>
      </c>
      <c r="AP511" s="281" t="e">
        <f>IF(#REF!="","",ROUND(AM511-(AM511*Interna!$C$22),4))</f>
        <v>#REF!</v>
      </c>
      <c r="AQ511" s="281" t="e">
        <f>IF(#REF!="","",ROUND(AN511-(AN511*Interna!$C$23),4))</f>
        <v>#REF!</v>
      </c>
      <c r="AR511" s="281" t="e">
        <f>IF(#REF!="","",Interna!$F$21)</f>
        <v>#REF!</v>
      </c>
      <c r="AS511" s="282" t="e">
        <f>IF(#REF!="","",Interna!$F$22)</f>
        <v>#REF!</v>
      </c>
      <c r="AT511" s="283" t="e">
        <f>IF(#REF!="","",Interna!$F$23)</f>
        <v>#REF!</v>
      </c>
      <c r="AU511" s="281" t="e">
        <f>IF(#REF!=0,0,IF(AO511&gt;AR511,AO511,AR511))</f>
        <v>#REF!</v>
      </c>
      <c r="AV511" s="281" t="e">
        <f>IF(#REF!=0,0,IF(AP511&gt;AS511,AP511,AS511))</f>
        <v>#REF!</v>
      </c>
      <c r="AW511" s="281" t="e">
        <f>IF(#REF!=0,0,IF(AQ511&gt;AT511,AQ511,AT511))</f>
        <v>#REF!</v>
      </c>
      <c r="AX511" s="39" t="e">
        <f>IF(#REF!="","",IF(ROUND(AL511-AU511,4)&lt;0,0,ROUND(AL511-AU511,4)))</f>
        <v>#REF!</v>
      </c>
      <c r="AY511" s="39" t="e">
        <f>IF(#REF!="","",IF(ROUND(AM511-AV511,4)&lt;0,0,ROUND(AM511-AV511,4)))</f>
        <v>#REF!</v>
      </c>
      <c r="AZ511" s="39" t="e">
        <f>IF(#REF!="","",IF(ROUND(AN511-AW511,4)&lt;0,0,ROUND(AN511-AW511,4)))</f>
        <v>#REF!</v>
      </c>
      <c r="BA511" s="40" t="e">
        <f>IF(#REF!="","",AX511*Z511)</f>
        <v>#REF!</v>
      </c>
      <c r="BB511" s="41" t="e">
        <f>IF(#REF!="","",AY511*AA511)</f>
        <v>#REF!</v>
      </c>
      <c r="BC511" s="42" t="e">
        <f>IF(#REF!="","",AZ511*AB511)</f>
        <v>#REF!</v>
      </c>
      <c r="BD511" s="41" t="e">
        <f t="shared" si="45"/>
        <v>#REF!</v>
      </c>
      <c r="BE511" s="40" t="e">
        <f>IF(#REF!="","",Interna!$J$27+Interna!$J$28+Interna!$J$29+Interna!$J$33)</f>
        <v>#REF!</v>
      </c>
      <c r="BF511" s="41" t="e">
        <f>IF(#REF!="","",AX511*Interna!$H$30)</f>
        <v>#REF!</v>
      </c>
      <c r="BG511" s="41" t="e">
        <f>IF(#REF!="","",AY511*Interna!$H$31)</f>
        <v>#REF!</v>
      </c>
      <c r="BH511" s="41" t="e">
        <f>IF(#REF!="","",AZ511*Interna!$H$32)</f>
        <v>#REF!</v>
      </c>
      <c r="BI511" s="41" t="e">
        <f>IF(#REF!="","",SUM(BE511:BH511))</f>
        <v>#REF!</v>
      </c>
      <c r="BJ511" s="41" t="e">
        <f>IF(#REF!="","",BD511-BI511)</f>
        <v>#REF!</v>
      </c>
      <c r="BK511" s="42" t="e">
        <f>IF(#REF!="","",BJ511*Interna!$H$37)</f>
        <v>#REF!</v>
      </c>
      <c r="BL511" s="41" t="e">
        <f>IF(#REF!="","",BJ511-BK511)</f>
        <v>#REF!</v>
      </c>
      <c r="BM511" s="41" t="e">
        <f>IF(#REF!="","",BL511*Interna!$H$39)</f>
        <v>#REF!</v>
      </c>
      <c r="BN511" s="41" t="e">
        <f>IF(#REF!="","",BL511+BM511)</f>
        <v>#REF!</v>
      </c>
      <c r="BO511" s="41" t="e">
        <f>IF(#REF!="","",BN511*Interna!$K$5)</f>
        <v>#REF!</v>
      </c>
      <c r="BP511" s="41" t="e">
        <f>IF(#REF!="","",BO511/Interna!$E$4)</f>
        <v>#REF!</v>
      </c>
      <c r="BQ511" s="41" t="e">
        <f>IF(#REF!="","",BP511*Interna!$H$46)</f>
        <v>#REF!</v>
      </c>
      <c r="BR511" s="41" t="e">
        <f>IF(#REF!="","",BP511+BQ511)</f>
        <v>#REF!</v>
      </c>
      <c r="BS511" s="41" t="e">
        <f>IF(#REF!="","",BR511*Interna!$H$48)</f>
        <v>#REF!</v>
      </c>
      <c r="BT511" s="41" t="e">
        <f>IF(#REF!="","",BR511-BS511)</f>
        <v>#REF!</v>
      </c>
      <c r="BU511" s="41" t="e">
        <f>IF(#REF!="","",BT511*Interna!$H$51)</f>
        <v>#REF!</v>
      </c>
      <c r="BV511" s="41" t="e">
        <f>IF(#REF!="","",BT511-BU511)</f>
        <v>#REF!</v>
      </c>
      <c r="BW511" s="41" t="e">
        <f>IF(#REF!="","",BV511*Interna!$H$52)</f>
        <v>#REF!</v>
      </c>
      <c r="BX511" s="41" t="e">
        <f>IF(#REF!="","",BV511-BW511)</f>
        <v>#REF!</v>
      </c>
      <c r="BY511" s="41" t="e">
        <f>IF(#REF!="","",BX511*Interna!$H$53)</f>
        <v>#REF!</v>
      </c>
    </row>
    <row r="512" spans="25:77" ht="16.5" customHeight="1" thickTop="1" thickBot="1" x14ac:dyDescent="0.35">
      <c r="Y512" s="167"/>
      <c r="Z512" s="40" t="e">
        <f>IF(#REF!="","",Interna!$H$15)</f>
        <v>#REF!</v>
      </c>
      <c r="AA512" s="41" t="e">
        <f>IF(#REF!="","",Interna!$H$16)</f>
        <v>#REF!</v>
      </c>
      <c r="AB512" s="42" t="e">
        <f>IF(#REF!="","",Interna!$H$17)</f>
        <v>#REF!</v>
      </c>
      <c r="AC512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2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2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2" s="373" t="e">
        <f>IF(#REF!="","",AC512+Interna!$D$15)</f>
        <v>#REF!</v>
      </c>
      <c r="AG512" s="373" t="e">
        <f>IF(#REF!="","",AD512+Interna!$D$16)</f>
        <v>#REF!</v>
      </c>
      <c r="AH512" s="373" t="e">
        <f>IF(#REF!="","",AE512+Interna!$D$17)</f>
        <v>#REF!</v>
      </c>
      <c r="AI512" s="281" t="e">
        <f>IF(#REF!="","",#REF!-(#REF!*AF512))</f>
        <v>#REF!</v>
      </c>
      <c r="AJ512" s="281" t="e">
        <f>IF(#REF!="","",#REF!-(#REF!*AG512))</f>
        <v>#REF!</v>
      </c>
      <c r="AK512" s="281" t="e">
        <f>IF(#REF!="","",#REF!-(#REF!*AH512))</f>
        <v>#REF!</v>
      </c>
      <c r="AL512" s="281" t="e">
        <f>IF(#REF!="","",ROUND(AI512*Interna!$E$4/1000,4))</f>
        <v>#REF!</v>
      </c>
      <c r="AM512" s="281" t="e">
        <f>IF(#REF!="","",ROUND(AJ512*Interna!$E$4/1000,4))</f>
        <v>#REF!</v>
      </c>
      <c r="AN512" s="281" t="e">
        <f>IF(#REF!="","",ROUND(AK512*Interna!$E$4/1000,4))</f>
        <v>#REF!</v>
      </c>
      <c r="AO512" s="281" t="e">
        <f>IF(#REF!="","",ROUND(AL512-(AL512*Interna!$C$21),4))</f>
        <v>#REF!</v>
      </c>
      <c r="AP512" s="281" t="e">
        <f>IF(#REF!="","",ROUND(AM512-(AM512*Interna!$C$22),4))</f>
        <v>#REF!</v>
      </c>
      <c r="AQ512" s="281" t="e">
        <f>IF(#REF!="","",ROUND(AN512-(AN512*Interna!$C$23),4))</f>
        <v>#REF!</v>
      </c>
      <c r="AR512" s="281" t="e">
        <f>IF(#REF!="","",Interna!$F$21)</f>
        <v>#REF!</v>
      </c>
      <c r="AS512" s="282" t="e">
        <f>IF(#REF!="","",Interna!$F$22)</f>
        <v>#REF!</v>
      </c>
      <c r="AT512" s="283" t="e">
        <f>IF(#REF!="","",Interna!$F$23)</f>
        <v>#REF!</v>
      </c>
      <c r="AU512" s="281" t="e">
        <f>IF(#REF!=0,0,IF(AO512&gt;AR512,AO512,AR512))</f>
        <v>#REF!</v>
      </c>
      <c r="AV512" s="281" t="e">
        <f>IF(#REF!=0,0,IF(AP512&gt;AS512,AP512,AS512))</f>
        <v>#REF!</v>
      </c>
      <c r="AW512" s="281" t="e">
        <f>IF(#REF!=0,0,IF(AQ512&gt;AT512,AQ512,AT512))</f>
        <v>#REF!</v>
      </c>
      <c r="AX512" s="39" t="e">
        <f>IF(#REF!="","",IF(ROUND(AL512-AU512,4)&lt;0,0,ROUND(AL512-AU512,4)))</f>
        <v>#REF!</v>
      </c>
      <c r="AY512" s="39" t="e">
        <f>IF(#REF!="","",IF(ROUND(AM512-AV512,4)&lt;0,0,ROUND(AM512-AV512,4)))</f>
        <v>#REF!</v>
      </c>
      <c r="AZ512" s="39" t="e">
        <f>IF(#REF!="","",IF(ROUND(AN512-AW512,4)&lt;0,0,ROUND(AN512-AW512,4)))</f>
        <v>#REF!</v>
      </c>
      <c r="BA512" s="40" t="e">
        <f>IF(#REF!="","",AX512*Z512)</f>
        <v>#REF!</v>
      </c>
      <c r="BB512" s="41" t="e">
        <f>IF(#REF!="","",AY512*AA512)</f>
        <v>#REF!</v>
      </c>
      <c r="BC512" s="42" t="e">
        <f>IF(#REF!="","",AZ512*AB512)</f>
        <v>#REF!</v>
      </c>
      <c r="BD512" s="41" t="e">
        <f t="shared" si="45"/>
        <v>#REF!</v>
      </c>
      <c r="BE512" s="40" t="e">
        <f>IF(#REF!="","",Interna!$J$27+Interna!$J$28+Interna!$J$29+Interna!$J$33)</f>
        <v>#REF!</v>
      </c>
      <c r="BF512" s="41" t="e">
        <f>IF(#REF!="","",AX512*Interna!$H$30)</f>
        <v>#REF!</v>
      </c>
      <c r="BG512" s="41" t="e">
        <f>IF(#REF!="","",AY512*Interna!$H$31)</f>
        <v>#REF!</v>
      </c>
      <c r="BH512" s="41" t="e">
        <f>IF(#REF!="","",AZ512*Interna!$H$32)</f>
        <v>#REF!</v>
      </c>
      <c r="BI512" s="41" t="e">
        <f>IF(#REF!="","",SUM(BE512:BH512))</f>
        <v>#REF!</v>
      </c>
      <c r="BJ512" s="41" t="e">
        <f>IF(#REF!="","",BD512-BI512)</f>
        <v>#REF!</v>
      </c>
      <c r="BK512" s="42" t="e">
        <f>IF(#REF!="","",BJ512*Interna!$H$37)</f>
        <v>#REF!</v>
      </c>
      <c r="BL512" s="41" t="e">
        <f>IF(#REF!="","",BJ512-BK512)</f>
        <v>#REF!</v>
      </c>
      <c r="BM512" s="41" t="e">
        <f>IF(#REF!="","",BL512*Interna!$H$39)</f>
        <v>#REF!</v>
      </c>
      <c r="BN512" s="41" t="e">
        <f>IF(#REF!="","",BL512+BM512)</f>
        <v>#REF!</v>
      </c>
      <c r="BO512" s="41" t="e">
        <f>IF(#REF!="","",BN512*Interna!$K$5)</f>
        <v>#REF!</v>
      </c>
      <c r="BP512" s="41" t="e">
        <f>IF(#REF!="","",BO512/Interna!$E$4)</f>
        <v>#REF!</v>
      </c>
      <c r="BQ512" s="41" t="e">
        <f>IF(#REF!="","",BP512*Interna!$H$46)</f>
        <v>#REF!</v>
      </c>
      <c r="BR512" s="41" t="e">
        <f>IF(#REF!="","",BP512+BQ512)</f>
        <v>#REF!</v>
      </c>
      <c r="BS512" s="41" t="e">
        <f>IF(#REF!="","",BR512*Interna!$H$48)</f>
        <v>#REF!</v>
      </c>
      <c r="BT512" s="41" t="e">
        <f>IF(#REF!="","",BR512-BS512)</f>
        <v>#REF!</v>
      </c>
      <c r="BU512" s="41" t="e">
        <f>IF(#REF!="","",BT512*Interna!$H$51)</f>
        <v>#REF!</v>
      </c>
      <c r="BV512" s="41" t="e">
        <f>IF(#REF!="","",BT512-BU512)</f>
        <v>#REF!</v>
      </c>
      <c r="BW512" s="41" t="e">
        <f>IF(#REF!="","",BV512*Interna!$H$52)</f>
        <v>#REF!</v>
      </c>
      <c r="BX512" s="41" t="e">
        <f>IF(#REF!="","",BV512-BW512)</f>
        <v>#REF!</v>
      </c>
      <c r="BY512" s="41" t="e">
        <f>IF(#REF!="","",BX512*Interna!$H$53)</f>
        <v>#REF!</v>
      </c>
    </row>
    <row r="513" spans="25:77" ht="16.5" customHeight="1" thickTop="1" thickBot="1" x14ac:dyDescent="0.35">
      <c r="Y513" s="167"/>
      <c r="Z513" s="40" t="e">
        <f>IF(#REF!="","",Interna!$H$15)</f>
        <v>#REF!</v>
      </c>
      <c r="AA513" s="41" t="e">
        <f>IF(#REF!="","",Interna!$H$16)</f>
        <v>#REF!</v>
      </c>
      <c r="AB513" s="42" t="e">
        <f>IF(#REF!="","",Interna!$H$17)</f>
        <v>#REF!</v>
      </c>
      <c r="AC513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3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3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3" s="373" t="e">
        <f>IF(#REF!="","",AC513+Interna!$D$15)</f>
        <v>#REF!</v>
      </c>
      <c r="AG513" s="373" t="e">
        <f>IF(#REF!="","",AD513+Interna!$D$16)</f>
        <v>#REF!</v>
      </c>
      <c r="AH513" s="373" t="e">
        <f>IF(#REF!="","",AE513+Interna!$D$17)</f>
        <v>#REF!</v>
      </c>
      <c r="AI513" s="281" t="e">
        <f>IF(#REF!="","",#REF!-(#REF!*AF513))</f>
        <v>#REF!</v>
      </c>
      <c r="AJ513" s="281" t="e">
        <f>IF(#REF!="","",#REF!-(#REF!*AG513))</f>
        <v>#REF!</v>
      </c>
      <c r="AK513" s="281" t="e">
        <f>IF(#REF!="","",#REF!-(#REF!*AH513))</f>
        <v>#REF!</v>
      </c>
      <c r="AL513" s="281" t="e">
        <f>IF(#REF!="","",ROUND(AI513*Interna!$E$4/1000,4))</f>
        <v>#REF!</v>
      </c>
      <c r="AM513" s="281" t="e">
        <f>IF(#REF!="","",ROUND(AJ513*Interna!$E$4/1000,4))</f>
        <v>#REF!</v>
      </c>
      <c r="AN513" s="281" t="e">
        <f>IF(#REF!="","",ROUND(AK513*Interna!$E$4/1000,4))</f>
        <v>#REF!</v>
      </c>
      <c r="AO513" s="281" t="e">
        <f>IF(#REF!="","",ROUND(AL513-(AL513*Interna!$C$21),4))</f>
        <v>#REF!</v>
      </c>
      <c r="AP513" s="281" t="e">
        <f>IF(#REF!="","",ROUND(AM513-(AM513*Interna!$C$22),4))</f>
        <v>#REF!</v>
      </c>
      <c r="AQ513" s="281" t="e">
        <f>IF(#REF!="","",ROUND(AN513-(AN513*Interna!$C$23),4))</f>
        <v>#REF!</v>
      </c>
      <c r="AR513" s="281" t="e">
        <f>IF(#REF!="","",Interna!$F$21)</f>
        <v>#REF!</v>
      </c>
      <c r="AS513" s="282" t="e">
        <f>IF(#REF!="","",Interna!$F$22)</f>
        <v>#REF!</v>
      </c>
      <c r="AT513" s="283" t="e">
        <f>IF(#REF!="","",Interna!$F$23)</f>
        <v>#REF!</v>
      </c>
      <c r="AU513" s="281" t="e">
        <f>IF(#REF!=0,0,IF(AO513&gt;AR513,AO513,AR513))</f>
        <v>#REF!</v>
      </c>
      <c r="AV513" s="281" t="e">
        <f>IF(#REF!=0,0,IF(AP513&gt;AS513,AP513,AS513))</f>
        <v>#REF!</v>
      </c>
      <c r="AW513" s="281" t="e">
        <f>IF(#REF!=0,0,IF(AQ513&gt;AT513,AQ513,AT513))</f>
        <v>#REF!</v>
      </c>
      <c r="AX513" s="39" t="e">
        <f>IF(#REF!="","",IF(ROUND(AL513-AU513,4)&lt;0,0,ROUND(AL513-AU513,4)))</f>
        <v>#REF!</v>
      </c>
      <c r="AY513" s="39" t="e">
        <f>IF(#REF!="","",IF(ROUND(AM513-AV513,4)&lt;0,0,ROUND(AM513-AV513,4)))</f>
        <v>#REF!</v>
      </c>
      <c r="AZ513" s="39" t="e">
        <f>IF(#REF!="","",IF(ROUND(AN513-AW513,4)&lt;0,0,ROUND(AN513-AW513,4)))</f>
        <v>#REF!</v>
      </c>
      <c r="BA513" s="40" t="e">
        <f>IF(#REF!="","",AX513*Z513)</f>
        <v>#REF!</v>
      </c>
      <c r="BB513" s="41" t="e">
        <f>IF(#REF!="","",AY513*AA513)</f>
        <v>#REF!</v>
      </c>
      <c r="BC513" s="42" t="e">
        <f>IF(#REF!="","",AZ513*AB513)</f>
        <v>#REF!</v>
      </c>
      <c r="BD513" s="41" t="e">
        <f t="shared" si="45"/>
        <v>#REF!</v>
      </c>
      <c r="BE513" s="40" t="e">
        <f>IF(#REF!="","",Interna!$J$27+Interna!$J$28+Interna!$J$29+Interna!$J$33)</f>
        <v>#REF!</v>
      </c>
      <c r="BF513" s="41" t="e">
        <f>IF(#REF!="","",AX513*Interna!$H$30)</f>
        <v>#REF!</v>
      </c>
      <c r="BG513" s="41" t="e">
        <f>IF(#REF!="","",AY513*Interna!$H$31)</f>
        <v>#REF!</v>
      </c>
      <c r="BH513" s="41" t="e">
        <f>IF(#REF!="","",AZ513*Interna!$H$32)</f>
        <v>#REF!</v>
      </c>
      <c r="BI513" s="41" t="e">
        <f>IF(#REF!="","",SUM(BE513:BH513))</f>
        <v>#REF!</v>
      </c>
      <c r="BJ513" s="41" t="e">
        <f>IF(#REF!="","",BD513-BI513)</f>
        <v>#REF!</v>
      </c>
      <c r="BK513" s="42" t="e">
        <f>IF(#REF!="","",BJ513*Interna!$H$37)</f>
        <v>#REF!</v>
      </c>
      <c r="BL513" s="41" t="e">
        <f>IF(#REF!="","",BJ513-BK513)</f>
        <v>#REF!</v>
      </c>
      <c r="BM513" s="41" t="e">
        <f>IF(#REF!="","",BL513*Interna!$H$39)</f>
        <v>#REF!</v>
      </c>
      <c r="BN513" s="41" t="e">
        <f>IF(#REF!="","",BL513+BM513)</f>
        <v>#REF!</v>
      </c>
      <c r="BO513" s="41" t="e">
        <f>IF(#REF!="","",BN513*Interna!$K$5)</f>
        <v>#REF!</v>
      </c>
      <c r="BP513" s="41" t="e">
        <f>IF(#REF!="","",BO513/Interna!$E$4)</f>
        <v>#REF!</v>
      </c>
      <c r="BQ513" s="41" t="e">
        <f>IF(#REF!="","",BP513*Interna!$H$46)</f>
        <v>#REF!</v>
      </c>
      <c r="BR513" s="41" t="e">
        <f>IF(#REF!="","",BP513+BQ513)</f>
        <v>#REF!</v>
      </c>
      <c r="BS513" s="41" t="e">
        <f>IF(#REF!="","",BR513*Interna!$H$48)</f>
        <v>#REF!</v>
      </c>
      <c r="BT513" s="41" t="e">
        <f>IF(#REF!="","",BR513-BS513)</f>
        <v>#REF!</v>
      </c>
      <c r="BU513" s="41" t="e">
        <f>IF(#REF!="","",BT513*Interna!$H$51)</f>
        <v>#REF!</v>
      </c>
      <c r="BV513" s="41" t="e">
        <f>IF(#REF!="","",BT513-BU513)</f>
        <v>#REF!</v>
      </c>
      <c r="BW513" s="41" t="e">
        <f>IF(#REF!="","",BV513*Interna!$H$52)</f>
        <v>#REF!</v>
      </c>
      <c r="BX513" s="41" t="e">
        <f>IF(#REF!="","",BV513-BW513)</f>
        <v>#REF!</v>
      </c>
      <c r="BY513" s="41" t="e">
        <f>IF(#REF!="","",BX513*Interna!$H$53)</f>
        <v>#REF!</v>
      </c>
    </row>
    <row r="514" spans="25:77" ht="16.5" customHeight="1" thickTop="1" thickBot="1" x14ac:dyDescent="0.35">
      <c r="Y514" s="167"/>
      <c r="Z514" s="40" t="e">
        <f>IF(#REF!="","",Interna!$H$15)</f>
        <v>#REF!</v>
      </c>
      <c r="AA514" s="41" t="e">
        <f>IF(#REF!="","",Interna!$H$16)</f>
        <v>#REF!</v>
      </c>
      <c r="AB514" s="42" t="e">
        <f>IF(#REF!="","",Interna!$H$17)</f>
        <v>#REF!</v>
      </c>
      <c r="AC514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4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4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4" s="373" t="e">
        <f>IF(#REF!="","",AC514+Interna!$D$15)</f>
        <v>#REF!</v>
      </c>
      <c r="AG514" s="373" t="e">
        <f>IF(#REF!="","",AD514+Interna!$D$16)</f>
        <v>#REF!</v>
      </c>
      <c r="AH514" s="373" t="e">
        <f>IF(#REF!="","",AE514+Interna!$D$17)</f>
        <v>#REF!</v>
      </c>
      <c r="AI514" s="281" t="e">
        <f>IF(#REF!="","",#REF!-(#REF!*AF514))</f>
        <v>#REF!</v>
      </c>
      <c r="AJ514" s="281" t="e">
        <f>IF(#REF!="","",#REF!-(#REF!*AG514))</f>
        <v>#REF!</v>
      </c>
      <c r="AK514" s="281" t="e">
        <f>IF(#REF!="","",#REF!-(#REF!*AH514))</f>
        <v>#REF!</v>
      </c>
      <c r="AL514" s="281" t="e">
        <f>IF(#REF!="","",ROUND(AI514*Interna!$E$4/1000,4))</f>
        <v>#REF!</v>
      </c>
      <c r="AM514" s="281" t="e">
        <f>IF(#REF!="","",ROUND(AJ514*Interna!$E$4/1000,4))</f>
        <v>#REF!</v>
      </c>
      <c r="AN514" s="281" t="e">
        <f>IF(#REF!="","",ROUND(AK514*Interna!$E$4/1000,4))</f>
        <v>#REF!</v>
      </c>
      <c r="AO514" s="281" t="e">
        <f>IF(#REF!="","",ROUND(AL514-(AL514*Interna!$C$21),4))</f>
        <v>#REF!</v>
      </c>
      <c r="AP514" s="281" t="e">
        <f>IF(#REF!="","",ROUND(AM514-(AM514*Interna!$C$22),4))</f>
        <v>#REF!</v>
      </c>
      <c r="AQ514" s="281" t="e">
        <f>IF(#REF!="","",ROUND(AN514-(AN514*Interna!$C$23),4))</f>
        <v>#REF!</v>
      </c>
      <c r="AR514" s="281" t="e">
        <f>IF(#REF!="","",Interna!$F$21)</f>
        <v>#REF!</v>
      </c>
      <c r="AS514" s="282" t="e">
        <f>IF(#REF!="","",Interna!$F$22)</f>
        <v>#REF!</v>
      </c>
      <c r="AT514" s="283" t="e">
        <f>IF(#REF!="","",Interna!$F$23)</f>
        <v>#REF!</v>
      </c>
      <c r="AU514" s="281" t="e">
        <f>IF(#REF!=0,0,IF(AO514&gt;AR514,AO514,AR514))</f>
        <v>#REF!</v>
      </c>
      <c r="AV514" s="281" t="e">
        <f>IF(#REF!=0,0,IF(AP514&gt;AS514,AP514,AS514))</f>
        <v>#REF!</v>
      </c>
      <c r="AW514" s="281" t="e">
        <f>IF(#REF!=0,0,IF(AQ514&gt;AT514,AQ514,AT514))</f>
        <v>#REF!</v>
      </c>
      <c r="AX514" s="39" t="e">
        <f>IF(#REF!="","",IF(ROUND(AL514-AU514,4)&lt;0,0,ROUND(AL514-AU514,4)))</f>
        <v>#REF!</v>
      </c>
      <c r="AY514" s="39" t="e">
        <f>IF(#REF!="","",IF(ROUND(AM514-AV514,4)&lt;0,0,ROUND(AM514-AV514,4)))</f>
        <v>#REF!</v>
      </c>
      <c r="AZ514" s="39" t="e">
        <f>IF(#REF!="","",IF(ROUND(AN514-AW514,4)&lt;0,0,ROUND(AN514-AW514,4)))</f>
        <v>#REF!</v>
      </c>
      <c r="BA514" s="40" t="e">
        <f>IF(#REF!="","",AX514*Z514)</f>
        <v>#REF!</v>
      </c>
      <c r="BB514" s="41" t="e">
        <f>IF(#REF!="","",AY514*AA514)</f>
        <v>#REF!</v>
      </c>
      <c r="BC514" s="42" t="e">
        <f>IF(#REF!="","",AZ514*AB514)</f>
        <v>#REF!</v>
      </c>
      <c r="BD514" s="41" t="e">
        <f t="shared" si="45"/>
        <v>#REF!</v>
      </c>
      <c r="BE514" s="40" t="e">
        <f>IF(#REF!="","",Interna!$J$27+Interna!$J$28+Interna!$J$29+Interna!$J$33)</f>
        <v>#REF!</v>
      </c>
      <c r="BF514" s="41" t="e">
        <f>IF(#REF!="","",AX514*Interna!$H$30)</f>
        <v>#REF!</v>
      </c>
      <c r="BG514" s="41" t="e">
        <f>IF(#REF!="","",AY514*Interna!$H$31)</f>
        <v>#REF!</v>
      </c>
      <c r="BH514" s="41" t="e">
        <f>IF(#REF!="","",AZ514*Interna!$H$32)</f>
        <v>#REF!</v>
      </c>
      <c r="BI514" s="41" t="e">
        <f>IF(#REF!="","",SUM(BE514:BH514))</f>
        <v>#REF!</v>
      </c>
      <c r="BJ514" s="41" t="e">
        <f>IF(#REF!="","",BD514-BI514)</f>
        <v>#REF!</v>
      </c>
      <c r="BK514" s="42" t="e">
        <f>IF(#REF!="","",BJ514*Interna!$H$37)</f>
        <v>#REF!</v>
      </c>
      <c r="BL514" s="41" t="e">
        <f>IF(#REF!="","",BJ514-BK514)</f>
        <v>#REF!</v>
      </c>
      <c r="BM514" s="41" t="e">
        <f>IF(#REF!="","",BL514*Interna!$H$39)</f>
        <v>#REF!</v>
      </c>
      <c r="BN514" s="41" t="e">
        <f>IF(#REF!="","",BL514+BM514)</f>
        <v>#REF!</v>
      </c>
      <c r="BO514" s="41" t="e">
        <f>IF(#REF!="","",BN514*Interna!$K$5)</f>
        <v>#REF!</v>
      </c>
      <c r="BP514" s="41" t="e">
        <f>IF(#REF!="","",BO514/Interna!$E$4)</f>
        <v>#REF!</v>
      </c>
      <c r="BQ514" s="41" t="e">
        <f>IF(#REF!="","",BP514*Interna!$H$46)</f>
        <v>#REF!</v>
      </c>
      <c r="BR514" s="41" t="e">
        <f>IF(#REF!="","",BP514+BQ514)</f>
        <v>#REF!</v>
      </c>
      <c r="BS514" s="41" t="e">
        <f>IF(#REF!="","",BR514*Interna!$H$48)</f>
        <v>#REF!</v>
      </c>
      <c r="BT514" s="41" t="e">
        <f>IF(#REF!="","",BR514-BS514)</f>
        <v>#REF!</v>
      </c>
      <c r="BU514" s="41" t="e">
        <f>IF(#REF!="","",BT514*Interna!$H$51)</f>
        <v>#REF!</v>
      </c>
      <c r="BV514" s="41" t="e">
        <f>IF(#REF!="","",BT514-BU514)</f>
        <v>#REF!</v>
      </c>
      <c r="BW514" s="41" t="e">
        <f>IF(#REF!="","",BV514*Interna!$H$52)</f>
        <v>#REF!</v>
      </c>
      <c r="BX514" s="41" t="e">
        <f>IF(#REF!="","",BV514-BW514)</f>
        <v>#REF!</v>
      </c>
      <c r="BY514" s="41" t="e">
        <f>IF(#REF!="","",BX514*Interna!$H$53)</f>
        <v>#REF!</v>
      </c>
    </row>
    <row r="515" spans="25:77" ht="16.5" customHeight="1" thickTop="1" thickBot="1" x14ac:dyDescent="0.35">
      <c r="Y515" s="167"/>
      <c r="Z515" s="40" t="e">
        <f>IF(#REF!="","",Interna!$H$15)</f>
        <v>#REF!</v>
      </c>
      <c r="AA515" s="41" t="e">
        <f>IF(#REF!="","",Interna!$H$16)</f>
        <v>#REF!</v>
      </c>
      <c r="AB515" s="42" t="e">
        <f>IF(#REF!="","",Interna!$H$17)</f>
        <v>#REF!</v>
      </c>
      <c r="AC515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5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5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5" s="373" t="e">
        <f>IF(#REF!="","",AC515+Interna!$D$15)</f>
        <v>#REF!</v>
      </c>
      <c r="AG515" s="373" t="e">
        <f>IF(#REF!="","",AD515+Interna!$D$16)</f>
        <v>#REF!</v>
      </c>
      <c r="AH515" s="373" t="e">
        <f>IF(#REF!="","",AE515+Interna!$D$17)</f>
        <v>#REF!</v>
      </c>
      <c r="AI515" s="281" t="e">
        <f>IF(#REF!="","",#REF!-(#REF!*AF515))</f>
        <v>#REF!</v>
      </c>
      <c r="AJ515" s="281" t="e">
        <f>IF(#REF!="","",#REF!-(#REF!*AG515))</f>
        <v>#REF!</v>
      </c>
      <c r="AK515" s="281" t="e">
        <f>IF(#REF!="","",#REF!-(#REF!*AH515))</f>
        <v>#REF!</v>
      </c>
      <c r="AL515" s="281" t="e">
        <f>IF(#REF!="","",ROUND(AI515*Interna!$E$4/1000,4))</f>
        <v>#REF!</v>
      </c>
      <c r="AM515" s="281" t="e">
        <f>IF(#REF!="","",ROUND(AJ515*Interna!$E$4/1000,4))</f>
        <v>#REF!</v>
      </c>
      <c r="AN515" s="281" t="e">
        <f>IF(#REF!="","",ROUND(AK515*Interna!$E$4/1000,4))</f>
        <v>#REF!</v>
      </c>
      <c r="AO515" s="281" t="e">
        <f>IF(#REF!="","",ROUND(AL515-(AL515*Interna!$C$21),4))</f>
        <v>#REF!</v>
      </c>
      <c r="AP515" s="281" t="e">
        <f>IF(#REF!="","",ROUND(AM515-(AM515*Interna!$C$22),4))</f>
        <v>#REF!</v>
      </c>
      <c r="AQ515" s="281" t="e">
        <f>IF(#REF!="","",ROUND(AN515-(AN515*Interna!$C$23),4))</f>
        <v>#REF!</v>
      </c>
      <c r="AR515" s="281" t="e">
        <f>IF(#REF!="","",Interna!$F$21)</f>
        <v>#REF!</v>
      </c>
      <c r="AS515" s="282" t="e">
        <f>IF(#REF!="","",Interna!$F$22)</f>
        <v>#REF!</v>
      </c>
      <c r="AT515" s="283" t="e">
        <f>IF(#REF!="","",Interna!$F$23)</f>
        <v>#REF!</v>
      </c>
      <c r="AU515" s="281" t="e">
        <f>IF(#REF!=0,0,IF(AO515&gt;AR515,AO515,AR515))</f>
        <v>#REF!</v>
      </c>
      <c r="AV515" s="281" t="e">
        <f>IF(#REF!=0,0,IF(AP515&gt;AS515,AP515,AS515))</f>
        <v>#REF!</v>
      </c>
      <c r="AW515" s="281" t="e">
        <f>IF(#REF!=0,0,IF(AQ515&gt;AT515,AQ515,AT515))</f>
        <v>#REF!</v>
      </c>
      <c r="AX515" s="39" t="e">
        <f>IF(#REF!="","",IF(ROUND(AL515-AU515,4)&lt;0,0,ROUND(AL515-AU515,4)))</f>
        <v>#REF!</v>
      </c>
      <c r="AY515" s="39" t="e">
        <f>IF(#REF!="","",IF(ROUND(AM515-AV515,4)&lt;0,0,ROUND(AM515-AV515,4)))</f>
        <v>#REF!</v>
      </c>
      <c r="AZ515" s="39" t="e">
        <f>IF(#REF!="","",IF(ROUND(AN515-AW515,4)&lt;0,0,ROUND(AN515-AW515,4)))</f>
        <v>#REF!</v>
      </c>
      <c r="BA515" s="40" t="e">
        <f>IF(#REF!="","",AX515*Z515)</f>
        <v>#REF!</v>
      </c>
      <c r="BB515" s="41" t="e">
        <f>IF(#REF!="","",AY515*AA515)</f>
        <v>#REF!</v>
      </c>
      <c r="BC515" s="42" t="e">
        <f>IF(#REF!="","",AZ515*AB515)</f>
        <v>#REF!</v>
      </c>
      <c r="BD515" s="41" t="e">
        <f t="shared" si="45"/>
        <v>#REF!</v>
      </c>
      <c r="BE515" s="40" t="e">
        <f>IF(#REF!="","",Interna!$J$27+Interna!$J$28+Interna!$J$29+Interna!$J$33)</f>
        <v>#REF!</v>
      </c>
      <c r="BF515" s="41" t="e">
        <f>IF(#REF!="","",AX515*Interna!$H$30)</f>
        <v>#REF!</v>
      </c>
      <c r="BG515" s="41" t="e">
        <f>IF(#REF!="","",AY515*Interna!$H$31)</f>
        <v>#REF!</v>
      </c>
      <c r="BH515" s="41" t="e">
        <f>IF(#REF!="","",AZ515*Interna!$H$32)</f>
        <v>#REF!</v>
      </c>
      <c r="BI515" s="41" t="e">
        <f>IF(#REF!="","",SUM(BE515:BH515))</f>
        <v>#REF!</v>
      </c>
      <c r="BJ515" s="41" t="e">
        <f>IF(#REF!="","",BD515-BI515)</f>
        <v>#REF!</v>
      </c>
      <c r="BK515" s="42" t="e">
        <f>IF(#REF!="","",BJ515*Interna!$H$37)</f>
        <v>#REF!</v>
      </c>
      <c r="BL515" s="41" t="e">
        <f>IF(#REF!="","",BJ515-BK515)</f>
        <v>#REF!</v>
      </c>
      <c r="BM515" s="41" t="e">
        <f>IF(#REF!="","",BL515*Interna!$H$39)</f>
        <v>#REF!</v>
      </c>
      <c r="BN515" s="41" t="e">
        <f>IF(#REF!="","",BL515+BM515)</f>
        <v>#REF!</v>
      </c>
      <c r="BO515" s="41" t="e">
        <f>IF(#REF!="","",BN515*Interna!$K$5)</f>
        <v>#REF!</v>
      </c>
      <c r="BP515" s="41" t="e">
        <f>IF(#REF!="","",BO515/Interna!$E$4)</f>
        <v>#REF!</v>
      </c>
      <c r="BQ515" s="41" t="e">
        <f>IF(#REF!="","",BP515*Interna!$H$46)</f>
        <v>#REF!</v>
      </c>
      <c r="BR515" s="41" t="e">
        <f>IF(#REF!="","",BP515+BQ515)</f>
        <v>#REF!</v>
      </c>
      <c r="BS515" s="41" t="e">
        <f>IF(#REF!="","",BR515*Interna!$H$48)</f>
        <v>#REF!</v>
      </c>
      <c r="BT515" s="41" t="e">
        <f>IF(#REF!="","",BR515-BS515)</f>
        <v>#REF!</v>
      </c>
      <c r="BU515" s="41" t="e">
        <f>IF(#REF!="","",BT515*Interna!$H$51)</f>
        <v>#REF!</v>
      </c>
      <c r="BV515" s="41" t="e">
        <f>IF(#REF!="","",BT515-BU515)</f>
        <v>#REF!</v>
      </c>
      <c r="BW515" s="41" t="e">
        <f>IF(#REF!="","",BV515*Interna!$H$52)</f>
        <v>#REF!</v>
      </c>
      <c r="BX515" s="41" t="e">
        <f>IF(#REF!="","",BV515-BW515)</f>
        <v>#REF!</v>
      </c>
      <c r="BY515" s="41" t="e">
        <f>IF(#REF!="","",BX515*Interna!$H$53)</f>
        <v>#REF!</v>
      </c>
    </row>
    <row r="516" spans="25:77" ht="16.5" customHeight="1" thickTop="1" thickBot="1" x14ac:dyDescent="0.35">
      <c r="Y516" s="167"/>
      <c r="Z516" s="40" t="e">
        <f>IF(#REF!="","",Interna!$H$15)</f>
        <v>#REF!</v>
      </c>
      <c r="AA516" s="41" t="e">
        <f>IF(#REF!="","",Interna!$H$16)</f>
        <v>#REF!</v>
      </c>
      <c r="AB516" s="42" t="e">
        <f>IF(#REF!="","",Interna!$H$17)</f>
        <v>#REF!</v>
      </c>
      <c r="AC516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6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6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6" s="373" t="e">
        <f>IF(#REF!="","",AC516+Interna!$D$15)</f>
        <v>#REF!</v>
      </c>
      <c r="AG516" s="373" t="e">
        <f>IF(#REF!="","",AD516+Interna!$D$16)</f>
        <v>#REF!</v>
      </c>
      <c r="AH516" s="373" t="e">
        <f>IF(#REF!="","",AE516+Interna!$D$17)</f>
        <v>#REF!</v>
      </c>
      <c r="AI516" s="281" t="e">
        <f>IF(#REF!="","",#REF!-(#REF!*AF516))</f>
        <v>#REF!</v>
      </c>
      <c r="AJ516" s="281" t="e">
        <f>IF(#REF!="","",#REF!-(#REF!*AG516))</f>
        <v>#REF!</v>
      </c>
      <c r="AK516" s="281" t="e">
        <f>IF(#REF!="","",#REF!-(#REF!*AH516))</f>
        <v>#REF!</v>
      </c>
      <c r="AL516" s="281" t="e">
        <f>IF(#REF!="","",ROUND(AI516*Interna!$E$4/1000,4))</f>
        <v>#REF!</v>
      </c>
      <c r="AM516" s="281" t="e">
        <f>IF(#REF!="","",ROUND(AJ516*Interna!$E$4/1000,4))</f>
        <v>#REF!</v>
      </c>
      <c r="AN516" s="281" t="e">
        <f>IF(#REF!="","",ROUND(AK516*Interna!$E$4/1000,4))</f>
        <v>#REF!</v>
      </c>
      <c r="AO516" s="281" t="e">
        <f>IF(#REF!="","",ROUND(AL516-(AL516*Interna!$C$21),4))</f>
        <v>#REF!</v>
      </c>
      <c r="AP516" s="281" t="e">
        <f>IF(#REF!="","",ROUND(AM516-(AM516*Interna!$C$22),4))</f>
        <v>#REF!</v>
      </c>
      <c r="AQ516" s="281" t="e">
        <f>IF(#REF!="","",ROUND(AN516-(AN516*Interna!$C$23),4))</f>
        <v>#REF!</v>
      </c>
      <c r="AR516" s="281" t="e">
        <f>IF(#REF!="","",Interna!$F$21)</f>
        <v>#REF!</v>
      </c>
      <c r="AS516" s="282" t="e">
        <f>IF(#REF!="","",Interna!$F$22)</f>
        <v>#REF!</v>
      </c>
      <c r="AT516" s="283" t="e">
        <f>IF(#REF!="","",Interna!$F$23)</f>
        <v>#REF!</v>
      </c>
      <c r="AU516" s="281" t="e">
        <f>IF(#REF!=0,0,IF(AO516&gt;AR516,AO516,AR516))</f>
        <v>#REF!</v>
      </c>
      <c r="AV516" s="281" t="e">
        <f>IF(#REF!=0,0,IF(AP516&gt;AS516,AP516,AS516))</f>
        <v>#REF!</v>
      </c>
      <c r="AW516" s="281" t="e">
        <f>IF(#REF!=0,0,IF(AQ516&gt;AT516,AQ516,AT516))</f>
        <v>#REF!</v>
      </c>
      <c r="AX516" s="39" t="e">
        <f>IF(#REF!="","",IF(ROUND(AL516-AU516,4)&lt;0,0,ROUND(AL516-AU516,4)))</f>
        <v>#REF!</v>
      </c>
      <c r="AY516" s="39" t="e">
        <f>IF(#REF!="","",IF(ROUND(AM516-AV516,4)&lt;0,0,ROUND(AM516-AV516,4)))</f>
        <v>#REF!</v>
      </c>
      <c r="AZ516" s="39" t="e">
        <f>IF(#REF!="","",IF(ROUND(AN516-AW516,4)&lt;0,0,ROUND(AN516-AW516,4)))</f>
        <v>#REF!</v>
      </c>
      <c r="BA516" s="40" t="e">
        <f>IF(#REF!="","",AX516*Z516)</f>
        <v>#REF!</v>
      </c>
      <c r="BB516" s="41" t="e">
        <f>IF(#REF!="","",AY516*AA516)</f>
        <v>#REF!</v>
      </c>
      <c r="BC516" s="42" t="e">
        <f>IF(#REF!="","",AZ516*AB516)</f>
        <v>#REF!</v>
      </c>
      <c r="BD516" s="41" t="e">
        <f t="shared" si="45"/>
        <v>#REF!</v>
      </c>
      <c r="BE516" s="40" t="e">
        <f>IF(#REF!="","",Interna!$J$27+Interna!$J$28+Interna!$J$29+Interna!$J$33)</f>
        <v>#REF!</v>
      </c>
      <c r="BF516" s="41" t="e">
        <f>IF(#REF!="","",AX516*Interna!$H$30)</f>
        <v>#REF!</v>
      </c>
      <c r="BG516" s="41" t="e">
        <f>IF(#REF!="","",AY516*Interna!$H$31)</f>
        <v>#REF!</v>
      </c>
      <c r="BH516" s="41" t="e">
        <f>IF(#REF!="","",AZ516*Interna!$H$32)</f>
        <v>#REF!</v>
      </c>
      <c r="BI516" s="41" t="e">
        <f>IF(#REF!="","",SUM(BE516:BH516))</f>
        <v>#REF!</v>
      </c>
      <c r="BJ516" s="41" t="e">
        <f>IF(#REF!="","",BD516-BI516)</f>
        <v>#REF!</v>
      </c>
      <c r="BK516" s="42" t="e">
        <f>IF(#REF!="","",BJ516*Interna!$H$37)</f>
        <v>#REF!</v>
      </c>
      <c r="BL516" s="41" t="e">
        <f>IF(#REF!="","",BJ516-BK516)</f>
        <v>#REF!</v>
      </c>
      <c r="BM516" s="41" t="e">
        <f>IF(#REF!="","",BL516*Interna!$H$39)</f>
        <v>#REF!</v>
      </c>
      <c r="BN516" s="41" t="e">
        <f>IF(#REF!="","",BL516+BM516)</f>
        <v>#REF!</v>
      </c>
      <c r="BO516" s="41" t="e">
        <f>IF(#REF!="","",BN516*Interna!$K$5)</f>
        <v>#REF!</v>
      </c>
      <c r="BP516" s="41" t="e">
        <f>IF(#REF!="","",BO516/Interna!$E$4)</f>
        <v>#REF!</v>
      </c>
      <c r="BQ516" s="41" t="e">
        <f>IF(#REF!="","",BP516*Interna!$H$46)</f>
        <v>#REF!</v>
      </c>
      <c r="BR516" s="41" t="e">
        <f>IF(#REF!="","",BP516+BQ516)</f>
        <v>#REF!</v>
      </c>
      <c r="BS516" s="41" t="e">
        <f>IF(#REF!="","",BR516*Interna!$H$48)</f>
        <v>#REF!</v>
      </c>
      <c r="BT516" s="41" t="e">
        <f>IF(#REF!="","",BR516-BS516)</f>
        <v>#REF!</v>
      </c>
      <c r="BU516" s="41" t="e">
        <f>IF(#REF!="","",BT516*Interna!$H$51)</f>
        <v>#REF!</v>
      </c>
      <c r="BV516" s="41" t="e">
        <f>IF(#REF!="","",BT516-BU516)</f>
        <v>#REF!</v>
      </c>
      <c r="BW516" s="41" t="e">
        <f>IF(#REF!="","",BV516*Interna!$H$52)</f>
        <v>#REF!</v>
      </c>
      <c r="BX516" s="41" t="e">
        <f>IF(#REF!="","",BV516-BW516)</f>
        <v>#REF!</v>
      </c>
      <c r="BY516" s="41" t="e">
        <f>IF(#REF!="","",BX516*Interna!$H$53)</f>
        <v>#REF!</v>
      </c>
    </row>
    <row r="517" spans="25:77" ht="16.5" customHeight="1" thickTop="1" thickBot="1" x14ac:dyDescent="0.35">
      <c r="Y517" s="167"/>
      <c r="Z517" s="40" t="e">
        <f>IF(#REF!="","",Interna!$H$15)</f>
        <v>#REF!</v>
      </c>
      <c r="AA517" s="41" t="e">
        <f>IF(#REF!="","",Interna!$H$16)</f>
        <v>#REF!</v>
      </c>
      <c r="AB517" s="42" t="e">
        <f>IF(#REF!="","",Interna!$H$17)</f>
        <v>#REF!</v>
      </c>
      <c r="AC517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7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7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7" s="373" t="e">
        <f>IF(#REF!="","",AC517+Interna!$D$15)</f>
        <v>#REF!</v>
      </c>
      <c r="AG517" s="373" t="e">
        <f>IF(#REF!="","",AD517+Interna!$D$16)</f>
        <v>#REF!</v>
      </c>
      <c r="AH517" s="373" t="e">
        <f>IF(#REF!="","",AE517+Interna!$D$17)</f>
        <v>#REF!</v>
      </c>
      <c r="AI517" s="281" t="e">
        <f>IF(#REF!="","",#REF!-(#REF!*AF517))</f>
        <v>#REF!</v>
      </c>
      <c r="AJ517" s="281" t="e">
        <f>IF(#REF!="","",#REF!-(#REF!*AG517))</f>
        <v>#REF!</v>
      </c>
      <c r="AK517" s="281" t="e">
        <f>IF(#REF!="","",#REF!-(#REF!*AH517))</f>
        <v>#REF!</v>
      </c>
      <c r="AL517" s="281" t="e">
        <f>IF(#REF!="","",ROUND(AI517*Interna!$E$4/1000,4))</f>
        <v>#REF!</v>
      </c>
      <c r="AM517" s="281" t="e">
        <f>IF(#REF!="","",ROUND(AJ517*Interna!$E$4/1000,4))</f>
        <v>#REF!</v>
      </c>
      <c r="AN517" s="281" t="e">
        <f>IF(#REF!="","",ROUND(AK517*Interna!$E$4/1000,4))</f>
        <v>#REF!</v>
      </c>
      <c r="AO517" s="281" t="e">
        <f>IF(#REF!="","",ROUND(AL517-(AL517*Interna!$C$21),4))</f>
        <v>#REF!</v>
      </c>
      <c r="AP517" s="281" t="e">
        <f>IF(#REF!="","",ROUND(AM517-(AM517*Interna!$C$22),4))</f>
        <v>#REF!</v>
      </c>
      <c r="AQ517" s="281" t="e">
        <f>IF(#REF!="","",ROUND(AN517-(AN517*Interna!$C$23),4))</f>
        <v>#REF!</v>
      </c>
      <c r="AR517" s="281" t="e">
        <f>IF(#REF!="","",Interna!$F$21)</f>
        <v>#REF!</v>
      </c>
      <c r="AS517" s="282" t="e">
        <f>IF(#REF!="","",Interna!$F$22)</f>
        <v>#REF!</v>
      </c>
      <c r="AT517" s="283" t="e">
        <f>IF(#REF!="","",Interna!$F$23)</f>
        <v>#REF!</v>
      </c>
      <c r="AU517" s="281" t="e">
        <f>IF(#REF!=0,0,IF(AO517&gt;AR517,AO517,AR517))</f>
        <v>#REF!</v>
      </c>
      <c r="AV517" s="281" t="e">
        <f>IF(#REF!=0,0,IF(AP517&gt;AS517,AP517,AS517))</f>
        <v>#REF!</v>
      </c>
      <c r="AW517" s="281" t="e">
        <f>IF(#REF!=0,0,IF(AQ517&gt;AT517,AQ517,AT517))</f>
        <v>#REF!</v>
      </c>
      <c r="AX517" s="39" t="e">
        <f>IF(#REF!="","",IF(ROUND(AL517-AU517,4)&lt;0,0,ROUND(AL517-AU517,4)))</f>
        <v>#REF!</v>
      </c>
      <c r="AY517" s="39" t="e">
        <f>IF(#REF!="","",IF(ROUND(AM517-AV517,4)&lt;0,0,ROUND(AM517-AV517,4)))</f>
        <v>#REF!</v>
      </c>
      <c r="AZ517" s="39" t="e">
        <f>IF(#REF!="","",IF(ROUND(AN517-AW517,4)&lt;0,0,ROUND(AN517-AW517,4)))</f>
        <v>#REF!</v>
      </c>
      <c r="BA517" s="40" t="e">
        <f>IF(#REF!="","",AX517*Z517)</f>
        <v>#REF!</v>
      </c>
      <c r="BB517" s="41" t="e">
        <f>IF(#REF!="","",AY517*AA517)</f>
        <v>#REF!</v>
      </c>
      <c r="BC517" s="42" t="e">
        <f>IF(#REF!="","",AZ517*AB517)</f>
        <v>#REF!</v>
      </c>
      <c r="BD517" s="41" t="e">
        <f t="shared" si="45"/>
        <v>#REF!</v>
      </c>
      <c r="BE517" s="40" t="e">
        <f>IF(#REF!="","",Interna!$J$27+Interna!$J$28+Interna!$J$29+Interna!$J$33)</f>
        <v>#REF!</v>
      </c>
      <c r="BF517" s="41" t="e">
        <f>IF(#REF!="","",AX517*Interna!$H$30)</f>
        <v>#REF!</v>
      </c>
      <c r="BG517" s="41" t="e">
        <f>IF(#REF!="","",AY517*Interna!$H$31)</f>
        <v>#REF!</v>
      </c>
      <c r="BH517" s="41" t="e">
        <f>IF(#REF!="","",AZ517*Interna!$H$32)</f>
        <v>#REF!</v>
      </c>
      <c r="BI517" s="41" t="e">
        <f>IF(#REF!="","",SUM(BE517:BH517))</f>
        <v>#REF!</v>
      </c>
      <c r="BJ517" s="41" t="e">
        <f>IF(#REF!="","",BD517-BI517)</f>
        <v>#REF!</v>
      </c>
      <c r="BK517" s="42" t="e">
        <f>IF(#REF!="","",BJ517*Interna!$H$37)</f>
        <v>#REF!</v>
      </c>
      <c r="BL517" s="41" t="e">
        <f>IF(#REF!="","",BJ517-BK517)</f>
        <v>#REF!</v>
      </c>
      <c r="BM517" s="41" t="e">
        <f>IF(#REF!="","",BL517*Interna!$H$39)</f>
        <v>#REF!</v>
      </c>
      <c r="BN517" s="41" t="e">
        <f>IF(#REF!="","",BL517+BM517)</f>
        <v>#REF!</v>
      </c>
      <c r="BO517" s="41" t="e">
        <f>IF(#REF!="","",BN517*Interna!$K$5)</f>
        <v>#REF!</v>
      </c>
      <c r="BP517" s="41" t="e">
        <f>IF(#REF!="","",BO517/Interna!$E$4)</f>
        <v>#REF!</v>
      </c>
      <c r="BQ517" s="41" t="e">
        <f>IF(#REF!="","",BP517*Interna!$H$46)</f>
        <v>#REF!</v>
      </c>
      <c r="BR517" s="41" t="e">
        <f>IF(#REF!="","",BP517+BQ517)</f>
        <v>#REF!</v>
      </c>
      <c r="BS517" s="41" t="e">
        <f>IF(#REF!="","",BR517*Interna!$H$48)</f>
        <v>#REF!</v>
      </c>
      <c r="BT517" s="41" t="e">
        <f>IF(#REF!="","",BR517-BS517)</f>
        <v>#REF!</v>
      </c>
      <c r="BU517" s="41" t="e">
        <f>IF(#REF!="","",BT517*Interna!$H$51)</f>
        <v>#REF!</v>
      </c>
      <c r="BV517" s="41" t="e">
        <f>IF(#REF!="","",BT517-BU517)</f>
        <v>#REF!</v>
      </c>
      <c r="BW517" s="41" t="e">
        <f>IF(#REF!="","",BV517*Interna!$H$52)</f>
        <v>#REF!</v>
      </c>
      <c r="BX517" s="41" t="e">
        <f>IF(#REF!="","",BV517-BW517)</f>
        <v>#REF!</v>
      </c>
      <c r="BY517" s="41" t="e">
        <f>IF(#REF!="","",BX517*Interna!$H$53)</f>
        <v>#REF!</v>
      </c>
    </row>
    <row r="518" spans="25:77" ht="16.5" customHeight="1" thickTop="1" thickBot="1" x14ac:dyDescent="0.35">
      <c r="Y518" s="167"/>
      <c r="Z518" s="40" t="e">
        <f>IF(#REF!="","",Interna!$H$15)</f>
        <v>#REF!</v>
      </c>
      <c r="AA518" s="41" t="e">
        <f>IF(#REF!="","",Interna!$H$16)</f>
        <v>#REF!</v>
      </c>
      <c r="AB518" s="42" t="e">
        <f>IF(#REF!="","",Interna!$H$17)</f>
        <v>#REF!</v>
      </c>
      <c r="AC518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8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8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8" s="373" t="e">
        <f>IF(#REF!="","",AC518+Interna!$D$15)</f>
        <v>#REF!</v>
      </c>
      <c r="AG518" s="373" t="e">
        <f>IF(#REF!="","",AD518+Interna!$D$16)</f>
        <v>#REF!</v>
      </c>
      <c r="AH518" s="373" t="e">
        <f>IF(#REF!="","",AE518+Interna!$D$17)</f>
        <v>#REF!</v>
      </c>
      <c r="AI518" s="281" t="e">
        <f>IF(#REF!="","",#REF!-(#REF!*AF518))</f>
        <v>#REF!</v>
      </c>
      <c r="AJ518" s="281" t="e">
        <f>IF(#REF!="","",#REF!-(#REF!*AG518))</f>
        <v>#REF!</v>
      </c>
      <c r="AK518" s="281" t="e">
        <f>IF(#REF!="","",#REF!-(#REF!*AH518))</f>
        <v>#REF!</v>
      </c>
      <c r="AL518" s="281" t="e">
        <f>IF(#REF!="","",ROUND(AI518*Interna!$E$4/1000,4))</f>
        <v>#REF!</v>
      </c>
      <c r="AM518" s="281" t="e">
        <f>IF(#REF!="","",ROUND(AJ518*Interna!$E$4/1000,4))</f>
        <v>#REF!</v>
      </c>
      <c r="AN518" s="281" t="e">
        <f>IF(#REF!="","",ROUND(AK518*Interna!$E$4/1000,4))</f>
        <v>#REF!</v>
      </c>
      <c r="AO518" s="281" t="e">
        <f>IF(#REF!="","",ROUND(AL518-(AL518*Interna!$C$21),4))</f>
        <v>#REF!</v>
      </c>
      <c r="AP518" s="281" t="e">
        <f>IF(#REF!="","",ROUND(AM518-(AM518*Interna!$C$22),4))</f>
        <v>#REF!</v>
      </c>
      <c r="AQ518" s="281" t="e">
        <f>IF(#REF!="","",ROUND(AN518-(AN518*Interna!$C$23),4))</f>
        <v>#REF!</v>
      </c>
      <c r="AR518" s="281" t="e">
        <f>IF(#REF!="","",Interna!$F$21)</f>
        <v>#REF!</v>
      </c>
      <c r="AS518" s="282" t="e">
        <f>IF(#REF!="","",Interna!$F$22)</f>
        <v>#REF!</v>
      </c>
      <c r="AT518" s="283" t="e">
        <f>IF(#REF!="","",Interna!$F$23)</f>
        <v>#REF!</v>
      </c>
      <c r="AU518" s="281" t="e">
        <f>IF(#REF!=0,0,IF(AO518&gt;AR518,AO518,AR518))</f>
        <v>#REF!</v>
      </c>
      <c r="AV518" s="281" t="e">
        <f>IF(#REF!=0,0,IF(AP518&gt;AS518,AP518,AS518))</f>
        <v>#REF!</v>
      </c>
      <c r="AW518" s="281" t="e">
        <f>IF(#REF!=0,0,IF(AQ518&gt;AT518,AQ518,AT518))</f>
        <v>#REF!</v>
      </c>
      <c r="AX518" s="39" t="e">
        <f>IF(#REF!="","",IF(ROUND(AL518-AU518,4)&lt;0,0,ROUND(AL518-AU518,4)))</f>
        <v>#REF!</v>
      </c>
      <c r="AY518" s="39" t="e">
        <f>IF(#REF!="","",IF(ROUND(AM518-AV518,4)&lt;0,0,ROUND(AM518-AV518,4)))</f>
        <v>#REF!</v>
      </c>
      <c r="AZ518" s="39" t="e">
        <f>IF(#REF!="","",IF(ROUND(AN518-AW518,4)&lt;0,0,ROUND(AN518-AW518,4)))</f>
        <v>#REF!</v>
      </c>
      <c r="BA518" s="40" t="e">
        <f>IF(#REF!="","",AX518*Z518)</f>
        <v>#REF!</v>
      </c>
      <c r="BB518" s="41" t="e">
        <f>IF(#REF!="","",AY518*AA518)</f>
        <v>#REF!</v>
      </c>
      <c r="BC518" s="42" t="e">
        <f>IF(#REF!="","",AZ518*AB518)</f>
        <v>#REF!</v>
      </c>
      <c r="BD518" s="41" t="e">
        <f t="shared" si="45"/>
        <v>#REF!</v>
      </c>
      <c r="BE518" s="40" t="e">
        <f>IF(#REF!="","",Interna!$J$27+Interna!$J$28+Interna!$J$29+Interna!$J$33)</f>
        <v>#REF!</v>
      </c>
      <c r="BF518" s="41" t="e">
        <f>IF(#REF!="","",AX518*Interna!$H$30)</f>
        <v>#REF!</v>
      </c>
      <c r="BG518" s="41" t="e">
        <f>IF(#REF!="","",AY518*Interna!$H$31)</f>
        <v>#REF!</v>
      </c>
      <c r="BH518" s="41" t="e">
        <f>IF(#REF!="","",AZ518*Interna!$H$32)</f>
        <v>#REF!</v>
      </c>
      <c r="BI518" s="41" t="e">
        <f>IF(#REF!="","",SUM(BE518:BH518))</f>
        <v>#REF!</v>
      </c>
      <c r="BJ518" s="41" t="e">
        <f>IF(#REF!="","",BD518-BI518)</f>
        <v>#REF!</v>
      </c>
      <c r="BK518" s="42" t="e">
        <f>IF(#REF!="","",BJ518*Interna!$H$37)</f>
        <v>#REF!</v>
      </c>
      <c r="BL518" s="41" t="e">
        <f>IF(#REF!="","",BJ518-BK518)</f>
        <v>#REF!</v>
      </c>
      <c r="BM518" s="41" t="e">
        <f>IF(#REF!="","",BL518*Interna!$H$39)</f>
        <v>#REF!</v>
      </c>
      <c r="BN518" s="41" t="e">
        <f>IF(#REF!="","",BL518+BM518)</f>
        <v>#REF!</v>
      </c>
      <c r="BO518" s="41" t="e">
        <f>IF(#REF!="","",BN518*Interna!$K$5)</f>
        <v>#REF!</v>
      </c>
      <c r="BP518" s="41" t="e">
        <f>IF(#REF!="","",BO518/Interna!$E$4)</f>
        <v>#REF!</v>
      </c>
      <c r="BQ518" s="41" t="e">
        <f>IF(#REF!="","",BP518*Interna!$H$46)</f>
        <v>#REF!</v>
      </c>
      <c r="BR518" s="41" t="e">
        <f>IF(#REF!="","",BP518+BQ518)</f>
        <v>#REF!</v>
      </c>
      <c r="BS518" s="41" t="e">
        <f>IF(#REF!="","",BR518*Interna!$H$48)</f>
        <v>#REF!</v>
      </c>
      <c r="BT518" s="41" t="e">
        <f>IF(#REF!="","",BR518-BS518)</f>
        <v>#REF!</v>
      </c>
      <c r="BU518" s="41" t="e">
        <f>IF(#REF!="","",BT518*Interna!$H$51)</f>
        <v>#REF!</v>
      </c>
      <c r="BV518" s="41" t="e">
        <f>IF(#REF!="","",BT518-BU518)</f>
        <v>#REF!</v>
      </c>
      <c r="BW518" s="41" t="e">
        <f>IF(#REF!="","",BV518*Interna!$H$52)</f>
        <v>#REF!</v>
      </c>
      <c r="BX518" s="41" t="e">
        <f>IF(#REF!="","",BV518-BW518)</f>
        <v>#REF!</v>
      </c>
      <c r="BY518" s="41" t="e">
        <f>IF(#REF!="","",BX518*Interna!$H$53)</f>
        <v>#REF!</v>
      </c>
    </row>
    <row r="519" spans="25:77" ht="16.5" customHeight="1" thickTop="1" thickBot="1" x14ac:dyDescent="0.35">
      <c r="Y519" s="167"/>
      <c r="Z519" s="40" t="e">
        <f>IF(#REF!="","",Interna!$H$15)</f>
        <v>#REF!</v>
      </c>
      <c r="AA519" s="41" t="e">
        <f>IF(#REF!="","",Interna!$H$16)</f>
        <v>#REF!</v>
      </c>
      <c r="AB519" s="42" t="e">
        <f>IF(#REF!="","",Interna!$H$17)</f>
        <v>#REF!</v>
      </c>
      <c r="AC519" s="41" t="e">
        <f>IF(#REF!&gt;=Conf_Desvio!$A$8,Conf_Desvio!$C$8,IF(#REF!&gt;=Conf_Desvio!$A$7,Conf_Desvio!$C$7,IF(#REF!&gt;=Conf_Desvio!$A$6,Conf_Desvio!$C$6,IF(#REF!&gt;=Conf_Desvio!$A$5,Conf_Desvio!$C$5,IF(#REF!&gt;=Conf_Desvio!$A$4,Conf_Desvio!$C$4,IF(#REF!&gt;=Conf_Desvio!$A$3,Conf_Desvio!$C$3,IF(#REF!&gt;=Conf_Desvio!$A$2,Conf_Desvio!$C$2,0)))))))</f>
        <v>#REF!</v>
      </c>
      <c r="AD519" s="41" t="e">
        <f>IF(#REF!&gt;=Conf_Desvio!$E$11,Conf_Desvio!$G$11,IF(#REF!&gt;=Conf_Desvio!$E$10,Conf_Desvio!$G$10,IF(#REF!&gt;=Conf_Desvio!$E$9,Conf_Desvio!$G$9,IF(#REF!&gt;=Conf_Desvio!$E$8,Conf_Desvio!$G$8,IF(#REF!&gt;=Conf_Desvio!$E$7,Conf_Desvio!$G$7,IF(#REF!&gt;=Conf_Desvio!$E$6,Conf_Desvio!$G$6,IF(#REF!&gt;=Conf_Desvio!$E$5,Conf_Desvio!$G$5,IF(#REF!&gt;=Conf_Desvio!$E$4,Conf_Desvio!$G$4,IF(#REF!&gt;=Conf_Desvio!$E$3,Conf_Desvio!$G$3,IF(#REF!&gt;=Conf_Desvio!$E$2,Conf_Desvio!$G$2,0))))))))))</f>
        <v>#REF!</v>
      </c>
      <c r="AE519" s="41" t="e">
        <f>IF(#REF!&gt;=Conf_Desvio!$I$7,Conf_Desvio!$K$7,IF(#REF!&gt;=Conf_Desvio!$I$6,Conf_Desvio!$K$6,IF(#REF!&gt;=Conf_Desvio!$I$5,Conf_Desvio!$K$5,IF(#REF!&gt;=Conf_Desvio!$I$4,Conf_Desvio!$K$4,IF(#REF!&gt;=Conf_Desvio!$I$3,Conf_Desvio!$K$3,IF(#REF!&gt;=Conf_Desvio!$I$2,Conf_Desvio!$K$2,0))))))</f>
        <v>#REF!</v>
      </c>
      <c r="AF519" s="373" t="e">
        <f>IF(#REF!="","",AC519+Interna!$D$15)</f>
        <v>#REF!</v>
      </c>
      <c r="AG519" s="373" t="e">
        <f>IF(#REF!="","",AD519+Interna!$D$16)</f>
        <v>#REF!</v>
      </c>
      <c r="AH519" s="373" t="e">
        <f>IF(#REF!="","",AE519+Interna!$D$17)</f>
        <v>#REF!</v>
      </c>
      <c r="AI519" s="281" t="e">
        <f>IF(#REF!="","",#REF!-(#REF!*AF519))</f>
        <v>#REF!</v>
      </c>
      <c r="AJ519" s="281" t="e">
        <f>IF(#REF!="","",#REF!-(#REF!*AG519))</f>
        <v>#REF!</v>
      </c>
      <c r="AK519" s="281" t="e">
        <f>IF(#REF!="","",#REF!-(#REF!*AH519))</f>
        <v>#REF!</v>
      </c>
      <c r="AL519" s="281" t="e">
        <f>IF(#REF!="","",ROUND(AI519*Interna!$E$4/1000,4))</f>
        <v>#REF!</v>
      </c>
      <c r="AM519" s="281" t="e">
        <f>IF(#REF!="","",ROUND(AJ519*Interna!$E$4/1000,4))</f>
        <v>#REF!</v>
      </c>
      <c r="AN519" s="281" t="e">
        <f>IF(#REF!="","",ROUND(AK519*Interna!$E$4/1000,4))</f>
        <v>#REF!</v>
      </c>
      <c r="AO519" s="281" t="e">
        <f>IF(#REF!="","",ROUND(AL519-(AL519*Interna!$C$21),4))</f>
        <v>#REF!</v>
      </c>
      <c r="AP519" s="281" t="e">
        <f>IF(#REF!="","",ROUND(AM519-(AM519*Interna!$C$22),4))</f>
        <v>#REF!</v>
      </c>
      <c r="AQ519" s="281" t="e">
        <f>IF(#REF!="","",ROUND(AN519-(AN519*Interna!$C$23),4))</f>
        <v>#REF!</v>
      </c>
      <c r="AR519" s="281" t="e">
        <f>IF(#REF!="","",Interna!$F$21)</f>
        <v>#REF!</v>
      </c>
      <c r="AS519" s="282" t="e">
        <f>IF(#REF!="","",Interna!$F$22)</f>
        <v>#REF!</v>
      </c>
      <c r="AT519" s="283" t="e">
        <f>IF(#REF!="","",Interna!$F$23)</f>
        <v>#REF!</v>
      </c>
      <c r="AU519" s="281" t="e">
        <f>IF(#REF!=0,0,IF(AO519&gt;AR519,AO519,AR519))</f>
        <v>#REF!</v>
      </c>
      <c r="AV519" s="281" t="e">
        <f>IF(#REF!=0,0,IF(AP519&gt;AS519,AP519,AS519))</f>
        <v>#REF!</v>
      </c>
      <c r="AW519" s="281" t="e">
        <f>IF(#REF!=0,0,IF(AQ519&gt;AT519,AQ519,AT519))</f>
        <v>#REF!</v>
      </c>
      <c r="AX519" s="39" t="e">
        <f>IF(#REF!="","",IF(ROUND(AL519-AU519,4)&lt;0,0,ROUND(AL519-AU519,4)))</f>
        <v>#REF!</v>
      </c>
      <c r="AY519" s="39" t="e">
        <f>IF(#REF!="","",IF(ROUND(AM519-AV519,4)&lt;0,0,ROUND(AM519-AV519,4)))</f>
        <v>#REF!</v>
      </c>
      <c r="AZ519" s="39" t="e">
        <f>IF(#REF!="","",IF(ROUND(AN519-AW519,4)&lt;0,0,ROUND(AN519-AW519,4)))</f>
        <v>#REF!</v>
      </c>
      <c r="BA519" s="40" t="e">
        <f>IF(#REF!="","",AX519*Z519)</f>
        <v>#REF!</v>
      </c>
      <c r="BB519" s="41" t="e">
        <f>IF(#REF!="","",AY519*AA519)</f>
        <v>#REF!</v>
      </c>
      <c r="BC519" s="42" t="e">
        <f>IF(#REF!="","",AZ519*AB519)</f>
        <v>#REF!</v>
      </c>
      <c r="BD519" s="41" t="e">
        <f t="shared" si="45"/>
        <v>#REF!</v>
      </c>
      <c r="BE519" s="40" t="e">
        <f>IF(#REF!="","",Interna!$J$27+Interna!$J$28+Interna!$J$29+Interna!$J$33)</f>
        <v>#REF!</v>
      </c>
      <c r="BF519" s="41" t="e">
        <f>IF(#REF!="","",AX519*Interna!$H$30)</f>
        <v>#REF!</v>
      </c>
      <c r="BG519" s="41" t="e">
        <f>IF(#REF!="","",AY519*Interna!$H$31)</f>
        <v>#REF!</v>
      </c>
      <c r="BH519" s="41" t="e">
        <f>IF(#REF!="","",AZ519*Interna!$H$32)</f>
        <v>#REF!</v>
      </c>
      <c r="BI519" s="41" t="e">
        <f>IF(#REF!="","",SUM(BE519:BH519))</f>
        <v>#REF!</v>
      </c>
      <c r="BJ519" s="41" t="e">
        <f>IF(#REF!="","",BD519-BI519)</f>
        <v>#REF!</v>
      </c>
      <c r="BK519" s="42" t="e">
        <f>IF(#REF!="","",BJ519*Interna!$H$37)</f>
        <v>#REF!</v>
      </c>
      <c r="BL519" s="41" t="e">
        <f>IF(#REF!="","",BJ519-BK519)</f>
        <v>#REF!</v>
      </c>
      <c r="BM519" s="41" t="e">
        <f>IF(#REF!="","",BL519*Interna!$H$39)</f>
        <v>#REF!</v>
      </c>
      <c r="BN519" s="41" t="e">
        <f>IF(#REF!="","",BL519+BM519)</f>
        <v>#REF!</v>
      </c>
      <c r="BO519" s="41" t="e">
        <f>IF(#REF!="","",BN519*Interna!$K$5)</f>
        <v>#REF!</v>
      </c>
      <c r="BP519" s="41" t="e">
        <f>IF(#REF!="","",BO519/Interna!$E$4)</f>
        <v>#REF!</v>
      </c>
      <c r="BQ519" s="41" t="e">
        <f>IF(#REF!="","",BP519*Interna!$H$46)</f>
        <v>#REF!</v>
      </c>
      <c r="BR519" s="41" t="e">
        <f>IF(#REF!="","",BP519+BQ519)</f>
        <v>#REF!</v>
      </c>
      <c r="BS519" s="41" t="e">
        <f>IF(#REF!="","",BR519*Interna!$H$48)</f>
        <v>#REF!</v>
      </c>
      <c r="BT519" s="41" t="e">
        <f>IF(#REF!="","",BR519-BS519)</f>
        <v>#REF!</v>
      </c>
      <c r="BU519" s="41" t="e">
        <f>IF(#REF!="","",BT519*Interna!$H$51)</f>
        <v>#REF!</v>
      </c>
      <c r="BV519" s="41" t="e">
        <f>IF(#REF!="","",BT519-BU519)</f>
        <v>#REF!</v>
      </c>
      <c r="BW519" s="41" t="e">
        <f>IF(#REF!="","",BV519*Interna!$H$52)</f>
        <v>#REF!</v>
      </c>
      <c r="BX519" s="41" t="e">
        <f>IF(#REF!="","",BV519-BW519)</f>
        <v>#REF!</v>
      </c>
      <c r="BY519" s="41" t="e">
        <f>IF(#REF!="","",BX519*Interna!$H$53)</f>
        <v>#REF!</v>
      </c>
    </row>
    <row r="520" spans="25:77" ht="10.5" customHeight="1" thickTop="1" thickBot="1" x14ac:dyDescent="0.35">
      <c r="Z520" s="40"/>
      <c r="AA520" s="41"/>
      <c r="AB520" s="42"/>
      <c r="AC520" s="41">
        <f>IF(D35&gt;=Conf_Desvio!$A$8,Conf_Desvio!$C$8,IF(D35&gt;=Conf_Desvio!$A$7,Conf_Desvio!$C$7,IF(D35&gt;=Conf_Desvio!$A$6,Conf_Desvio!$C$6,IF(D35&gt;=Conf_Desvio!$A$5,Conf_Desvio!$C$5,IF(D35&gt;=Conf_Desvio!$A$4,Conf_Desvio!$C$4,IF(D35&gt;=Conf_Desvio!$A$3,Conf_Desvio!$C$3,IF(D35&gt;=Conf_Desvio!$A$2,Conf_Desvio!$C$2,0)))))))</f>
        <v>0</v>
      </c>
      <c r="AD520" s="41">
        <f>IF(E35&gt;=Conf_Desvio!$E$11,Conf_Desvio!$G$11,IF(E35&gt;=Conf_Desvio!$E$10,Conf_Desvio!$G$10,IF(E35&gt;=Conf_Desvio!$E$9,Conf_Desvio!$G$9,IF(E35&gt;=Conf_Desvio!$E$8,Conf_Desvio!$G$8,IF(E35&gt;=Conf_Desvio!$E$7,Conf_Desvio!$G$7,IF(E35&gt;=Conf_Desvio!$E$6,Conf_Desvio!$G$6,IF(E35&gt;=Conf_Desvio!$E$5,Conf_Desvio!$G$5,IF(E35&gt;=Conf_Desvio!$E$4,Conf_Desvio!$G$4,IF(E35&gt;=Conf_Desvio!$E$3,Conf_Desvio!$G$3,IF(E35&gt;=Conf_Desvio!$E$2,Conf_Desvio!$G$2,0))))))))))</f>
        <v>0</v>
      </c>
      <c r="AE520" s="41">
        <f>IF(F35&gt;=Conf_Desvio!$I$7,Conf_Desvio!$K$7,IF(F35&gt;=Conf_Desvio!$I$6,Conf_Desvio!$K$6,IF(F35&gt;=Conf_Desvio!$I$5,Conf_Desvio!$K$5,IF(F35&gt;=Conf_Desvio!$I$4,Conf_Desvio!$K$4,IF(F35&gt;=Conf_Desvio!$I$3,Conf_Desvio!$K$3,IF(F35&gt;=Conf_Desvio!$I$2,Conf_Desvio!$K$2,0))))))</f>
        <v>0</v>
      </c>
      <c r="AF520" s="373" t="str">
        <f>IF(C35="","",AC520+Interna!$D$15)</f>
        <v/>
      </c>
      <c r="AG520" s="373" t="str">
        <f>IF(C35="","",AD520+Interna!$D$16)</f>
        <v/>
      </c>
      <c r="AH520" s="373" t="str">
        <f>IF(C35="","",AE520+Interna!$D$17)</f>
        <v/>
      </c>
      <c r="AI520" s="281" t="str">
        <f>IF($C35="","",D35-(D35*AF520))</f>
        <v/>
      </c>
      <c r="AJ520" s="281" t="str">
        <f>IF($C35="","",E35-(E35*AG520))</f>
        <v/>
      </c>
      <c r="AK520" s="281" t="str">
        <f>IF($C35="","",F35-(F35*AH520))</f>
        <v/>
      </c>
      <c r="BD520" s="51"/>
      <c r="BF520" s="41"/>
      <c r="BG520" s="41"/>
      <c r="BH520" s="41"/>
      <c r="BI520" s="41"/>
    </row>
    <row r="521" spans="25:77" x14ac:dyDescent="0.3">
      <c r="Y521" s="168"/>
    </row>
    <row r="522" spans="25:77" x14ac:dyDescent="0.3">
      <c r="Y522" s="220"/>
    </row>
    <row r="523" spans="25:77" ht="10.5" customHeight="1" x14ac:dyDescent="0.3">
      <c r="Y523" s="220"/>
    </row>
    <row r="524" spans="25:77" x14ac:dyDescent="0.3">
      <c r="Y524" s="220"/>
    </row>
    <row r="525" spans="25:77" x14ac:dyDescent="0.3">
      <c r="Y525" s="220"/>
    </row>
    <row r="526" spans="25:77" ht="15" hidden="1" customHeight="1" x14ac:dyDescent="0.3">
      <c r="Y526" s="220"/>
    </row>
    <row r="529" spans="2:98" x14ac:dyDescent="0.3">
      <c r="CE529" s="178"/>
      <c r="CF529" s="177"/>
      <c r="CG529" s="177"/>
      <c r="CH529" s="177"/>
    </row>
    <row r="530" spans="2:98" s="178" customFormat="1" ht="67.5" customHeight="1" x14ac:dyDescent="0.3">
      <c r="B530" s="214"/>
      <c r="C530" s="215"/>
      <c r="D530" s="216"/>
      <c r="E530" s="216"/>
      <c r="F530" s="216"/>
      <c r="G530" s="48"/>
      <c r="H530" s="49"/>
      <c r="I530" s="49"/>
      <c r="J530" s="32"/>
      <c r="K530" s="217"/>
      <c r="L530" s="217"/>
      <c r="M530" s="218"/>
      <c r="N530" s="218"/>
      <c r="O530" s="218"/>
      <c r="P530" s="50"/>
      <c r="Q530" s="33"/>
      <c r="R530" s="33"/>
      <c r="S530" s="217"/>
      <c r="T530" s="214"/>
      <c r="U530" s="217"/>
      <c r="V530" s="217"/>
      <c r="W530" s="217"/>
      <c r="X530" s="217"/>
      <c r="Y530" s="189"/>
      <c r="Z530" s="272"/>
      <c r="AA530" s="272"/>
      <c r="AB530" s="272"/>
      <c r="AC530" s="366"/>
      <c r="AD530" s="366"/>
      <c r="AE530" s="366"/>
      <c r="AF530" s="366"/>
      <c r="AG530" s="366"/>
      <c r="AH530" s="366"/>
      <c r="AI530" s="367"/>
      <c r="AJ530" s="367"/>
      <c r="AK530" s="367"/>
      <c r="AL530" s="273"/>
      <c r="AM530" s="273"/>
      <c r="AN530" s="273"/>
      <c r="AO530" s="273"/>
      <c r="AP530" s="273"/>
      <c r="AQ530" s="273"/>
      <c r="AR530" s="273"/>
      <c r="AS530" s="273"/>
      <c r="AT530" s="273"/>
      <c r="AU530" s="273"/>
      <c r="AV530" s="273"/>
      <c r="AW530" s="273"/>
      <c r="AX530" s="272"/>
      <c r="AY530" s="272"/>
      <c r="AZ530" s="272"/>
      <c r="BA530" s="272"/>
      <c r="BB530" s="272"/>
      <c r="BC530" s="272"/>
      <c r="BD530" s="272"/>
      <c r="BE530" s="272"/>
      <c r="BF530" s="272"/>
      <c r="BG530" s="272"/>
      <c r="BH530" s="272"/>
      <c r="BI530" s="272"/>
      <c r="BJ530" s="272"/>
      <c r="BK530" s="272"/>
      <c r="BL530" s="272"/>
      <c r="BM530" s="272"/>
      <c r="BN530" s="272"/>
      <c r="BO530" s="272"/>
      <c r="BP530" s="272"/>
      <c r="BQ530" s="272"/>
      <c r="BR530" s="272"/>
      <c r="BS530" s="272"/>
      <c r="BT530" s="272"/>
      <c r="BU530" s="272"/>
      <c r="BV530" s="272"/>
      <c r="BW530" s="272"/>
      <c r="BX530" s="272"/>
      <c r="BY530" s="272"/>
      <c r="CF530" s="177"/>
      <c r="CG530" s="177"/>
      <c r="CH530" s="177"/>
      <c r="CP530" s="342"/>
      <c r="CQ530" s="342"/>
      <c r="CR530" s="342"/>
      <c r="CS530" s="342"/>
      <c r="CT530" s="342"/>
    </row>
    <row r="531" spans="2:98" s="178" customFormat="1" ht="66" customHeight="1" x14ac:dyDescent="0.3">
      <c r="B531" s="214"/>
      <c r="C531" s="215"/>
      <c r="D531" s="216"/>
      <c r="E531" s="216"/>
      <c r="F531" s="216"/>
      <c r="G531" s="48"/>
      <c r="H531" s="49"/>
      <c r="I531" s="49"/>
      <c r="J531" s="32"/>
      <c r="K531" s="217"/>
      <c r="L531" s="217"/>
      <c r="M531" s="218"/>
      <c r="N531" s="218"/>
      <c r="O531" s="218"/>
      <c r="P531" s="50"/>
      <c r="Q531" s="33"/>
      <c r="R531" s="33"/>
      <c r="S531" s="217"/>
      <c r="T531" s="214"/>
      <c r="U531" s="217"/>
      <c r="V531" s="217"/>
      <c r="W531" s="217"/>
      <c r="X531" s="217"/>
      <c r="Y531" s="189"/>
      <c r="Z531" s="272"/>
      <c r="AA531" s="272"/>
      <c r="AB531" s="272"/>
      <c r="AC531" s="366"/>
      <c r="AD531" s="366"/>
      <c r="AE531" s="366"/>
      <c r="AF531" s="366"/>
      <c r="AG531" s="366"/>
      <c r="AH531" s="366"/>
      <c r="AI531" s="367"/>
      <c r="AJ531" s="367"/>
      <c r="AK531" s="367"/>
      <c r="AL531" s="273"/>
      <c r="AM531" s="273"/>
      <c r="AN531" s="273"/>
      <c r="AO531" s="273"/>
      <c r="AP531" s="273"/>
      <c r="AQ531" s="273"/>
      <c r="AR531" s="273"/>
      <c r="AS531" s="273"/>
      <c r="AT531" s="273"/>
      <c r="AU531" s="273"/>
      <c r="AV531" s="273"/>
      <c r="AW531" s="273"/>
      <c r="AX531" s="272"/>
      <c r="AY531" s="272"/>
      <c r="AZ531" s="272"/>
      <c r="BA531" s="272"/>
      <c r="BB531" s="272"/>
      <c r="BC531" s="272"/>
      <c r="BD531" s="272"/>
      <c r="BE531" s="272"/>
      <c r="BF531" s="272"/>
      <c r="BG531" s="272"/>
      <c r="BH531" s="272"/>
      <c r="BI531" s="272"/>
      <c r="BJ531" s="272"/>
      <c r="BK531" s="272"/>
      <c r="BL531" s="272"/>
      <c r="BM531" s="272"/>
      <c r="BN531" s="272"/>
      <c r="BO531" s="272"/>
      <c r="BP531" s="272"/>
      <c r="BQ531" s="272"/>
      <c r="BR531" s="272"/>
      <c r="BS531" s="272"/>
      <c r="BT531" s="272"/>
      <c r="BU531" s="272"/>
      <c r="BV531" s="272"/>
      <c r="BW531" s="272"/>
      <c r="BX531" s="272"/>
      <c r="BY531" s="272"/>
      <c r="CE531" s="217"/>
      <c r="CF531" s="214"/>
      <c r="CG531" s="214"/>
      <c r="CH531" s="214"/>
      <c r="CP531" s="342"/>
      <c r="CQ531" s="342"/>
      <c r="CR531" s="342"/>
      <c r="CS531" s="342"/>
      <c r="CT531" s="342"/>
    </row>
    <row r="532" spans="2:98" x14ac:dyDescent="0.3">
      <c r="Y532" s="232"/>
    </row>
    <row r="533" spans="2:98" x14ac:dyDescent="0.3">
      <c r="Y533" s="232"/>
    </row>
  </sheetData>
  <mergeCells count="42">
    <mergeCell ref="CF9:CG9"/>
    <mergeCell ref="E52:F52"/>
    <mergeCell ref="Z9:BZ9"/>
    <mergeCell ref="C45:X45"/>
    <mergeCell ref="C42:D42"/>
    <mergeCell ref="AR17:AT17"/>
    <mergeCell ref="AU17:AW17"/>
    <mergeCell ref="C37:D37"/>
    <mergeCell ref="Z13:BZ13"/>
    <mergeCell ref="Z14:BZ14"/>
    <mergeCell ref="AO17:AQ17"/>
    <mergeCell ref="AX17:AZ17"/>
    <mergeCell ref="BA17:BC17"/>
    <mergeCell ref="BF17:BH17"/>
    <mergeCell ref="C36:D36"/>
    <mergeCell ref="C46:X47"/>
    <mergeCell ref="E4:W4"/>
    <mergeCell ref="E3:W3"/>
    <mergeCell ref="AI17:AK17"/>
    <mergeCell ref="W37:X37"/>
    <mergeCell ref="Z17:AB17"/>
    <mergeCell ref="Z16:BZ16"/>
    <mergeCell ref="W36:X36"/>
    <mergeCell ref="AL17:AN17"/>
    <mergeCell ref="BD17:BD18"/>
    <mergeCell ref="E5:F5"/>
    <mergeCell ref="C39:D39"/>
    <mergeCell ref="C40:D40"/>
    <mergeCell ref="CA2:CB2"/>
    <mergeCell ref="E6:F6"/>
    <mergeCell ref="C6:D6"/>
    <mergeCell ref="C14:I14"/>
    <mergeCell ref="W5:X5"/>
    <mergeCell ref="W6:X6"/>
    <mergeCell ref="W14:X15"/>
    <mergeCell ref="C8:D8"/>
    <mergeCell ref="W8:X8"/>
    <mergeCell ref="W2:X2"/>
    <mergeCell ref="C2:F2"/>
    <mergeCell ref="C3:D3"/>
    <mergeCell ref="C5:D5"/>
    <mergeCell ref="C4:D4"/>
  </mergeCells>
  <conditionalFormatting sqref="C39:D39">
    <cfRule type="expression" dxfId="5" priority="2">
      <formula>$CF$14=0</formula>
    </cfRule>
  </conditionalFormatting>
  <conditionalFormatting sqref="C40:D40">
    <cfRule type="expression" dxfId="4" priority="1">
      <formula>$CF$14=0</formula>
    </cfRule>
  </conditionalFormatting>
  <pageMargins left="0.39370078740157483" right="0.39370078740157483" top="0.39370078740157483" bottom="0.39370078740157483" header="0" footer="0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69"/>
  <sheetViews>
    <sheetView zoomScaleNormal="100" workbookViewId="0">
      <selection activeCell="A9" sqref="A9"/>
    </sheetView>
  </sheetViews>
  <sheetFormatPr defaultColWidth="8.90625" defaultRowHeight="15" x14ac:dyDescent="0.25"/>
  <cols>
    <col min="1" max="1" width="17" style="195" bestFit="1" customWidth="1"/>
    <col min="2" max="2" width="16.6328125" style="196" bestFit="1" customWidth="1"/>
    <col min="3" max="3" width="53.1796875" style="196" bestFit="1" customWidth="1"/>
    <col min="4" max="4" width="13.54296875" style="196" bestFit="1" customWidth="1"/>
    <col min="5" max="5" width="3.6328125" style="197" bestFit="1" customWidth="1"/>
    <col min="6" max="6" width="12.54296875" style="196" bestFit="1" customWidth="1"/>
    <col min="7" max="7" width="6.54296875" style="196" bestFit="1" customWidth="1"/>
    <col min="8" max="8" width="12.54296875" style="196" bestFit="1" customWidth="1"/>
    <col min="9" max="9" width="15.6328125" style="198" bestFit="1" customWidth="1"/>
    <col min="10" max="10" width="42.36328125" style="351" hidden="1" customWidth="1"/>
    <col min="11" max="13" width="8.90625" style="351" hidden="1" customWidth="1"/>
    <col min="14" max="16384" width="8.90625" style="351"/>
  </cols>
  <sheetData>
    <row r="1" spans="1:13" s="194" customFormat="1" ht="15.6" x14ac:dyDescent="0.25">
      <c r="A1" s="348" t="s">
        <v>91</v>
      </c>
      <c r="B1" s="200" t="s">
        <v>90</v>
      </c>
      <c r="C1" s="200" t="s">
        <v>89</v>
      </c>
      <c r="D1" s="200" t="s">
        <v>88</v>
      </c>
      <c r="E1" s="199" t="s">
        <v>92</v>
      </c>
      <c r="F1" s="200" t="s">
        <v>99</v>
      </c>
      <c r="G1" s="199" t="s">
        <v>100</v>
      </c>
      <c r="H1" s="200" t="s">
        <v>101</v>
      </c>
      <c r="I1" s="350" t="s">
        <v>102</v>
      </c>
    </row>
    <row r="2" spans="1:13" x14ac:dyDescent="0.25">
      <c r="A2" s="195">
        <v>82042462004</v>
      </c>
      <c r="C2" s="196" t="s">
        <v>182</v>
      </c>
      <c r="D2" s="196" t="s">
        <v>183</v>
      </c>
      <c r="E2" s="197" t="s">
        <v>184</v>
      </c>
      <c r="J2" s="351" t="str">
        <f t="shared" ref="J2:J33" si="0">PROPER(C2)</f>
        <v>Adriano Seidle</v>
      </c>
      <c r="L2" s="351" t="e">
        <f t="array" aca="1" ref="L2" ca="1">lfValidaCPF(A2)</f>
        <v>#NAME?</v>
      </c>
      <c r="M2" s="351" t="e">
        <f t="shared" ref="M2:M63" ca="1" si="1">L2</f>
        <v>#NAME?</v>
      </c>
    </row>
    <row r="3" spans="1:13" x14ac:dyDescent="0.25">
      <c r="A3" s="195">
        <v>5021349171</v>
      </c>
      <c r="C3" s="196" t="s">
        <v>185</v>
      </c>
      <c r="D3" s="196" t="s">
        <v>186</v>
      </c>
      <c r="E3" s="197" t="s">
        <v>187</v>
      </c>
      <c r="J3" s="351" t="str">
        <f t="shared" si="0"/>
        <v>Igor Antonio Da Silva Ferreira</v>
      </c>
      <c r="L3" s="351" t="e">
        <f t="array" aca="1" ref="L3" ca="1">lfValidaCPF(A3)</f>
        <v>#NAME?</v>
      </c>
      <c r="M3" s="351" t="e">
        <f t="shared" ca="1" si="1"/>
        <v>#NAME?</v>
      </c>
    </row>
    <row r="4" spans="1:13" x14ac:dyDescent="0.25">
      <c r="A4" s="195">
        <v>75287064187</v>
      </c>
      <c r="C4" s="196" t="s">
        <v>188</v>
      </c>
      <c r="D4" s="196" t="s">
        <v>189</v>
      </c>
      <c r="E4" s="197" t="s">
        <v>190</v>
      </c>
      <c r="J4" s="351" t="str">
        <f t="shared" si="0"/>
        <v>Lucas Rocha Ramos Souza</v>
      </c>
      <c r="L4" s="351" t="e">
        <f ca="1">lfValidaCPF(A4)</f>
        <v>#NAME?</v>
      </c>
      <c r="M4" s="351" t="e">
        <f t="shared" ca="1" si="1"/>
        <v>#NAME?</v>
      </c>
    </row>
    <row r="5" spans="1:13" x14ac:dyDescent="0.25">
      <c r="A5" s="195">
        <v>5464831193</v>
      </c>
      <c r="C5" s="196" t="s">
        <v>191</v>
      </c>
      <c r="D5" s="196" t="s">
        <v>192</v>
      </c>
      <c r="E5" s="197" t="s">
        <v>193</v>
      </c>
      <c r="J5" s="351" t="str">
        <f t="shared" si="0"/>
        <v>Rodrigo Dos Santos Farias</v>
      </c>
      <c r="L5" s="351" t="e">
        <f t="array" aca="1" ref="L5" ca="1">lfValidaCPF(A5)</f>
        <v>#NAME?</v>
      </c>
      <c r="M5" s="351" t="e">
        <f t="shared" ca="1" si="1"/>
        <v>#NAME?</v>
      </c>
    </row>
    <row r="6" spans="1:13" x14ac:dyDescent="0.25">
      <c r="A6" s="195">
        <v>6705507101</v>
      </c>
      <c r="C6" s="196" t="s">
        <v>194</v>
      </c>
      <c r="D6" s="196" t="s">
        <v>195</v>
      </c>
      <c r="E6" s="197" t="s">
        <v>196</v>
      </c>
      <c r="J6" s="351" t="str">
        <f t="shared" si="0"/>
        <v>Fabio Dos Santos Farias</v>
      </c>
      <c r="L6" s="351" t="e">
        <f t="array" aca="1" ref="L6" ca="1">lfValidaCPF(A6)</f>
        <v>#NAME?</v>
      </c>
      <c r="M6" s="351" t="e">
        <f t="shared" ca="1" si="1"/>
        <v>#NAME?</v>
      </c>
    </row>
    <row r="7" spans="1:13" x14ac:dyDescent="0.25">
      <c r="A7" s="195">
        <v>823328945</v>
      </c>
      <c r="C7" s="196" t="s">
        <v>197</v>
      </c>
      <c r="D7" s="196" t="s">
        <v>198</v>
      </c>
      <c r="E7" s="197" t="s">
        <v>199</v>
      </c>
      <c r="J7" s="351" t="str">
        <f t="shared" si="0"/>
        <v>Celio Teixeira</v>
      </c>
      <c r="L7" s="351" t="e">
        <f t="array" aca="1" ref="L7" ca="1">lfValidaCPF(A7)</f>
        <v>#NAME?</v>
      </c>
      <c r="M7" s="351" t="e">
        <f t="shared" ca="1" si="1"/>
        <v>#NAME?</v>
      </c>
    </row>
    <row r="8" spans="1:13" x14ac:dyDescent="0.25">
      <c r="A8" s="195">
        <v>11885155948</v>
      </c>
      <c r="C8" s="196" t="s">
        <v>200</v>
      </c>
      <c r="D8" s="196" t="s">
        <v>201</v>
      </c>
      <c r="E8" s="197" t="s">
        <v>202</v>
      </c>
      <c r="J8" s="351" t="str">
        <f t="shared" si="0"/>
        <v>Gislaine Sabrina Da Silva</v>
      </c>
      <c r="L8" s="351" t="e">
        <f t="array" aca="1" ref="L8" ca="1">lfValidaCPF(A8)</f>
        <v>#NAME?</v>
      </c>
      <c r="M8" s="351" t="e">
        <f t="shared" ca="1" si="1"/>
        <v>#NAME?</v>
      </c>
    </row>
    <row r="9" spans="1:13" x14ac:dyDescent="0.25">
      <c r="A9" s="195">
        <v>1238471927</v>
      </c>
      <c r="C9" s="196" t="s">
        <v>203</v>
      </c>
      <c r="D9" s="196" t="s">
        <v>201</v>
      </c>
      <c r="E9" s="197" t="s">
        <v>202</v>
      </c>
      <c r="J9" s="351" t="str">
        <f t="shared" si="0"/>
        <v>Marcelo Ferreira Oliveira</v>
      </c>
      <c r="L9" s="351" t="e">
        <f t="array" aca="1" ref="L9" ca="1">lfValidaCPF(A9)</f>
        <v>#NAME?</v>
      </c>
      <c r="M9" s="351" t="e">
        <f t="shared" ca="1" si="1"/>
        <v>#NAME?</v>
      </c>
    </row>
    <row r="10" spans="1:13" x14ac:dyDescent="0.25">
      <c r="J10" s="351" t="str">
        <f t="shared" si="0"/>
        <v/>
      </c>
      <c r="L10" s="351" t="e">
        <f t="array" aca="1" ref="L10" ca="1">lfValidaCPF(A10)</f>
        <v>#NAME?</v>
      </c>
      <c r="M10" s="351" t="e">
        <f t="shared" ca="1" si="1"/>
        <v>#NAME?</v>
      </c>
    </row>
    <row r="11" spans="1:13" x14ac:dyDescent="0.25">
      <c r="J11" s="351" t="str">
        <f t="shared" si="0"/>
        <v/>
      </c>
      <c r="L11" s="351" t="e">
        <f t="array" aca="1" ref="L11" ca="1">lfValidaCPF(A11)</f>
        <v>#NAME?</v>
      </c>
      <c r="M11" s="351" t="e">
        <f t="shared" ca="1" si="1"/>
        <v>#NAME?</v>
      </c>
    </row>
    <row r="12" spans="1:13" x14ac:dyDescent="0.25">
      <c r="J12" s="351" t="str">
        <f t="shared" si="0"/>
        <v/>
      </c>
      <c r="L12" s="351" t="e">
        <f t="array" aca="1" ref="L12" ca="1">lfValidaCPF(A12)</f>
        <v>#NAME?</v>
      </c>
      <c r="M12" s="351" t="e">
        <f t="shared" ca="1" si="1"/>
        <v>#NAME?</v>
      </c>
    </row>
    <row r="13" spans="1:13" x14ac:dyDescent="0.25">
      <c r="J13" s="351" t="str">
        <f t="shared" si="0"/>
        <v/>
      </c>
      <c r="L13" s="351" t="e">
        <f t="array" aca="1" ref="L13" ca="1">lfValidaCPF(A13)</f>
        <v>#NAME?</v>
      </c>
      <c r="M13" s="351" t="e">
        <f t="shared" ca="1" si="1"/>
        <v>#NAME?</v>
      </c>
    </row>
    <row r="14" spans="1:13" x14ac:dyDescent="0.25">
      <c r="J14" s="351" t="str">
        <f t="shared" si="0"/>
        <v/>
      </c>
      <c r="L14" s="351" t="e">
        <f t="array" aca="1" ref="L14" ca="1">lfValidaCPF(A14)</f>
        <v>#NAME?</v>
      </c>
      <c r="M14" s="351" t="e">
        <f t="shared" ca="1" si="1"/>
        <v>#NAME?</v>
      </c>
    </row>
    <row r="15" spans="1:13" x14ac:dyDescent="0.25">
      <c r="J15" s="351" t="str">
        <f t="shared" si="0"/>
        <v/>
      </c>
      <c r="L15" s="351" t="e">
        <f t="array" aca="1" ref="L15" ca="1">lfValidaCPF(A15)</f>
        <v>#NAME?</v>
      </c>
      <c r="M15" s="351" t="e">
        <f t="shared" ca="1" si="1"/>
        <v>#NAME?</v>
      </c>
    </row>
    <row r="16" spans="1:13" x14ac:dyDescent="0.25">
      <c r="J16" s="351" t="str">
        <f t="shared" si="0"/>
        <v/>
      </c>
      <c r="L16" s="351" t="e">
        <f t="array" aca="1" ref="L16" ca="1">lfValidaCPF(A16)</f>
        <v>#NAME?</v>
      </c>
      <c r="M16" s="351" t="e">
        <f t="shared" ca="1" si="1"/>
        <v>#NAME?</v>
      </c>
    </row>
    <row r="17" spans="10:13" x14ac:dyDescent="0.25">
      <c r="J17" s="351" t="str">
        <f t="shared" si="0"/>
        <v/>
      </c>
      <c r="L17" s="351" t="e">
        <f t="array" aca="1" ref="L17" ca="1">lfValidaCPF(A17)</f>
        <v>#NAME?</v>
      </c>
      <c r="M17" s="351" t="e">
        <f t="shared" ca="1" si="1"/>
        <v>#NAME?</v>
      </c>
    </row>
    <row r="18" spans="10:13" x14ac:dyDescent="0.25">
      <c r="J18" s="351" t="str">
        <f t="shared" si="0"/>
        <v/>
      </c>
      <c r="L18" s="351" t="e">
        <f t="array" aca="1" ref="L18" ca="1">lfValidaCPF(A18)</f>
        <v>#NAME?</v>
      </c>
      <c r="M18" s="351" t="e">
        <f t="shared" ca="1" si="1"/>
        <v>#NAME?</v>
      </c>
    </row>
    <row r="19" spans="10:13" x14ac:dyDescent="0.25">
      <c r="J19" s="351" t="str">
        <f t="shared" si="0"/>
        <v/>
      </c>
      <c r="L19" s="351" t="e">
        <f t="array" aca="1" ref="L19" ca="1">lfValidaCPF(A19)</f>
        <v>#NAME?</v>
      </c>
      <c r="M19" s="351" t="e">
        <f t="shared" ca="1" si="1"/>
        <v>#NAME?</v>
      </c>
    </row>
    <row r="20" spans="10:13" x14ac:dyDescent="0.25">
      <c r="J20" s="351" t="str">
        <f t="shared" si="0"/>
        <v/>
      </c>
      <c r="L20" s="351" t="e">
        <f t="array" aca="1" ref="L20" ca="1">lfValidaCPF(A20)</f>
        <v>#NAME?</v>
      </c>
      <c r="M20" s="351" t="e">
        <f t="shared" ca="1" si="1"/>
        <v>#NAME?</v>
      </c>
    </row>
    <row r="21" spans="10:13" x14ac:dyDescent="0.25">
      <c r="J21" s="351" t="str">
        <f t="shared" si="0"/>
        <v/>
      </c>
      <c r="L21" s="351" t="e">
        <f t="array" aca="1" ref="L21" ca="1">lfValidaCPF(A21)</f>
        <v>#NAME?</v>
      </c>
      <c r="M21" s="351" t="e">
        <f t="shared" ca="1" si="1"/>
        <v>#NAME?</v>
      </c>
    </row>
    <row r="22" spans="10:13" x14ac:dyDescent="0.25">
      <c r="J22" s="351" t="str">
        <f t="shared" si="0"/>
        <v/>
      </c>
      <c r="L22" s="351" t="e">
        <f t="array" aca="1" ref="L22" ca="1">lfValidaCPF(A22)</f>
        <v>#NAME?</v>
      </c>
      <c r="M22" s="351" t="e">
        <f t="shared" ca="1" si="1"/>
        <v>#NAME?</v>
      </c>
    </row>
    <row r="23" spans="10:13" x14ac:dyDescent="0.25">
      <c r="J23" s="351" t="str">
        <f t="shared" si="0"/>
        <v/>
      </c>
      <c r="L23" s="351" t="e">
        <f t="array" aca="1" ref="L23" ca="1">lfValidaCPF(A23)</f>
        <v>#NAME?</v>
      </c>
      <c r="M23" s="351" t="e">
        <f t="shared" ca="1" si="1"/>
        <v>#NAME?</v>
      </c>
    </row>
    <row r="24" spans="10:13" x14ac:dyDescent="0.25">
      <c r="J24" s="351" t="str">
        <f t="shared" si="0"/>
        <v/>
      </c>
      <c r="L24" s="351" t="e">
        <f t="array" aca="1" ref="L24" ca="1">lfValidaCPF(A24)</f>
        <v>#NAME?</v>
      </c>
      <c r="M24" s="351" t="e">
        <f t="shared" ca="1" si="1"/>
        <v>#NAME?</v>
      </c>
    </row>
    <row r="25" spans="10:13" x14ac:dyDescent="0.25">
      <c r="J25" s="351" t="str">
        <f t="shared" si="0"/>
        <v/>
      </c>
      <c r="L25" s="351" t="e">
        <f t="array" aca="1" ref="L25" ca="1">lfValidaCPF(A25)</f>
        <v>#NAME?</v>
      </c>
      <c r="M25" s="351" t="e">
        <f t="shared" ca="1" si="1"/>
        <v>#NAME?</v>
      </c>
    </row>
    <row r="26" spans="10:13" x14ac:dyDescent="0.25">
      <c r="J26" s="351" t="str">
        <f t="shared" si="0"/>
        <v/>
      </c>
      <c r="L26" s="351" t="e">
        <f t="array" aca="1" ref="L26" ca="1">lfValidaCPF(A26)</f>
        <v>#NAME?</v>
      </c>
      <c r="M26" s="351" t="e">
        <f t="shared" ca="1" si="1"/>
        <v>#NAME?</v>
      </c>
    </row>
    <row r="27" spans="10:13" x14ac:dyDescent="0.25">
      <c r="J27" s="351" t="str">
        <f t="shared" si="0"/>
        <v/>
      </c>
      <c r="L27" s="351" t="e">
        <f t="array" aca="1" ref="L27" ca="1">lfValidaCPF(A27)</f>
        <v>#NAME?</v>
      </c>
      <c r="M27" s="351" t="e">
        <f t="shared" ca="1" si="1"/>
        <v>#NAME?</v>
      </c>
    </row>
    <row r="28" spans="10:13" x14ac:dyDescent="0.25">
      <c r="J28" s="351" t="str">
        <f t="shared" si="0"/>
        <v/>
      </c>
      <c r="L28" s="351" t="e">
        <f t="array" aca="1" ref="L28" ca="1">lfValidaCPF(A28)</f>
        <v>#NAME?</v>
      </c>
      <c r="M28" s="351" t="e">
        <f t="shared" ca="1" si="1"/>
        <v>#NAME?</v>
      </c>
    </row>
    <row r="29" spans="10:13" x14ac:dyDescent="0.25">
      <c r="J29" s="351" t="str">
        <f t="shared" si="0"/>
        <v/>
      </c>
      <c r="L29" s="351" t="e">
        <f t="array" aca="1" ref="L29" ca="1">lfValidaCPF(A29)</f>
        <v>#NAME?</v>
      </c>
      <c r="M29" s="351" t="e">
        <f t="shared" ca="1" si="1"/>
        <v>#NAME?</v>
      </c>
    </row>
    <row r="30" spans="10:13" x14ac:dyDescent="0.25">
      <c r="J30" s="351" t="str">
        <f t="shared" si="0"/>
        <v/>
      </c>
      <c r="L30" s="351" t="e">
        <f t="array" aca="1" ref="L30" ca="1">lfValidaCPF(A30)</f>
        <v>#NAME?</v>
      </c>
      <c r="M30" s="351" t="e">
        <f t="shared" ca="1" si="1"/>
        <v>#NAME?</v>
      </c>
    </row>
    <row r="31" spans="10:13" x14ac:dyDescent="0.25">
      <c r="J31" s="351" t="str">
        <f t="shared" si="0"/>
        <v/>
      </c>
      <c r="L31" s="351" t="e">
        <f t="array" aca="1" ref="L31" ca="1">lfValidaCPF(A31)</f>
        <v>#NAME?</v>
      </c>
      <c r="M31" s="351" t="e">
        <f t="shared" ca="1" si="1"/>
        <v>#NAME?</v>
      </c>
    </row>
    <row r="32" spans="10:13" x14ac:dyDescent="0.25">
      <c r="J32" s="351" t="str">
        <f t="shared" si="0"/>
        <v/>
      </c>
      <c r="L32" s="351" t="e">
        <f t="array" aca="1" ref="L32" ca="1">lfValidaCPF(A32)</f>
        <v>#NAME?</v>
      </c>
      <c r="M32" s="351" t="e">
        <f t="shared" ca="1" si="1"/>
        <v>#NAME?</v>
      </c>
    </row>
    <row r="33" spans="10:13" x14ac:dyDescent="0.25">
      <c r="J33" s="351" t="str">
        <f t="shared" si="0"/>
        <v/>
      </c>
      <c r="L33" s="351" t="e">
        <f t="array" aca="1" ref="L33" ca="1">lfValidaCPF(A33)</f>
        <v>#NAME?</v>
      </c>
      <c r="M33" s="351" t="e">
        <f t="shared" ca="1" si="1"/>
        <v>#NAME?</v>
      </c>
    </row>
    <row r="34" spans="10:13" x14ac:dyDescent="0.25">
      <c r="J34" s="351" t="str">
        <f t="shared" ref="J34:J64" si="2">PROPER(C34)</f>
        <v/>
      </c>
      <c r="L34" s="351" t="e">
        <f t="array" aca="1" ref="L34" ca="1">lfValidaCPF(A34)</f>
        <v>#NAME?</v>
      </c>
      <c r="M34" s="351" t="e">
        <f t="shared" ca="1" si="1"/>
        <v>#NAME?</v>
      </c>
    </row>
    <row r="35" spans="10:13" x14ac:dyDescent="0.25">
      <c r="J35" s="351" t="str">
        <f t="shared" si="2"/>
        <v/>
      </c>
      <c r="L35" s="351" t="e">
        <f t="array" aca="1" ref="L35" ca="1">lfValidaCPF(A35)</f>
        <v>#NAME?</v>
      </c>
      <c r="M35" s="351" t="e">
        <f t="shared" ca="1" si="1"/>
        <v>#NAME?</v>
      </c>
    </row>
    <row r="36" spans="10:13" x14ac:dyDescent="0.25">
      <c r="J36" s="351" t="str">
        <f t="shared" si="2"/>
        <v/>
      </c>
      <c r="L36" s="351" t="e">
        <f t="array" aca="1" ref="L36" ca="1">lfValidaCPF(A36)</f>
        <v>#NAME?</v>
      </c>
      <c r="M36" s="351" t="e">
        <f t="shared" ca="1" si="1"/>
        <v>#NAME?</v>
      </c>
    </row>
    <row r="37" spans="10:13" x14ac:dyDescent="0.25">
      <c r="J37" s="351" t="str">
        <f t="shared" si="2"/>
        <v/>
      </c>
      <c r="L37" s="351" t="e">
        <f t="array" aca="1" ref="L37" ca="1">lfValidaCPF(A37)</f>
        <v>#NAME?</v>
      </c>
      <c r="M37" s="351" t="e">
        <f t="shared" ca="1" si="1"/>
        <v>#NAME?</v>
      </c>
    </row>
    <row r="38" spans="10:13" x14ac:dyDescent="0.25">
      <c r="J38" s="351" t="str">
        <f t="shared" si="2"/>
        <v/>
      </c>
      <c r="L38" s="351" t="e">
        <f t="array" aca="1" ref="L38" ca="1">lfValidaCPF(A38)</f>
        <v>#NAME?</v>
      </c>
      <c r="M38" s="351" t="e">
        <f t="shared" ca="1" si="1"/>
        <v>#NAME?</v>
      </c>
    </row>
    <row r="39" spans="10:13" x14ac:dyDescent="0.25">
      <c r="J39" s="351" t="str">
        <f t="shared" si="2"/>
        <v/>
      </c>
      <c r="L39" s="351" t="e">
        <f t="array" aca="1" ref="L39" ca="1">lfValidaCPF(A39)</f>
        <v>#NAME?</v>
      </c>
      <c r="M39" s="351" t="e">
        <f t="shared" ca="1" si="1"/>
        <v>#NAME?</v>
      </c>
    </row>
    <row r="40" spans="10:13" x14ac:dyDescent="0.25">
      <c r="J40" s="351" t="str">
        <f t="shared" si="2"/>
        <v/>
      </c>
      <c r="L40" s="351" t="e">
        <f t="array" aca="1" ref="L40" ca="1">lfValidaCPF(A40)</f>
        <v>#NAME?</v>
      </c>
      <c r="M40" s="351" t="e">
        <f t="shared" ca="1" si="1"/>
        <v>#NAME?</v>
      </c>
    </row>
    <row r="41" spans="10:13" x14ac:dyDescent="0.25">
      <c r="J41" s="351" t="str">
        <f t="shared" si="2"/>
        <v/>
      </c>
      <c r="L41" s="351" t="e">
        <f t="array" aca="1" ref="L41" ca="1">lfValidaCPF(A41)</f>
        <v>#NAME?</v>
      </c>
      <c r="M41" s="351" t="e">
        <f t="shared" ca="1" si="1"/>
        <v>#NAME?</v>
      </c>
    </row>
    <row r="42" spans="10:13" x14ac:dyDescent="0.25">
      <c r="J42" s="351" t="str">
        <f t="shared" si="2"/>
        <v/>
      </c>
      <c r="L42" s="351" t="e">
        <f t="array" aca="1" ref="L42" ca="1">lfValidaCPF(A42)</f>
        <v>#NAME?</v>
      </c>
      <c r="M42" s="351" t="e">
        <f t="shared" ca="1" si="1"/>
        <v>#NAME?</v>
      </c>
    </row>
    <row r="43" spans="10:13" x14ac:dyDescent="0.25">
      <c r="J43" s="351" t="str">
        <f t="shared" si="2"/>
        <v/>
      </c>
      <c r="L43" s="351" t="e">
        <f t="array" aca="1" ref="L43" ca="1">lfValidaCPF(A43)</f>
        <v>#NAME?</v>
      </c>
      <c r="M43" s="351" t="e">
        <f t="shared" ca="1" si="1"/>
        <v>#NAME?</v>
      </c>
    </row>
    <row r="44" spans="10:13" x14ac:dyDescent="0.25">
      <c r="J44" s="351" t="str">
        <f t="shared" si="2"/>
        <v/>
      </c>
      <c r="L44" s="351" t="e">
        <f t="array" aca="1" ref="L44" ca="1">lfValidaCPF(A44)</f>
        <v>#NAME?</v>
      </c>
      <c r="M44" s="351" t="e">
        <f t="shared" ca="1" si="1"/>
        <v>#NAME?</v>
      </c>
    </row>
    <row r="45" spans="10:13" x14ac:dyDescent="0.25">
      <c r="J45" s="351" t="str">
        <f t="shared" si="2"/>
        <v/>
      </c>
      <c r="L45" s="351" t="e">
        <f t="array" aca="1" ref="L45" ca="1">lfValidaCPF(A45)</f>
        <v>#NAME?</v>
      </c>
      <c r="M45" s="351" t="e">
        <f t="shared" ca="1" si="1"/>
        <v>#NAME?</v>
      </c>
    </row>
    <row r="46" spans="10:13" x14ac:dyDescent="0.25">
      <c r="J46" s="351" t="str">
        <f t="shared" si="2"/>
        <v/>
      </c>
      <c r="L46" s="351" t="e">
        <f t="array" aca="1" ref="L46" ca="1">lfValidaCPF(A46)</f>
        <v>#NAME?</v>
      </c>
      <c r="M46" s="351" t="e">
        <f t="shared" ca="1" si="1"/>
        <v>#NAME?</v>
      </c>
    </row>
    <row r="47" spans="10:13" x14ac:dyDescent="0.25">
      <c r="J47" s="351" t="str">
        <f t="shared" si="2"/>
        <v/>
      </c>
      <c r="L47" s="351" t="e">
        <f t="array" aca="1" ref="L47" ca="1">lfValidaCPF(A47)</f>
        <v>#NAME?</v>
      </c>
      <c r="M47" s="351" t="e">
        <f t="shared" ca="1" si="1"/>
        <v>#NAME?</v>
      </c>
    </row>
    <row r="48" spans="10:13" x14ac:dyDescent="0.25">
      <c r="J48" s="351" t="str">
        <f t="shared" si="2"/>
        <v/>
      </c>
      <c r="L48" s="351" t="e">
        <f t="array" aca="1" ref="L48" ca="1">lfValidaCPF(A48)</f>
        <v>#NAME?</v>
      </c>
      <c r="M48" s="351" t="e">
        <f t="shared" ca="1" si="1"/>
        <v>#NAME?</v>
      </c>
    </row>
    <row r="49" spans="7:13" x14ac:dyDescent="0.25">
      <c r="J49" s="351" t="str">
        <f t="shared" si="2"/>
        <v/>
      </c>
      <c r="L49" s="351" t="e">
        <f t="array" aca="1" ref="L49" ca="1">lfValidaCPF(A49)</f>
        <v>#NAME?</v>
      </c>
      <c r="M49" s="351" t="e">
        <f t="shared" ca="1" si="1"/>
        <v>#NAME?</v>
      </c>
    </row>
    <row r="50" spans="7:13" x14ac:dyDescent="0.25">
      <c r="G50" s="197"/>
      <c r="H50" s="197"/>
      <c r="J50" s="351" t="str">
        <f t="shared" si="2"/>
        <v/>
      </c>
      <c r="L50" s="351" t="e">
        <f t="array" aca="1" ref="L50" ca="1">lfValidaCPF(A50)</f>
        <v>#NAME?</v>
      </c>
      <c r="M50" s="351" t="e">
        <f t="shared" ca="1" si="1"/>
        <v>#NAME?</v>
      </c>
    </row>
    <row r="51" spans="7:13" x14ac:dyDescent="0.25">
      <c r="J51" s="351" t="str">
        <f t="shared" si="2"/>
        <v/>
      </c>
      <c r="L51" s="351" t="e">
        <f t="array" aca="1" ref="L51" ca="1">lfValidaCPF(A51)</f>
        <v>#NAME?</v>
      </c>
      <c r="M51" s="351" t="e">
        <f t="shared" ca="1" si="1"/>
        <v>#NAME?</v>
      </c>
    </row>
    <row r="52" spans="7:13" x14ac:dyDescent="0.25">
      <c r="J52" s="351" t="str">
        <f t="shared" si="2"/>
        <v/>
      </c>
      <c r="L52" s="351" t="e">
        <f t="array" aca="1" ref="L52" ca="1">lfValidaCPF(A52)</f>
        <v>#NAME?</v>
      </c>
      <c r="M52" s="351" t="e">
        <f t="shared" ca="1" si="1"/>
        <v>#NAME?</v>
      </c>
    </row>
    <row r="53" spans="7:13" x14ac:dyDescent="0.25">
      <c r="J53" s="351" t="str">
        <f t="shared" si="2"/>
        <v/>
      </c>
      <c r="L53" s="351" t="e">
        <f t="array" aca="1" ref="L53" ca="1">lfValidaCPF(A53)</f>
        <v>#NAME?</v>
      </c>
      <c r="M53" s="351" t="e">
        <f t="shared" ca="1" si="1"/>
        <v>#NAME?</v>
      </c>
    </row>
    <row r="54" spans="7:13" x14ac:dyDescent="0.25">
      <c r="J54" s="351" t="str">
        <f t="shared" si="2"/>
        <v/>
      </c>
      <c r="L54" s="351" t="e">
        <f t="array" aca="1" ref="L54" ca="1">lfValidaCPF(A54)</f>
        <v>#NAME?</v>
      </c>
      <c r="M54" s="351" t="e">
        <f t="shared" ca="1" si="1"/>
        <v>#NAME?</v>
      </c>
    </row>
    <row r="55" spans="7:13" x14ac:dyDescent="0.25">
      <c r="J55" s="351" t="str">
        <f t="shared" si="2"/>
        <v/>
      </c>
      <c r="L55" s="351" t="e">
        <f t="array" aca="1" ref="L55" ca="1">lfValidaCPF(A55)</f>
        <v>#NAME?</v>
      </c>
      <c r="M55" s="351" t="e">
        <f t="shared" ca="1" si="1"/>
        <v>#NAME?</v>
      </c>
    </row>
    <row r="56" spans="7:13" x14ac:dyDescent="0.25">
      <c r="J56" s="351" t="str">
        <f t="shared" si="2"/>
        <v/>
      </c>
      <c r="L56" s="351" t="e">
        <f t="array" aca="1" ref="L56" ca="1">lfValidaCPF(A56)</f>
        <v>#NAME?</v>
      </c>
      <c r="M56" s="351" t="e">
        <f t="shared" ca="1" si="1"/>
        <v>#NAME?</v>
      </c>
    </row>
    <row r="57" spans="7:13" x14ac:dyDescent="0.25">
      <c r="J57" s="351" t="str">
        <f t="shared" si="2"/>
        <v/>
      </c>
      <c r="L57" s="351" t="e">
        <f t="array" aca="1" ref="L57" ca="1">lfValidaCPF(A57)</f>
        <v>#NAME?</v>
      </c>
      <c r="M57" s="351" t="e">
        <f t="shared" ca="1" si="1"/>
        <v>#NAME?</v>
      </c>
    </row>
    <row r="58" spans="7:13" x14ac:dyDescent="0.25">
      <c r="J58" s="351" t="str">
        <f t="shared" si="2"/>
        <v/>
      </c>
      <c r="L58" s="351" t="e">
        <f t="array" aca="1" ref="L58" ca="1">lfValidaCPF(A58)</f>
        <v>#NAME?</v>
      </c>
      <c r="M58" s="351" t="e">
        <f t="shared" ca="1" si="1"/>
        <v>#NAME?</v>
      </c>
    </row>
    <row r="59" spans="7:13" x14ac:dyDescent="0.25">
      <c r="J59" s="351" t="str">
        <f t="shared" si="2"/>
        <v/>
      </c>
      <c r="L59" s="351" t="e">
        <f t="array" aca="1" ref="L59" ca="1">lfValidaCPF(A59)</f>
        <v>#NAME?</v>
      </c>
      <c r="M59" s="351" t="e">
        <f t="shared" ca="1" si="1"/>
        <v>#NAME?</v>
      </c>
    </row>
    <row r="60" spans="7:13" x14ac:dyDescent="0.25">
      <c r="J60" s="351" t="str">
        <f t="shared" si="2"/>
        <v/>
      </c>
      <c r="L60" s="351" t="e">
        <f t="array" aca="1" ref="L60" ca="1">lfValidaCPF(A60)</f>
        <v>#NAME?</v>
      </c>
      <c r="M60" s="351" t="e">
        <f t="shared" ca="1" si="1"/>
        <v>#NAME?</v>
      </c>
    </row>
    <row r="61" spans="7:13" x14ac:dyDescent="0.25">
      <c r="J61" s="351" t="str">
        <f t="shared" si="2"/>
        <v/>
      </c>
      <c r="L61" s="351" t="e">
        <f t="array" aca="1" ref="L61" ca="1">lfValidaCPF(A61)</f>
        <v>#NAME?</v>
      </c>
      <c r="M61" s="351" t="e">
        <f t="shared" ca="1" si="1"/>
        <v>#NAME?</v>
      </c>
    </row>
    <row r="62" spans="7:13" x14ac:dyDescent="0.25">
      <c r="J62" s="351" t="str">
        <f t="shared" si="2"/>
        <v/>
      </c>
      <c r="L62" s="351" t="e">
        <f t="array" aca="1" ref="L62" ca="1">lfValidaCPF(A62)</f>
        <v>#NAME?</v>
      </c>
      <c r="M62" s="351" t="e">
        <f t="shared" ca="1" si="1"/>
        <v>#NAME?</v>
      </c>
    </row>
    <row r="63" spans="7:13" x14ac:dyDescent="0.25">
      <c r="J63" s="351" t="str">
        <f t="shared" si="2"/>
        <v/>
      </c>
      <c r="L63" s="351" t="e">
        <f t="array" aca="1" ref="L63" ca="1">lfValidaCPF(A63)</f>
        <v>#NAME?</v>
      </c>
      <c r="M63" s="351" t="e">
        <f t="shared" ca="1" si="1"/>
        <v>#NAME?</v>
      </c>
    </row>
    <row r="64" spans="7:13" x14ac:dyDescent="0.25">
      <c r="G64" s="197"/>
      <c r="H64" s="197"/>
      <c r="J64" s="351" t="str">
        <f t="shared" si="2"/>
        <v/>
      </c>
      <c r="L64" s="351" t="e">
        <f t="array" aca="1" ref="L64" ca="1">lfValidaCPF(A64)</f>
        <v>#NAME?</v>
      </c>
      <c r="M64" s="351" t="e">
        <f t="shared" ref="M64:M90" ca="1" si="3">L64</f>
        <v>#NAME?</v>
      </c>
    </row>
    <row r="65" spans="10:13" x14ac:dyDescent="0.25">
      <c r="J65" s="351" t="str">
        <f t="shared" ref="J65:J124" si="4">PROPER(C65)</f>
        <v/>
      </c>
      <c r="L65" s="351" t="e">
        <f t="array" aca="1" ref="L65" ca="1">lfValidaCPF(A65)</f>
        <v>#NAME?</v>
      </c>
      <c r="M65" s="351" t="e">
        <f t="shared" ca="1" si="3"/>
        <v>#NAME?</v>
      </c>
    </row>
    <row r="66" spans="10:13" x14ac:dyDescent="0.25">
      <c r="J66" s="351" t="str">
        <f t="shared" si="4"/>
        <v/>
      </c>
      <c r="L66" s="351" t="e">
        <f t="array" aca="1" ref="L66" ca="1">lfValidaCPF(A66)</f>
        <v>#NAME?</v>
      </c>
      <c r="M66" s="351" t="e">
        <f t="shared" ca="1" si="3"/>
        <v>#NAME?</v>
      </c>
    </row>
    <row r="67" spans="10:13" x14ac:dyDescent="0.25">
      <c r="J67" s="351" t="str">
        <f t="shared" si="4"/>
        <v/>
      </c>
      <c r="L67" s="351" t="e">
        <f t="array" aca="1" ref="L67" ca="1">lfValidaCPF(A67)</f>
        <v>#NAME?</v>
      </c>
      <c r="M67" s="351" t="e">
        <f t="shared" ca="1" si="3"/>
        <v>#NAME?</v>
      </c>
    </row>
    <row r="68" spans="10:13" x14ac:dyDescent="0.25">
      <c r="J68" s="351" t="str">
        <f t="shared" si="4"/>
        <v/>
      </c>
      <c r="L68" s="351" t="e">
        <f t="array" aca="1" ref="L68" ca="1">lfValidaCPF(A68)</f>
        <v>#NAME?</v>
      </c>
      <c r="M68" s="351" t="e">
        <f t="shared" ca="1" si="3"/>
        <v>#NAME?</v>
      </c>
    </row>
    <row r="69" spans="10:13" x14ac:dyDescent="0.25">
      <c r="J69" s="351" t="str">
        <f t="shared" si="4"/>
        <v/>
      </c>
      <c r="L69" s="351" t="e">
        <f t="array" aca="1" ref="L69" ca="1">lfValidaCPF(A69)</f>
        <v>#NAME?</v>
      </c>
      <c r="M69" s="351" t="e">
        <f t="shared" ca="1" si="3"/>
        <v>#NAME?</v>
      </c>
    </row>
    <row r="70" spans="10:13" x14ac:dyDescent="0.25">
      <c r="J70" s="351" t="str">
        <f t="shared" si="4"/>
        <v/>
      </c>
      <c r="L70" s="351" t="e">
        <f t="array" aca="1" ref="L70" ca="1">lfValidaCPF(A70)</f>
        <v>#NAME?</v>
      </c>
      <c r="M70" s="351" t="e">
        <f t="shared" ca="1" si="3"/>
        <v>#NAME?</v>
      </c>
    </row>
    <row r="71" spans="10:13" x14ac:dyDescent="0.25">
      <c r="J71" s="351" t="str">
        <f t="shared" si="4"/>
        <v/>
      </c>
      <c r="L71" s="351" t="e">
        <f t="array" aca="1" ref="L71" ca="1">lfValidaCPF(A71)</f>
        <v>#NAME?</v>
      </c>
      <c r="M71" s="351" t="e">
        <f t="shared" ca="1" si="3"/>
        <v>#NAME?</v>
      </c>
    </row>
    <row r="72" spans="10:13" x14ac:dyDescent="0.25">
      <c r="J72" s="351" t="str">
        <f t="shared" si="4"/>
        <v/>
      </c>
      <c r="L72" s="351" t="e">
        <f t="array" aca="1" ref="L72" ca="1">lfValidaCPF(A72)</f>
        <v>#NAME?</v>
      </c>
      <c r="M72" s="351" t="e">
        <f t="shared" ca="1" si="3"/>
        <v>#NAME?</v>
      </c>
    </row>
    <row r="73" spans="10:13" x14ac:dyDescent="0.25">
      <c r="J73" s="351" t="str">
        <f t="shared" si="4"/>
        <v/>
      </c>
      <c r="L73" s="351" t="e">
        <f t="array" aca="1" ref="L73" ca="1">lfValidaCPF(A73)</f>
        <v>#NAME?</v>
      </c>
      <c r="M73" s="351" t="e">
        <f t="shared" ca="1" si="3"/>
        <v>#NAME?</v>
      </c>
    </row>
    <row r="74" spans="10:13" x14ac:dyDescent="0.25">
      <c r="J74" s="351" t="str">
        <f t="shared" si="4"/>
        <v/>
      </c>
      <c r="L74" s="351" t="e">
        <f t="array" aca="1" ref="L74" ca="1">lfValidaCPF(A74)</f>
        <v>#NAME?</v>
      </c>
      <c r="M74" s="351" t="e">
        <f t="shared" ca="1" si="3"/>
        <v>#NAME?</v>
      </c>
    </row>
    <row r="75" spans="10:13" x14ac:dyDescent="0.25">
      <c r="J75" s="351" t="str">
        <f t="shared" si="4"/>
        <v/>
      </c>
      <c r="L75" s="351" t="e">
        <f t="array" aca="1" ref="L75" ca="1">lfValidaCPF(A75)</f>
        <v>#NAME?</v>
      </c>
      <c r="M75" s="351" t="e">
        <f t="shared" ca="1" si="3"/>
        <v>#NAME?</v>
      </c>
    </row>
    <row r="76" spans="10:13" x14ac:dyDescent="0.25">
      <c r="J76" s="351" t="str">
        <f t="shared" si="4"/>
        <v/>
      </c>
      <c r="L76" s="351" t="e">
        <f t="array" aca="1" ref="L76" ca="1">lfValidaCPF(A76)</f>
        <v>#NAME?</v>
      </c>
      <c r="M76" s="351" t="e">
        <f t="shared" ca="1" si="3"/>
        <v>#NAME?</v>
      </c>
    </row>
    <row r="77" spans="10:13" x14ac:dyDescent="0.25">
      <c r="J77" s="351" t="str">
        <f t="shared" si="4"/>
        <v/>
      </c>
      <c r="L77" s="351" t="e">
        <f t="array" aca="1" ref="L77" ca="1">lfValidaCPF(A77)</f>
        <v>#NAME?</v>
      </c>
      <c r="M77" s="351" t="e">
        <f t="shared" ca="1" si="3"/>
        <v>#NAME?</v>
      </c>
    </row>
    <row r="78" spans="10:13" x14ac:dyDescent="0.25">
      <c r="J78" s="351" t="str">
        <f t="shared" si="4"/>
        <v/>
      </c>
      <c r="L78" s="351" t="e">
        <f t="array" aca="1" ref="L78" ca="1">lfValidaCPF(A78)</f>
        <v>#NAME?</v>
      </c>
      <c r="M78" s="351" t="e">
        <f t="shared" ca="1" si="3"/>
        <v>#NAME?</v>
      </c>
    </row>
    <row r="79" spans="10:13" x14ac:dyDescent="0.25">
      <c r="J79" s="351" t="str">
        <f t="shared" si="4"/>
        <v/>
      </c>
      <c r="L79" s="351" t="e">
        <f t="array" aca="1" ref="L79" ca="1">lfValidaCPF(A79)</f>
        <v>#NAME?</v>
      </c>
      <c r="M79" s="351" t="e">
        <f t="shared" ca="1" si="3"/>
        <v>#NAME?</v>
      </c>
    </row>
    <row r="80" spans="10:13" x14ac:dyDescent="0.25">
      <c r="J80" s="351" t="str">
        <f t="shared" si="4"/>
        <v/>
      </c>
      <c r="L80" s="351" t="e">
        <f t="array" aca="1" ref="L80" ca="1">lfValidaCPF(A80)</f>
        <v>#NAME?</v>
      </c>
      <c r="M80" s="351" t="e">
        <f t="shared" ca="1" si="3"/>
        <v>#NAME?</v>
      </c>
    </row>
    <row r="81" spans="7:13" x14ac:dyDescent="0.25">
      <c r="J81" s="351" t="str">
        <f t="shared" si="4"/>
        <v/>
      </c>
      <c r="L81" s="351" t="e">
        <f t="array" aca="1" ref="L81" ca="1">lfValidaCPF(A81)</f>
        <v>#NAME?</v>
      </c>
      <c r="M81" s="351" t="e">
        <f t="shared" ca="1" si="3"/>
        <v>#NAME?</v>
      </c>
    </row>
    <row r="82" spans="7:13" x14ac:dyDescent="0.25">
      <c r="J82" s="351" t="str">
        <f t="shared" si="4"/>
        <v/>
      </c>
      <c r="L82" s="351" t="e">
        <f t="array" aca="1" ref="L82" ca="1">lfValidaCPF(A82)</f>
        <v>#NAME?</v>
      </c>
      <c r="M82" s="351" t="e">
        <f t="shared" ca="1" si="3"/>
        <v>#NAME?</v>
      </c>
    </row>
    <row r="83" spans="7:13" x14ac:dyDescent="0.25">
      <c r="J83" s="351" t="str">
        <f t="shared" si="4"/>
        <v/>
      </c>
      <c r="L83" s="351" t="e">
        <f t="array" aca="1" ref="L83" ca="1">lfValidaCPF(A83)</f>
        <v>#NAME?</v>
      </c>
      <c r="M83" s="351" t="e">
        <f t="shared" ca="1" si="3"/>
        <v>#NAME?</v>
      </c>
    </row>
    <row r="84" spans="7:13" x14ac:dyDescent="0.25">
      <c r="G84" s="197"/>
      <c r="H84" s="197"/>
      <c r="J84" s="351" t="str">
        <f t="shared" si="4"/>
        <v/>
      </c>
      <c r="L84" s="351" t="e">
        <f t="array" aca="1" ref="L84" ca="1">lfValidaCPF(A84)</f>
        <v>#NAME?</v>
      </c>
      <c r="M84" s="351" t="e">
        <f t="shared" ca="1" si="3"/>
        <v>#NAME?</v>
      </c>
    </row>
    <row r="85" spans="7:13" x14ac:dyDescent="0.25">
      <c r="J85" s="351" t="str">
        <f t="shared" si="4"/>
        <v/>
      </c>
      <c r="L85" s="351" t="e">
        <f t="array" aca="1" ref="L85" ca="1">lfValidaCPF(A85)</f>
        <v>#NAME?</v>
      </c>
      <c r="M85" s="351" t="e">
        <f t="shared" ca="1" si="3"/>
        <v>#NAME?</v>
      </c>
    </row>
    <row r="86" spans="7:13" x14ac:dyDescent="0.25">
      <c r="J86" s="351" t="str">
        <f t="shared" si="4"/>
        <v/>
      </c>
      <c r="L86" s="351" t="e">
        <f t="array" aca="1" ref="L86" ca="1">lfValidaCPF(A86)</f>
        <v>#NAME?</v>
      </c>
      <c r="M86" s="351" t="e">
        <f t="shared" ca="1" si="3"/>
        <v>#NAME?</v>
      </c>
    </row>
    <row r="87" spans="7:13" x14ac:dyDescent="0.25">
      <c r="J87" s="351" t="str">
        <f t="shared" si="4"/>
        <v/>
      </c>
      <c r="L87" s="351" t="e">
        <f t="array" aca="1" ref="L87" ca="1">lfValidaCPF(A87)</f>
        <v>#NAME?</v>
      </c>
      <c r="M87" s="351" t="e">
        <f t="shared" ca="1" si="3"/>
        <v>#NAME?</v>
      </c>
    </row>
    <row r="88" spans="7:13" x14ac:dyDescent="0.25">
      <c r="J88" s="351" t="str">
        <f t="shared" si="4"/>
        <v/>
      </c>
      <c r="L88" s="351" t="e">
        <f t="array" aca="1" ref="L88" ca="1">lfValidaCPF(A88)</f>
        <v>#NAME?</v>
      </c>
      <c r="M88" s="351" t="e">
        <f t="shared" ca="1" si="3"/>
        <v>#NAME?</v>
      </c>
    </row>
    <row r="89" spans="7:13" x14ac:dyDescent="0.25">
      <c r="J89" s="351" t="str">
        <f t="shared" si="4"/>
        <v/>
      </c>
      <c r="L89" s="351" t="e">
        <f t="array" aca="1" ref="L89" ca="1">lfValidaCPF(A89)</f>
        <v>#NAME?</v>
      </c>
      <c r="M89" s="351" t="e">
        <f t="shared" ca="1" si="3"/>
        <v>#NAME?</v>
      </c>
    </row>
    <row r="90" spans="7:13" x14ac:dyDescent="0.25">
      <c r="J90" s="351" t="str">
        <f t="shared" si="4"/>
        <v/>
      </c>
      <c r="L90" s="351" t="e">
        <f t="array" aca="1" ref="L90" ca="1">lfValidaCPF(A90)</f>
        <v>#NAME?</v>
      </c>
      <c r="M90" s="351" t="e">
        <f t="shared" ca="1" si="3"/>
        <v>#NAME?</v>
      </c>
    </row>
    <row r="91" spans="7:13" x14ac:dyDescent="0.25">
      <c r="J91" s="351" t="str">
        <f t="shared" si="4"/>
        <v/>
      </c>
    </row>
    <row r="92" spans="7:13" x14ac:dyDescent="0.25">
      <c r="J92" s="351" t="str">
        <f t="shared" si="4"/>
        <v/>
      </c>
    </row>
    <row r="93" spans="7:13" x14ac:dyDescent="0.25">
      <c r="J93" s="351" t="str">
        <f t="shared" si="4"/>
        <v/>
      </c>
    </row>
    <row r="94" spans="7:13" x14ac:dyDescent="0.25">
      <c r="J94" s="351" t="str">
        <f t="shared" si="4"/>
        <v/>
      </c>
    </row>
    <row r="95" spans="7:13" x14ac:dyDescent="0.25">
      <c r="J95" s="351" t="str">
        <f t="shared" si="4"/>
        <v/>
      </c>
    </row>
    <row r="96" spans="7:13" x14ac:dyDescent="0.25">
      <c r="J96" s="351" t="str">
        <f t="shared" si="4"/>
        <v/>
      </c>
    </row>
    <row r="97" spans="7:10" x14ac:dyDescent="0.25">
      <c r="J97" s="351" t="str">
        <f t="shared" si="4"/>
        <v/>
      </c>
    </row>
    <row r="98" spans="7:10" x14ac:dyDescent="0.25">
      <c r="G98" s="197"/>
      <c r="H98" s="197"/>
      <c r="J98" s="351" t="str">
        <f t="shared" si="4"/>
        <v/>
      </c>
    </row>
    <row r="99" spans="7:10" x14ac:dyDescent="0.25">
      <c r="J99" s="351" t="str">
        <f t="shared" si="4"/>
        <v/>
      </c>
    </row>
    <row r="100" spans="7:10" x14ac:dyDescent="0.25">
      <c r="J100" s="351" t="str">
        <f t="shared" si="4"/>
        <v/>
      </c>
    </row>
    <row r="101" spans="7:10" x14ac:dyDescent="0.25">
      <c r="J101" s="351" t="str">
        <f t="shared" si="4"/>
        <v/>
      </c>
    </row>
    <row r="102" spans="7:10" x14ac:dyDescent="0.25">
      <c r="J102" s="351" t="str">
        <f t="shared" si="4"/>
        <v/>
      </c>
    </row>
    <row r="103" spans="7:10" x14ac:dyDescent="0.25">
      <c r="J103" s="351" t="str">
        <f t="shared" si="4"/>
        <v/>
      </c>
    </row>
    <row r="104" spans="7:10" x14ac:dyDescent="0.25">
      <c r="J104" s="351" t="str">
        <f t="shared" si="4"/>
        <v/>
      </c>
    </row>
    <row r="105" spans="7:10" x14ac:dyDescent="0.25">
      <c r="J105" s="351" t="str">
        <f t="shared" si="4"/>
        <v/>
      </c>
    </row>
    <row r="106" spans="7:10" x14ac:dyDescent="0.25">
      <c r="J106" s="351" t="str">
        <f t="shared" si="4"/>
        <v/>
      </c>
    </row>
    <row r="107" spans="7:10" x14ac:dyDescent="0.25">
      <c r="J107" s="351" t="str">
        <f t="shared" si="4"/>
        <v/>
      </c>
    </row>
    <row r="108" spans="7:10" x14ac:dyDescent="0.25">
      <c r="J108" s="351" t="str">
        <f t="shared" si="4"/>
        <v/>
      </c>
    </row>
    <row r="109" spans="7:10" x14ac:dyDescent="0.25">
      <c r="J109" s="351" t="str">
        <f t="shared" si="4"/>
        <v/>
      </c>
    </row>
    <row r="110" spans="7:10" x14ac:dyDescent="0.25">
      <c r="J110" s="351" t="str">
        <f t="shared" si="4"/>
        <v/>
      </c>
    </row>
    <row r="111" spans="7:10" x14ac:dyDescent="0.25">
      <c r="G111" s="197"/>
      <c r="H111" s="197"/>
      <c r="J111" s="351" t="str">
        <f t="shared" si="4"/>
        <v/>
      </c>
    </row>
    <row r="112" spans="7:10" x14ac:dyDescent="0.25">
      <c r="J112" s="351" t="str">
        <f t="shared" si="4"/>
        <v/>
      </c>
    </row>
    <row r="113" spans="7:10" x14ac:dyDescent="0.25">
      <c r="J113" s="351" t="str">
        <f t="shared" si="4"/>
        <v/>
      </c>
    </row>
    <row r="114" spans="7:10" x14ac:dyDescent="0.25">
      <c r="J114" s="351" t="str">
        <f t="shared" si="4"/>
        <v/>
      </c>
    </row>
    <row r="115" spans="7:10" x14ac:dyDescent="0.25">
      <c r="J115" s="351" t="str">
        <f t="shared" si="4"/>
        <v/>
      </c>
    </row>
    <row r="116" spans="7:10" x14ac:dyDescent="0.25">
      <c r="J116" s="351" t="str">
        <f t="shared" si="4"/>
        <v/>
      </c>
    </row>
    <row r="117" spans="7:10" x14ac:dyDescent="0.25">
      <c r="J117" s="351" t="str">
        <f t="shared" si="4"/>
        <v/>
      </c>
    </row>
    <row r="118" spans="7:10" x14ac:dyDescent="0.25">
      <c r="G118" s="197"/>
      <c r="H118" s="197"/>
      <c r="J118" s="351" t="str">
        <f t="shared" si="4"/>
        <v/>
      </c>
    </row>
    <row r="119" spans="7:10" x14ac:dyDescent="0.25">
      <c r="J119" s="351" t="str">
        <f t="shared" si="4"/>
        <v/>
      </c>
    </row>
    <row r="120" spans="7:10" x14ac:dyDescent="0.25">
      <c r="J120" s="351" t="str">
        <f t="shared" si="4"/>
        <v/>
      </c>
    </row>
    <row r="121" spans="7:10" x14ac:dyDescent="0.25">
      <c r="J121" s="351" t="str">
        <f t="shared" si="4"/>
        <v/>
      </c>
    </row>
    <row r="122" spans="7:10" x14ac:dyDescent="0.25">
      <c r="J122" s="351" t="str">
        <f t="shared" si="4"/>
        <v/>
      </c>
    </row>
    <row r="123" spans="7:10" x14ac:dyDescent="0.25">
      <c r="J123" s="351" t="str">
        <f t="shared" si="4"/>
        <v/>
      </c>
    </row>
    <row r="124" spans="7:10" x14ac:dyDescent="0.25">
      <c r="J124" s="351" t="str">
        <f t="shared" si="4"/>
        <v/>
      </c>
    </row>
    <row r="125" spans="7:10" x14ac:dyDescent="0.25">
      <c r="J125" s="351" t="str">
        <f t="shared" ref="J125:J183" si="5">PROPER(C125)</f>
        <v/>
      </c>
    </row>
    <row r="126" spans="7:10" x14ac:dyDescent="0.25">
      <c r="J126" s="351" t="str">
        <f t="shared" si="5"/>
        <v/>
      </c>
    </row>
    <row r="127" spans="7:10" x14ac:dyDescent="0.25">
      <c r="J127" s="351" t="str">
        <f t="shared" si="5"/>
        <v/>
      </c>
    </row>
    <row r="128" spans="7:10" x14ac:dyDescent="0.25">
      <c r="G128" s="197"/>
      <c r="H128" s="197"/>
      <c r="J128" s="351" t="str">
        <f t="shared" si="5"/>
        <v/>
      </c>
    </row>
    <row r="129" spans="10:10" x14ac:dyDescent="0.25">
      <c r="J129" s="351" t="str">
        <f t="shared" si="5"/>
        <v/>
      </c>
    </row>
    <row r="130" spans="10:10" x14ac:dyDescent="0.25">
      <c r="J130" s="351" t="str">
        <f t="shared" si="5"/>
        <v/>
      </c>
    </row>
    <row r="131" spans="10:10" x14ac:dyDescent="0.25">
      <c r="J131" s="351" t="str">
        <f t="shared" si="5"/>
        <v/>
      </c>
    </row>
    <row r="132" spans="10:10" x14ac:dyDescent="0.25">
      <c r="J132" s="351" t="str">
        <f t="shared" si="5"/>
        <v/>
      </c>
    </row>
    <row r="133" spans="10:10" x14ac:dyDescent="0.25">
      <c r="J133" s="351" t="str">
        <f t="shared" si="5"/>
        <v/>
      </c>
    </row>
    <row r="134" spans="10:10" x14ac:dyDescent="0.25">
      <c r="J134" s="351" t="str">
        <f t="shared" si="5"/>
        <v/>
      </c>
    </row>
    <row r="135" spans="10:10" x14ac:dyDescent="0.25">
      <c r="J135" s="351" t="str">
        <f t="shared" si="5"/>
        <v/>
      </c>
    </row>
    <row r="136" spans="10:10" x14ac:dyDescent="0.25">
      <c r="J136" s="351" t="str">
        <f t="shared" si="5"/>
        <v/>
      </c>
    </row>
    <row r="137" spans="10:10" x14ac:dyDescent="0.25">
      <c r="J137" s="351" t="str">
        <f t="shared" si="5"/>
        <v/>
      </c>
    </row>
    <row r="138" spans="10:10" x14ac:dyDescent="0.25">
      <c r="J138" s="351" t="str">
        <f t="shared" si="5"/>
        <v/>
      </c>
    </row>
    <row r="139" spans="10:10" x14ac:dyDescent="0.25">
      <c r="J139" s="351" t="str">
        <f t="shared" si="5"/>
        <v/>
      </c>
    </row>
    <row r="140" spans="10:10" x14ac:dyDescent="0.25">
      <c r="J140" s="351" t="str">
        <f t="shared" si="5"/>
        <v/>
      </c>
    </row>
    <row r="141" spans="10:10" x14ac:dyDescent="0.25">
      <c r="J141" s="351" t="str">
        <f t="shared" si="5"/>
        <v/>
      </c>
    </row>
    <row r="142" spans="10:10" x14ac:dyDescent="0.25">
      <c r="J142" s="351" t="str">
        <f t="shared" si="5"/>
        <v/>
      </c>
    </row>
    <row r="143" spans="10:10" x14ac:dyDescent="0.25">
      <c r="J143" s="351" t="str">
        <f t="shared" si="5"/>
        <v/>
      </c>
    </row>
    <row r="144" spans="10:10" x14ac:dyDescent="0.25">
      <c r="J144" s="351" t="str">
        <f t="shared" si="5"/>
        <v/>
      </c>
    </row>
    <row r="145" spans="7:10" x14ac:dyDescent="0.25">
      <c r="J145" s="351" t="str">
        <f t="shared" si="5"/>
        <v/>
      </c>
    </row>
    <row r="146" spans="7:10" x14ac:dyDescent="0.25">
      <c r="J146" s="351" t="str">
        <f t="shared" si="5"/>
        <v/>
      </c>
    </row>
    <row r="147" spans="7:10" x14ac:dyDescent="0.25">
      <c r="G147" s="197"/>
      <c r="H147" s="197"/>
      <c r="J147" s="351" t="str">
        <f t="shared" si="5"/>
        <v/>
      </c>
    </row>
    <row r="148" spans="7:10" x14ac:dyDescent="0.25">
      <c r="J148" s="351" t="str">
        <f t="shared" si="5"/>
        <v/>
      </c>
    </row>
    <row r="149" spans="7:10" x14ac:dyDescent="0.25">
      <c r="J149" s="351" t="str">
        <f t="shared" si="5"/>
        <v/>
      </c>
    </row>
    <row r="150" spans="7:10" x14ac:dyDescent="0.25">
      <c r="J150" s="351" t="str">
        <f t="shared" si="5"/>
        <v/>
      </c>
    </row>
    <row r="151" spans="7:10" x14ac:dyDescent="0.25">
      <c r="J151" s="351" t="str">
        <f t="shared" si="5"/>
        <v/>
      </c>
    </row>
    <row r="152" spans="7:10" x14ac:dyDescent="0.25">
      <c r="J152" s="351" t="str">
        <f t="shared" si="5"/>
        <v/>
      </c>
    </row>
    <row r="153" spans="7:10" x14ac:dyDescent="0.25">
      <c r="J153" s="351" t="str">
        <f t="shared" si="5"/>
        <v/>
      </c>
    </row>
    <row r="154" spans="7:10" x14ac:dyDescent="0.25">
      <c r="G154" s="197"/>
      <c r="H154" s="197"/>
      <c r="J154" s="351" t="str">
        <f t="shared" si="5"/>
        <v/>
      </c>
    </row>
    <row r="155" spans="7:10" x14ac:dyDescent="0.25">
      <c r="J155" s="351" t="str">
        <f t="shared" si="5"/>
        <v/>
      </c>
    </row>
    <row r="156" spans="7:10" x14ac:dyDescent="0.25">
      <c r="J156" s="351" t="str">
        <f t="shared" si="5"/>
        <v/>
      </c>
    </row>
    <row r="157" spans="7:10" x14ac:dyDescent="0.25">
      <c r="J157" s="351" t="str">
        <f t="shared" si="5"/>
        <v/>
      </c>
    </row>
    <row r="158" spans="7:10" x14ac:dyDescent="0.25">
      <c r="J158" s="351" t="str">
        <f t="shared" si="5"/>
        <v/>
      </c>
    </row>
    <row r="159" spans="7:10" x14ac:dyDescent="0.25">
      <c r="J159" s="351" t="str">
        <f t="shared" si="5"/>
        <v/>
      </c>
    </row>
    <row r="160" spans="7:10" x14ac:dyDescent="0.25">
      <c r="J160" s="351" t="str">
        <f t="shared" si="5"/>
        <v/>
      </c>
    </row>
    <row r="161" spans="10:10" x14ac:dyDescent="0.25">
      <c r="J161" s="351" t="str">
        <f t="shared" si="5"/>
        <v/>
      </c>
    </row>
    <row r="162" spans="10:10" x14ac:dyDescent="0.25">
      <c r="J162" s="351" t="str">
        <f t="shared" si="5"/>
        <v/>
      </c>
    </row>
    <row r="163" spans="10:10" x14ac:dyDescent="0.25">
      <c r="J163" s="351" t="str">
        <f t="shared" si="5"/>
        <v/>
      </c>
    </row>
    <row r="164" spans="10:10" x14ac:dyDescent="0.25">
      <c r="J164" s="351" t="str">
        <f t="shared" si="5"/>
        <v/>
      </c>
    </row>
    <row r="165" spans="10:10" x14ac:dyDescent="0.25">
      <c r="J165" s="351" t="str">
        <f t="shared" si="5"/>
        <v/>
      </c>
    </row>
    <row r="166" spans="10:10" x14ac:dyDescent="0.25">
      <c r="J166" s="351" t="str">
        <f t="shared" si="5"/>
        <v/>
      </c>
    </row>
    <row r="167" spans="10:10" x14ac:dyDescent="0.25">
      <c r="J167" s="351" t="str">
        <f t="shared" si="5"/>
        <v/>
      </c>
    </row>
    <row r="168" spans="10:10" x14ac:dyDescent="0.25">
      <c r="J168" s="351" t="str">
        <f t="shared" si="5"/>
        <v/>
      </c>
    </row>
    <row r="169" spans="10:10" x14ac:dyDescent="0.25">
      <c r="J169" s="351" t="str">
        <f t="shared" si="5"/>
        <v/>
      </c>
    </row>
    <row r="170" spans="10:10" x14ac:dyDescent="0.25">
      <c r="J170" s="351" t="str">
        <f t="shared" si="5"/>
        <v/>
      </c>
    </row>
    <row r="171" spans="10:10" x14ac:dyDescent="0.25">
      <c r="J171" s="351" t="str">
        <f t="shared" si="5"/>
        <v/>
      </c>
    </row>
    <row r="172" spans="10:10" x14ac:dyDescent="0.25">
      <c r="J172" s="351" t="str">
        <f t="shared" si="5"/>
        <v/>
      </c>
    </row>
    <row r="173" spans="10:10" x14ac:dyDescent="0.25">
      <c r="J173" s="351" t="str">
        <f t="shared" si="5"/>
        <v/>
      </c>
    </row>
    <row r="174" spans="10:10" x14ac:dyDescent="0.25">
      <c r="J174" s="351" t="str">
        <f t="shared" si="5"/>
        <v/>
      </c>
    </row>
    <row r="175" spans="10:10" x14ac:dyDescent="0.25">
      <c r="J175" s="351" t="str">
        <f t="shared" si="5"/>
        <v/>
      </c>
    </row>
    <row r="176" spans="10:10" x14ac:dyDescent="0.25">
      <c r="J176" s="351" t="str">
        <f t="shared" si="5"/>
        <v/>
      </c>
    </row>
    <row r="177" spans="7:10" x14ac:dyDescent="0.25">
      <c r="J177" s="351" t="str">
        <f t="shared" si="5"/>
        <v/>
      </c>
    </row>
    <row r="178" spans="7:10" x14ac:dyDescent="0.25">
      <c r="J178" s="351" t="str">
        <f t="shared" si="5"/>
        <v/>
      </c>
    </row>
    <row r="179" spans="7:10" x14ac:dyDescent="0.25">
      <c r="J179" s="351" t="str">
        <f t="shared" si="5"/>
        <v/>
      </c>
    </row>
    <row r="180" spans="7:10" x14ac:dyDescent="0.25">
      <c r="J180" s="351" t="str">
        <f t="shared" si="5"/>
        <v/>
      </c>
    </row>
    <row r="181" spans="7:10" x14ac:dyDescent="0.25">
      <c r="G181" s="197"/>
      <c r="H181" s="197"/>
      <c r="J181" s="351" t="str">
        <f t="shared" si="5"/>
        <v/>
      </c>
    </row>
    <row r="182" spans="7:10" x14ac:dyDescent="0.25">
      <c r="J182" s="351" t="str">
        <f t="shared" si="5"/>
        <v/>
      </c>
    </row>
    <row r="183" spans="7:10" x14ac:dyDescent="0.25">
      <c r="J183" s="351" t="str">
        <f t="shared" si="5"/>
        <v/>
      </c>
    </row>
    <row r="184" spans="7:10" x14ac:dyDescent="0.25">
      <c r="J184" s="351" t="str">
        <f t="shared" ref="J184:J246" si="6">PROPER(C184)</f>
        <v/>
      </c>
    </row>
    <row r="185" spans="7:10" x14ac:dyDescent="0.25">
      <c r="G185" s="197"/>
      <c r="H185" s="197"/>
      <c r="J185" s="351" t="str">
        <f t="shared" si="6"/>
        <v/>
      </c>
    </row>
    <row r="186" spans="7:10" x14ac:dyDescent="0.25">
      <c r="J186" s="351" t="str">
        <f t="shared" si="6"/>
        <v/>
      </c>
    </row>
    <row r="187" spans="7:10" x14ac:dyDescent="0.25">
      <c r="J187" s="351" t="str">
        <f t="shared" si="6"/>
        <v/>
      </c>
    </row>
    <row r="188" spans="7:10" x14ac:dyDescent="0.25">
      <c r="G188" s="197"/>
      <c r="H188" s="197"/>
      <c r="J188" s="351" t="str">
        <f t="shared" si="6"/>
        <v/>
      </c>
    </row>
    <row r="189" spans="7:10" x14ac:dyDescent="0.25">
      <c r="J189" s="351" t="str">
        <f t="shared" si="6"/>
        <v/>
      </c>
    </row>
    <row r="190" spans="7:10" x14ac:dyDescent="0.25">
      <c r="J190" s="351" t="str">
        <f t="shared" si="6"/>
        <v/>
      </c>
    </row>
    <row r="191" spans="7:10" x14ac:dyDescent="0.25">
      <c r="J191" s="351" t="str">
        <f t="shared" si="6"/>
        <v/>
      </c>
    </row>
    <row r="192" spans="7:10" x14ac:dyDescent="0.25">
      <c r="J192" s="351" t="str">
        <f t="shared" si="6"/>
        <v/>
      </c>
    </row>
    <row r="193" spans="7:10" x14ac:dyDescent="0.25">
      <c r="J193" s="351" t="str">
        <f t="shared" si="6"/>
        <v/>
      </c>
    </row>
    <row r="194" spans="7:10" x14ac:dyDescent="0.25">
      <c r="J194" s="351" t="str">
        <f t="shared" si="6"/>
        <v/>
      </c>
    </row>
    <row r="195" spans="7:10" x14ac:dyDescent="0.25">
      <c r="J195" s="351" t="str">
        <f t="shared" si="6"/>
        <v/>
      </c>
    </row>
    <row r="196" spans="7:10" x14ac:dyDescent="0.25">
      <c r="G196" s="197"/>
      <c r="H196" s="197"/>
      <c r="J196" s="351" t="str">
        <f t="shared" si="6"/>
        <v/>
      </c>
    </row>
    <row r="197" spans="7:10" x14ac:dyDescent="0.25">
      <c r="J197" s="351" t="str">
        <f t="shared" si="6"/>
        <v/>
      </c>
    </row>
    <row r="198" spans="7:10" x14ac:dyDescent="0.25">
      <c r="J198" s="351" t="str">
        <f t="shared" si="6"/>
        <v/>
      </c>
    </row>
    <row r="199" spans="7:10" x14ac:dyDescent="0.25">
      <c r="J199" s="351" t="str">
        <f t="shared" si="6"/>
        <v/>
      </c>
    </row>
    <row r="200" spans="7:10" x14ac:dyDescent="0.25">
      <c r="G200" s="197"/>
      <c r="H200" s="197"/>
      <c r="J200" s="351" t="str">
        <f t="shared" si="6"/>
        <v/>
      </c>
    </row>
    <row r="201" spans="7:10" x14ac:dyDescent="0.25">
      <c r="J201" s="351" t="str">
        <f t="shared" si="6"/>
        <v/>
      </c>
    </row>
    <row r="202" spans="7:10" x14ac:dyDescent="0.25">
      <c r="J202" s="351" t="str">
        <f t="shared" si="6"/>
        <v/>
      </c>
    </row>
    <row r="203" spans="7:10" x14ac:dyDescent="0.25">
      <c r="J203" s="351" t="str">
        <f t="shared" si="6"/>
        <v/>
      </c>
    </row>
    <row r="204" spans="7:10" x14ac:dyDescent="0.25">
      <c r="J204" s="351" t="str">
        <f t="shared" si="6"/>
        <v/>
      </c>
    </row>
    <row r="205" spans="7:10" x14ac:dyDescent="0.25">
      <c r="J205" s="351" t="str">
        <f t="shared" si="6"/>
        <v/>
      </c>
    </row>
    <row r="206" spans="7:10" x14ac:dyDescent="0.25">
      <c r="J206" s="351" t="str">
        <f t="shared" si="6"/>
        <v/>
      </c>
    </row>
    <row r="207" spans="7:10" x14ac:dyDescent="0.25">
      <c r="G207" s="197"/>
      <c r="H207" s="197"/>
      <c r="J207" s="351" t="str">
        <f t="shared" si="6"/>
        <v/>
      </c>
    </row>
    <row r="208" spans="7:10" x14ac:dyDescent="0.25">
      <c r="G208" s="197"/>
      <c r="H208" s="197"/>
      <c r="J208" s="351" t="str">
        <f t="shared" si="6"/>
        <v/>
      </c>
    </row>
    <row r="209" spans="10:10" x14ac:dyDescent="0.25">
      <c r="J209" s="351" t="str">
        <f t="shared" si="6"/>
        <v/>
      </c>
    </row>
    <row r="210" spans="10:10" x14ac:dyDescent="0.25">
      <c r="J210" s="351" t="str">
        <f t="shared" si="6"/>
        <v/>
      </c>
    </row>
    <row r="211" spans="10:10" x14ac:dyDescent="0.25">
      <c r="J211" s="351" t="str">
        <f t="shared" si="6"/>
        <v/>
      </c>
    </row>
    <row r="212" spans="10:10" x14ac:dyDescent="0.25">
      <c r="J212" s="351" t="str">
        <f t="shared" si="6"/>
        <v/>
      </c>
    </row>
    <row r="213" spans="10:10" x14ac:dyDescent="0.25">
      <c r="J213" s="351" t="str">
        <f t="shared" si="6"/>
        <v/>
      </c>
    </row>
    <row r="214" spans="10:10" x14ac:dyDescent="0.25">
      <c r="J214" s="351" t="str">
        <f t="shared" si="6"/>
        <v/>
      </c>
    </row>
    <row r="215" spans="10:10" x14ac:dyDescent="0.25">
      <c r="J215" s="351" t="str">
        <f t="shared" si="6"/>
        <v/>
      </c>
    </row>
    <row r="216" spans="10:10" x14ac:dyDescent="0.25">
      <c r="J216" s="351" t="str">
        <f t="shared" si="6"/>
        <v/>
      </c>
    </row>
    <row r="217" spans="10:10" x14ac:dyDescent="0.25">
      <c r="J217" s="351" t="str">
        <f t="shared" si="6"/>
        <v/>
      </c>
    </row>
    <row r="218" spans="10:10" x14ac:dyDescent="0.25">
      <c r="J218" s="351" t="str">
        <f t="shared" si="6"/>
        <v/>
      </c>
    </row>
    <row r="219" spans="10:10" x14ac:dyDescent="0.25">
      <c r="J219" s="351" t="str">
        <f t="shared" si="6"/>
        <v/>
      </c>
    </row>
    <row r="220" spans="10:10" x14ac:dyDescent="0.25">
      <c r="J220" s="351" t="str">
        <f t="shared" si="6"/>
        <v/>
      </c>
    </row>
    <row r="221" spans="10:10" x14ac:dyDescent="0.25">
      <c r="J221" s="351" t="str">
        <f t="shared" si="6"/>
        <v/>
      </c>
    </row>
    <row r="222" spans="10:10" x14ac:dyDescent="0.25">
      <c r="J222" s="351" t="str">
        <f t="shared" si="6"/>
        <v/>
      </c>
    </row>
    <row r="223" spans="10:10" x14ac:dyDescent="0.25">
      <c r="J223" s="351" t="str">
        <f t="shared" si="6"/>
        <v/>
      </c>
    </row>
    <row r="224" spans="10:10" x14ac:dyDescent="0.25">
      <c r="J224" s="351" t="str">
        <f t="shared" si="6"/>
        <v/>
      </c>
    </row>
    <row r="225" spans="7:10" x14ac:dyDescent="0.25">
      <c r="J225" s="351" t="str">
        <f t="shared" si="6"/>
        <v/>
      </c>
    </row>
    <row r="226" spans="7:10" x14ac:dyDescent="0.25">
      <c r="J226" s="351" t="str">
        <f t="shared" si="6"/>
        <v/>
      </c>
    </row>
    <row r="227" spans="7:10" x14ac:dyDescent="0.25">
      <c r="J227" s="351" t="str">
        <f t="shared" si="6"/>
        <v/>
      </c>
    </row>
    <row r="228" spans="7:10" x14ac:dyDescent="0.25">
      <c r="J228" s="351" t="str">
        <f t="shared" si="6"/>
        <v/>
      </c>
    </row>
    <row r="229" spans="7:10" x14ac:dyDescent="0.25">
      <c r="J229" s="351" t="str">
        <f t="shared" si="6"/>
        <v/>
      </c>
    </row>
    <row r="230" spans="7:10" x14ac:dyDescent="0.25">
      <c r="J230" s="351" t="str">
        <f t="shared" si="6"/>
        <v/>
      </c>
    </row>
    <row r="231" spans="7:10" x14ac:dyDescent="0.25">
      <c r="J231" s="351" t="str">
        <f t="shared" si="6"/>
        <v/>
      </c>
    </row>
    <row r="232" spans="7:10" x14ac:dyDescent="0.25">
      <c r="J232" s="351" t="str">
        <f t="shared" si="6"/>
        <v/>
      </c>
    </row>
    <row r="233" spans="7:10" x14ac:dyDescent="0.25">
      <c r="G233" s="197"/>
      <c r="H233" s="197"/>
      <c r="J233" s="351" t="str">
        <f t="shared" si="6"/>
        <v/>
      </c>
    </row>
    <row r="234" spans="7:10" x14ac:dyDescent="0.25">
      <c r="J234" s="351" t="str">
        <f t="shared" si="6"/>
        <v/>
      </c>
    </row>
    <row r="235" spans="7:10" x14ac:dyDescent="0.25">
      <c r="J235" s="351" t="str">
        <f t="shared" si="6"/>
        <v/>
      </c>
    </row>
    <row r="236" spans="7:10" x14ac:dyDescent="0.25">
      <c r="J236" s="351" t="str">
        <f t="shared" si="6"/>
        <v/>
      </c>
    </row>
    <row r="237" spans="7:10" x14ac:dyDescent="0.25">
      <c r="J237" s="351" t="str">
        <f t="shared" si="6"/>
        <v/>
      </c>
    </row>
    <row r="238" spans="7:10" x14ac:dyDescent="0.25">
      <c r="J238" s="351" t="str">
        <f t="shared" si="6"/>
        <v/>
      </c>
    </row>
    <row r="239" spans="7:10" x14ac:dyDescent="0.25">
      <c r="J239" s="351" t="str">
        <f t="shared" si="6"/>
        <v/>
      </c>
    </row>
    <row r="240" spans="7:10" x14ac:dyDescent="0.25">
      <c r="J240" s="351" t="str">
        <f t="shared" si="6"/>
        <v/>
      </c>
    </row>
    <row r="241" spans="7:10" x14ac:dyDescent="0.25">
      <c r="J241" s="351" t="str">
        <f t="shared" si="6"/>
        <v/>
      </c>
    </row>
    <row r="242" spans="7:10" x14ac:dyDescent="0.25">
      <c r="J242" s="351" t="str">
        <f t="shared" si="6"/>
        <v/>
      </c>
    </row>
    <row r="243" spans="7:10" x14ac:dyDescent="0.25">
      <c r="J243" s="351" t="str">
        <f t="shared" si="6"/>
        <v/>
      </c>
    </row>
    <row r="244" spans="7:10" x14ac:dyDescent="0.25">
      <c r="G244" s="197"/>
      <c r="H244" s="197"/>
      <c r="J244" s="351" t="str">
        <f t="shared" si="6"/>
        <v/>
      </c>
    </row>
    <row r="245" spans="7:10" x14ac:dyDescent="0.25">
      <c r="J245" s="351" t="str">
        <f t="shared" si="6"/>
        <v/>
      </c>
    </row>
    <row r="246" spans="7:10" x14ac:dyDescent="0.25">
      <c r="J246" s="351" t="str">
        <f t="shared" si="6"/>
        <v/>
      </c>
    </row>
    <row r="247" spans="7:10" x14ac:dyDescent="0.25">
      <c r="J247" s="351" t="str">
        <f t="shared" ref="J247:J307" si="7">PROPER(C247)</f>
        <v/>
      </c>
    </row>
    <row r="248" spans="7:10" x14ac:dyDescent="0.25">
      <c r="J248" s="351" t="str">
        <f t="shared" si="7"/>
        <v/>
      </c>
    </row>
    <row r="249" spans="7:10" x14ac:dyDescent="0.25">
      <c r="J249" s="351" t="str">
        <f t="shared" si="7"/>
        <v/>
      </c>
    </row>
    <row r="250" spans="7:10" x14ac:dyDescent="0.25">
      <c r="J250" s="351" t="str">
        <f t="shared" si="7"/>
        <v/>
      </c>
    </row>
    <row r="251" spans="7:10" x14ac:dyDescent="0.25">
      <c r="J251" s="351" t="str">
        <f t="shared" si="7"/>
        <v/>
      </c>
    </row>
    <row r="252" spans="7:10" x14ac:dyDescent="0.25">
      <c r="J252" s="351" t="str">
        <f t="shared" si="7"/>
        <v/>
      </c>
    </row>
    <row r="253" spans="7:10" x14ac:dyDescent="0.25">
      <c r="J253" s="351" t="str">
        <f t="shared" si="7"/>
        <v/>
      </c>
    </row>
    <row r="254" spans="7:10" x14ac:dyDescent="0.25">
      <c r="J254" s="351" t="str">
        <f t="shared" si="7"/>
        <v/>
      </c>
    </row>
    <row r="255" spans="7:10" x14ac:dyDescent="0.25">
      <c r="J255" s="351" t="str">
        <f t="shared" si="7"/>
        <v/>
      </c>
    </row>
    <row r="256" spans="7:10" x14ac:dyDescent="0.25">
      <c r="J256" s="351" t="str">
        <f t="shared" si="7"/>
        <v/>
      </c>
    </row>
    <row r="257" spans="7:10" x14ac:dyDescent="0.25">
      <c r="J257" s="351" t="str">
        <f t="shared" si="7"/>
        <v/>
      </c>
    </row>
    <row r="258" spans="7:10" x14ac:dyDescent="0.25">
      <c r="J258" s="351" t="str">
        <f t="shared" si="7"/>
        <v/>
      </c>
    </row>
    <row r="259" spans="7:10" x14ac:dyDescent="0.25">
      <c r="J259" s="351" t="str">
        <f t="shared" si="7"/>
        <v/>
      </c>
    </row>
    <row r="260" spans="7:10" x14ac:dyDescent="0.25">
      <c r="J260" s="351" t="str">
        <f t="shared" si="7"/>
        <v/>
      </c>
    </row>
    <row r="261" spans="7:10" x14ac:dyDescent="0.25">
      <c r="J261" s="351" t="str">
        <f t="shared" si="7"/>
        <v/>
      </c>
    </row>
    <row r="262" spans="7:10" x14ac:dyDescent="0.25">
      <c r="J262" s="351" t="str">
        <f t="shared" si="7"/>
        <v/>
      </c>
    </row>
    <row r="263" spans="7:10" x14ac:dyDescent="0.25">
      <c r="J263" s="351" t="str">
        <f t="shared" si="7"/>
        <v/>
      </c>
    </row>
    <row r="264" spans="7:10" x14ac:dyDescent="0.25">
      <c r="G264" s="197"/>
      <c r="H264" s="197"/>
      <c r="J264" s="351" t="str">
        <f t="shared" si="7"/>
        <v/>
      </c>
    </row>
    <row r="265" spans="7:10" x14ac:dyDescent="0.25">
      <c r="J265" s="351" t="str">
        <f t="shared" si="7"/>
        <v/>
      </c>
    </row>
    <row r="266" spans="7:10" x14ac:dyDescent="0.25">
      <c r="G266" s="197"/>
      <c r="H266" s="197"/>
      <c r="J266" s="351" t="str">
        <f t="shared" si="7"/>
        <v/>
      </c>
    </row>
    <row r="267" spans="7:10" x14ac:dyDescent="0.25">
      <c r="J267" s="351" t="str">
        <f t="shared" si="7"/>
        <v/>
      </c>
    </row>
    <row r="268" spans="7:10" x14ac:dyDescent="0.25">
      <c r="J268" s="351" t="str">
        <f t="shared" si="7"/>
        <v/>
      </c>
    </row>
    <row r="269" spans="7:10" x14ac:dyDescent="0.25">
      <c r="J269" s="351" t="str">
        <f t="shared" si="7"/>
        <v/>
      </c>
    </row>
    <row r="270" spans="7:10" x14ac:dyDescent="0.25">
      <c r="J270" s="351" t="str">
        <f t="shared" si="7"/>
        <v/>
      </c>
    </row>
    <row r="271" spans="7:10" x14ac:dyDescent="0.25">
      <c r="J271" s="351" t="str">
        <f t="shared" si="7"/>
        <v/>
      </c>
    </row>
    <row r="272" spans="7:10" x14ac:dyDescent="0.25">
      <c r="J272" s="351" t="str">
        <f t="shared" si="7"/>
        <v/>
      </c>
    </row>
    <row r="273" spans="7:10" x14ac:dyDescent="0.25">
      <c r="J273" s="351" t="str">
        <f t="shared" si="7"/>
        <v/>
      </c>
    </row>
    <row r="274" spans="7:10" x14ac:dyDescent="0.25">
      <c r="J274" s="351" t="str">
        <f t="shared" si="7"/>
        <v/>
      </c>
    </row>
    <row r="275" spans="7:10" x14ac:dyDescent="0.25">
      <c r="J275" s="351" t="str">
        <f t="shared" si="7"/>
        <v/>
      </c>
    </row>
    <row r="276" spans="7:10" x14ac:dyDescent="0.25">
      <c r="J276" s="351" t="str">
        <f t="shared" si="7"/>
        <v/>
      </c>
    </row>
    <row r="277" spans="7:10" x14ac:dyDescent="0.25">
      <c r="J277" s="351" t="str">
        <f t="shared" si="7"/>
        <v/>
      </c>
    </row>
    <row r="278" spans="7:10" x14ac:dyDescent="0.25">
      <c r="J278" s="351" t="str">
        <f t="shared" si="7"/>
        <v/>
      </c>
    </row>
    <row r="279" spans="7:10" x14ac:dyDescent="0.25">
      <c r="J279" s="351" t="str">
        <f t="shared" si="7"/>
        <v/>
      </c>
    </row>
    <row r="280" spans="7:10" x14ac:dyDescent="0.25">
      <c r="J280" s="351" t="str">
        <f t="shared" si="7"/>
        <v/>
      </c>
    </row>
    <row r="281" spans="7:10" x14ac:dyDescent="0.25">
      <c r="G281" s="197"/>
      <c r="H281" s="197"/>
      <c r="J281" s="351" t="str">
        <f t="shared" si="7"/>
        <v/>
      </c>
    </row>
    <row r="282" spans="7:10" x14ac:dyDescent="0.25">
      <c r="J282" s="351" t="str">
        <f t="shared" si="7"/>
        <v/>
      </c>
    </row>
    <row r="283" spans="7:10" x14ac:dyDescent="0.25">
      <c r="J283" s="351" t="str">
        <f t="shared" si="7"/>
        <v/>
      </c>
    </row>
    <row r="284" spans="7:10" x14ac:dyDescent="0.25">
      <c r="J284" s="351" t="str">
        <f t="shared" si="7"/>
        <v/>
      </c>
    </row>
    <row r="285" spans="7:10" x14ac:dyDescent="0.25">
      <c r="J285" s="351" t="str">
        <f t="shared" si="7"/>
        <v/>
      </c>
    </row>
    <row r="286" spans="7:10" x14ac:dyDescent="0.25">
      <c r="J286" s="351" t="str">
        <f t="shared" si="7"/>
        <v/>
      </c>
    </row>
    <row r="287" spans="7:10" x14ac:dyDescent="0.25">
      <c r="J287" s="351" t="str">
        <f t="shared" si="7"/>
        <v/>
      </c>
    </row>
    <row r="288" spans="7:10" x14ac:dyDescent="0.25">
      <c r="J288" s="351" t="str">
        <f t="shared" si="7"/>
        <v/>
      </c>
    </row>
    <row r="289" spans="7:10" x14ac:dyDescent="0.25">
      <c r="J289" s="351" t="str">
        <f t="shared" si="7"/>
        <v/>
      </c>
    </row>
    <row r="290" spans="7:10" x14ac:dyDescent="0.25">
      <c r="G290" s="197"/>
      <c r="H290" s="197"/>
      <c r="J290" s="351" t="str">
        <f t="shared" si="7"/>
        <v/>
      </c>
    </row>
    <row r="291" spans="7:10" x14ac:dyDescent="0.25">
      <c r="J291" s="351" t="str">
        <f t="shared" si="7"/>
        <v/>
      </c>
    </row>
    <row r="292" spans="7:10" x14ac:dyDescent="0.25">
      <c r="J292" s="351" t="str">
        <f t="shared" si="7"/>
        <v/>
      </c>
    </row>
    <row r="293" spans="7:10" x14ac:dyDescent="0.25">
      <c r="J293" s="351" t="str">
        <f t="shared" si="7"/>
        <v/>
      </c>
    </row>
    <row r="294" spans="7:10" x14ac:dyDescent="0.25">
      <c r="J294" s="351" t="str">
        <f t="shared" si="7"/>
        <v/>
      </c>
    </row>
    <row r="295" spans="7:10" x14ac:dyDescent="0.25">
      <c r="J295" s="351" t="str">
        <f t="shared" si="7"/>
        <v/>
      </c>
    </row>
    <row r="296" spans="7:10" x14ac:dyDescent="0.25">
      <c r="J296" s="351" t="str">
        <f t="shared" si="7"/>
        <v/>
      </c>
    </row>
    <row r="297" spans="7:10" x14ac:dyDescent="0.25">
      <c r="J297" s="351" t="str">
        <f t="shared" si="7"/>
        <v/>
      </c>
    </row>
    <row r="298" spans="7:10" x14ac:dyDescent="0.25">
      <c r="J298" s="351" t="str">
        <f t="shared" si="7"/>
        <v/>
      </c>
    </row>
    <row r="299" spans="7:10" x14ac:dyDescent="0.25">
      <c r="J299" s="351" t="str">
        <f t="shared" si="7"/>
        <v/>
      </c>
    </row>
    <row r="300" spans="7:10" x14ac:dyDescent="0.25">
      <c r="J300" s="351" t="str">
        <f t="shared" si="7"/>
        <v/>
      </c>
    </row>
    <row r="301" spans="7:10" x14ac:dyDescent="0.25">
      <c r="J301" s="351" t="str">
        <f t="shared" si="7"/>
        <v/>
      </c>
    </row>
    <row r="302" spans="7:10" x14ac:dyDescent="0.25">
      <c r="J302" s="351" t="str">
        <f t="shared" si="7"/>
        <v/>
      </c>
    </row>
    <row r="303" spans="7:10" x14ac:dyDescent="0.25">
      <c r="J303" s="351" t="str">
        <f t="shared" si="7"/>
        <v/>
      </c>
    </row>
    <row r="304" spans="7:10" x14ac:dyDescent="0.25">
      <c r="J304" s="351" t="str">
        <f t="shared" si="7"/>
        <v/>
      </c>
    </row>
    <row r="305" spans="10:10" x14ac:dyDescent="0.25">
      <c r="J305" s="351" t="str">
        <f t="shared" si="7"/>
        <v/>
      </c>
    </row>
    <row r="306" spans="10:10" x14ac:dyDescent="0.25">
      <c r="J306" s="351" t="str">
        <f t="shared" si="7"/>
        <v/>
      </c>
    </row>
    <row r="307" spans="10:10" x14ac:dyDescent="0.25">
      <c r="J307" s="351" t="str">
        <f t="shared" si="7"/>
        <v/>
      </c>
    </row>
    <row r="308" spans="10:10" x14ac:dyDescent="0.25">
      <c r="J308" s="351" t="str">
        <f t="shared" ref="J308:J368" si="8">PROPER(C308)</f>
        <v/>
      </c>
    </row>
    <row r="309" spans="10:10" x14ac:dyDescent="0.25">
      <c r="J309" s="351" t="str">
        <f t="shared" si="8"/>
        <v/>
      </c>
    </row>
    <row r="310" spans="10:10" x14ac:dyDescent="0.25">
      <c r="J310" s="351" t="str">
        <f t="shared" si="8"/>
        <v/>
      </c>
    </row>
    <row r="311" spans="10:10" x14ac:dyDescent="0.25">
      <c r="J311" s="351" t="str">
        <f t="shared" si="8"/>
        <v/>
      </c>
    </row>
    <row r="312" spans="10:10" x14ac:dyDescent="0.25">
      <c r="J312" s="351" t="str">
        <f t="shared" si="8"/>
        <v/>
      </c>
    </row>
    <row r="313" spans="10:10" x14ac:dyDescent="0.25">
      <c r="J313" s="351" t="str">
        <f t="shared" si="8"/>
        <v/>
      </c>
    </row>
    <row r="314" spans="10:10" x14ac:dyDescent="0.25">
      <c r="J314" s="351" t="str">
        <f t="shared" si="8"/>
        <v/>
      </c>
    </row>
    <row r="315" spans="10:10" x14ac:dyDescent="0.25">
      <c r="J315" s="351" t="str">
        <f t="shared" si="8"/>
        <v/>
      </c>
    </row>
    <row r="316" spans="10:10" x14ac:dyDescent="0.25">
      <c r="J316" s="351" t="str">
        <f t="shared" si="8"/>
        <v/>
      </c>
    </row>
    <row r="317" spans="10:10" x14ac:dyDescent="0.25">
      <c r="J317" s="351" t="str">
        <f t="shared" si="8"/>
        <v/>
      </c>
    </row>
    <row r="318" spans="10:10" x14ac:dyDescent="0.25">
      <c r="J318" s="351" t="str">
        <f t="shared" si="8"/>
        <v/>
      </c>
    </row>
    <row r="319" spans="10:10" x14ac:dyDescent="0.25">
      <c r="J319" s="351" t="str">
        <f t="shared" si="8"/>
        <v/>
      </c>
    </row>
    <row r="320" spans="10:10" x14ac:dyDescent="0.25">
      <c r="J320" s="351" t="str">
        <f t="shared" si="8"/>
        <v/>
      </c>
    </row>
    <row r="321" spans="7:10" x14ac:dyDescent="0.25">
      <c r="J321" s="351" t="str">
        <f t="shared" si="8"/>
        <v/>
      </c>
    </row>
    <row r="322" spans="7:10" x14ac:dyDescent="0.25">
      <c r="J322" s="351" t="str">
        <f t="shared" si="8"/>
        <v/>
      </c>
    </row>
    <row r="323" spans="7:10" x14ac:dyDescent="0.25">
      <c r="J323" s="351" t="str">
        <f t="shared" si="8"/>
        <v/>
      </c>
    </row>
    <row r="324" spans="7:10" x14ac:dyDescent="0.25">
      <c r="G324" s="197"/>
      <c r="H324" s="197"/>
      <c r="J324" s="351" t="str">
        <f t="shared" si="8"/>
        <v/>
      </c>
    </row>
    <row r="325" spans="7:10" x14ac:dyDescent="0.25">
      <c r="J325" s="351" t="str">
        <f t="shared" si="8"/>
        <v/>
      </c>
    </row>
    <row r="326" spans="7:10" x14ac:dyDescent="0.25">
      <c r="J326" s="351" t="str">
        <f t="shared" si="8"/>
        <v/>
      </c>
    </row>
    <row r="327" spans="7:10" x14ac:dyDescent="0.25">
      <c r="J327" s="351" t="str">
        <f t="shared" si="8"/>
        <v/>
      </c>
    </row>
    <row r="328" spans="7:10" x14ac:dyDescent="0.25">
      <c r="J328" s="351" t="str">
        <f t="shared" si="8"/>
        <v/>
      </c>
    </row>
    <row r="329" spans="7:10" x14ac:dyDescent="0.25">
      <c r="J329" s="351" t="str">
        <f t="shared" si="8"/>
        <v/>
      </c>
    </row>
    <row r="330" spans="7:10" x14ac:dyDescent="0.25">
      <c r="J330" s="351" t="str">
        <f t="shared" si="8"/>
        <v/>
      </c>
    </row>
    <row r="331" spans="7:10" x14ac:dyDescent="0.25">
      <c r="J331" s="351" t="str">
        <f t="shared" si="8"/>
        <v/>
      </c>
    </row>
    <row r="332" spans="7:10" x14ac:dyDescent="0.25">
      <c r="J332" s="351" t="str">
        <f t="shared" si="8"/>
        <v/>
      </c>
    </row>
    <row r="333" spans="7:10" x14ac:dyDescent="0.25">
      <c r="J333" s="351" t="str">
        <f t="shared" si="8"/>
        <v/>
      </c>
    </row>
    <row r="334" spans="7:10" x14ac:dyDescent="0.25">
      <c r="J334" s="351" t="str">
        <f t="shared" si="8"/>
        <v/>
      </c>
    </row>
    <row r="335" spans="7:10" x14ac:dyDescent="0.25">
      <c r="J335" s="351" t="str">
        <f t="shared" si="8"/>
        <v/>
      </c>
    </row>
    <row r="336" spans="7:10" x14ac:dyDescent="0.25">
      <c r="J336" s="351" t="str">
        <f t="shared" si="8"/>
        <v/>
      </c>
    </row>
    <row r="337" spans="7:10" x14ac:dyDescent="0.25">
      <c r="J337" s="351" t="str">
        <f t="shared" si="8"/>
        <v/>
      </c>
    </row>
    <row r="338" spans="7:10" x14ac:dyDescent="0.25">
      <c r="J338" s="351" t="str">
        <f t="shared" si="8"/>
        <v/>
      </c>
    </row>
    <row r="339" spans="7:10" x14ac:dyDescent="0.25">
      <c r="J339" s="351" t="str">
        <f t="shared" si="8"/>
        <v/>
      </c>
    </row>
    <row r="340" spans="7:10" x14ac:dyDescent="0.25">
      <c r="J340" s="351" t="str">
        <f t="shared" si="8"/>
        <v/>
      </c>
    </row>
    <row r="341" spans="7:10" x14ac:dyDescent="0.25">
      <c r="J341" s="351" t="str">
        <f t="shared" si="8"/>
        <v/>
      </c>
    </row>
    <row r="342" spans="7:10" x14ac:dyDescent="0.25">
      <c r="G342" s="197"/>
      <c r="H342" s="197"/>
      <c r="J342" s="351" t="str">
        <f t="shared" si="8"/>
        <v/>
      </c>
    </row>
    <row r="343" spans="7:10" x14ac:dyDescent="0.25">
      <c r="J343" s="351" t="str">
        <f t="shared" si="8"/>
        <v/>
      </c>
    </row>
    <row r="344" spans="7:10" x14ac:dyDescent="0.25">
      <c r="J344" s="351" t="str">
        <f t="shared" si="8"/>
        <v/>
      </c>
    </row>
    <row r="345" spans="7:10" x14ac:dyDescent="0.25">
      <c r="J345" s="351" t="str">
        <f t="shared" si="8"/>
        <v/>
      </c>
    </row>
    <row r="346" spans="7:10" x14ac:dyDescent="0.25">
      <c r="J346" s="351" t="str">
        <f t="shared" si="8"/>
        <v/>
      </c>
    </row>
    <row r="347" spans="7:10" x14ac:dyDescent="0.25">
      <c r="J347" s="351" t="str">
        <f t="shared" si="8"/>
        <v/>
      </c>
    </row>
    <row r="348" spans="7:10" x14ac:dyDescent="0.25">
      <c r="J348" s="351" t="str">
        <f t="shared" si="8"/>
        <v/>
      </c>
    </row>
    <row r="349" spans="7:10" x14ac:dyDescent="0.25">
      <c r="J349" s="351" t="str">
        <f t="shared" si="8"/>
        <v/>
      </c>
    </row>
    <row r="350" spans="7:10" x14ac:dyDescent="0.25">
      <c r="J350" s="351" t="str">
        <f t="shared" si="8"/>
        <v/>
      </c>
    </row>
    <row r="351" spans="7:10" x14ac:dyDescent="0.25">
      <c r="J351" s="351" t="str">
        <f t="shared" si="8"/>
        <v/>
      </c>
    </row>
    <row r="352" spans="7:10" x14ac:dyDescent="0.25">
      <c r="J352" s="351" t="str">
        <f t="shared" si="8"/>
        <v/>
      </c>
    </row>
    <row r="353" spans="7:10" x14ac:dyDescent="0.25">
      <c r="J353" s="351" t="str">
        <f t="shared" si="8"/>
        <v/>
      </c>
    </row>
    <row r="354" spans="7:10" x14ac:dyDescent="0.25">
      <c r="J354" s="351" t="str">
        <f t="shared" si="8"/>
        <v/>
      </c>
    </row>
    <row r="355" spans="7:10" x14ac:dyDescent="0.25">
      <c r="J355" s="351" t="str">
        <f t="shared" si="8"/>
        <v/>
      </c>
    </row>
    <row r="356" spans="7:10" x14ac:dyDescent="0.25">
      <c r="J356" s="351" t="str">
        <f t="shared" si="8"/>
        <v/>
      </c>
    </row>
    <row r="357" spans="7:10" x14ac:dyDescent="0.25">
      <c r="J357" s="351" t="str">
        <f t="shared" si="8"/>
        <v/>
      </c>
    </row>
    <row r="358" spans="7:10" x14ac:dyDescent="0.25">
      <c r="J358" s="351" t="str">
        <f t="shared" si="8"/>
        <v/>
      </c>
    </row>
    <row r="359" spans="7:10" x14ac:dyDescent="0.25">
      <c r="G359" s="197"/>
      <c r="H359" s="197"/>
      <c r="J359" s="351" t="str">
        <f t="shared" si="8"/>
        <v/>
      </c>
    </row>
    <row r="360" spans="7:10" x14ac:dyDescent="0.25">
      <c r="J360" s="351" t="str">
        <f t="shared" si="8"/>
        <v/>
      </c>
    </row>
    <row r="361" spans="7:10" x14ac:dyDescent="0.25">
      <c r="J361" s="351" t="str">
        <f t="shared" si="8"/>
        <v/>
      </c>
    </row>
    <row r="362" spans="7:10" x14ac:dyDescent="0.25">
      <c r="J362" s="351" t="str">
        <f t="shared" si="8"/>
        <v/>
      </c>
    </row>
    <row r="363" spans="7:10" x14ac:dyDescent="0.25">
      <c r="J363" s="351" t="str">
        <f t="shared" si="8"/>
        <v/>
      </c>
    </row>
    <row r="364" spans="7:10" x14ac:dyDescent="0.25">
      <c r="G364" s="197"/>
      <c r="H364" s="197"/>
      <c r="J364" s="351" t="str">
        <f t="shared" si="8"/>
        <v/>
      </c>
    </row>
    <row r="365" spans="7:10" x14ac:dyDescent="0.25">
      <c r="J365" s="351" t="str">
        <f t="shared" si="8"/>
        <v/>
      </c>
    </row>
    <row r="366" spans="7:10" x14ac:dyDescent="0.25">
      <c r="J366" s="351" t="str">
        <f t="shared" si="8"/>
        <v/>
      </c>
    </row>
    <row r="367" spans="7:10" x14ac:dyDescent="0.25">
      <c r="G367" s="197"/>
      <c r="H367" s="197"/>
      <c r="J367" s="351" t="str">
        <f t="shared" si="8"/>
        <v/>
      </c>
    </row>
    <row r="368" spans="7:10" x14ac:dyDescent="0.25">
      <c r="J368" s="351" t="str">
        <f t="shared" si="8"/>
        <v/>
      </c>
    </row>
    <row r="369" spans="7:10" x14ac:dyDescent="0.25">
      <c r="J369" s="351" t="str">
        <f t="shared" ref="J369:J431" si="9">PROPER(C369)</f>
        <v/>
      </c>
    </row>
    <row r="370" spans="7:10" x14ac:dyDescent="0.25">
      <c r="J370" s="351" t="str">
        <f t="shared" si="9"/>
        <v/>
      </c>
    </row>
    <row r="371" spans="7:10" x14ac:dyDescent="0.25">
      <c r="J371" s="351" t="str">
        <f t="shared" si="9"/>
        <v/>
      </c>
    </row>
    <row r="372" spans="7:10" x14ac:dyDescent="0.25">
      <c r="J372" s="351" t="str">
        <f t="shared" si="9"/>
        <v/>
      </c>
    </row>
    <row r="373" spans="7:10" x14ac:dyDescent="0.25">
      <c r="J373" s="351" t="str">
        <f t="shared" si="9"/>
        <v/>
      </c>
    </row>
    <row r="374" spans="7:10" x14ac:dyDescent="0.25">
      <c r="J374" s="351" t="str">
        <f t="shared" si="9"/>
        <v/>
      </c>
    </row>
    <row r="375" spans="7:10" x14ac:dyDescent="0.25">
      <c r="J375" s="351" t="str">
        <f t="shared" si="9"/>
        <v/>
      </c>
    </row>
    <row r="376" spans="7:10" x14ac:dyDescent="0.25">
      <c r="J376" s="351" t="str">
        <f t="shared" si="9"/>
        <v/>
      </c>
    </row>
    <row r="377" spans="7:10" x14ac:dyDescent="0.25">
      <c r="J377" s="351" t="str">
        <f t="shared" si="9"/>
        <v/>
      </c>
    </row>
    <row r="378" spans="7:10" x14ac:dyDescent="0.25">
      <c r="J378" s="351" t="str">
        <f t="shared" si="9"/>
        <v/>
      </c>
    </row>
    <row r="379" spans="7:10" x14ac:dyDescent="0.25">
      <c r="J379" s="351" t="str">
        <f t="shared" si="9"/>
        <v/>
      </c>
    </row>
    <row r="380" spans="7:10" x14ac:dyDescent="0.25">
      <c r="G380" s="197"/>
      <c r="H380" s="197"/>
      <c r="J380" s="351" t="str">
        <f t="shared" si="9"/>
        <v/>
      </c>
    </row>
    <row r="381" spans="7:10" x14ac:dyDescent="0.25">
      <c r="J381" s="351" t="str">
        <f t="shared" si="9"/>
        <v/>
      </c>
    </row>
    <row r="382" spans="7:10" x14ac:dyDescent="0.25">
      <c r="J382" s="351" t="str">
        <f t="shared" si="9"/>
        <v/>
      </c>
    </row>
    <row r="383" spans="7:10" x14ac:dyDescent="0.25">
      <c r="J383" s="351" t="str">
        <f t="shared" si="9"/>
        <v/>
      </c>
    </row>
    <row r="384" spans="7:10" x14ac:dyDescent="0.25">
      <c r="J384" s="351" t="str">
        <f t="shared" si="9"/>
        <v/>
      </c>
    </row>
    <row r="385" spans="7:10" x14ac:dyDescent="0.25">
      <c r="J385" s="351" t="str">
        <f t="shared" si="9"/>
        <v/>
      </c>
    </row>
    <row r="386" spans="7:10" x14ac:dyDescent="0.25">
      <c r="J386" s="351" t="str">
        <f t="shared" si="9"/>
        <v/>
      </c>
    </row>
    <row r="387" spans="7:10" x14ac:dyDescent="0.25">
      <c r="J387" s="351" t="str">
        <f t="shared" si="9"/>
        <v/>
      </c>
    </row>
    <row r="388" spans="7:10" x14ac:dyDescent="0.25">
      <c r="J388" s="351" t="str">
        <f t="shared" si="9"/>
        <v/>
      </c>
    </row>
    <row r="389" spans="7:10" x14ac:dyDescent="0.25">
      <c r="J389" s="351" t="str">
        <f t="shared" si="9"/>
        <v/>
      </c>
    </row>
    <row r="390" spans="7:10" x14ac:dyDescent="0.25">
      <c r="J390" s="351" t="str">
        <f t="shared" si="9"/>
        <v/>
      </c>
    </row>
    <row r="391" spans="7:10" x14ac:dyDescent="0.25">
      <c r="J391" s="351" t="str">
        <f t="shared" si="9"/>
        <v/>
      </c>
    </row>
    <row r="392" spans="7:10" x14ac:dyDescent="0.25">
      <c r="J392" s="351" t="str">
        <f t="shared" si="9"/>
        <v/>
      </c>
    </row>
    <row r="393" spans="7:10" x14ac:dyDescent="0.25">
      <c r="J393" s="351" t="str">
        <f t="shared" si="9"/>
        <v/>
      </c>
    </row>
    <row r="394" spans="7:10" x14ac:dyDescent="0.25">
      <c r="G394" s="197"/>
      <c r="H394" s="197"/>
      <c r="J394" s="351" t="str">
        <f t="shared" si="9"/>
        <v/>
      </c>
    </row>
    <row r="395" spans="7:10" x14ac:dyDescent="0.25">
      <c r="J395" s="351" t="str">
        <f t="shared" si="9"/>
        <v/>
      </c>
    </row>
    <row r="396" spans="7:10" x14ac:dyDescent="0.25">
      <c r="J396" s="351" t="str">
        <f t="shared" si="9"/>
        <v/>
      </c>
    </row>
    <row r="397" spans="7:10" x14ac:dyDescent="0.25">
      <c r="J397" s="351" t="str">
        <f t="shared" si="9"/>
        <v/>
      </c>
    </row>
    <row r="398" spans="7:10" x14ac:dyDescent="0.25">
      <c r="J398" s="351" t="str">
        <f t="shared" si="9"/>
        <v/>
      </c>
    </row>
    <row r="399" spans="7:10" x14ac:dyDescent="0.25">
      <c r="J399" s="351" t="str">
        <f t="shared" si="9"/>
        <v/>
      </c>
    </row>
    <row r="400" spans="7:10" x14ac:dyDescent="0.25">
      <c r="J400" s="351" t="str">
        <f t="shared" si="9"/>
        <v/>
      </c>
    </row>
    <row r="401" spans="7:10" x14ac:dyDescent="0.25">
      <c r="J401" s="351" t="str">
        <f t="shared" si="9"/>
        <v/>
      </c>
    </row>
    <row r="402" spans="7:10" x14ac:dyDescent="0.25">
      <c r="J402" s="351" t="str">
        <f t="shared" si="9"/>
        <v/>
      </c>
    </row>
    <row r="403" spans="7:10" x14ac:dyDescent="0.25">
      <c r="G403" s="197"/>
      <c r="H403" s="197"/>
      <c r="J403" s="351" t="str">
        <f t="shared" si="9"/>
        <v/>
      </c>
    </row>
    <row r="404" spans="7:10" x14ac:dyDescent="0.25">
      <c r="J404" s="351" t="str">
        <f t="shared" si="9"/>
        <v/>
      </c>
    </row>
    <row r="405" spans="7:10" x14ac:dyDescent="0.25">
      <c r="J405" s="351" t="str">
        <f t="shared" si="9"/>
        <v/>
      </c>
    </row>
    <row r="406" spans="7:10" x14ac:dyDescent="0.25">
      <c r="J406" s="351" t="str">
        <f t="shared" si="9"/>
        <v/>
      </c>
    </row>
    <row r="407" spans="7:10" x14ac:dyDescent="0.25">
      <c r="J407" s="351" t="str">
        <f t="shared" si="9"/>
        <v/>
      </c>
    </row>
    <row r="408" spans="7:10" x14ac:dyDescent="0.25">
      <c r="J408" s="351" t="str">
        <f t="shared" si="9"/>
        <v/>
      </c>
    </row>
    <row r="409" spans="7:10" x14ac:dyDescent="0.25">
      <c r="J409" s="351" t="str">
        <f t="shared" si="9"/>
        <v/>
      </c>
    </row>
    <row r="410" spans="7:10" x14ac:dyDescent="0.25">
      <c r="J410" s="351" t="str">
        <f t="shared" si="9"/>
        <v/>
      </c>
    </row>
    <row r="411" spans="7:10" x14ac:dyDescent="0.25">
      <c r="J411" s="351" t="str">
        <f t="shared" si="9"/>
        <v/>
      </c>
    </row>
    <row r="412" spans="7:10" x14ac:dyDescent="0.25">
      <c r="J412" s="351" t="str">
        <f t="shared" si="9"/>
        <v/>
      </c>
    </row>
    <row r="413" spans="7:10" x14ac:dyDescent="0.25">
      <c r="J413" s="351" t="str">
        <f t="shared" si="9"/>
        <v/>
      </c>
    </row>
    <row r="414" spans="7:10" x14ac:dyDescent="0.25">
      <c r="J414" s="351" t="str">
        <f t="shared" si="9"/>
        <v/>
      </c>
    </row>
    <row r="415" spans="7:10" x14ac:dyDescent="0.25">
      <c r="J415" s="351" t="str">
        <f t="shared" si="9"/>
        <v/>
      </c>
    </row>
    <row r="416" spans="7:10" x14ac:dyDescent="0.25">
      <c r="J416" s="351" t="str">
        <f t="shared" si="9"/>
        <v/>
      </c>
    </row>
    <row r="417" spans="7:10" x14ac:dyDescent="0.25">
      <c r="J417" s="351" t="str">
        <f t="shared" si="9"/>
        <v/>
      </c>
    </row>
    <row r="418" spans="7:10" x14ac:dyDescent="0.25">
      <c r="J418" s="351" t="str">
        <f t="shared" si="9"/>
        <v/>
      </c>
    </row>
    <row r="419" spans="7:10" x14ac:dyDescent="0.25">
      <c r="J419" s="351" t="str">
        <f t="shared" si="9"/>
        <v/>
      </c>
    </row>
    <row r="420" spans="7:10" x14ac:dyDescent="0.25">
      <c r="J420" s="351" t="str">
        <f t="shared" si="9"/>
        <v/>
      </c>
    </row>
    <row r="421" spans="7:10" x14ac:dyDescent="0.25">
      <c r="J421" s="351" t="str">
        <f t="shared" si="9"/>
        <v/>
      </c>
    </row>
    <row r="422" spans="7:10" x14ac:dyDescent="0.25">
      <c r="G422" s="197"/>
      <c r="H422" s="197"/>
      <c r="J422" s="351" t="str">
        <f t="shared" si="9"/>
        <v/>
      </c>
    </row>
    <row r="423" spans="7:10" x14ac:dyDescent="0.25">
      <c r="J423" s="351" t="str">
        <f t="shared" si="9"/>
        <v/>
      </c>
    </row>
    <row r="424" spans="7:10" x14ac:dyDescent="0.25">
      <c r="G424" s="197"/>
      <c r="H424" s="197"/>
      <c r="J424" s="351" t="str">
        <f t="shared" si="9"/>
        <v/>
      </c>
    </row>
    <row r="425" spans="7:10" x14ac:dyDescent="0.25">
      <c r="J425" s="351" t="str">
        <f t="shared" si="9"/>
        <v/>
      </c>
    </row>
    <row r="426" spans="7:10" x14ac:dyDescent="0.25">
      <c r="J426" s="351" t="str">
        <f t="shared" si="9"/>
        <v/>
      </c>
    </row>
    <row r="427" spans="7:10" x14ac:dyDescent="0.25">
      <c r="G427" s="197"/>
      <c r="H427" s="197"/>
      <c r="J427" s="351" t="str">
        <f t="shared" si="9"/>
        <v/>
      </c>
    </row>
    <row r="428" spans="7:10" x14ac:dyDescent="0.25">
      <c r="J428" s="351" t="str">
        <f t="shared" si="9"/>
        <v/>
      </c>
    </row>
    <row r="429" spans="7:10" x14ac:dyDescent="0.25">
      <c r="J429" s="351" t="str">
        <f t="shared" si="9"/>
        <v/>
      </c>
    </row>
    <row r="430" spans="7:10" x14ac:dyDescent="0.25">
      <c r="J430" s="351" t="str">
        <f t="shared" si="9"/>
        <v/>
      </c>
    </row>
    <row r="431" spans="7:10" x14ac:dyDescent="0.25">
      <c r="J431" s="351" t="str">
        <f t="shared" si="9"/>
        <v/>
      </c>
    </row>
    <row r="432" spans="7:10" x14ac:dyDescent="0.25">
      <c r="J432" s="351" t="str">
        <f t="shared" ref="J432:J493" si="10">PROPER(C432)</f>
        <v/>
      </c>
    </row>
    <row r="433" spans="10:10" x14ac:dyDescent="0.25">
      <c r="J433" s="351" t="str">
        <f t="shared" si="10"/>
        <v/>
      </c>
    </row>
    <row r="434" spans="10:10" x14ac:dyDescent="0.25">
      <c r="J434" s="351" t="str">
        <f t="shared" si="10"/>
        <v/>
      </c>
    </row>
    <row r="435" spans="10:10" x14ac:dyDescent="0.25">
      <c r="J435" s="351" t="str">
        <f t="shared" si="10"/>
        <v/>
      </c>
    </row>
    <row r="436" spans="10:10" x14ac:dyDescent="0.25">
      <c r="J436" s="351" t="str">
        <f t="shared" si="10"/>
        <v/>
      </c>
    </row>
    <row r="437" spans="10:10" x14ac:dyDescent="0.25">
      <c r="J437" s="351" t="str">
        <f t="shared" si="10"/>
        <v/>
      </c>
    </row>
    <row r="438" spans="10:10" x14ac:dyDescent="0.25">
      <c r="J438" s="351" t="str">
        <f t="shared" si="10"/>
        <v/>
      </c>
    </row>
    <row r="439" spans="10:10" x14ac:dyDescent="0.25">
      <c r="J439" s="351" t="str">
        <f t="shared" si="10"/>
        <v/>
      </c>
    </row>
    <row r="440" spans="10:10" x14ac:dyDescent="0.25">
      <c r="J440" s="351" t="str">
        <f t="shared" si="10"/>
        <v/>
      </c>
    </row>
    <row r="441" spans="10:10" x14ac:dyDescent="0.25">
      <c r="J441" s="351" t="str">
        <f t="shared" si="10"/>
        <v/>
      </c>
    </row>
    <row r="442" spans="10:10" x14ac:dyDescent="0.25">
      <c r="J442" s="351" t="str">
        <f t="shared" si="10"/>
        <v/>
      </c>
    </row>
    <row r="443" spans="10:10" x14ac:dyDescent="0.25">
      <c r="J443" s="351" t="str">
        <f t="shared" si="10"/>
        <v/>
      </c>
    </row>
    <row r="444" spans="10:10" x14ac:dyDescent="0.25">
      <c r="J444" s="351" t="str">
        <f t="shared" si="10"/>
        <v/>
      </c>
    </row>
    <row r="445" spans="10:10" x14ac:dyDescent="0.25">
      <c r="J445" s="351" t="str">
        <f t="shared" si="10"/>
        <v/>
      </c>
    </row>
    <row r="446" spans="10:10" x14ac:dyDescent="0.25">
      <c r="J446" s="351" t="str">
        <f t="shared" si="10"/>
        <v/>
      </c>
    </row>
    <row r="447" spans="10:10" x14ac:dyDescent="0.25">
      <c r="J447" s="351" t="str">
        <f t="shared" si="10"/>
        <v/>
      </c>
    </row>
    <row r="448" spans="10:10" x14ac:dyDescent="0.25">
      <c r="J448" s="351" t="str">
        <f t="shared" si="10"/>
        <v/>
      </c>
    </row>
    <row r="449" spans="1:10" x14ac:dyDescent="0.25">
      <c r="J449" s="351" t="str">
        <f t="shared" si="10"/>
        <v/>
      </c>
    </row>
    <row r="450" spans="1:10" x14ac:dyDescent="0.25">
      <c r="J450" s="351" t="str">
        <f t="shared" si="10"/>
        <v/>
      </c>
    </row>
    <row r="451" spans="1:10" x14ac:dyDescent="0.25">
      <c r="A451" s="349"/>
      <c r="B451" s="332"/>
      <c r="C451" s="332"/>
      <c r="E451" s="333"/>
      <c r="F451" s="332"/>
      <c r="G451" s="333"/>
      <c r="H451" s="333"/>
      <c r="I451" s="334"/>
      <c r="J451" s="351" t="str">
        <f t="shared" si="10"/>
        <v/>
      </c>
    </row>
    <row r="452" spans="1:10" x14ac:dyDescent="0.25">
      <c r="J452" s="351" t="str">
        <f t="shared" si="10"/>
        <v/>
      </c>
    </row>
    <row r="453" spans="1:10" x14ac:dyDescent="0.25">
      <c r="J453" s="351" t="str">
        <f t="shared" si="10"/>
        <v/>
      </c>
    </row>
    <row r="454" spans="1:10" x14ac:dyDescent="0.25">
      <c r="J454" s="351" t="str">
        <f t="shared" si="10"/>
        <v/>
      </c>
    </row>
    <row r="455" spans="1:10" x14ac:dyDescent="0.25">
      <c r="J455" s="351" t="str">
        <f t="shared" si="10"/>
        <v/>
      </c>
    </row>
    <row r="456" spans="1:10" x14ac:dyDescent="0.25">
      <c r="J456" s="351" t="str">
        <f t="shared" si="10"/>
        <v/>
      </c>
    </row>
    <row r="457" spans="1:10" x14ac:dyDescent="0.25">
      <c r="J457" s="351" t="str">
        <f t="shared" si="10"/>
        <v/>
      </c>
    </row>
    <row r="458" spans="1:10" x14ac:dyDescent="0.25">
      <c r="J458" s="351" t="str">
        <f t="shared" si="10"/>
        <v/>
      </c>
    </row>
    <row r="459" spans="1:10" x14ac:dyDescent="0.25">
      <c r="J459" s="351" t="str">
        <f t="shared" si="10"/>
        <v/>
      </c>
    </row>
    <row r="460" spans="1:10" x14ac:dyDescent="0.25">
      <c r="J460" s="351" t="str">
        <f t="shared" si="10"/>
        <v/>
      </c>
    </row>
    <row r="461" spans="1:10" x14ac:dyDescent="0.25">
      <c r="G461" s="197"/>
      <c r="H461" s="197"/>
      <c r="J461" s="351" t="str">
        <f t="shared" si="10"/>
        <v/>
      </c>
    </row>
    <row r="462" spans="1:10" x14ac:dyDescent="0.25">
      <c r="J462" s="351" t="str">
        <f t="shared" si="10"/>
        <v/>
      </c>
    </row>
    <row r="463" spans="1:10" x14ac:dyDescent="0.25">
      <c r="J463" s="351" t="str">
        <f t="shared" si="10"/>
        <v/>
      </c>
    </row>
    <row r="464" spans="1:10" x14ac:dyDescent="0.25">
      <c r="J464" s="351" t="str">
        <f t="shared" si="10"/>
        <v/>
      </c>
    </row>
    <row r="465" spans="7:10" x14ac:dyDescent="0.25">
      <c r="G465" s="197"/>
      <c r="H465" s="197"/>
      <c r="J465" s="351" t="str">
        <f t="shared" si="10"/>
        <v/>
      </c>
    </row>
    <row r="466" spans="7:10" x14ac:dyDescent="0.25">
      <c r="J466" s="351" t="str">
        <f t="shared" si="10"/>
        <v/>
      </c>
    </row>
    <row r="467" spans="7:10" x14ac:dyDescent="0.25">
      <c r="J467" s="351" t="str">
        <f t="shared" si="10"/>
        <v/>
      </c>
    </row>
    <row r="468" spans="7:10" x14ac:dyDescent="0.25">
      <c r="J468" s="351" t="str">
        <f t="shared" si="10"/>
        <v/>
      </c>
    </row>
    <row r="469" spans="7:10" x14ac:dyDescent="0.25">
      <c r="J469" s="351" t="str">
        <f t="shared" si="10"/>
        <v/>
      </c>
    </row>
    <row r="470" spans="7:10" x14ac:dyDescent="0.25">
      <c r="J470" s="351" t="str">
        <f t="shared" si="10"/>
        <v/>
      </c>
    </row>
    <row r="471" spans="7:10" x14ac:dyDescent="0.25">
      <c r="J471" s="351" t="str">
        <f t="shared" si="10"/>
        <v/>
      </c>
    </row>
    <row r="472" spans="7:10" x14ac:dyDescent="0.25">
      <c r="J472" s="351" t="str">
        <f t="shared" si="10"/>
        <v/>
      </c>
    </row>
    <row r="473" spans="7:10" x14ac:dyDescent="0.25">
      <c r="J473" s="351" t="str">
        <f t="shared" si="10"/>
        <v/>
      </c>
    </row>
    <row r="474" spans="7:10" x14ac:dyDescent="0.25">
      <c r="G474" s="197"/>
      <c r="H474" s="197"/>
      <c r="J474" s="351" t="str">
        <f t="shared" si="10"/>
        <v/>
      </c>
    </row>
    <row r="475" spans="7:10" x14ac:dyDescent="0.25">
      <c r="J475" s="351" t="str">
        <f t="shared" si="10"/>
        <v/>
      </c>
    </row>
    <row r="476" spans="7:10" x14ac:dyDescent="0.25">
      <c r="J476" s="351" t="str">
        <f t="shared" si="10"/>
        <v/>
      </c>
    </row>
    <row r="477" spans="7:10" x14ac:dyDescent="0.25">
      <c r="J477" s="351" t="str">
        <f t="shared" si="10"/>
        <v/>
      </c>
    </row>
    <row r="478" spans="7:10" x14ac:dyDescent="0.25">
      <c r="J478" s="351" t="str">
        <f t="shared" si="10"/>
        <v/>
      </c>
    </row>
    <row r="479" spans="7:10" x14ac:dyDescent="0.25">
      <c r="J479" s="351" t="str">
        <f t="shared" si="10"/>
        <v/>
      </c>
    </row>
    <row r="480" spans="7:10" x14ac:dyDescent="0.25">
      <c r="J480" s="351" t="str">
        <f t="shared" si="10"/>
        <v/>
      </c>
    </row>
    <row r="481" spans="7:10" x14ac:dyDescent="0.25">
      <c r="J481" s="351" t="str">
        <f t="shared" si="10"/>
        <v/>
      </c>
    </row>
    <row r="482" spans="7:10" x14ac:dyDescent="0.25">
      <c r="J482" s="351" t="str">
        <f t="shared" si="10"/>
        <v/>
      </c>
    </row>
    <row r="483" spans="7:10" x14ac:dyDescent="0.25">
      <c r="J483" s="351" t="str">
        <f t="shared" si="10"/>
        <v/>
      </c>
    </row>
    <row r="484" spans="7:10" x14ac:dyDescent="0.25">
      <c r="J484" s="351" t="str">
        <f t="shared" si="10"/>
        <v/>
      </c>
    </row>
    <row r="485" spans="7:10" x14ac:dyDescent="0.25">
      <c r="J485" s="351" t="str">
        <f t="shared" si="10"/>
        <v/>
      </c>
    </row>
    <row r="486" spans="7:10" x14ac:dyDescent="0.25">
      <c r="J486" s="351" t="str">
        <f t="shared" si="10"/>
        <v/>
      </c>
    </row>
    <row r="487" spans="7:10" x14ac:dyDescent="0.25">
      <c r="J487" s="351" t="str">
        <f t="shared" si="10"/>
        <v/>
      </c>
    </row>
    <row r="488" spans="7:10" x14ac:dyDescent="0.25">
      <c r="J488" s="351" t="str">
        <f t="shared" si="10"/>
        <v/>
      </c>
    </row>
    <row r="489" spans="7:10" x14ac:dyDescent="0.25">
      <c r="G489" s="197"/>
      <c r="H489" s="197"/>
      <c r="J489" s="351" t="str">
        <f t="shared" si="10"/>
        <v/>
      </c>
    </row>
    <row r="490" spans="7:10" x14ac:dyDescent="0.25">
      <c r="G490" s="197"/>
      <c r="H490" s="197"/>
      <c r="J490" s="351" t="str">
        <f t="shared" si="10"/>
        <v/>
      </c>
    </row>
    <row r="491" spans="7:10" x14ac:dyDescent="0.25">
      <c r="J491" s="351" t="str">
        <f t="shared" si="10"/>
        <v/>
      </c>
    </row>
    <row r="492" spans="7:10" x14ac:dyDescent="0.25">
      <c r="J492" s="351" t="str">
        <f t="shared" si="10"/>
        <v/>
      </c>
    </row>
    <row r="493" spans="7:10" x14ac:dyDescent="0.25">
      <c r="J493" s="351" t="str">
        <f t="shared" si="10"/>
        <v/>
      </c>
    </row>
    <row r="494" spans="7:10" x14ac:dyDescent="0.25">
      <c r="J494" s="351" t="str">
        <f t="shared" ref="J494:J554" si="11">PROPER(C494)</f>
        <v/>
      </c>
    </row>
    <row r="495" spans="7:10" x14ac:dyDescent="0.25">
      <c r="J495" s="351" t="str">
        <f t="shared" si="11"/>
        <v/>
      </c>
    </row>
    <row r="496" spans="7:10" x14ac:dyDescent="0.25">
      <c r="J496" s="351" t="str">
        <f t="shared" si="11"/>
        <v/>
      </c>
    </row>
    <row r="497" spans="10:10" x14ac:dyDescent="0.25">
      <c r="J497" s="351" t="str">
        <f t="shared" si="11"/>
        <v/>
      </c>
    </row>
    <row r="498" spans="10:10" x14ac:dyDescent="0.25">
      <c r="J498" s="351" t="str">
        <f t="shared" si="11"/>
        <v/>
      </c>
    </row>
    <row r="499" spans="10:10" x14ac:dyDescent="0.25">
      <c r="J499" s="351" t="str">
        <f t="shared" si="11"/>
        <v/>
      </c>
    </row>
    <row r="500" spans="10:10" x14ac:dyDescent="0.25">
      <c r="J500" s="351" t="str">
        <f t="shared" si="11"/>
        <v/>
      </c>
    </row>
    <row r="501" spans="10:10" x14ac:dyDescent="0.25">
      <c r="J501" s="351" t="str">
        <f t="shared" si="11"/>
        <v/>
      </c>
    </row>
    <row r="502" spans="10:10" x14ac:dyDescent="0.25">
      <c r="J502" s="351" t="str">
        <f t="shared" si="11"/>
        <v/>
      </c>
    </row>
    <row r="503" spans="10:10" x14ac:dyDescent="0.25">
      <c r="J503" s="351" t="str">
        <f t="shared" si="11"/>
        <v/>
      </c>
    </row>
    <row r="504" spans="10:10" x14ac:dyDescent="0.25">
      <c r="J504" s="351" t="str">
        <f t="shared" si="11"/>
        <v/>
      </c>
    </row>
    <row r="505" spans="10:10" x14ac:dyDescent="0.25">
      <c r="J505" s="351" t="str">
        <f t="shared" si="11"/>
        <v/>
      </c>
    </row>
    <row r="506" spans="10:10" x14ac:dyDescent="0.25">
      <c r="J506" s="351" t="str">
        <f t="shared" si="11"/>
        <v/>
      </c>
    </row>
    <row r="507" spans="10:10" x14ac:dyDescent="0.25">
      <c r="J507" s="351" t="str">
        <f t="shared" si="11"/>
        <v/>
      </c>
    </row>
    <row r="508" spans="10:10" x14ac:dyDescent="0.25">
      <c r="J508" s="351" t="str">
        <f t="shared" si="11"/>
        <v/>
      </c>
    </row>
    <row r="509" spans="10:10" x14ac:dyDescent="0.25">
      <c r="J509" s="351" t="str">
        <f t="shared" si="11"/>
        <v/>
      </c>
    </row>
    <row r="510" spans="10:10" x14ac:dyDescent="0.25">
      <c r="J510" s="351" t="str">
        <f t="shared" si="11"/>
        <v/>
      </c>
    </row>
    <row r="511" spans="10:10" x14ac:dyDescent="0.25">
      <c r="J511" s="351" t="str">
        <f t="shared" si="11"/>
        <v/>
      </c>
    </row>
    <row r="512" spans="10:10" x14ac:dyDescent="0.25">
      <c r="J512" s="351" t="str">
        <f t="shared" si="11"/>
        <v/>
      </c>
    </row>
    <row r="513" spans="10:10" x14ac:dyDescent="0.25">
      <c r="J513" s="351" t="str">
        <f t="shared" si="11"/>
        <v/>
      </c>
    </row>
    <row r="514" spans="10:10" x14ac:dyDescent="0.25">
      <c r="J514" s="351" t="str">
        <f t="shared" si="11"/>
        <v/>
      </c>
    </row>
    <row r="515" spans="10:10" x14ac:dyDescent="0.25">
      <c r="J515" s="351" t="str">
        <f t="shared" si="11"/>
        <v/>
      </c>
    </row>
    <row r="516" spans="10:10" x14ac:dyDescent="0.25">
      <c r="J516" s="351" t="str">
        <f t="shared" si="11"/>
        <v/>
      </c>
    </row>
    <row r="517" spans="10:10" x14ac:dyDescent="0.25">
      <c r="J517" s="351" t="str">
        <f t="shared" si="11"/>
        <v/>
      </c>
    </row>
    <row r="518" spans="10:10" x14ac:dyDescent="0.25">
      <c r="J518" s="351" t="str">
        <f t="shared" si="11"/>
        <v/>
      </c>
    </row>
    <row r="519" spans="10:10" x14ac:dyDescent="0.25">
      <c r="J519" s="351" t="str">
        <f t="shared" si="11"/>
        <v/>
      </c>
    </row>
    <row r="520" spans="10:10" x14ac:dyDescent="0.25">
      <c r="J520" s="351" t="str">
        <f t="shared" si="11"/>
        <v/>
      </c>
    </row>
    <row r="521" spans="10:10" x14ac:dyDescent="0.25">
      <c r="J521" s="351" t="str">
        <f t="shared" si="11"/>
        <v/>
      </c>
    </row>
    <row r="522" spans="10:10" x14ac:dyDescent="0.25">
      <c r="J522" s="351" t="str">
        <f t="shared" si="11"/>
        <v/>
      </c>
    </row>
    <row r="523" spans="10:10" x14ac:dyDescent="0.25">
      <c r="J523" s="351" t="str">
        <f t="shared" si="11"/>
        <v/>
      </c>
    </row>
    <row r="524" spans="10:10" x14ac:dyDescent="0.25">
      <c r="J524" s="351" t="str">
        <f t="shared" si="11"/>
        <v/>
      </c>
    </row>
    <row r="525" spans="10:10" x14ac:dyDescent="0.25">
      <c r="J525" s="351" t="str">
        <f t="shared" si="11"/>
        <v/>
      </c>
    </row>
    <row r="526" spans="10:10" x14ac:dyDescent="0.25">
      <c r="J526" s="351" t="str">
        <f t="shared" si="11"/>
        <v/>
      </c>
    </row>
    <row r="527" spans="10:10" x14ac:dyDescent="0.25">
      <c r="J527" s="351" t="str">
        <f t="shared" si="11"/>
        <v/>
      </c>
    </row>
    <row r="528" spans="10:10" x14ac:dyDescent="0.25">
      <c r="J528" s="351" t="str">
        <f t="shared" si="11"/>
        <v/>
      </c>
    </row>
    <row r="529" spans="10:10" x14ac:dyDescent="0.25">
      <c r="J529" s="351" t="str">
        <f t="shared" si="11"/>
        <v/>
      </c>
    </row>
    <row r="530" spans="10:10" x14ac:dyDescent="0.25">
      <c r="J530" s="351" t="str">
        <f t="shared" si="11"/>
        <v/>
      </c>
    </row>
    <row r="531" spans="10:10" x14ac:dyDescent="0.25">
      <c r="J531" s="351" t="str">
        <f t="shared" si="11"/>
        <v/>
      </c>
    </row>
    <row r="532" spans="10:10" x14ac:dyDescent="0.25">
      <c r="J532" s="351" t="str">
        <f t="shared" si="11"/>
        <v/>
      </c>
    </row>
    <row r="533" spans="10:10" x14ac:dyDescent="0.25">
      <c r="J533" s="351" t="str">
        <f t="shared" si="11"/>
        <v/>
      </c>
    </row>
    <row r="534" spans="10:10" x14ac:dyDescent="0.25">
      <c r="J534" s="351" t="str">
        <f t="shared" si="11"/>
        <v/>
      </c>
    </row>
    <row r="535" spans="10:10" x14ac:dyDescent="0.25">
      <c r="J535" s="351" t="str">
        <f t="shared" si="11"/>
        <v/>
      </c>
    </row>
    <row r="536" spans="10:10" x14ac:dyDescent="0.25">
      <c r="J536" s="351" t="str">
        <f t="shared" si="11"/>
        <v/>
      </c>
    </row>
    <row r="537" spans="10:10" x14ac:dyDescent="0.25">
      <c r="J537" s="351" t="str">
        <f t="shared" si="11"/>
        <v/>
      </c>
    </row>
    <row r="538" spans="10:10" x14ac:dyDescent="0.25">
      <c r="J538" s="351" t="str">
        <f t="shared" si="11"/>
        <v/>
      </c>
    </row>
    <row r="539" spans="10:10" x14ac:dyDescent="0.25">
      <c r="J539" s="351" t="str">
        <f t="shared" si="11"/>
        <v/>
      </c>
    </row>
    <row r="540" spans="10:10" x14ac:dyDescent="0.25">
      <c r="J540" s="351" t="str">
        <f t="shared" si="11"/>
        <v/>
      </c>
    </row>
    <row r="541" spans="10:10" x14ac:dyDescent="0.25">
      <c r="J541" s="351" t="str">
        <f t="shared" si="11"/>
        <v/>
      </c>
    </row>
    <row r="542" spans="10:10" x14ac:dyDescent="0.25">
      <c r="J542" s="351" t="str">
        <f t="shared" si="11"/>
        <v/>
      </c>
    </row>
    <row r="543" spans="10:10" x14ac:dyDescent="0.25">
      <c r="J543" s="351" t="str">
        <f t="shared" si="11"/>
        <v/>
      </c>
    </row>
    <row r="544" spans="10:10" x14ac:dyDescent="0.25">
      <c r="J544" s="351" t="str">
        <f t="shared" si="11"/>
        <v/>
      </c>
    </row>
    <row r="545" spans="10:10" x14ac:dyDescent="0.25">
      <c r="J545" s="351" t="str">
        <f t="shared" si="11"/>
        <v/>
      </c>
    </row>
    <row r="546" spans="10:10" x14ac:dyDescent="0.25">
      <c r="J546" s="351" t="str">
        <f t="shared" si="11"/>
        <v/>
      </c>
    </row>
    <row r="547" spans="10:10" x14ac:dyDescent="0.25">
      <c r="J547" s="351" t="str">
        <f t="shared" si="11"/>
        <v/>
      </c>
    </row>
    <row r="548" spans="10:10" x14ac:dyDescent="0.25">
      <c r="J548" s="351" t="str">
        <f t="shared" si="11"/>
        <v/>
      </c>
    </row>
    <row r="549" spans="10:10" x14ac:dyDescent="0.25">
      <c r="J549" s="351" t="str">
        <f t="shared" si="11"/>
        <v/>
      </c>
    </row>
    <row r="550" spans="10:10" x14ac:dyDescent="0.25">
      <c r="J550" s="351" t="str">
        <f t="shared" si="11"/>
        <v/>
      </c>
    </row>
    <row r="551" spans="10:10" x14ac:dyDescent="0.25">
      <c r="J551" s="351" t="str">
        <f t="shared" si="11"/>
        <v/>
      </c>
    </row>
    <row r="552" spans="10:10" x14ac:dyDescent="0.25">
      <c r="J552" s="351" t="str">
        <f t="shared" si="11"/>
        <v/>
      </c>
    </row>
    <row r="553" spans="10:10" x14ac:dyDescent="0.25">
      <c r="J553" s="351" t="str">
        <f t="shared" si="11"/>
        <v/>
      </c>
    </row>
    <row r="554" spans="10:10" x14ac:dyDescent="0.25">
      <c r="J554" s="351" t="str">
        <f t="shared" si="11"/>
        <v/>
      </c>
    </row>
    <row r="555" spans="10:10" x14ac:dyDescent="0.25">
      <c r="J555" s="351" t="str">
        <f t="shared" ref="J555:J618" si="12">PROPER(C555)</f>
        <v/>
      </c>
    </row>
    <row r="556" spans="10:10" x14ac:dyDescent="0.25">
      <c r="J556" s="351" t="str">
        <f t="shared" si="12"/>
        <v/>
      </c>
    </row>
    <row r="557" spans="10:10" x14ac:dyDescent="0.25">
      <c r="J557" s="351" t="str">
        <f t="shared" si="12"/>
        <v/>
      </c>
    </row>
    <row r="558" spans="10:10" x14ac:dyDescent="0.25">
      <c r="J558" s="351" t="str">
        <f t="shared" si="12"/>
        <v/>
      </c>
    </row>
    <row r="559" spans="10:10" x14ac:dyDescent="0.25">
      <c r="J559" s="351" t="str">
        <f t="shared" si="12"/>
        <v/>
      </c>
    </row>
    <row r="560" spans="10:10" x14ac:dyDescent="0.25">
      <c r="J560" s="351" t="str">
        <f t="shared" si="12"/>
        <v/>
      </c>
    </row>
    <row r="561" spans="10:10" x14ac:dyDescent="0.25">
      <c r="J561" s="351" t="str">
        <f t="shared" si="12"/>
        <v/>
      </c>
    </row>
    <row r="562" spans="10:10" x14ac:dyDescent="0.25">
      <c r="J562" s="351" t="str">
        <f t="shared" si="12"/>
        <v/>
      </c>
    </row>
    <row r="563" spans="10:10" x14ac:dyDescent="0.25">
      <c r="J563" s="351" t="str">
        <f t="shared" si="12"/>
        <v/>
      </c>
    </row>
    <row r="564" spans="10:10" x14ac:dyDescent="0.25">
      <c r="J564" s="351" t="str">
        <f t="shared" si="12"/>
        <v/>
      </c>
    </row>
    <row r="565" spans="10:10" x14ac:dyDescent="0.25">
      <c r="J565" s="351" t="str">
        <f t="shared" si="12"/>
        <v/>
      </c>
    </row>
    <row r="566" spans="10:10" x14ac:dyDescent="0.25">
      <c r="J566" s="351" t="str">
        <f t="shared" si="12"/>
        <v/>
      </c>
    </row>
    <row r="567" spans="10:10" x14ac:dyDescent="0.25">
      <c r="J567" s="351" t="str">
        <f t="shared" si="12"/>
        <v/>
      </c>
    </row>
    <row r="568" spans="10:10" x14ac:dyDescent="0.25">
      <c r="J568" s="351" t="str">
        <f t="shared" si="12"/>
        <v/>
      </c>
    </row>
    <row r="569" spans="10:10" x14ac:dyDescent="0.25">
      <c r="J569" s="351" t="str">
        <f t="shared" si="12"/>
        <v/>
      </c>
    </row>
    <row r="570" spans="10:10" x14ac:dyDescent="0.25">
      <c r="J570" s="351" t="str">
        <f t="shared" si="12"/>
        <v/>
      </c>
    </row>
    <row r="571" spans="10:10" x14ac:dyDescent="0.25">
      <c r="J571" s="351" t="str">
        <f t="shared" si="12"/>
        <v/>
      </c>
    </row>
    <row r="572" spans="10:10" x14ac:dyDescent="0.25">
      <c r="J572" s="351" t="str">
        <f t="shared" si="12"/>
        <v/>
      </c>
    </row>
    <row r="573" spans="10:10" x14ac:dyDescent="0.25">
      <c r="J573" s="351" t="str">
        <f t="shared" si="12"/>
        <v/>
      </c>
    </row>
    <row r="574" spans="10:10" x14ac:dyDescent="0.25">
      <c r="J574" s="351" t="str">
        <f t="shared" si="12"/>
        <v/>
      </c>
    </row>
    <row r="575" spans="10:10" x14ac:dyDescent="0.25">
      <c r="J575" s="351" t="str">
        <f t="shared" si="12"/>
        <v/>
      </c>
    </row>
    <row r="576" spans="10:10" x14ac:dyDescent="0.25">
      <c r="J576" s="351" t="str">
        <f t="shared" si="12"/>
        <v/>
      </c>
    </row>
    <row r="577" spans="10:10" x14ac:dyDescent="0.25">
      <c r="J577" s="351" t="str">
        <f t="shared" si="12"/>
        <v/>
      </c>
    </row>
    <row r="578" spans="10:10" x14ac:dyDescent="0.25">
      <c r="J578" s="351" t="str">
        <f t="shared" si="12"/>
        <v/>
      </c>
    </row>
    <row r="579" spans="10:10" x14ac:dyDescent="0.25">
      <c r="J579" s="351" t="str">
        <f t="shared" si="12"/>
        <v/>
      </c>
    </row>
    <row r="580" spans="10:10" x14ac:dyDescent="0.25">
      <c r="J580" s="351" t="str">
        <f t="shared" si="12"/>
        <v/>
      </c>
    </row>
    <row r="581" spans="10:10" x14ac:dyDescent="0.25">
      <c r="J581" s="351" t="str">
        <f t="shared" si="12"/>
        <v/>
      </c>
    </row>
    <row r="582" spans="10:10" x14ac:dyDescent="0.25">
      <c r="J582" s="351" t="str">
        <f t="shared" si="12"/>
        <v/>
      </c>
    </row>
    <row r="583" spans="10:10" x14ac:dyDescent="0.25">
      <c r="J583" s="351" t="str">
        <f t="shared" si="12"/>
        <v/>
      </c>
    </row>
    <row r="584" spans="10:10" x14ac:dyDescent="0.25">
      <c r="J584" s="351" t="str">
        <f t="shared" si="12"/>
        <v/>
      </c>
    </row>
    <row r="585" spans="10:10" x14ac:dyDescent="0.25">
      <c r="J585" s="351" t="str">
        <f t="shared" si="12"/>
        <v/>
      </c>
    </row>
    <row r="586" spans="10:10" x14ac:dyDescent="0.25">
      <c r="J586" s="351" t="str">
        <f t="shared" si="12"/>
        <v/>
      </c>
    </row>
    <row r="587" spans="10:10" x14ac:dyDescent="0.25">
      <c r="J587" s="351" t="str">
        <f t="shared" si="12"/>
        <v/>
      </c>
    </row>
    <row r="588" spans="10:10" x14ac:dyDescent="0.25">
      <c r="J588" s="351" t="str">
        <f t="shared" si="12"/>
        <v/>
      </c>
    </row>
    <row r="589" spans="10:10" x14ac:dyDescent="0.25">
      <c r="J589" s="351" t="str">
        <f t="shared" si="12"/>
        <v/>
      </c>
    </row>
    <row r="590" spans="10:10" x14ac:dyDescent="0.25">
      <c r="J590" s="351" t="str">
        <f t="shared" si="12"/>
        <v/>
      </c>
    </row>
    <row r="591" spans="10:10" x14ac:dyDescent="0.25">
      <c r="J591" s="351" t="str">
        <f t="shared" si="12"/>
        <v/>
      </c>
    </row>
    <row r="592" spans="10:10" x14ac:dyDescent="0.25">
      <c r="J592" s="351" t="str">
        <f t="shared" si="12"/>
        <v/>
      </c>
    </row>
    <row r="593" spans="10:10" x14ac:dyDescent="0.25">
      <c r="J593" s="351" t="str">
        <f t="shared" si="12"/>
        <v/>
      </c>
    </row>
    <row r="594" spans="10:10" x14ac:dyDescent="0.25">
      <c r="J594" s="351" t="str">
        <f t="shared" si="12"/>
        <v/>
      </c>
    </row>
    <row r="595" spans="10:10" x14ac:dyDescent="0.25">
      <c r="J595" s="351" t="str">
        <f t="shared" si="12"/>
        <v/>
      </c>
    </row>
    <row r="596" spans="10:10" x14ac:dyDescent="0.25">
      <c r="J596" s="351" t="str">
        <f t="shared" si="12"/>
        <v/>
      </c>
    </row>
    <row r="597" spans="10:10" x14ac:dyDescent="0.25">
      <c r="J597" s="351" t="str">
        <f t="shared" si="12"/>
        <v/>
      </c>
    </row>
    <row r="598" spans="10:10" x14ac:dyDescent="0.25">
      <c r="J598" s="351" t="str">
        <f t="shared" si="12"/>
        <v/>
      </c>
    </row>
    <row r="599" spans="10:10" x14ac:dyDescent="0.25">
      <c r="J599" s="351" t="str">
        <f t="shared" si="12"/>
        <v/>
      </c>
    </row>
    <row r="600" spans="10:10" x14ac:dyDescent="0.25">
      <c r="J600" s="351" t="str">
        <f t="shared" si="12"/>
        <v/>
      </c>
    </row>
    <row r="601" spans="10:10" x14ac:dyDescent="0.25">
      <c r="J601" s="351" t="str">
        <f t="shared" si="12"/>
        <v/>
      </c>
    </row>
    <row r="602" spans="10:10" x14ac:dyDescent="0.25">
      <c r="J602" s="351" t="str">
        <f t="shared" si="12"/>
        <v/>
      </c>
    </row>
    <row r="603" spans="10:10" x14ac:dyDescent="0.25">
      <c r="J603" s="351" t="str">
        <f t="shared" si="12"/>
        <v/>
      </c>
    </row>
    <row r="604" spans="10:10" x14ac:dyDescent="0.25">
      <c r="J604" s="351" t="str">
        <f t="shared" si="12"/>
        <v/>
      </c>
    </row>
    <row r="605" spans="10:10" x14ac:dyDescent="0.25">
      <c r="J605" s="351" t="str">
        <f t="shared" si="12"/>
        <v/>
      </c>
    </row>
    <row r="606" spans="10:10" x14ac:dyDescent="0.25">
      <c r="J606" s="351" t="str">
        <f t="shared" si="12"/>
        <v/>
      </c>
    </row>
    <row r="607" spans="10:10" x14ac:dyDescent="0.25">
      <c r="J607" s="351" t="str">
        <f t="shared" si="12"/>
        <v/>
      </c>
    </row>
    <row r="608" spans="10:10" x14ac:dyDescent="0.25">
      <c r="J608" s="351" t="str">
        <f t="shared" si="12"/>
        <v/>
      </c>
    </row>
    <row r="609" spans="10:10" x14ac:dyDescent="0.25">
      <c r="J609" s="351" t="str">
        <f t="shared" si="12"/>
        <v/>
      </c>
    </row>
    <row r="610" spans="10:10" x14ac:dyDescent="0.25">
      <c r="J610" s="351" t="str">
        <f t="shared" si="12"/>
        <v/>
      </c>
    </row>
    <row r="611" spans="10:10" x14ac:dyDescent="0.25">
      <c r="J611" s="351" t="str">
        <f t="shared" si="12"/>
        <v/>
      </c>
    </row>
    <row r="612" spans="10:10" x14ac:dyDescent="0.25">
      <c r="J612" s="351" t="str">
        <f t="shared" si="12"/>
        <v/>
      </c>
    </row>
    <row r="613" spans="10:10" x14ac:dyDescent="0.25">
      <c r="J613" s="351" t="str">
        <f t="shared" si="12"/>
        <v/>
      </c>
    </row>
    <row r="614" spans="10:10" x14ac:dyDescent="0.25">
      <c r="J614" s="351" t="str">
        <f t="shared" si="12"/>
        <v/>
      </c>
    </row>
    <row r="615" spans="10:10" x14ac:dyDescent="0.25">
      <c r="J615" s="351" t="str">
        <f t="shared" si="12"/>
        <v/>
      </c>
    </row>
    <row r="616" spans="10:10" x14ac:dyDescent="0.25">
      <c r="J616" s="351" t="str">
        <f t="shared" si="12"/>
        <v/>
      </c>
    </row>
    <row r="617" spans="10:10" x14ac:dyDescent="0.25">
      <c r="J617" s="351" t="str">
        <f t="shared" si="12"/>
        <v/>
      </c>
    </row>
    <row r="618" spans="10:10" x14ac:dyDescent="0.25">
      <c r="J618" s="351" t="str">
        <f t="shared" si="12"/>
        <v/>
      </c>
    </row>
    <row r="619" spans="10:10" x14ac:dyDescent="0.25">
      <c r="J619" s="351" t="str">
        <f t="shared" ref="J619:J679" si="13">PROPER(C619)</f>
        <v/>
      </c>
    </row>
    <row r="620" spans="10:10" x14ac:dyDescent="0.25">
      <c r="J620" s="351" t="str">
        <f t="shared" si="13"/>
        <v/>
      </c>
    </row>
    <row r="621" spans="10:10" x14ac:dyDescent="0.25">
      <c r="J621" s="351" t="str">
        <f t="shared" si="13"/>
        <v/>
      </c>
    </row>
    <row r="622" spans="10:10" x14ac:dyDescent="0.25">
      <c r="J622" s="351" t="str">
        <f t="shared" si="13"/>
        <v/>
      </c>
    </row>
    <row r="623" spans="10:10" x14ac:dyDescent="0.25">
      <c r="J623" s="351" t="str">
        <f t="shared" si="13"/>
        <v/>
      </c>
    </row>
    <row r="624" spans="10:10" x14ac:dyDescent="0.25">
      <c r="J624" s="351" t="str">
        <f t="shared" si="13"/>
        <v/>
      </c>
    </row>
    <row r="625" spans="10:10" x14ac:dyDescent="0.25">
      <c r="J625" s="351" t="str">
        <f t="shared" si="13"/>
        <v/>
      </c>
    </row>
    <row r="626" spans="10:10" x14ac:dyDescent="0.25">
      <c r="J626" s="351" t="str">
        <f t="shared" si="13"/>
        <v/>
      </c>
    </row>
    <row r="627" spans="10:10" x14ac:dyDescent="0.25">
      <c r="J627" s="351" t="str">
        <f t="shared" si="13"/>
        <v/>
      </c>
    </row>
    <row r="628" spans="10:10" x14ac:dyDescent="0.25">
      <c r="J628" s="351" t="str">
        <f t="shared" si="13"/>
        <v/>
      </c>
    </row>
    <row r="629" spans="10:10" x14ac:dyDescent="0.25">
      <c r="J629" s="351" t="str">
        <f t="shared" si="13"/>
        <v/>
      </c>
    </row>
    <row r="630" spans="10:10" x14ac:dyDescent="0.25">
      <c r="J630" s="351" t="str">
        <f t="shared" si="13"/>
        <v/>
      </c>
    </row>
    <row r="631" spans="10:10" x14ac:dyDescent="0.25">
      <c r="J631" s="351" t="str">
        <f t="shared" si="13"/>
        <v/>
      </c>
    </row>
    <row r="632" spans="10:10" x14ac:dyDescent="0.25">
      <c r="J632" s="351" t="str">
        <f t="shared" si="13"/>
        <v/>
      </c>
    </row>
    <row r="633" spans="10:10" x14ac:dyDescent="0.25">
      <c r="J633" s="351" t="str">
        <f t="shared" si="13"/>
        <v/>
      </c>
    </row>
    <row r="634" spans="10:10" x14ac:dyDescent="0.25">
      <c r="J634" s="351" t="str">
        <f t="shared" si="13"/>
        <v/>
      </c>
    </row>
    <row r="635" spans="10:10" x14ac:dyDescent="0.25">
      <c r="J635" s="351" t="str">
        <f t="shared" si="13"/>
        <v/>
      </c>
    </row>
    <row r="636" spans="10:10" x14ac:dyDescent="0.25">
      <c r="J636" s="351" t="str">
        <f t="shared" si="13"/>
        <v/>
      </c>
    </row>
    <row r="637" spans="10:10" x14ac:dyDescent="0.25">
      <c r="J637" s="351" t="str">
        <f t="shared" si="13"/>
        <v/>
      </c>
    </row>
    <row r="638" spans="10:10" x14ac:dyDescent="0.25">
      <c r="J638" s="351" t="str">
        <f t="shared" si="13"/>
        <v/>
      </c>
    </row>
    <row r="639" spans="10:10" x14ac:dyDescent="0.25">
      <c r="J639" s="351" t="str">
        <f t="shared" si="13"/>
        <v/>
      </c>
    </row>
    <row r="640" spans="10:10" x14ac:dyDescent="0.25">
      <c r="J640" s="351" t="str">
        <f t="shared" si="13"/>
        <v/>
      </c>
    </row>
    <row r="641" spans="10:10" x14ac:dyDescent="0.25">
      <c r="J641" s="351" t="str">
        <f t="shared" si="13"/>
        <v/>
      </c>
    </row>
    <row r="642" spans="10:10" x14ac:dyDescent="0.25">
      <c r="J642" s="351" t="str">
        <f t="shared" si="13"/>
        <v/>
      </c>
    </row>
    <row r="643" spans="10:10" x14ac:dyDescent="0.25">
      <c r="J643" s="351" t="str">
        <f t="shared" si="13"/>
        <v/>
      </c>
    </row>
    <row r="644" spans="10:10" x14ac:dyDescent="0.25">
      <c r="J644" s="351" t="str">
        <f t="shared" si="13"/>
        <v/>
      </c>
    </row>
    <row r="645" spans="10:10" x14ac:dyDescent="0.25">
      <c r="J645" s="351" t="str">
        <f t="shared" si="13"/>
        <v/>
      </c>
    </row>
    <row r="646" spans="10:10" x14ac:dyDescent="0.25">
      <c r="J646" s="351" t="str">
        <f t="shared" si="13"/>
        <v/>
      </c>
    </row>
    <row r="647" spans="10:10" x14ac:dyDescent="0.25">
      <c r="J647" s="351" t="str">
        <f t="shared" si="13"/>
        <v/>
      </c>
    </row>
    <row r="648" spans="10:10" x14ac:dyDescent="0.25">
      <c r="J648" s="351" t="str">
        <f t="shared" si="13"/>
        <v/>
      </c>
    </row>
    <row r="649" spans="10:10" x14ac:dyDescent="0.25">
      <c r="J649" s="351" t="str">
        <f t="shared" si="13"/>
        <v/>
      </c>
    </row>
    <row r="650" spans="10:10" x14ac:dyDescent="0.25">
      <c r="J650" s="351" t="str">
        <f t="shared" si="13"/>
        <v/>
      </c>
    </row>
    <row r="651" spans="10:10" x14ac:dyDescent="0.25">
      <c r="J651" s="351" t="str">
        <f t="shared" si="13"/>
        <v/>
      </c>
    </row>
    <row r="652" spans="10:10" x14ac:dyDescent="0.25">
      <c r="J652" s="351" t="str">
        <f t="shared" si="13"/>
        <v/>
      </c>
    </row>
    <row r="653" spans="10:10" x14ac:dyDescent="0.25">
      <c r="J653" s="351" t="str">
        <f t="shared" si="13"/>
        <v/>
      </c>
    </row>
    <row r="654" spans="10:10" x14ac:dyDescent="0.25">
      <c r="J654" s="351" t="str">
        <f t="shared" si="13"/>
        <v/>
      </c>
    </row>
    <row r="655" spans="10:10" x14ac:dyDescent="0.25">
      <c r="J655" s="351" t="str">
        <f t="shared" si="13"/>
        <v/>
      </c>
    </row>
    <row r="656" spans="10:10" x14ac:dyDescent="0.25">
      <c r="J656" s="351" t="str">
        <f t="shared" si="13"/>
        <v/>
      </c>
    </row>
    <row r="657" spans="7:10" x14ac:dyDescent="0.25">
      <c r="J657" s="351" t="str">
        <f t="shared" si="13"/>
        <v/>
      </c>
    </row>
    <row r="658" spans="7:10" x14ac:dyDescent="0.25">
      <c r="G658" s="197"/>
      <c r="H658" s="197"/>
      <c r="J658" s="351" t="str">
        <f t="shared" si="13"/>
        <v/>
      </c>
    </row>
    <row r="659" spans="7:10" x14ac:dyDescent="0.25">
      <c r="J659" s="351" t="str">
        <f t="shared" si="13"/>
        <v/>
      </c>
    </row>
    <row r="660" spans="7:10" x14ac:dyDescent="0.25">
      <c r="J660" s="351" t="str">
        <f t="shared" si="13"/>
        <v/>
      </c>
    </row>
    <row r="661" spans="7:10" x14ac:dyDescent="0.25">
      <c r="J661" s="351" t="str">
        <f t="shared" si="13"/>
        <v/>
      </c>
    </row>
    <row r="662" spans="7:10" x14ac:dyDescent="0.25">
      <c r="J662" s="351" t="str">
        <f t="shared" si="13"/>
        <v/>
      </c>
    </row>
    <row r="663" spans="7:10" x14ac:dyDescent="0.25">
      <c r="J663" s="351" t="str">
        <f t="shared" si="13"/>
        <v/>
      </c>
    </row>
    <row r="664" spans="7:10" x14ac:dyDescent="0.25">
      <c r="J664" s="351" t="str">
        <f t="shared" si="13"/>
        <v/>
      </c>
    </row>
    <row r="665" spans="7:10" x14ac:dyDescent="0.25">
      <c r="J665" s="351" t="str">
        <f t="shared" si="13"/>
        <v/>
      </c>
    </row>
    <row r="666" spans="7:10" x14ac:dyDescent="0.25">
      <c r="J666" s="351" t="str">
        <f t="shared" si="13"/>
        <v/>
      </c>
    </row>
    <row r="667" spans="7:10" x14ac:dyDescent="0.25">
      <c r="G667" s="197"/>
      <c r="H667" s="197"/>
      <c r="J667" s="351" t="str">
        <f t="shared" si="13"/>
        <v/>
      </c>
    </row>
    <row r="668" spans="7:10" x14ac:dyDescent="0.25">
      <c r="J668" s="351" t="str">
        <f t="shared" si="13"/>
        <v/>
      </c>
    </row>
    <row r="669" spans="7:10" x14ac:dyDescent="0.25">
      <c r="J669" s="351" t="str">
        <f t="shared" si="13"/>
        <v/>
      </c>
    </row>
    <row r="670" spans="7:10" x14ac:dyDescent="0.25">
      <c r="J670" s="351" t="str">
        <f t="shared" si="13"/>
        <v/>
      </c>
    </row>
    <row r="671" spans="7:10" x14ac:dyDescent="0.25">
      <c r="J671" s="351" t="str">
        <f t="shared" si="13"/>
        <v/>
      </c>
    </row>
    <row r="672" spans="7:10" x14ac:dyDescent="0.25">
      <c r="J672" s="351" t="str">
        <f t="shared" si="13"/>
        <v/>
      </c>
    </row>
    <row r="673" spans="10:10" x14ac:dyDescent="0.25">
      <c r="J673" s="351" t="str">
        <f t="shared" si="13"/>
        <v/>
      </c>
    </row>
    <row r="674" spans="10:10" x14ac:dyDescent="0.25">
      <c r="J674" s="351" t="str">
        <f t="shared" si="13"/>
        <v/>
      </c>
    </row>
    <row r="675" spans="10:10" x14ac:dyDescent="0.25">
      <c r="J675" s="351" t="str">
        <f t="shared" si="13"/>
        <v/>
      </c>
    </row>
    <row r="676" spans="10:10" x14ac:dyDescent="0.25">
      <c r="J676" s="351" t="str">
        <f t="shared" si="13"/>
        <v/>
      </c>
    </row>
    <row r="677" spans="10:10" x14ac:dyDescent="0.25">
      <c r="J677" s="351" t="str">
        <f t="shared" si="13"/>
        <v/>
      </c>
    </row>
    <row r="678" spans="10:10" x14ac:dyDescent="0.25">
      <c r="J678" s="351" t="str">
        <f t="shared" si="13"/>
        <v/>
      </c>
    </row>
    <row r="679" spans="10:10" x14ac:dyDescent="0.25">
      <c r="J679" s="351" t="str">
        <f t="shared" si="13"/>
        <v/>
      </c>
    </row>
    <row r="680" spans="10:10" x14ac:dyDescent="0.25">
      <c r="J680" s="351" t="str">
        <f t="shared" ref="J680:J742" si="14">PROPER(C680)</f>
        <v/>
      </c>
    </row>
    <row r="681" spans="10:10" x14ac:dyDescent="0.25">
      <c r="J681" s="351" t="str">
        <f t="shared" si="14"/>
        <v/>
      </c>
    </row>
    <row r="682" spans="10:10" x14ac:dyDescent="0.25">
      <c r="J682" s="351" t="str">
        <f t="shared" si="14"/>
        <v/>
      </c>
    </row>
    <row r="683" spans="10:10" x14ac:dyDescent="0.25">
      <c r="J683" s="351" t="str">
        <f t="shared" si="14"/>
        <v/>
      </c>
    </row>
    <row r="684" spans="10:10" x14ac:dyDescent="0.25">
      <c r="J684" s="351" t="str">
        <f t="shared" si="14"/>
        <v/>
      </c>
    </row>
    <row r="685" spans="10:10" x14ac:dyDescent="0.25">
      <c r="J685" s="351" t="str">
        <f t="shared" si="14"/>
        <v/>
      </c>
    </row>
    <row r="686" spans="10:10" x14ac:dyDescent="0.25">
      <c r="J686" s="351" t="str">
        <f t="shared" si="14"/>
        <v/>
      </c>
    </row>
    <row r="687" spans="10:10" x14ac:dyDescent="0.25">
      <c r="J687" s="351" t="str">
        <f t="shared" si="14"/>
        <v/>
      </c>
    </row>
    <row r="688" spans="10:10" x14ac:dyDescent="0.25">
      <c r="J688" s="351" t="str">
        <f t="shared" si="14"/>
        <v/>
      </c>
    </row>
    <row r="689" spans="10:10" x14ac:dyDescent="0.25">
      <c r="J689" s="351" t="str">
        <f t="shared" si="14"/>
        <v/>
      </c>
    </row>
    <row r="690" spans="10:10" x14ac:dyDescent="0.25">
      <c r="J690" s="351" t="str">
        <f t="shared" si="14"/>
        <v/>
      </c>
    </row>
    <row r="691" spans="10:10" x14ac:dyDescent="0.25">
      <c r="J691" s="351" t="str">
        <f t="shared" si="14"/>
        <v/>
      </c>
    </row>
    <row r="692" spans="10:10" x14ac:dyDescent="0.25">
      <c r="J692" s="351" t="str">
        <f t="shared" si="14"/>
        <v/>
      </c>
    </row>
    <row r="693" spans="10:10" x14ac:dyDescent="0.25">
      <c r="J693" s="351" t="str">
        <f t="shared" si="14"/>
        <v/>
      </c>
    </row>
    <row r="694" spans="10:10" x14ac:dyDescent="0.25">
      <c r="J694" s="351" t="str">
        <f t="shared" si="14"/>
        <v/>
      </c>
    </row>
    <row r="695" spans="10:10" x14ac:dyDescent="0.25">
      <c r="J695" s="351" t="str">
        <f t="shared" si="14"/>
        <v/>
      </c>
    </row>
    <row r="696" spans="10:10" x14ac:dyDescent="0.25">
      <c r="J696" s="351" t="str">
        <f t="shared" si="14"/>
        <v/>
      </c>
    </row>
    <row r="697" spans="10:10" x14ac:dyDescent="0.25">
      <c r="J697" s="351" t="str">
        <f t="shared" si="14"/>
        <v/>
      </c>
    </row>
    <row r="698" spans="10:10" x14ac:dyDescent="0.25">
      <c r="J698" s="351" t="str">
        <f t="shared" si="14"/>
        <v/>
      </c>
    </row>
    <row r="699" spans="10:10" x14ac:dyDescent="0.25">
      <c r="J699" s="351" t="str">
        <f t="shared" si="14"/>
        <v/>
      </c>
    </row>
    <row r="700" spans="10:10" x14ac:dyDescent="0.25">
      <c r="J700" s="351" t="str">
        <f t="shared" si="14"/>
        <v/>
      </c>
    </row>
    <row r="701" spans="10:10" x14ac:dyDescent="0.25">
      <c r="J701" s="351" t="str">
        <f t="shared" si="14"/>
        <v/>
      </c>
    </row>
    <row r="702" spans="10:10" x14ac:dyDescent="0.25">
      <c r="J702" s="351" t="str">
        <f t="shared" si="14"/>
        <v/>
      </c>
    </row>
    <row r="703" spans="10:10" x14ac:dyDescent="0.25">
      <c r="J703" s="351" t="str">
        <f t="shared" si="14"/>
        <v/>
      </c>
    </row>
    <row r="704" spans="10:10" x14ac:dyDescent="0.25">
      <c r="J704" s="351" t="str">
        <f t="shared" si="14"/>
        <v/>
      </c>
    </row>
    <row r="705" spans="10:10" x14ac:dyDescent="0.25">
      <c r="J705" s="351" t="str">
        <f t="shared" si="14"/>
        <v/>
      </c>
    </row>
    <row r="706" spans="10:10" x14ac:dyDescent="0.25">
      <c r="J706" s="351" t="str">
        <f t="shared" si="14"/>
        <v/>
      </c>
    </row>
    <row r="707" spans="10:10" x14ac:dyDescent="0.25">
      <c r="J707" s="351" t="str">
        <f t="shared" si="14"/>
        <v/>
      </c>
    </row>
    <row r="708" spans="10:10" x14ac:dyDescent="0.25">
      <c r="J708" s="351" t="str">
        <f t="shared" si="14"/>
        <v/>
      </c>
    </row>
    <row r="709" spans="10:10" x14ac:dyDescent="0.25">
      <c r="J709" s="351" t="str">
        <f t="shared" si="14"/>
        <v/>
      </c>
    </row>
    <row r="710" spans="10:10" x14ac:dyDescent="0.25">
      <c r="J710" s="351" t="str">
        <f t="shared" si="14"/>
        <v/>
      </c>
    </row>
    <row r="711" spans="10:10" x14ac:dyDescent="0.25">
      <c r="J711" s="351" t="str">
        <f t="shared" si="14"/>
        <v/>
      </c>
    </row>
    <row r="712" spans="10:10" x14ac:dyDescent="0.25">
      <c r="J712" s="351" t="str">
        <f t="shared" si="14"/>
        <v/>
      </c>
    </row>
    <row r="713" spans="10:10" x14ac:dyDescent="0.25">
      <c r="J713" s="351" t="str">
        <f t="shared" si="14"/>
        <v/>
      </c>
    </row>
    <row r="714" spans="10:10" x14ac:dyDescent="0.25">
      <c r="J714" s="351" t="str">
        <f t="shared" si="14"/>
        <v/>
      </c>
    </row>
    <row r="715" spans="10:10" x14ac:dyDescent="0.25">
      <c r="J715" s="351" t="str">
        <f t="shared" si="14"/>
        <v/>
      </c>
    </row>
    <row r="716" spans="10:10" x14ac:dyDescent="0.25">
      <c r="J716" s="351" t="str">
        <f t="shared" si="14"/>
        <v/>
      </c>
    </row>
    <row r="717" spans="10:10" x14ac:dyDescent="0.25">
      <c r="J717" s="351" t="str">
        <f t="shared" si="14"/>
        <v/>
      </c>
    </row>
    <row r="718" spans="10:10" x14ac:dyDescent="0.25">
      <c r="J718" s="351" t="str">
        <f t="shared" si="14"/>
        <v/>
      </c>
    </row>
    <row r="719" spans="10:10" x14ac:dyDescent="0.25">
      <c r="J719" s="351" t="str">
        <f t="shared" si="14"/>
        <v/>
      </c>
    </row>
    <row r="720" spans="10:10" x14ac:dyDescent="0.25">
      <c r="J720" s="351" t="str">
        <f t="shared" si="14"/>
        <v/>
      </c>
    </row>
    <row r="721" spans="7:10" x14ac:dyDescent="0.25">
      <c r="J721" s="351" t="str">
        <f t="shared" si="14"/>
        <v/>
      </c>
    </row>
    <row r="722" spans="7:10" x14ac:dyDescent="0.25">
      <c r="J722" s="351" t="str">
        <f t="shared" si="14"/>
        <v/>
      </c>
    </row>
    <row r="723" spans="7:10" x14ac:dyDescent="0.25">
      <c r="J723" s="351" t="str">
        <f t="shared" si="14"/>
        <v/>
      </c>
    </row>
    <row r="724" spans="7:10" x14ac:dyDescent="0.25">
      <c r="J724" s="351" t="str">
        <f t="shared" si="14"/>
        <v/>
      </c>
    </row>
    <row r="725" spans="7:10" x14ac:dyDescent="0.25">
      <c r="J725" s="351" t="str">
        <f t="shared" si="14"/>
        <v/>
      </c>
    </row>
    <row r="726" spans="7:10" x14ac:dyDescent="0.25">
      <c r="J726" s="351" t="str">
        <f t="shared" si="14"/>
        <v/>
      </c>
    </row>
    <row r="727" spans="7:10" x14ac:dyDescent="0.25">
      <c r="G727" s="197"/>
      <c r="H727" s="197"/>
      <c r="J727" s="351" t="str">
        <f t="shared" si="14"/>
        <v/>
      </c>
    </row>
    <row r="728" spans="7:10" x14ac:dyDescent="0.25">
      <c r="J728" s="351" t="str">
        <f t="shared" si="14"/>
        <v/>
      </c>
    </row>
    <row r="729" spans="7:10" x14ac:dyDescent="0.25">
      <c r="J729" s="351" t="str">
        <f t="shared" si="14"/>
        <v/>
      </c>
    </row>
    <row r="730" spans="7:10" x14ac:dyDescent="0.25">
      <c r="J730" s="351" t="str">
        <f t="shared" si="14"/>
        <v/>
      </c>
    </row>
    <row r="731" spans="7:10" x14ac:dyDescent="0.25">
      <c r="J731" s="351" t="str">
        <f t="shared" si="14"/>
        <v/>
      </c>
    </row>
    <row r="732" spans="7:10" x14ac:dyDescent="0.25">
      <c r="J732" s="351" t="str">
        <f t="shared" si="14"/>
        <v/>
      </c>
    </row>
    <row r="733" spans="7:10" x14ac:dyDescent="0.25">
      <c r="J733" s="351" t="str">
        <f t="shared" si="14"/>
        <v/>
      </c>
    </row>
    <row r="734" spans="7:10" x14ac:dyDescent="0.25">
      <c r="J734" s="351" t="str">
        <f t="shared" si="14"/>
        <v/>
      </c>
    </row>
    <row r="735" spans="7:10" x14ac:dyDescent="0.25">
      <c r="J735" s="351" t="str">
        <f t="shared" si="14"/>
        <v/>
      </c>
    </row>
    <row r="736" spans="7:10" x14ac:dyDescent="0.25">
      <c r="J736" s="351" t="str">
        <f t="shared" si="14"/>
        <v/>
      </c>
    </row>
    <row r="737" spans="10:10" x14ac:dyDescent="0.25">
      <c r="J737" s="351" t="str">
        <f t="shared" si="14"/>
        <v/>
      </c>
    </row>
    <row r="738" spans="10:10" x14ac:dyDescent="0.25">
      <c r="J738" s="351" t="str">
        <f t="shared" si="14"/>
        <v/>
      </c>
    </row>
    <row r="739" spans="10:10" x14ac:dyDescent="0.25">
      <c r="J739" s="351" t="str">
        <f t="shared" si="14"/>
        <v/>
      </c>
    </row>
    <row r="740" spans="10:10" x14ac:dyDescent="0.25">
      <c r="J740" s="351" t="str">
        <f t="shared" si="14"/>
        <v/>
      </c>
    </row>
    <row r="741" spans="10:10" x14ac:dyDescent="0.25">
      <c r="J741" s="351" t="str">
        <f t="shared" si="14"/>
        <v/>
      </c>
    </row>
    <row r="742" spans="10:10" x14ac:dyDescent="0.25">
      <c r="J742" s="351" t="str">
        <f t="shared" si="14"/>
        <v/>
      </c>
    </row>
    <row r="743" spans="10:10" x14ac:dyDescent="0.25">
      <c r="J743" s="351" t="str">
        <f t="shared" ref="J743:J803" si="15">PROPER(C743)</f>
        <v/>
      </c>
    </row>
    <row r="744" spans="10:10" x14ac:dyDescent="0.25">
      <c r="J744" s="351" t="str">
        <f t="shared" si="15"/>
        <v/>
      </c>
    </row>
    <row r="745" spans="10:10" x14ac:dyDescent="0.25">
      <c r="J745" s="351" t="str">
        <f t="shared" si="15"/>
        <v/>
      </c>
    </row>
    <row r="746" spans="10:10" x14ac:dyDescent="0.25">
      <c r="J746" s="351" t="str">
        <f t="shared" si="15"/>
        <v/>
      </c>
    </row>
    <row r="747" spans="10:10" x14ac:dyDescent="0.25">
      <c r="J747" s="351" t="str">
        <f t="shared" si="15"/>
        <v/>
      </c>
    </row>
    <row r="748" spans="10:10" x14ac:dyDescent="0.25">
      <c r="J748" s="351" t="str">
        <f t="shared" si="15"/>
        <v/>
      </c>
    </row>
    <row r="749" spans="10:10" x14ac:dyDescent="0.25">
      <c r="J749" s="351" t="str">
        <f t="shared" si="15"/>
        <v/>
      </c>
    </row>
    <row r="750" spans="10:10" x14ac:dyDescent="0.25">
      <c r="J750" s="351" t="str">
        <f t="shared" si="15"/>
        <v/>
      </c>
    </row>
    <row r="751" spans="10:10" x14ac:dyDescent="0.25">
      <c r="J751" s="351" t="str">
        <f t="shared" si="15"/>
        <v/>
      </c>
    </row>
    <row r="752" spans="10:10" x14ac:dyDescent="0.25">
      <c r="J752" s="351" t="str">
        <f t="shared" si="15"/>
        <v/>
      </c>
    </row>
    <row r="753" spans="10:10" x14ac:dyDescent="0.25">
      <c r="J753" s="351" t="str">
        <f t="shared" si="15"/>
        <v/>
      </c>
    </row>
    <row r="754" spans="10:10" x14ac:dyDescent="0.25">
      <c r="J754" s="351" t="str">
        <f t="shared" si="15"/>
        <v/>
      </c>
    </row>
    <row r="755" spans="10:10" x14ac:dyDescent="0.25">
      <c r="J755" s="351" t="str">
        <f t="shared" si="15"/>
        <v/>
      </c>
    </row>
    <row r="756" spans="10:10" x14ac:dyDescent="0.25">
      <c r="J756" s="351" t="str">
        <f t="shared" si="15"/>
        <v/>
      </c>
    </row>
    <row r="757" spans="10:10" x14ac:dyDescent="0.25">
      <c r="J757" s="351" t="str">
        <f t="shared" si="15"/>
        <v/>
      </c>
    </row>
    <row r="758" spans="10:10" x14ac:dyDescent="0.25">
      <c r="J758" s="351" t="str">
        <f t="shared" si="15"/>
        <v/>
      </c>
    </row>
    <row r="759" spans="10:10" x14ac:dyDescent="0.25">
      <c r="J759" s="351" t="str">
        <f t="shared" si="15"/>
        <v/>
      </c>
    </row>
    <row r="760" spans="10:10" x14ac:dyDescent="0.25">
      <c r="J760" s="351" t="str">
        <f t="shared" si="15"/>
        <v/>
      </c>
    </row>
    <row r="761" spans="10:10" x14ac:dyDescent="0.25">
      <c r="J761" s="351" t="str">
        <f t="shared" si="15"/>
        <v/>
      </c>
    </row>
    <row r="762" spans="10:10" x14ac:dyDescent="0.25">
      <c r="J762" s="351" t="str">
        <f t="shared" si="15"/>
        <v/>
      </c>
    </row>
    <row r="763" spans="10:10" x14ac:dyDescent="0.25">
      <c r="J763" s="351" t="str">
        <f t="shared" si="15"/>
        <v/>
      </c>
    </row>
    <row r="764" spans="10:10" x14ac:dyDescent="0.25">
      <c r="J764" s="351" t="str">
        <f t="shared" si="15"/>
        <v/>
      </c>
    </row>
    <row r="765" spans="10:10" x14ac:dyDescent="0.25">
      <c r="J765" s="351" t="str">
        <f t="shared" si="15"/>
        <v/>
      </c>
    </row>
    <row r="766" spans="10:10" x14ac:dyDescent="0.25">
      <c r="J766" s="351" t="str">
        <f t="shared" si="15"/>
        <v/>
      </c>
    </row>
    <row r="767" spans="10:10" x14ac:dyDescent="0.25">
      <c r="J767" s="351" t="str">
        <f t="shared" si="15"/>
        <v/>
      </c>
    </row>
    <row r="768" spans="10:10" x14ac:dyDescent="0.25">
      <c r="J768" s="351" t="str">
        <f t="shared" si="15"/>
        <v/>
      </c>
    </row>
    <row r="769" spans="10:10" x14ac:dyDescent="0.25">
      <c r="J769" s="351" t="str">
        <f t="shared" si="15"/>
        <v/>
      </c>
    </row>
    <row r="770" spans="10:10" x14ac:dyDescent="0.25">
      <c r="J770" s="351" t="str">
        <f t="shared" si="15"/>
        <v/>
      </c>
    </row>
    <row r="771" spans="10:10" x14ac:dyDescent="0.25">
      <c r="J771" s="351" t="str">
        <f t="shared" si="15"/>
        <v/>
      </c>
    </row>
    <row r="772" spans="10:10" x14ac:dyDescent="0.25">
      <c r="J772" s="351" t="str">
        <f t="shared" si="15"/>
        <v/>
      </c>
    </row>
    <row r="773" spans="10:10" x14ac:dyDescent="0.25">
      <c r="J773" s="351" t="str">
        <f t="shared" si="15"/>
        <v/>
      </c>
    </row>
    <row r="774" spans="10:10" x14ac:dyDescent="0.25">
      <c r="J774" s="351" t="str">
        <f t="shared" si="15"/>
        <v/>
      </c>
    </row>
    <row r="775" spans="10:10" x14ac:dyDescent="0.25">
      <c r="J775" s="351" t="str">
        <f t="shared" si="15"/>
        <v/>
      </c>
    </row>
    <row r="776" spans="10:10" x14ac:dyDescent="0.25">
      <c r="J776" s="351" t="str">
        <f t="shared" si="15"/>
        <v/>
      </c>
    </row>
    <row r="777" spans="10:10" x14ac:dyDescent="0.25">
      <c r="J777" s="351" t="str">
        <f t="shared" si="15"/>
        <v/>
      </c>
    </row>
    <row r="778" spans="10:10" x14ac:dyDescent="0.25">
      <c r="J778" s="351" t="str">
        <f t="shared" si="15"/>
        <v/>
      </c>
    </row>
    <row r="779" spans="10:10" x14ac:dyDescent="0.25">
      <c r="J779" s="351" t="str">
        <f t="shared" si="15"/>
        <v/>
      </c>
    </row>
    <row r="780" spans="10:10" x14ac:dyDescent="0.25">
      <c r="J780" s="351" t="str">
        <f t="shared" si="15"/>
        <v/>
      </c>
    </row>
    <row r="781" spans="10:10" x14ac:dyDescent="0.25">
      <c r="J781" s="351" t="str">
        <f t="shared" si="15"/>
        <v/>
      </c>
    </row>
    <row r="782" spans="10:10" x14ac:dyDescent="0.25">
      <c r="J782" s="351" t="str">
        <f t="shared" si="15"/>
        <v/>
      </c>
    </row>
    <row r="783" spans="10:10" x14ac:dyDescent="0.25">
      <c r="J783" s="351" t="str">
        <f t="shared" si="15"/>
        <v/>
      </c>
    </row>
    <row r="784" spans="10:10" x14ac:dyDescent="0.25">
      <c r="J784" s="351" t="str">
        <f t="shared" si="15"/>
        <v/>
      </c>
    </row>
    <row r="785" spans="10:10" x14ac:dyDescent="0.25">
      <c r="J785" s="351" t="str">
        <f t="shared" si="15"/>
        <v/>
      </c>
    </row>
    <row r="786" spans="10:10" x14ac:dyDescent="0.25">
      <c r="J786" s="351" t="str">
        <f t="shared" si="15"/>
        <v/>
      </c>
    </row>
    <row r="787" spans="10:10" x14ac:dyDescent="0.25">
      <c r="J787" s="351" t="str">
        <f t="shared" si="15"/>
        <v/>
      </c>
    </row>
    <row r="788" spans="10:10" x14ac:dyDescent="0.25">
      <c r="J788" s="351" t="str">
        <f t="shared" si="15"/>
        <v/>
      </c>
    </row>
    <row r="789" spans="10:10" x14ac:dyDescent="0.25">
      <c r="J789" s="351" t="str">
        <f t="shared" si="15"/>
        <v/>
      </c>
    </row>
    <row r="790" spans="10:10" x14ac:dyDescent="0.25">
      <c r="J790" s="351" t="str">
        <f t="shared" si="15"/>
        <v/>
      </c>
    </row>
    <row r="791" spans="10:10" x14ac:dyDescent="0.25">
      <c r="J791" s="351" t="str">
        <f t="shared" si="15"/>
        <v/>
      </c>
    </row>
    <row r="792" spans="10:10" x14ac:dyDescent="0.25">
      <c r="J792" s="351" t="str">
        <f t="shared" si="15"/>
        <v/>
      </c>
    </row>
    <row r="793" spans="10:10" x14ac:dyDescent="0.25">
      <c r="J793" s="351" t="str">
        <f t="shared" si="15"/>
        <v/>
      </c>
    </row>
    <row r="794" spans="10:10" x14ac:dyDescent="0.25">
      <c r="J794" s="351" t="str">
        <f t="shared" si="15"/>
        <v/>
      </c>
    </row>
    <row r="795" spans="10:10" x14ac:dyDescent="0.25">
      <c r="J795" s="351" t="str">
        <f t="shared" si="15"/>
        <v/>
      </c>
    </row>
    <row r="796" spans="10:10" x14ac:dyDescent="0.25">
      <c r="J796" s="351" t="str">
        <f t="shared" si="15"/>
        <v/>
      </c>
    </row>
    <row r="797" spans="10:10" x14ac:dyDescent="0.25">
      <c r="J797" s="351" t="str">
        <f t="shared" si="15"/>
        <v/>
      </c>
    </row>
    <row r="798" spans="10:10" x14ac:dyDescent="0.25">
      <c r="J798" s="351" t="str">
        <f t="shared" si="15"/>
        <v/>
      </c>
    </row>
    <row r="799" spans="10:10" x14ac:dyDescent="0.25">
      <c r="J799" s="351" t="str">
        <f t="shared" si="15"/>
        <v/>
      </c>
    </row>
    <row r="800" spans="10:10" x14ac:dyDescent="0.25">
      <c r="J800" s="351" t="str">
        <f t="shared" si="15"/>
        <v/>
      </c>
    </row>
    <row r="801" spans="10:10" x14ac:dyDescent="0.25">
      <c r="J801" s="351" t="str">
        <f t="shared" si="15"/>
        <v/>
      </c>
    </row>
    <row r="802" spans="10:10" x14ac:dyDescent="0.25">
      <c r="J802" s="351" t="str">
        <f t="shared" si="15"/>
        <v/>
      </c>
    </row>
    <row r="803" spans="10:10" x14ac:dyDescent="0.25">
      <c r="J803" s="351" t="str">
        <f t="shared" si="15"/>
        <v/>
      </c>
    </row>
    <row r="804" spans="10:10" x14ac:dyDescent="0.25">
      <c r="J804" s="351" t="str">
        <f t="shared" ref="J804:J867" si="16">PROPER(C804)</f>
        <v/>
      </c>
    </row>
    <row r="805" spans="10:10" x14ac:dyDescent="0.25">
      <c r="J805" s="351" t="str">
        <f t="shared" si="16"/>
        <v/>
      </c>
    </row>
    <row r="806" spans="10:10" x14ac:dyDescent="0.25">
      <c r="J806" s="351" t="str">
        <f t="shared" si="16"/>
        <v/>
      </c>
    </row>
    <row r="807" spans="10:10" x14ac:dyDescent="0.25">
      <c r="J807" s="351" t="str">
        <f t="shared" si="16"/>
        <v/>
      </c>
    </row>
    <row r="808" spans="10:10" x14ac:dyDescent="0.25">
      <c r="J808" s="351" t="str">
        <f t="shared" si="16"/>
        <v/>
      </c>
    </row>
    <row r="809" spans="10:10" x14ac:dyDescent="0.25">
      <c r="J809" s="351" t="str">
        <f t="shared" si="16"/>
        <v/>
      </c>
    </row>
    <row r="810" spans="10:10" x14ac:dyDescent="0.25">
      <c r="J810" s="351" t="str">
        <f t="shared" si="16"/>
        <v/>
      </c>
    </row>
    <row r="811" spans="10:10" x14ac:dyDescent="0.25">
      <c r="J811" s="351" t="str">
        <f t="shared" si="16"/>
        <v/>
      </c>
    </row>
    <row r="812" spans="10:10" x14ac:dyDescent="0.25">
      <c r="J812" s="351" t="str">
        <f t="shared" si="16"/>
        <v/>
      </c>
    </row>
    <row r="813" spans="10:10" x14ac:dyDescent="0.25">
      <c r="J813" s="351" t="str">
        <f t="shared" si="16"/>
        <v/>
      </c>
    </row>
    <row r="814" spans="10:10" x14ac:dyDescent="0.25">
      <c r="J814" s="351" t="str">
        <f t="shared" si="16"/>
        <v/>
      </c>
    </row>
    <row r="815" spans="10:10" x14ac:dyDescent="0.25">
      <c r="J815" s="351" t="str">
        <f t="shared" si="16"/>
        <v/>
      </c>
    </row>
    <row r="816" spans="10:10" x14ac:dyDescent="0.25">
      <c r="J816" s="351" t="str">
        <f t="shared" si="16"/>
        <v/>
      </c>
    </row>
    <row r="817" spans="10:10" x14ac:dyDescent="0.25">
      <c r="J817" s="351" t="str">
        <f t="shared" si="16"/>
        <v/>
      </c>
    </row>
    <row r="818" spans="10:10" x14ac:dyDescent="0.25">
      <c r="J818" s="351" t="str">
        <f t="shared" si="16"/>
        <v/>
      </c>
    </row>
    <row r="819" spans="10:10" x14ac:dyDescent="0.25">
      <c r="J819" s="351" t="str">
        <f t="shared" si="16"/>
        <v/>
      </c>
    </row>
    <row r="820" spans="10:10" x14ac:dyDescent="0.25">
      <c r="J820" s="351" t="str">
        <f t="shared" si="16"/>
        <v/>
      </c>
    </row>
    <row r="821" spans="10:10" x14ac:dyDescent="0.25">
      <c r="J821" s="351" t="str">
        <f t="shared" si="16"/>
        <v/>
      </c>
    </row>
    <row r="822" spans="10:10" x14ac:dyDescent="0.25">
      <c r="J822" s="351" t="str">
        <f t="shared" si="16"/>
        <v/>
      </c>
    </row>
    <row r="823" spans="10:10" x14ac:dyDescent="0.25">
      <c r="J823" s="351" t="str">
        <f t="shared" si="16"/>
        <v/>
      </c>
    </row>
    <row r="824" spans="10:10" x14ac:dyDescent="0.25">
      <c r="J824" s="351" t="str">
        <f t="shared" si="16"/>
        <v/>
      </c>
    </row>
    <row r="825" spans="10:10" x14ac:dyDescent="0.25">
      <c r="J825" s="351" t="str">
        <f t="shared" si="16"/>
        <v/>
      </c>
    </row>
    <row r="826" spans="10:10" x14ac:dyDescent="0.25">
      <c r="J826" s="351" t="str">
        <f t="shared" si="16"/>
        <v/>
      </c>
    </row>
    <row r="827" spans="10:10" x14ac:dyDescent="0.25">
      <c r="J827" s="351" t="str">
        <f t="shared" si="16"/>
        <v/>
      </c>
    </row>
    <row r="828" spans="10:10" x14ac:dyDescent="0.25">
      <c r="J828" s="351" t="str">
        <f t="shared" si="16"/>
        <v/>
      </c>
    </row>
    <row r="829" spans="10:10" x14ac:dyDescent="0.25">
      <c r="J829" s="351" t="str">
        <f t="shared" si="16"/>
        <v/>
      </c>
    </row>
    <row r="830" spans="10:10" x14ac:dyDescent="0.25">
      <c r="J830" s="351" t="str">
        <f t="shared" si="16"/>
        <v/>
      </c>
    </row>
    <row r="831" spans="10:10" x14ac:dyDescent="0.25">
      <c r="J831" s="351" t="str">
        <f t="shared" si="16"/>
        <v/>
      </c>
    </row>
    <row r="832" spans="10:10" x14ac:dyDescent="0.25">
      <c r="J832" s="351" t="str">
        <f t="shared" si="16"/>
        <v/>
      </c>
    </row>
    <row r="833" spans="10:10" x14ac:dyDescent="0.25">
      <c r="J833" s="351" t="str">
        <f t="shared" si="16"/>
        <v/>
      </c>
    </row>
    <row r="834" spans="10:10" x14ac:dyDescent="0.25">
      <c r="J834" s="351" t="str">
        <f t="shared" si="16"/>
        <v/>
      </c>
    </row>
    <row r="835" spans="10:10" x14ac:dyDescent="0.25">
      <c r="J835" s="351" t="str">
        <f t="shared" si="16"/>
        <v/>
      </c>
    </row>
    <row r="836" spans="10:10" x14ac:dyDescent="0.25">
      <c r="J836" s="351" t="str">
        <f t="shared" si="16"/>
        <v/>
      </c>
    </row>
    <row r="837" spans="10:10" x14ac:dyDescent="0.25">
      <c r="J837" s="351" t="str">
        <f t="shared" si="16"/>
        <v/>
      </c>
    </row>
    <row r="838" spans="10:10" x14ac:dyDescent="0.25">
      <c r="J838" s="351" t="str">
        <f t="shared" si="16"/>
        <v/>
      </c>
    </row>
    <row r="839" spans="10:10" x14ac:dyDescent="0.25">
      <c r="J839" s="351" t="str">
        <f t="shared" si="16"/>
        <v/>
      </c>
    </row>
    <row r="840" spans="10:10" x14ac:dyDescent="0.25">
      <c r="J840" s="351" t="str">
        <f t="shared" si="16"/>
        <v/>
      </c>
    </row>
    <row r="841" spans="10:10" x14ac:dyDescent="0.25">
      <c r="J841" s="351" t="str">
        <f t="shared" si="16"/>
        <v/>
      </c>
    </row>
    <row r="842" spans="10:10" x14ac:dyDescent="0.25">
      <c r="J842" s="351" t="str">
        <f t="shared" si="16"/>
        <v/>
      </c>
    </row>
    <row r="843" spans="10:10" x14ac:dyDescent="0.25">
      <c r="J843" s="351" t="str">
        <f t="shared" si="16"/>
        <v/>
      </c>
    </row>
    <row r="844" spans="10:10" x14ac:dyDescent="0.25">
      <c r="J844" s="351" t="str">
        <f t="shared" si="16"/>
        <v/>
      </c>
    </row>
    <row r="845" spans="10:10" x14ac:dyDescent="0.25">
      <c r="J845" s="351" t="str">
        <f t="shared" si="16"/>
        <v/>
      </c>
    </row>
    <row r="846" spans="10:10" x14ac:dyDescent="0.25">
      <c r="J846" s="351" t="str">
        <f t="shared" si="16"/>
        <v/>
      </c>
    </row>
    <row r="847" spans="10:10" x14ac:dyDescent="0.25">
      <c r="J847" s="351" t="str">
        <f t="shared" si="16"/>
        <v/>
      </c>
    </row>
    <row r="848" spans="10:10" x14ac:dyDescent="0.25">
      <c r="J848" s="351" t="str">
        <f t="shared" si="16"/>
        <v/>
      </c>
    </row>
    <row r="849" spans="10:10" x14ac:dyDescent="0.25">
      <c r="J849" s="351" t="str">
        <f t="shared" si="16"/>
        <v/>
      </c>
    </row>
    <row r="850" spans="10:10" x14ac:dyDescent="0.25">
      <c r="J850" s="351" t="str">
        <f t="shared" si="16"/>
        <v/>
      </c>
    </row>
    <row r="851" spans="10:10" x14ac:dyDescent="0.25">
      <c r="J851" s="351" t="str">
        <f t="shared" si="16"/>
        <v/>
      </c>
    </row>
    <row r="852" spans="10:10" x14ac:dyDescent="0.25">
      <c r="J852" s="351" t="str">
        <f t="shared" si="16"/>
        <v/>
      </c>
    </row>
    <row r="853" spans="10:10" x14ac:dyDescent="0.25">
      <c r="J853" s="351" t="str">
        <f t="shared" si="16"/>
        <v/>
      </c>
    </row>
    <row r="854" spans="10:10" x14ac:dyDescent="0.25">
      <c r="J854" s="351" t="str">
        <f t="shared" si="16"/>
        <v/>
      </c>
    </row>
    <row r="855" spans="10:10" x14ac:dyDescent="0.25">
      <c r="J855" s="351" t="str">
        <f t="shared" si="16"/>
        <v/>
      </c>
    </row>
    <row r="856" spans="10:10" x14ac:dyDescent="0.25">
      <c r="J856" s="351" t="str">
        <f t="shared" si="16"/>
        <v/>
      </c>
    </row>
    <row r="857" spans="10:10" x14ac:dyDescent="0.25">
      <c r="J857" s="351" t="str">
        <f t="shared" si="16"/>
        <v/>
      </c>
    </row>
    <row r="858" spans="10:10" x14ac:dyDescent="0.25">
      <c r="J858" s="351" t="str">
        <f t="shared" si="16"/>
        <v/>
      </c>
    </row>
    <row r="859" spans="10:10" x14ac:dyDescent="0.25">
      <c r="J859" s="351" t="str">
        <f t="shared" si="16"/>
        <v/>
      </c>
    </row>
    <row r="860" spans="10:10" x14ac:dyDescent="0.25">
      <c r="J860" s="351" t="str">
        <f t="shared" si="16"/>
        <v/>
      </c>
    </row>
    <row r="861" spans="10:10" x14ac:dyDescent="0.25">
      <c r="J861" s="351" t="str">
        <f t="shared" si="16"/>
        <v/>
      </c>
    </row>
    <row r="862" spans="10:10" x14ac:dyDescent="0.25">
      <c r="J862" s="351" t="str">
        <f t="shared" si="16"/>
        <v/>
      </c>
    </row>
    <row r="863" spans="10:10" x14ac:dyDescent="0.25">
      <c r="J863" s="351" t="str">
        <f t="shared" si="16"/>
        <v/>
      </c>
    </row>
    <row r="864" spans="10:10" x14ac:dyDescent="0.25">
      <c r="J864" s="351" t="str">
        <f t="shared" si="16"/>
        <v/>
      </c>
    </row>
    <row r="865" spans="10:10" x14ac:dyDescent="0.25">
      <c r="J865" s="351" t="str">
        <f t="shared" si="16"/>
        <v/>
      </c>
    </row>
    <row r="866" spans="10:10" x14ac:dyDescent="0.25">
      <c r="J866" s="351" t="str">
        <f t="shared" si="16"/>
        <v/>
      </c>
    </row>
    <row r="867" spans="10:10" x14ac:dyDescent="0.25">
      <c r="J867" s="351" t="str">
        <f t="shared" si="16"/>
        <v/>
      </c>
    </row>
    <row r="868" spans="10:10" x14ac:dyDescent="0.25">
      <c r="J868" s="351" t="str">
        <f t="shared" ref="J868:J931" si="17">PROPER(C868)</f>
        <v/>
      </c>
    </row>
    <row r="869" spans="10:10" x14ac:dyDescent="0.25">
      <c r="J869" s="351" t="str">
        <f t="shared" si="17"/>
        <v/>
      </c>
    </row>
    <row r="870" spans="10:10" x14ac:dyDescent="0.25">
      <c r="J870" s="351" t="str">
        <f t="shared" si="17"/>
        <v/>
      </c>
    </row>
    <row r="871" spans="10:10" x14ac:dyDescent="0.25">
      <c r="J871" s="351" t="str">
        <f t="shared" si="17"/>
        <v/>
      </c>
    </row>
    <row r="872" spans="10:10" x14ac:dyDescent="0.25">
      <c r="J872" s="351" t="str">
        <f t="shared" si="17"/>
        <v/>
      </c>
    </row>
    <row r="873" spans="10:10" x14ac:dyDescent="0.25">
      <c r="J873" s="351" t="str">
        <f t="shared" si="17"/>
        <v/>
      </c>
    </row>
    <row r="874" spans="10:10" x14ac:dyDescent="0.25">
      <c r="J874" s="351" t="str">
        <f t="shared" si="17"/>
        <v/>
      </c>
    </row>
    <row r="875" spans="10:10" x14ac:dyDescent="0.25">
      <c r="J875" s="351" t="str">
        <f t="shared" si="17"/>
        <v/>
      </c>
    </row>
    <row r="876" spans="10:10" x14ac:dyDescent="0.25">
      <c r="J876" s="351" t="str">
        <f t="shared" si="17"/>
        <v/>
      </c>
    </row>
    <row r="877" spans="10:10" x14ac:dyDescent="0.25">
      <c r="J877" s="351" t="str">
        <f t="shared" si="17"/>
        <v/>
      </c>
    </row>
    <row r="878" spans="10:10" x14ac:dyDescent="0.25">
      <c r="J878" s="351" t="str">
        <f t="shared" si="17"/>
        <v/>
      </c>
    </row>
    <row r="879" spans="10:10" x14ac:dyDescent="0.25">
      <c r="J879" s="351" t="str">
        <f t="shared" si="17"/>
        <v/>
      </c>
    </row>
    <row r="880" spans="10:10" x14ac:dyDescent="0.25">
      <c r="J880" s="351" t="str">
        <f t="shared" si="17"/>
        <v/>
      </c>
    </row>
    <row r="881" spans="10:10" x14ac:dyDescent="0.25">
      <c r="J881" s="351" t="str">
        <f t="shared" si="17"/>
        <v/>
      </c>
    </row>
    <row r="882" spans="10:10" x14ac:dyDescent="0.25">
      <c r="J882" s="351" t="str">
        <f t="shared" si="17"/>
        <v/>
      </c>
    </row>
    <row r="883" spans="10:10" x14ac:dyDescent="0.25">
      <c r="J883" s="351" t="str">
        <f t="shared" si="17"/>
        <v/>
      </c>
    </row>
    <row r="884" spans="10:10" x14ac:dyDescent="0.25">
      <c r="J884" s="351" t="str">
        <f t="shared" si="17"/>
        <v/>
      </c>
    </row>
    <row r="885" spans="10:10" x14ac:dyDescent="0.25">
      <c r="J885" s="351" t="str">
        <f t="shared" si="17"/>
        <v/>
      </c>
    </row>
    <row r="886" spans="10:10" x14ac:dyDescent="0.25">
      <c r="J886" s="351" t="str">
        <f t="shared" si="17"/>
        <v/>
      </c>
    </row>
    <row r="887" spans="10:10" x14ac:dyDescent="0.25">
      <c r="J887" s="351" t="str">
        <f t="shared" si="17"/>
        <v/>
      </c>
    </row>
    <row r="888" spans="10:10" x14ac:dyDescent="0.25">
      <c r="J888" s="351" t="str">
        <f t="shared" si="17"/>
        <v/>
      </c>
    </row>
    <row r="889" spans="10:10" x14ac:dyDescent="0.25">
      <c r="J889" s="351" t="str">
        <f t="shared" si="17"/>
        <v/>
      </c>
    </row>
    <row r="890" spans="10:10" x14ac:dyDescent="0.25">
      <c r="J890" s="351" t="str">
        <f t="shared" si="17"/>
        <v/>
      </c>
    </row>
    <row r="891" spans="10:10" x14ac:dyDescent="0.25">
      <c r="J891" s="351" t="str">
        <f t="shared" si="17"/>
        <v/>
      </c>
    </row>
    <row r="892" spans="10:10" x14ac:dyDescent="0.25">
      <c r="J892" s="351" t="str">
        <f t="shared" si="17"/>
        <v/>
      </c>
    </row>
    <row r="893" spans="10:10" x14ac:dyDescent="0.25">
      <c r="J893" s="351" t="str">
        <f t="shared" si="17"/>
        <v/>
      </c>
    </row>
    <row r="894" spans="10:10" x14ac:dyDescent="0.25">
      <c r="J894" s="351" t="str">
        <f t="shared" si="17"/>
        <v/>
      </c>
    </row>
    <row r="895" spans="10:10" x14ac:dyDescent="0.25">
      <c r="J895" s="351" t="str">
        <f t="shared" si="17"/>
        <v/>
      </c>
    </row>
    <row r="896" spans="10:10" x14ac:dyDescent="0.25">
      <c r="J896" s="351" t="str">
        <f t="shared" si="17"/>
        <v/>
      </c>
    </row>
    <row r="897" spans="10:10" x14ac:dyDescent="0.25">
      <c r="J897" s="351" t="str">
        <f t="shared" si="17"/>
        <v/>
      </c>
    </row>
    <row r="898" spans="10:10" x14ac:dyDescent="0.25">
      <c r="J898" s="351" t="str">
        <f t="shared" si="17"/>
        <v/>
      </c>
    </row>
    <row r="899" spans="10:10" x14ac:dyDescent="0.25">
      <c r="J899" s="351" t="str">
        <f t="shared" si="17"/>
        <v/>
      </c>
    </row>
    <row r="900" spans="10:10" x14ac:dyDescent="0.25">
      <c r="J900" s="351" t="str">
        <f t="shared" si="17"/>
        <v/>
      </c>
    </row>
    <row r="901" spans="10:10" x14ac:dyDescent="0.25">
      <c r="J901" s="351" t="str">
        <f t="shared" si="17"/>
        <v/>
      </c>
    </row>
    <row r="902" spans="10:10" x14ac:dyDescent="0.25">
      <c r="J902" s="351" t="str">
        <f t="shared" si="17"/>
        <v/>
      </c>
    </row>
    <row r="903" spans="10:10" x14ac:dyDescent="0.25">
      <c r="J903" s="351" t="str">
        <f t="shared" si="17"/>
        <v/>
      </c>
    </row>
    <row r="904" spans="10:10" x14ac:dyDescent="0.25">
      <c r="J904" s="351" t="str">
        <f t="shared" si="17"/>
        <v/>
      </c>
    </row>
    <row r="905" spans="10:10" x14ac:dyDescent="0.25">
      <c r="J905" s="351" t="str">
        <f t="shared" si="17"/>
        <v/>
      </c>
    </row>
    <row r="906" spans="10:10" x14ac:dyDescent="0.25">
      <c r="J906" s="351" t="str">
        <f t="shared" si="17"/>
        <v/>
      </c>
    </row>
    <row r="907" spans="10:10" x14ac:dyDescent="0.25">
      <c r="J907" s="351" t="str">
        <f t="shared" si="17"/>
        <v/>
      </c>
    </row>
    <row r="908" spans="10:10" x14ac:dyDescent="0.25">
      <c r="J908" s="351" t="str">
        <f t="shared" si="17"/>
        <v/>
      </c>
    </row>
    <row r="909" spans="10:10" x14ac:dyDescent="0.25">
      <c r="J909" s="351" t="str">
        <f t="shared" si="17"/>
        <v/>
      </c>
    </row>
    <row r="910" spans="10:10" x14ac:dyDescent="0.25">
      <c r="J910" s="351" t="str">
        <f t="shared" si="17"/>
        <v/>
      </c>
    </row>
    <row r="911" spans="10:10" x14ac:dyDescent="0.25">
      <c r="J911" s="351" t="str">
        <f t="shared" si="17"/>
        <v/>
      </c>
    </row>
    <row r="912" spans="10:10" x14ac:dyDescent="0.25">
      <c r="J912" s="351" t="str">
        <f t="shared" si="17"/>
        <v/>
      </c>
    </row>
    <row r="913" spans="10:10" x14ac:dyDescent="0.25">
      <c r="J913" s="351" t="str">
        <f t="shared" si="17"/>
        <v/>
      </c>
    </row>
    <row r="914" spans="10:10" x14ac:dyDescent="0.25">
      <c r="J914" s="351" t="str">
        <f t="shared" si="17"/>
        <v/>
      </c>
    </row>
    <row r="915" spans="10:10" x14ac:dyDescent="0.25">
      <c r="J915" s="351" t="str">
        <f t="shared" si="17"/>
        <v/>
      </c>
    </row>
    <row r="916" spans="10:10" x14ac:dyDescent="0.25">
      <c r="J916" s="351" t="str">
        <f t="shared" si="17"/>
        <v/>
      </c>
    </row>
    <row r="917" spans="10:10" x14ac:dyDescent="0.25">
      <c r="J917" s="351" t="str">
        <f t="shared" si="17"/>
        <v/>
      </c>
    </row>
    <row r="918" spans="10:10" x14ac:dyDescent="0.25">
      <c r="J918" s="351" t="str">
        <f t="shared" si="17"/>
        <v/>
      </c>
    </row>
    <row r="919" spans="10:10" x14ac:dyDescent="0.25">
      <c r="J919" s="351" t="str">
        <f t="shared" si="17"/>
        <v/>
      </c>
    </row>
    <row r="920" spans="10:10" x14ac:dyDescent="0.25">
      <c r="J920" s="351" t="str">
        <f t="shared" si="17"/>
        <v/>
      </c>
    </row>
    <row r="921" spans="10:10" x14ac:dyDescent="0.25">
      <c r="J921" s="351" t="str">
        <f t="shared" si="17"/>
        <v/>
      </c>
    </row>
    <row r="922" spans="10:10" x14ac:dyDescent="0.25">
      <c r="J922" s="351" t="str">
        <f t="shared" si="17"/>
        <v/>
      </c>
    </row>
    <row r="923" spans="10:10" x14ac:dyDescent="0.25">
      <c r="J923" s="351" t="str">
        <f t="shared" si="17"/>
        <v/>
      </c>
    </row>
    <row r="924" spans="10:10" x14ac:dyDescent="0.25">
      <c r="J924" s="351" t="str">
        <f t="shared" si="17"/>
        <v/>
      </c>
    </row>
    <row r="925" spans="10:10" x14ac:dyDescent="0.25">
      <c r="J925" s="351" t="str">
        <f t="shared" si="17"/>
        <v/>
      </c>
    </row>
    <row r="926" spans="10:10" x14ac:dyDescent="0.25">
      <c r="J926" s="351" t="str">
        <f t="shared" si="17"/>
        <v/>
      </c>
    </row>
    <row r="927" spans="10:10" x14ac:dyDescent="0.25">
      <c r="J927" s="351" t="str">
        <f t="shared" si="17"/>
        <v/>
      </c>
    </row>
    <row r="928" spans="10:10" x14ac:dyDescent="0.25">
      <c r="J928" s="351" t="str">
        <f t="shared" si="17"/>
        <v/>
      </c>
    </row>
    <row r="929" spans="10:10" x14ac:dyDescent="0.25">
      <c r="J929" s="351" t="str">
        <f t="shared" si="17"/>
        <v/>
      </c>
    </row>
    <row r="930" spans="10:10" x14ac:dyDescent="0.25">
      <c r="J930" s="351" t="str">
        <f t="shared" si="17"/>
        <v/>
      </c>
    </row>
    <row r="931" spans="10:10" x14ac:dyDescent="0.25">
      <c r="J931" s="351" t="str">
        <f t="shared" si="17"/>
        <v/>
      </c>
    </row>
    <row r="932" spans="10:10" x14ac:dyDescent="0.25">
      <c r="J932" s="351" t="str">
        <f t="shared" ref="J932:J995" si="18">PROPER(C932)</f>
        <v/>
      </c>
    </row>
    <row r="933" spans="10:10" x14ac:dyDescent="0.25">
      <c r="J933" s="351" t="str">
        <f t="shared" si="18"/>
        <v/>
      </c>
    </row>
    <row r="934" spans="10:10" x14ac:dyDescent="0.25">
      <c r="J934" s="351" t="str">
        <f t="shared" si="18"/>
        <v/>
      </c>
    </row>
    <row r="935" spans="10:10" x14ac:dyDescent="0.25">
      <c r="J935" s="351" t="str">
        <f t="shared" si="18"/>
        <v/>
      </c>
    </row>
    <row r="936" spans="10:10" x14ac:dyDescent="0.25">
      <c r="J936" s="351" t="str">
        <f t="shared" si="18"/>
        <v/>
      </c>
    </row>
    <row r="937" spans="10:10" x14ac:dyDescent="0.25">
      <c r="J937" s="351" t="str">
        <f t="shared" si="18"/>
        <v/>
      </c>
    </row>
    <row r="938" spans="10:10" x14ac:dyDescent="0.25">
      <c r="J938" s="351" t="str">
        <f t="shared" si="18"/>
        <v/>
      </c>
    </row>
    <row r="939" spans="10:10" x14ac:dyDescent="0.25">
      <c r="J939" s="351" t="str">
        <f t="shared" si="18"/>
        <v/>
      </c>
    </row>
    <row r="940" spans="10:10" x14ac:dyDescent="0.25">
      <c r="J940" s="351" t="str">
        <f t="shared" si="18"/>
        <v/>
      </c>
    </row>
    <row r="941" spans="10:10" x14ac:dyDescent="0.25">
      <c r="J941" s="351" t="str">
        <f t="shared" si="18"/>
        <v/>
      </c>
    </row>
    <row r="942" spans="10:10" x14ac:dyDescent="0.25">
      <c r="J942" s="351" t="str">
        <f t="shared" si="18"/>
        <v/>
      </c>
    </row>
    <row r="943" spans="10:10" x14ac:dyDescent="0.25">
      <c r="J943" s="351" t="str">
        <f t="shared" si="18"/>
        <v/>
      </c>
    </row>
    <row r="944" spans="10:10" x14ac:dyDescent="0.25">
      <c r="J944" s="351" t="str">
        <f t="shared" si="18"/>
        <v/>
      </c>
    </row>
    <row r="945" spans="10:10" x14ac:dyDescent="0.25">
      <c r="J945" s="351" t="str">
        <f t="shared" si="18"/>
        <v/>
      </c>
    </row>
    <row r="946" spans="10:10" x14ac:dyDescent="0.25">
      <c r="J946" s="351" t="str">
        <f t="shared" si="18"/>
        <v/>
      </c>
    </row>
    <row r="947" spans="10:10" x14ac:dyDescent="0.25">
      <c r="J947" s="351" t="str">
        <f t="shared" si="18"/>
        <v/>
      </c>
    </row>
    <row r="948" spans="10:10" x14ac:dyDescent="0.25">
      <c r="J948" s="351" t="str">
        <f t="shared" si="18"/>
        <v/>
      </c>
    </row>
    <row r="949" spans="10:10" x14ac:dyDescent="0.25">
      <c r="J949" s="351" t="str">
        <f t="shared" si="18"/>
        <v/>
      </c>
    </row>
    <row r="950" spans="10:10" x14ac:dyDescent="0.25">
      <c r="J950" s="351" t="str">
        <f t="shared" si="18"/>
        <v/>
      </c>
    </row>
    <row r="951" spans="10:10" x14ac:dyDescent="0.25">
      <c r="J951" s="351" t="str">
        <f t="shared" si="18"/>
        <v/>
      </c>
    </row>
    <row r="952" spans="10:10" x14ac:dyDescent="0.25">
      <c r="J952" s="351" t="str">
        <f t="shared" si="18"/>
        <v/>
      </c>
    </row>
    <row r="953" spans="10:10" x14ac:dyDescent="0.25">
      <c r="J953" s="351" t="str">
        <f t="shared" si="18"/>
        <v/>
      </c>
    </row>
    <row r="954" spans="10:10" x14ac:dyDescent="0.25">
      <c r="J954" s="351" t="str">
        <f t="shared" si="18"/>
        <v/>
      </c>
    </row>
    <row r="955" spans="10:10" x14ac:dyDescent="0.25">
      <c r="J955" s="351" t="str">
        <f t="shared" si="18"/>
        <v/>
      </c>
    </row>
    <row r="956" spans="10:10" x14ac:dyDescent="0.25">
      <c r="J956" s="351" t="str">
        <f t="shared" si="18"/>
        <v/>
      </c>
    </row>
    <row r="957" spans="10:10" x14ac:dyDescent="0.25">
      <c r="J957" s="351" t="str">
        <f t="shared" si="18"/>
        <v/>
      </c>
    </row>
    <row r="958" spans="10:10" x14ac:dyDescent="0.25">
      <c r="J958" s="351" t="str">
        <f t="shared" si="18"/>
        <v/>
      </c>
    </row>
    <row r="959" spans="10:10" x14ac:dyDescent="0.25">
      <c r="J959" s="351" t="str">
        <f t="shared" si="18"/>
        <v/>
      </c>
    </row>
    <row r="960" spans="10:10" x14ac:dyDescent="0.25">
      <c r="J960" s="351" t="str">
        <f t="shared" si="18"/>
        <v/>
      </c>
    </row>
    <row r="961" spans="10:10" x14ac:dyDescent="0.25">
      <c r="J961" s="351" t="str">
        <f t="shared" si="18"/>
        <v/>
      </c>
    </row>
    <row r="962" spans="10:10" x14ac:dyDescent="0.25">
      <c r="J962" s="351" t="str">
        <f t="shared" si="18"/>
        <v/>
      </c>
    </row>
    <row r="963" spans="10:10" x14ac:dyDescent="0.25">
      <c r="J963" s="351" t="str">
        <f t="shared" si="18"/>
        <v/>
      </c>
    </row>
    <row r="964" spans="10:10" x14ac:dyDescent="0.25">
      <c r="J964" s="351" t="str">
        <f t="shared" si="18"/>
        <v/>
      </c>
    </row>
    <row r="965" spans="10:10" x14ac:dyDescent="0.25">
      <c r="J965" s="351" t="str">
        <f t="shared" si="18"/>
        <v/>
      </c>
    </row>
    <row r="966" spans="10:10" x14ac:dyDescent="0.25">
      <c r="J966" s="351" t="str">
        <f t="shared" si="18"/>
        <v/>
      </c>
    </row>
    <row r="967" spans="10:10" x14ac:dyDescent="0.25">
      <c r="J967" s="351" t="str">
        <f t="shared" si="18"/>
        <v/>
      </c>
    </row>
    <row r="968" spans="10:10" x14ac:dyDescent="0.25">
      <c r="J968" s="351" t="str">
        <f t="shared" si="18"/>
        <v/>
      </c>
    </row>
    <row r="969" spans="10:10" x14ac:dyDescent="0.25">
      <c r="J969" s="351" t="str">
        <f t="shared" si="18"/>
        <v/>
      </c>
    </row>
    <row r="970" spans="10:10" x14ac:dyDescent="0.25">
      <c r="J970" s="351" t="str">
        <f t="shared" si="18"/>
        <v/>
      </c>
    </row>
    <row r="971" spans="10:10" x14ac:dyDescent="0.25">
      <c r="J971" s="351" t="str">
        <f t="shared" si="18"/>
        <v/>
      </c>
    </row>
    <row r="972" spans="10:10" x14ac:dyDescent="0.25">
      <c r="J972" s="351" t="str">
        <f t="shared" si="18"/>
        <v/>
      </c>
    </row>
    <row r="973" spans="10:10" x14ac:dyDescent="0.25">
      <c r="J973" s="351" t="str">
        <f t="shared" si="18"/>
        <v/>
      </c>
    </row>
    <row r="974" spans="10:10" x14ac:dyDescent="0.25">
      <c r="J974" s="351" t="str">
        <f t="shared" si="18"/>
        <v/>
      </c>
    </row>
    <row r="975" spans="10:10" x14ac:dyDescent="0.25">
      <c r="J975" s="351" t="str">
        <f t="shared" si="18"/>
        <v/>
      </c>
    </row>
    <row r="976" spans="10:10" x14ac:dyDescent="0.25">
      <c r="J976" s="351" t="str">
        <f t="shared" si="18"/>
        <v/>
      </c>
    </row>
    <row r="977" spans="10:10" x14ac:dyDescent="0.25">
      <c r="J977" s="351" t="str">
        <f t="shared" si="18"/>
        <v/>
      </c>
    </row>
    <row r="978" spans="10:10" x14ac:dyDescent="0.25">
      <c r="J978" s="351" t="str">
        <f t="shared" si="18"/>
        <v/>
      </c>
    </row>
    <row r="979" spans="10:10" x14ac:dyDescent="0.25">
      <c r="J979" s="351" t="str">
        <f t="shared" si="18"/>
        <v/>
      </c>
    </row>
    <row r="980" spans="10:10" x14ac:dyDescent="0.25">
      <c r="J980" s="351" t="str">
        <f t="shared" si="18"/>
        <v/>
      </c>
    </row>
    <row r="981" spans="10:10" x14ac:dyDescent="0.25">
      <c r="J981" s="351" t="str">
        <f t="shared" si="18"/>
        <v/>
      </c>
    </row>
    <row r="982" spans="10:10" x14ac:dyDescent="0.25">
      <c r="J982" s="351" t="str">
        <f t="shared" si="18"/>
        <v/>
      </c>
    </row>
    <row r="983" spans="10:10" x14ac:dyDescent="0.25">
      <c r="J983" s="351" t="str">
        <f t="shared" si="18"/>
        <v/>
      </c>
    </row>
    <row r="984" spans="10:10" x14ac:dyDescent="0.25">
      <c r="J984" s="351" t="str">
        <f t="shared" si="18"/>
        <v/>
      </c>
    </row>
    <row r="985" spans="10:10" x14ac:dyDescent="0.25">
      <c r="J985" s="351" t="str">
        <f t="shared" si="18"/>
        <v/>
      </c>
    </row>
    <row r="986" spans="10:10" x14ac:dyDescent="0.25">
      <c r="J986" s="351" t="str">
        <f t="shared" si="18"/>
        <v/>
      </c>
    </row>
    <row r="987" spans="10:10" x14ac:dyDescent="0.25">
      <c r="J987" s="351" t="str">
        <f t="shared" si="18"/>
        <v/>
      </c>
    </row>
    <row r="988" spans="10:10" x14ac:dyDescent="0.25">
      <c r="J988" s="351" t="str">
        <f t="shared" si="18"/>
        <v/>
      </c>
    </row>
    <row r="989" spans="10:10" x14ac:dyDescent="0.25">
      <c r="J989" s="351" t="str">
        <f t="shared" si="18"/>
        <v/>
      </c>
    </row>
    <row r="990" spans="10:10" x14ac:dyDescent="0.25">
      <c r="J990" s="351" t="str">
        <f t="shared" si="18"/>
        <v/>
      </c>
    </row>
    <row r="991" spans="10:10" x14ac:dyDescent="0.25">
      <c r="J991" s="351" t="str">
        <f t="shared" si="18"/>
        <v/>
      </c>
    </row>
    <row r="992" spans="10:10" x14ac:dyDescent="0.25">
      <c r="J992" s="351" t="str">
        <f t="shared" si="18"/>
        <v/>
      </c>
    </row>
    <row r="993" spans="10:10" x14ac:dyDescent="0.25">
      <c r="J993" s="351" t="str">
        <f t="shared" si="18"/>
        <v/>
      </c>
    </row>
    <row r="994" spans="10:10" x14ac:dyDescent="0.25">
      <c r="J994" s="351" t="str">
        <f t="shared" si="18"/>
        <v/>
      </c>
    </row>
    <row r="995" spans="10:10" x14ac:dyDescent="0.25">
      <c r="J995" s="351" t="str">
        <f t="shared" si="18"/>
        <v/>
      </c>
    </row>
    <row r="996" spans="10:10" x14ac:dyDescent="0.25">
      <c r="J996" s="351" t="str">
        <f t="shared" ref="J996:J1059" si="19">PROPER(C996)</f>
        <v/>
      </c>
    </row>
    <row r="997" spans="10:10" x14ac:dyDescent="0.25">
      <c r="J997" s="351" t="str">
        <f t="shared" si="19"/>
        <v/>
      </c>
    </row>
    <row r="998" spans="10:10" x14ac:dyDescent="0.25">
      <c r="J998" s="351" t="str">
        <f t="shared" si="19"/>
        <v/>
      </c>
    </row>
    <row r="999" spans="10:10" x14ac:dyDescent="0.25">
      <c r="J999" s="351" t="str">
        <f t="shared" si="19"/>
        <v/>
      </c>
    </row>
    <row r="1000" spans="10:10" x14ac:dyDescent="0.25">
      <c r="J1000" s="351" t="str">
        <f t="shared" si="19"/>
        <v/>
      </c>
    </row>
    <row r="1001" spans="10:10" x14ac:dyDescent="0.25">
      <c r="J1001" s="351" t="str">
        <f t="shared" si="19"/>
        <v/>
      </c>
    </row>
    <row r="1002" spans="10:10" x14ac:dyDescent="0.25">
      <c r="J1002" s="351" t="str">
        <f t="shared" si="19"/>
        <v/>
      </c>
    </row>
    <row r="1003" spans="10:10" x14ac:dyDescent="0.25">
      <c r="J1003" s="351" t="str">
        <f t="shared" si="19"/>
        <v/>
      </c>
    </row>
    <row r="1004" spans="10:10" x14ac:dyDescent="0.25">
      <c r="J1004" s="351" t="str">
        <f t="shared" si="19"/>
        <v/>
      </c>
    </row>
    <row r="1005" spans="10:10" x14ac:dyDescent="0.25">
      <c r="J1005" s="351" t="str">
        <f t="shared" si="19"/>
        <v/>
      </c>
    </row>
    <row r="1006" spans="10:10" x14ac:dyDescent="0.25">
      <c r="J1006" s="351" t="str">
        <f t="shared" si="19"/>
        <v/>
      </c>
    </row>
    <row r="1007" spans="10:10" x14ac:dyDescent="0.25">
      <c r="J1007" s="351" t="str">
        <f t="shared" si="19"/>
        <v/>
      </c>
    </row>
    <row r="1008" spans="10:10" x14ac:dyDescent="0.25">
      <c r="J1008" s="351" t="str">
        <f t="shared" si="19"/>
        <v/>
      </c>
    </row>
    <row r="1009" spans="10:10" x14ac:dyDescent="0.25">
      <c r="J1009" s="351" t="str">
        <f t="shared" si="19"/>
        <v/>
      </c>
    </row>
    <row r="1010" spans="10:10" x14ac:dyDescent="0.25">
      <c r="J1010" s="351" t="str">
        <f t="shared" si="19"/>
        <v/>
      </c>
    </row>
    <row r="1011" spans="10:10" x14ac:dyDescent="0.25">
      <c r="J1011" s="351" t="str">
        <f t="shared" si="19"/>
        <v/>
      </c>
    </row>
    <row r="1012" spans="10:10" x14ac:dyDescent="0.25">
      <c r="J1012" s="351" t="str">
        <f t="shared" si="19"/>
        <v/>
      </c>
    </row>
    <row r="1013" spans="10:10" x14ac:dyDescent="0.25">
      <c r="J1013" s="351" t="str">
        <f t="shared" si="19"/>
        <v/>
      </c>
    </row>
    <row r="1014" spans="10:10" x14ac:dyDescent="0.25">
      <c r="J1014" s="351" t="str">
        <f t="shared" si="19"/>
        <v/>
      </c>
    </row>
    <row r="1015" spans="10:10" x14ac:dyDescent="0.25">
      <c r="J1015" s="351" t="str">
        <f t="shared" si="19"/>
        <v/>
      </c>
    </row>
    <row r="1016" spans="10:10" x14ac:dyDescent="0.25">
      <c r="J1016" s="351" t="str">
        <f t="shared" si="19"/>
        <v/>
      </c>
    </row>
    <row r="1017" spans="10:10" x14ac:dyDescent="0.25">
      <c r="J1017" s="351" t="str">
        <f t="shared" si="19"/>
        <v/>
      </c>
    </row>
    <row r="1018" spans="10:10" x14ac:dyDescent="0.25">
      <c r="J1018" s="351" t="str">
        <f t="shared" si="19"/>
        <v/>
      </c>
    </row>
    <row r="1019" spans="10:10" x14ac:dyDescent="0.25">
      <c r="J1019" s="351" t="str">
        <f t="shared" si="19"/>
        <v/>
      </c>
    </row>
    <row r="1020" spans="10:10" x14ac:dyDescent="0.25">
      <c r="J1020" s="351" t="str">
        <f t="shared" si="19"/>
        <v/>
      </c>
    </row>
    <row r="1021" spans="10:10" x14ac:dyDescent="0.25">
      <c r="J1021" s="351" t="str">
        <f t="shared" si="19"/>
        <v/>
      </c>
    </row>
    <row r="1022" spans="10:10" x14ac:dyDescent="0.25">
      <c r="J1022" s="351" t="str">
        <f t="shared" si="19"/>
        <v/>
      </c>
    </row>
    <row r="1023" spans="10:10" x14ac:dyDescent="0.25">
      <c r="J1023" s="351" t="str">
        <f t="shared" si="19"/>
        <v/>
      </c>
    </row>
    <row r="1024" spans="10:10" x14ac:dyDescent="0.25">
      <c r="J1024" s="351" t="str">
        <f t="shared" si="19"/>
        <v/>
      </c>
    </row>
    <row r="1025" spans="10:10" x14ac:dyDescent="0.25">
      <c r="J1025" s="351" t="str">
        <f t="shared" si="19"/>
        <v/>
      </c>
    </row>
    <row r="1026" spans="10:10" x14ac:dyDescent="0.25">
      <c r="J1026" s="351" t="str">
        <f t="shared" si="19"/>
        <v/>
      </c>
    </row>
    <row r="1027" spans="10:10" x14ac:dyDescent="0.25">
      <c r="J1027" s="351" t="str">
        <f t="shared" si="19"/>
        <v/>
      </c>
    </row>
    <row r="1028" spans="10:10" x14ac:dyDescent="0.25">
      <c r="J1028" s="351" t="str">
        <f t="shared" si="19"/>
        <v/>
      </c>
    </row>
    <row r="1029" spans="10:10" x14ac:dyDescent="0.25">
      <c r="J1029" s="351" t="str">
        <f t="shared" si="19"/>
        <v/>
      </c>
    </row>
    <row r="1030" spans="10:10" x14ac:dyDescent="0.25">
      <c r="J1030" s="351" t="str">
        <f t="shared" si="19"/>
        <v/>
      </c>
    </row>
    <row r="1031" spans="10:10" x14ac:dyDescent="0.25">
      <c r="J1031" s="351" t="str">
        <f t="shared" si="19"/>
        <v/>
      </c>
    </row>
    <row r="1032" spans="10:10" x14ac:dyDescent="0.25">
      <c r="J1032" s="351" t="str">
        <f t="shared" si="19"/>
        <v/>
      </c>
    </row>
    <row r="1033" spans="10:10" x14ac:dyDescent="0.25">
      <c r="J1033" s="351" t="str">
        <f t="shared" si="19"/>
        <v/>
      </c>
    </row>
    <row r="1034" spans="10:10" x14ac:dyDescent="0.25">
      <c r="J1034" s="351" t="str">
        <f t="shared" si="19"/>
        <v/>
      </c>
    </row>
    <row r="1035" spans="10:10" x14ac:dyDescent="0.25">
      <c r="J1035" s="351" t="str">
        <f t="shared" si="19"/>
        <v/>
      </c>
    </row>
    <row r="1036" spans="10:10" x14ac:dyDescent="0.25">
      <c r="J1036" s="351" t="str">
        <f t="shared" si="19"/>
        <v/>
      </c>
    </row>
    <row r="1037" spans="10:10" x14ac:dyDescent="0.25">
      <c r="J1037" s="351" t="str">
        <f t="shared" si="19"/>
        <v/>
      </c>
    </row>
    <row r="1038" spans="10:10" x14ac:dyDescent="0.25">
      <c r="J1038" s="351" t="str">
        <f t="shared" si="19"/>
        <v/>
      </c>
    </row>
    <row r="1039" spans="10:10" x14ac:dyDescent="0.25">
      <c r="J1039" s="351" t="str">
        <f t="shared" si="19"/>
        <v/>
      </c>
    </row>
    <row r="1040" spans="10:10" x14ac:dyDescent="0.25">
      <c r="J1040" s="351" t="str">
        <f t="shared" si="19"/>
        <v/>
      </c>
    </row>
    <row r="1041" spans="10:10" x14ac:dyDescent="0.25">
      <c r="J1041" s="351" t="str">
        <f t="shared" si="19"/>
        <v/>
      </c>
    </row>
    <row r="1042" spans="10:10" x14ac:dyDescent="0.25">
      <c r="J1042" s="351" t="str">
        <f t="shared" si="19"/>
        <v/>
      </c>
    </row>
    <row r="1043" spans="10:10" x14ac:dyDescent="0.25">
      <c r="J1043" s="351" t="str">
        <f t="shared" si="19"/>
        <v/>
      </c>
    </row>
    <row r="1044" spans="10:10" x14ac:dyDescent="0.25">
      <c r="J1044" s="351" t="str">
        <f t="shared" si="19"/>
        <v/>
      </c>
    </row>
    <row r="1045" spans="10:10" x14ac:dyDescent="0.25">
      <c r="J1045" s="351" t="str">
        <f t="shared" si="19"/>
        <v/>
      </c>
    </row>
    <row r="1046" spans="10:10" x14ac:dyDescent="0.25">
      <c r="J1046" s="351" t="str">
        <f t="shared" si="19"/>
        <v/>
      </c>
    </row>
    <row r="1047" spans="10:10" x14ac:dyDescent="0.25">
      <c r="J1047" s="351" t="str">
        <f t="shared" si="19"/>
        <v/>
      </c>
    </row>
    <row r="1048" spans="10:10" x14ac:dyDescent="0.25">
      <c r="J1048" s="351" t="str">
        <f t="shared" si="19"/>
        <v/>
      </c>
    </row>
    <row r="1049" spans="10:10" x14ac:dyDescent="0.25">
      <c r="J1049" s="351" t="str">
        <f t="shared" si="19"/>
        <v/>
      </c>
    </row>
    <row r="1050" spans="10:10" x14ac:dyDescent="0.25">
      <c r="J1050" s="351" t="str">
        <f t="shared" si="19"/>
        <v/>
      </c>
    </row>
    <row r="1051" spans="10:10" x14ac:dyDescent="0.25">
      <c r="J1051" s="351" t="str">
        <f t="shared" si="19"/>
        <v/>
      </c>
    </row>
    <row r="1052" spans="10:10" x14ac:dyDescent="0.25">
      <c r="J1052" s="351" t="str">
        <f t="shared" si="19"/>
        <v/>
      </c>
    </row>
    <row r="1053" spans="10:10" x14ac:dyDescent="0.25">
      <c r="J1053" s="351" t="str">
        <f t="shared" si="19"/>
        <v/>
      </c>
    </row>
    <row r="1054" spans="10:10" x14ac:dyDescent="0.25">
      <c r="J1054" s="351" t="str">
        <f t="shared" si="19"/>
        <v/>
      </c>
    </row>
    <row r="1055" spans="10:10" x14ac:dyDescent="0.25">
      <c r="J1055" s="351" t="str">
        <f t="shared" si="19"/>
        <v/>
      </c>
    </row>
    <row r="1056" spans="10:10" x14ac:dyDescent="0.25">
      <c r="J1056" s="351" t="str">
        <f t="shared" si="19"/>
        <v/>
      </c>
    </row>
    <row r="1057" spans="10:10" x14ac:dyDescent="0.25">
      <c r="J1057" s="351" t="str">
        <f t="shared" si="19"/>
        <v/>
      </c>
    </row>
    <row r="1058" spans="10:10" x14ac:dyDescent="0.25">
      <c r="J1058" s="351" t="str">
        <f t="shared" si="19"/>
        <v/>
      </c>
    </row>
    <row r="1059" spans="10:10" x14ac:dyDescent="0.25">
      <c r="J1059" s="351" t="str">
        <f t="shared" si="19"/>
        <v/>
      </c>
    </row>
    <row r="1060" spans="10:10" x14ac:dyDescent="0.25">
      <c r="J1060" s="351" t="str">
        <f t="shared" ref="J1060:J1123" si="20">PROPER(C1060)</f>
        <v/>
      </c>
    </row>
    <row r="1061" spans="10:10" x14ac:dyDescent="0.25">
      <c r="J1061" s="351" t="str">
        <f t="shared" si="20"/>
        <v/>
      </c>
    </row>
    <row r="1062" spans="10:10" x14ac:dyDescent="0.25">
      <c r="J1062" s="351" t="str">
        <f t="shared" si="20"/>
        <v/>
      </c>
    </row>
    <row r="1063" spans="10:10" x14ac:dyDescent="0.25">
      <c r="J1063" s="351" t="str">
        <f t="shared" si="20"/>
        <v/>
      </c>
    </row>
    <row r="1064" spans="10:10" x14ac:dyDescent="0.25">
      <c r="J1064" s="351" t="str">
        <f t="shared" si="20"/>
        <v/>
      </c>
    </row>
    <row r="1065" spans="10:10" x14ac:dyDescent="0.25">
      <c r="J1065" s="351" t="str">
        <f t="shared" si="20"/>
        <v/>
      </c>
    </row>
    <row r="1066" spans="10:10" x14ac:dyDescent="0.25">
      <c r="J1066" s="351" t="str">
        <f t="shared" si="20"/>
        <v/>
      </c>
    </row>
    <row r="1067" spans="10:10" x14ac:dyDescent="0.25">
      <c r="J1067" s="351" t="str">
        <f t="shared" si="20"/>
        <v/>
      </c>
    </row>
    <row r="1068" spans="10:10" x14ac:dyDescent="0.25">
      <c r="J1068" s="351" t="str">
        <f t="shared" si="20"/>
        <v/>
      </c>
    </row>
    <row r="1069" spans="10:10" x14ac:dyDescent="0.25">
      <c r="J1069" s="351" t="str">
        <f t="shared" si="20"/>
        <v/>
      </c>
    </row>
    <row r="1070" spans="10:10" x14ac:dyDescent="0.25">
      <c r="J1070" s="351" t="str">
        <f t="shared" si="20"/>
        <v/>
      </c>
    </row>
    <row r="1071" spans="10:10" x14ac:dyDescent="0.25">
      <c r="J1071" s="351" t="str">
        <f t="shared" si="20"/>
        <v/>
      </c>
    </row>
    <row r="1072" spans="10:10" x14ac:dyDescent="0.25">
      <c r="J1072" s="351" t="str">
        <f t="shared" si="20"/>
        <v/>
      </c>
    </row>
    <row r="1073" spans="10:10" x14ac:dyDescent="0.25">
      <c r="J1073" s="351" t="str">
        <f t="shared" si="20"/>
        <v/>
      </c>
    </row>
    <row r="1074" spans="10:10" x14ac:dyDescent="0.25">
      <c r="J1074" s="351" t="str">
        <f t="shared" si="20"/>
        <v/>
      </c>
    </row>
    <row r="1075" spans="10:10" x14ac:dyDescent="0.25">
      <c r="J1075" s="351" t="str">
        <f t="shared" si="20"/>
        <v/>
      </c>
    </row>
    <row r="1076" spans="10:10" x14ac:dyDescent="0.25">
      <c r="J1076" s="351" t="str">
        <f t="shared" si="20"/>
        <v/>
      </c>
    </row>
    <row r="1077" spans="10:10" x14ac:dyDescent="0.25">
      <c r="J1077" s="351" t="str">
        <f t="shared" si="20"/>
        <v/>
      </c>
    </row>
    <row r="1078" spans="10:10" x14ac:dyDescent="0.25">
      <c r="J1078" s="351" t="str">
        <f t="shared" si="20"/>
        <v/>
      </c>
    </row>
    <row r="1079" spans="10:10" x14ac:dyDescent="0.25">
      <c r="J1079" s="351" t="str">
        <f t="shared" si="20"/>
        <v/>
      </c>
    </row>
    <row r="1080" spans="10:10" x14ac:dyDescent="0.25">
      <c r="J1080" s="351" t="str">
        <f t="shared" si="20"/>
        <v/>
      </c>
    </row>
    <row r="1081" spans="10:10" x14ac:dyDescent="0.25">
      <c r="J1081" s="351" t="str">
        <f t="shared" si="20"/>
        <v/>
      </c>
    </row>
    <row r="1082" spans="10:10" x14ac:dyDescent="0.25">
      <c r="J1082" s="351" t="str">
        <f t="shared" si="20"/>
        <v/>
      </c>
    </row>
    <row r="1083" spans="10:10" x14ac:dyDescent="0.25">
      <c r="J1083" s="351" t="str">
        <f t="shared" si="20"/>
        <v/>
      </c>
    </row>
    <row r="1084" spans="10:10" x14ac:dyDescent="0.25">
      <c r="J1084" s="351" t="str">
        <f t="shared" si="20"/>
        <v/>
      </c>
    </row>
    <row r="1085" spans="10:10" x14ac:dyDescent="0.25">
      <c r="J1085" s="351" t="str">
        <f t="shared" si="20"/>
        <v/>
      </c>
    </row>
    <row r="1086" spans="10:10" x14ac:dyDescent="0.25">
      <c r="J1086" s="351" t="str">
        <f t="shared" si="20"/>
        <v/>
      </c>
    </row>
    <row r="1087" spans="10:10" x14ac:dyDescent="0.25">
      <c r="J1087" s="351" t="str">
        <f t="shared" si="20"/>
        <v/>
      </c>
    </row>
    <row r="1088" spans="10:10" x14ac:dyDescent="0.25">
      <c r="J1088" s="351" t="str">
        <f t="shared" si="20"/>
        <v/>
      </c>
    </row>
    <row r="1089" spans="10:10" x14ac:dyDescent="0.25">
      <c r="J1089" s="351" t="str">
        <f t="shared" si="20"/>
        <v/>
      </c>
    </row>
    <row r="1090" spans="10:10" x14ac:dyDescent="0.25">
      <c r="J1090" s="351" t="str">
        <f t="shared" si="20"/>
        <v/>
      </c>
    </row>
    <row r="1091" spans="10:10" x14ac:dyDescent="0.25">
      <c r="J1091" s="351" t="str">
        <f t="shared" si="20"/>
        <v/>
      </c>
    </row>
    <row r="1092" spans="10:10" x14ac:dyDescent="0.25">
      <c r="J1092" s="351" t="str">
        <f t="shared" si="20"/>
        <v/>
      </c>
    </row>
    <row r="1093" spans="10:10" x14ac:dyDescent="0.25">
      <c r="J1093" s="351" t="str">
        <f t="shared" si="20"/>
        <v/>
      </c>
    </row>
    <row r="1094" spans="10:10" x14ac:dyDescent="0.25">
      <c r="J1094" s="351" t="str">
        <f t="shared" si="20"/>
        <v/>
      </c>
    </row>
    <row r="1095" spans="10:10" x14ac:dyDescent="0.25">
      <c r="J1095" s="351" t="str">
        <f t="shared" si="20"/>
        <v/>
      </c>
    </row>
    <row r="1096" spans="10:10" x14ac:dyDescent="0.25">
      <c r="J1096" s="351" t="str">
        <f t="shared" si="20"/>
        <v/>
      </c>
    </row>
    <row r="1097" spans="10:10" x14ac:dyDescent="0.25">
      <c r="J1097" s="351" t="str">
        <f t="shared" si="20"/>
        <v/>
      </c>
    </row>
    <row r="1098" spans="10:10" x14ac:dyDescent="0.25">
      <c r="J1098" s="351" t="str">
        <f t="shared" si="20"/>
        <v/>
      </c>
    </row>
    <row r="1099" spans="10:10" x14ac:dyDescent="0.25">
      <c r="J1099" s="351" t="str">
        <f t="shared" si="20"/>
        <v/>
      </c>
    </row>
    <row r="1100" spans="10:10" x14ac:dyDescent="0.25">
      <c r="J1100" s="351" t="str">
        <f t="shared" si="20"/>
        <v/>
      </c>
    </row>
    <row r="1101" spans="10:10" x14ac:dyDescent="0.25">
      <c r="J1101" s="351" t="str">
        <f t="shared" si="20"/>
        <v/>
      </c>
    </row>
    <row r="1102" spans="10:10" x14ac:dyDescent="0.25">
      <c r="J1102" s="351" t="str">
        <f t="shared" si="20"/>
        <v/>
      </c>
    </row>
    <row r="1103" spans="10:10" x14ac:dyDescent="0.25">
      <c r="J1103" s="351" t="str">
        <f t="shared" si="20"/>
        <v/>
      </c>
    </row>
    <row r="1104" spans="10:10" x14ac:dyDescent="0.25">
      <c r="J1104" s="351" t="str">
        <f t="shared" si="20"/>
        <v/>
      </c>
    </row>
    <row r="1105" spans="10:10" x14ac:dyDescent="0.25">
      <c r="J1105" s="351" t="str">
        <f t="shared" si="20"/>
        <v/>
      </c>
    </row>
    <row r="1106" spans="10:10" x14ac:dyDescent="0.25">
      <c r="J1106" s="351" t="str">
        <f t="shared" si="20"/>
        <v/>
      </c>
    </row>
    <row r="1107" spans="10:10" x14ac:dyDescent="0.25">
      <c r="J1107" s="351" t="str">
        <f t="shared" si="20"/>
        <v/>
      </c>
    </row>
    <row r="1108" spans="10:10" x14ac:dyDescent="0.25">
      <c r="J1108" s="351" t="str">
        <f t="shared" si="20"/>
        <v/>
      </c>
    </row>
    <row r="1109" spans="10:10" x14ac:dyDescent="0.25">
      <c r="J1109" s="351" t="str">
        <f t="shared" si="20"/>
        <v/>
      </c>
    </row>
    <row r="1110" spans="10:10" x14ac:dyDescent="0.25">
      <c r="J1110" s="351" t="str">
        <f t="shared" si="20"/>
        <v/>
      </c>
    </row>
    <row r="1111" spans="10:10" x14ac:dyDescent="0.25">
      <c r="J1111" s="351" t="str">
        <f t="shared" si="20"/>
        <v/>
      </c>
    </row>
    <row r="1112" spans="10:10" x14ac:dyDescent="0.25">
      <c r="J1112" s="351" t="str">
        <f t="shared" si="20"/>
        <v/>
      </c>
    </row>
    <row r="1113" spans="10:10" x14ac:dyDescent="0.25">
      <c r="J1113" s="351" t="str">
        <f t="shared" si="20"/>
        <v/>
      </c>
    </row>
    <row r="1114" spans="10:10" x14ac:dyDescent="0.25">
      <c r="J1114" s="351" t="str">
        <f t="shared" si="20"/>
        <v/>
      </c>
    </row>
    <row r="1115" spans="10:10" x14ac:dyDescent="0.25">
      <c r="J1115" s="351" t="str">
        <f t="shared" si="20"/>
        <v/>
      </c>
    </row>
    <row r="1116" spans="10:10" x14ac:dyDescent="0.25">
      <c r="J1116" s="351" t="str">
        <f t="shared" si="20"/>
        <v/>
      </c>
    </row>
    <row r="1117" spans="10:10" x14ac:dyDescent="0.25">
      <c r="J1117" s="351" t="str">
        <f t="shared" si="20"/>
        <v/>
      </c>
    </row>
    <row r="1118" spans="10:10" x14ac:dyDescent="0.25">
      <c r="J1118" s="351" t="str">
        <f t="shared" si="20"/>
        <v/>
      </c>
    </row>
    <row r="1119" spans="10:10" x14ac:dyDescent="0.25">
      <c r="J1119" s="351" t="str">
        <f t="shared" si="20"/>
        <v/>
      </c>
    </row>
    <row r="1120" spans="10:10" x14ac:dyDescent="0.25">
      <c r="J1120" s="351" t="str">
        <f t="shared" si="20"/>
        <v/>
      </c>
    </row>
    <row r="1121" spans="10:10" x14ac:dyDescent="0.25">
      <c r="J1121" s="351" t="str">
        <f t="shared" si="20"/>
        <v/>
      </c>
    </row>
    <row r="1122" spans="10:10" x14ac:dyDescent="0.25">
      <c r="J1122" s="351" t="str">
        <f t="shared" si="20"/>
        <v/>
      </c>
    </row>
    <row r="1123" spans="10:10" x14ac:dyDescent="0.25">
      <c r="J1123" s="351" t="str">
        <f t="shared" si="20"/>
        <v/>
      </c>
    </row>
    <row r="1124" spans="10:10" x14ac:dyDescent="0.25">
      <c r="J1124" s="351" t="str">
        <f t="shared" ref="J1124:J1187" si="21">PROPER(C1124)</f>
        <v/>
      </c>
    </row>
    <row r="1125" spans="10:10" x14ac:dyDescent="0.25">
      <c r="J1125" s="351" t="str">
        <f t="shared" si="21"/>
        <v/>
      </c>
    </row>
    <row r="1126" spans="10:10" x14ac:dyDescent="0.25">
      <c r="J1126" s="351" t="str">
        <f t="shared" si="21"/>
        <v/>
      </c>
    </row>
    <row r="1127" spans="10:10" x14ac:dyDescent="0.25">
      <c r="J1127" s="351" t="str">
        <f t="shared" si="21"/>
        <v/>
      </c>
    </row>
    <row r="1128" spans="10:10" x14ac:dyDescent="0.25">
      <c r="J1128" s="351" t="str">
        <f t="shared" si="21"/>
        <v/>
      </c>
    </row>
    <row r="1129" spans="10:10" x14ac:dyDescent="0.25">
      <c r="J1129" s="351" t="str">
        <f t="shared" si="21"/>
        <v/>
      </c>
    </row>
    <row r="1130" spans="10:10" x14ac:dyDescent="0.25">
      <c r="J1130" s="351" t="str">
        <f t="shared" si="21"/>
        <v/>
      </c>
    </row>
    <row r="1131" spans="10:10" x14ac:dyDescent="0.25">
      <c r="J1131" s="351" t="str">
        <f t="shared" si="21"/>
        <v/>
      </c>
    </row>
    <row r="1132" spans="10:10" x14ac:dyDescent="0.25">
      <c r="J1132" s="351" t="str">
        <f t="shared" si="21"/>
        <v/>
      </c>
    </row>
    <row r="1133" spans="10:10" x14ac:dyDescent="0.25">
      <c r="J1133" s="351" t="str">
        <f t="shared" si="21"/>
        <v/>
      </c>
    </row>
    <row r="1134" spans="10:10" x14ac:dyDescent="0.25">
      <c r="J1134" s="351" t="str">
        <f t="shared" si="21"/>
        <v/>
      </c>
    </row>
    <row r="1135" spans="10:10" x14ac:dyDescent="0.25">
      <c r="J1135" s="351" t="str">
        <f t="shared" si="21"/>
        <v/>
      </c>
    </row>
    <row r="1136" spans="10:10" x14ac:dyDescent="0.25">
      <c r="J1136" s="351" t="str">
        <f t="shared" si="21"/>
        <v/>
      </c>
    </row>
    <row r="1137" spans="10:10" x14ac:dyDescent="0.25">
      <c r="J1137" s="351" t="str">
        <f t="shared" si="21"/>
        <v/>
      </c>
    </row>
    <row r="1138" spans="10:10" x14ac:dyDescent="0.25">
      <c r="J1138" s="351" t="str">
        <f t="shared" si="21"/>
        <v/>
      </c>
    </row>
    <row r="1139" spans="10:10" x14ac:dyDescent="0.25">
      <c r="J1139" s="351" t="str">
        <f t="shared" si="21"/>
        <v/>
      </c>
    </row>
    <row r="1140" spans="10:10" x14ac:dyDescent="0.25">
      <c r="J1140" s="351" t="str">
        <f t="shared" si="21"/>
        <v/>
      </c>
    </row>
    <row r="1141" spans="10:10" x14ac:dyDescent="0.25">
      <c r="J1141" s="351" t="str">
        <f t="shared" si="21"/>
        <v/>
      </c>
    </row>
    <row r="1142" spans="10:10" x14ac:dyDescent="0.25">
      <c r="J1142" s="351" t="str">
        <f t="shared" si="21"/>
        <v/>
      </c>
    </row>
    <row r="1143" spans="10:10" x14ac:dyDescent="0.25">
      <c r="J1143" s="351" t="str">
        <f t="shared" si="21"/>
        <v/>
      </c>
    </row>
    <row r="1144" spans="10:10" x14ac:dyDescent="0.25">
      <c r="J1144" s="351" t="str">
        <f t="shared" si="21"/>
        <v/>
      </c>
    </row>
    <row r="1145" spans="10:10" x14ac:dyDescent="0.25">
      <c r="J1145" s="351" t="str">
        <f t="shared" si="21"/>
        <v/>
      </c>
    </row>
    <row r="1146" spans="10:10" x14ac:dyDescent="0.25">
      <c r="J1146" s="351" t="str">
        <f t="shared" si="21"/>
        <v/>
      </c>
    </row>
    <row r="1147" spans="10:10" x14ac:dyDescent="0.25">
      <c r="J1147" s="351" t="str">
        <f t="shared" si="21"/>
        <v/>
      </c>
    </row>
    <row r="1148" spans="10:10" x14ac:dyDescent="0.25">
      <c r="J1148" s="351" t="str">
        <f t="shared" si="21"/>
        <v/>
      </c>
    </row>
    <row r="1149" spans="10:10" x14ac:dyDescent="0.25">
      <c r="J1149" s="351" t="str">
        <f t="shared" si="21"/>
        <v/>
      </c>
    </row>
    <row r="1150" spans="10:10" x14ac:dyDescent="0.25">
      <c r="J1150" s="351" t="str">
        <f t="shared" si="21"/>
        <v/>
      </c>
    </row>
    <row r="1151" spans="10:10" x14ac:dyDescent="0.25">
      <c r="J1151" s="351" t="str">
        <f t="shared" si="21"/>
        <v/>
      </c>
    </row>
    <row r="1152" spans="10:10" x14ac:dyDescent="0.25">
      <c r="J1152" s="351" t="str">
        <f t="shared" si="21"/>
        <v/>
      </c>
    </row>
    <row r="1153" spans="10:10" x14ac:dyDescent="0.25">
      <c r="J1153" s="351" t="str">
        <f t="shared" si="21"/>
        <v/>
      </c>
    </row>
    <row r="1154" spans="10:10" x14ac:dyDescent="0.25">
      <c r="J1154" s="351" t="str">
        <f t="shared" si="21"/>
        <v/>
      </c>
    </row>
    <row r="1155" spans="10:10" x14ac:dyDescent="0.25">
      <c r="J1155" s="351" t="str">
        <f t="shared" si="21"/>
        <v/>
      </c>
    </row>
    <row r="1156" spans="10:10" x14ac:dyDescent="0.25">
      <c r="J1156" s="351" t="str">
        <f t="shared" si="21"/>
        <v/>
      </c>
    </row>
    <row r="1157" spans="10:10" x14ac:dyDescent="0.25">
      <c r="J1157" s="351" t="str">
        <f t="shared" si="21"/>
        <v/>
      </c>
    </row>
    <row r="1158" spans="10:10" x14ac:dyDescent="0.25">
      <c r="J1158" s="351" t="str">
        <f t="shared" si="21"/>
        <v/>
      </c>
    </row>
    <row r="1159" spans="10:10" x14ac:dyDescent="0.25">
      <c r="J1159" s="351" t="str">
        <f t="shared" si="21"/>
        <v/>
      </c>
    </row>
    <row r="1160" spans="10:10" x14ac:dyDescent="0.25">
      <c r="J1160" s="351" t="str">
        <f t="shared" si="21"/>
        <v/>
      </c>
    </row>
    <row r="1161" spans="10:10" x14ac:dyDescent="0.25">
      <c r="J1161" s="351" t="str">
        <f t="shared" si="21"/>
        <v/>
      </c>
    </row>
    <row r="1162" spans="10:10" x14ac:dyDescent="0.25">
      <c r="J1162" s="351" t="str">
        <f t="shared" si="21"/>
        <v/>
      </c>
    </row>
    <row r="1163" spans="10:10" x14ac:dyDescent="0.25">
      <c r="J1163" s="351" t="str">
        <f t="shared" si="21"/>
        <v/>
      </c>
    </row>
    <row r="1164" spans="10:10" x14ac:dyDescent="0.25">
      <c r="J1164" s="351" t="str">
        <f t="shared" si="21"/>
        <v/>
      </c>
    </row>
    <row r="1165" spans="10:10" x14ac:dyDescent="0.25">
      <c r="J1165" s="351" t="str">
        <f t="shared" si="21"/>
        <v/>
      </c>
    </row>
    <row r="1166" spans="10:10" x14ac:dyDescent="0.25">
      <c r="J1166" s="351" t="str">
        <f t="shared" si="21"/>
        <v/>
      </c>
    </row>
    <row r="1167" spans="10:10" x14ac:dyDescent="0.25">
      <c r="J1167" s="351" t="str">
        <f t="shared" si="21"/>
        <v/>
      </c>
    </row>
    <row r="1168" spans="10:10" x14ac:dyDescent="0.25">
      <c r="J1168" s="351" t="str">
        <f t="shared" si="21"/>
        <v/>
      </c>
    </row>
    <row r="1169" spans="10:10" x14ac:dyDescent="0.25">
      <c r="J1169" s="351" t="str">
        <f t="shared" si="21"/>
        <v/>
      </c>
    </row>
    <row r="1170" spans="10:10" x14ac:dyDescent="0.25">
      <c r="J1170" s="351" t="str">
        <f t="shared" si="21"/>
        <v/>
      </c>
    </row>
    <row r="1171" spans="10:10" x14ac:dyDescent="0.25">
      <c r="J1171" s="351" t="str">
        <f t="shared" si="21"/>
        <v/>
      </c>
    </row>
    <row r="1172" spans="10:10" x14ac:dyDescent="0.25">
      <c r="J1172" s="351" t="str">
        <f t="shared" si="21"/>
        <v/>
      </c>
    </row>
    <row r="1173" spans="10:10" x14ac:dyDescent="0.25">
      <c r="J1173" s="351" t="str">
        <f t="shared" si="21"/>
        <v/>
      </c>
    </row>
    <row r="1174" spans="10:10" x14ac:dyDescent="0.25">
      <c r="J1174" s="351" t="str">
        <f t="shared" si="21"/>
        <v/>
      </c>
    </row>
    <row r="1175" spans="10:10" x14ac:dyDescent="0.25">
      <c r="J1175" s="351" t="str">
        <f t="shared" si="21"/>
        <v/>
      </c>
    </row>
    <row r="1176" spans="10:10" x14ac:dyDescent="0.25">
      <c r="J1176" s="351" t="str">
        <f t="shared" si="21"/>
        <v/>
      </c>
    </row>
    <row r="1177" spans="10:10" x14ac:dyDescent="0.25">
      <c r="J1177" s="351" t="str">
        <f t="shared" si="21"/>
        <v/>
      </c>
    </row>
    <row r="1178" spans="10:10" x14ac:dyDescent="0.25">
      <c r="J1178" s="351" t="str">
        <f t="shared" si="21"/>
        <v/>
      </c>
    </row>
    <row r="1179" spans="10:10" x14ac:dyDescent="0.25">
      <c r="J1179" s="351" t="str">
        <f t="shared" si="21"/>
        <v/>
      </c>
    </row>
    <row r="1180" spans="10:10" x14ac:dyDescent="0.25">
      <c r="J1180" s="351" t="str">
        <f t="shared" si="21"/>
        <v/>
      </c>
    </row>
    <row r="1181" spans="10:10" x14ac:dyDescent="0.25">
      <c r="J1181" s="351" t="str">
        <f t="shared" si="21"/>
        <v/>
      </c>
    </row>
    <row r="1182" spans="10:10" x14ac:dyDescent="0.25">
      <c r="J1182" s="351" t="str">
        <f t="shared" si="21"/>
        <v/>
      </c>
    </row>
    <row r="1183" spans="10:10" x14ac:dyDescent="0.25">
      <c r="J1183" s="351" t="str">
        <f t="shared" si="21"/>
        <v/>
      </c>
    </row>
    <row r="1184" spans="10:10" x14ac:dyDescent="0.25">
      <c r="J1184" s="351" t="str">
        <f t="shared" si="21"/>
        <v/>
      </c>
    </row>
    <row r="1185" spans="10:10" x14ac:dyDescent="0.25">
      <c r="J1185" s="351" t="str">
        <f t="shared" si="21"/>
        <v/>
      </c>
    </row>
    <row r="1186" spans="10:10" x14ac:dyDescent="0.25">
      <c r="J1186" s="351" t="str">
        <f t="shared" si="21"/>
        <v/>
      </c>
    </row>
    <row r="1187" spans="10:10" x14ac:dyDescent="0.25">
      <c r="J1187" s="351" t="str">
        <f t="shared" si="21"/>
        <v/>
      </c>
    </row>
    <row r="1188" spans="10:10" x14ac:dyDescent="0.25">
      <c r="J1188" s="351" t="str">
        <f t="shared" ref="J1188:J1251" si="22">PROPER(C1188)</f>
        <v/>
      </c>
    </row>
    <row r="1189" spans="10:10" x14ac:dyDescent="0.25">
      <c r="J1189" s="351" t="str">
        <f t="shared" si="22"/>
        <v/>
      </c>
    </row>
    <row r="1190" spans="10:10" x14ac:dyDescent="0.25">
      <c r="J1190" s="351" t="str">
        <f t="shared" si="22"/>
        <v/>
      </c>
    </row>
    <row r="1191" spans="10:10" x14ac:dyDescent="0.25">
      <c r="J1191" s="351" t="str">
        <f t="shared" si="22"/>
        <v/>
      </c>
    </row>
    <row r="1192" spans="10:10" x14ac:dyDescent="0.25">
      <c r="J1192" s="351" t="str">
        <f t="shared" si="22"/>
        <v/>
      </c>
    </row>
    <row r="1193" spans="10:10" x14ac:dyDescent="0.25">
      <c r="J1193" s="351" t="str">
        <f t="shared" si="22"/>
        <v/>
      </c>
    </row>
    <row r="1194" spans="10:10" x14ac:dyDescent="0.25">
      <c r="J1194" s="351" t="str">
        <f t="shared" si="22"/>
        <v/>
      </c>
    </row>
    <row r="1195" spans="10:10" x14ac:dyDescent="0.25">
      <c r="J1195" s="351" t="str">
        <f t="shared" si="22"/>
        <v/>
      </c>
    </row>
    <row r="1196" spans="10:10" x14ac:dyDescent="0.25">
      <c r="J1196" s="351" t="str">
        <f t="shared" si="22"/>
        <v/>
      </c>
    </row>
    <row r="1197" spans="10:10" x14ac:dyDescent="0.25">
      <c r="J1197" s="351" t="str">
        <f t="shared" si="22"/>
        <v/>
      </c>
    </row>
    <row r="1198" spans="10:10" x14ac:dyDescent="0.25">
      <c r="J1198" s="351" t="str">
        <f t="shared" si="22"/>
        <v/>
      </c>
    </row>
    <row r="1199" spans="10:10" x14ac:dyDescent="0.25">
      <c r="J1199" s="351" t="str">
        <f t="shared" si="22"/>
        <v/>
      </c>
    </row>
    <row r="1200" spans="10:10" x14ac:dyDescent="0.25">
      <c r="J1200" s="351" t="str">
        <f t="shared" si="22"/>
        <v/>
      </c>
    </row>
    <row r="1201" spans="10:10" x14ac:dyDescent="0.25">
      <c r="J1201" s="351" t="str">
        <f t="shared" si="22"/>
        <v/>
      </c>
    </row>
    <row r="1202" spans="10:10" x14ac:dyDescent="0.25">
      <c r="J1202" s="351" t="str">
        <f t="shared" si="22"/>
        <v/>
      </c>
    </row>
    <row r="1203" spans="10:10" x14ac:dyDescent="0.25">
      <c r="J1203" s="351" t="str">
        <f t="shared" si="22"/>
        <v/>
      </c>
    </row>
    <row r="1204" spans="10:10" x14ac:dyDescent="0.25">
      <c r="J1204" s="351" t="str">
        <f t="shared" si="22"/>
        <v/>
      </c>
    </row>
    <row r="1205" spans="10:10" x14ac:dyDescent="0.25">
      <c r="J1205" s="351" t="str">
        <f t="shared" si="22"/>
        <v/>
      </c>
    </row>
    <row r="1206" spans="10:10" x14ac:dyDescent="0.25">
      <c r="J1206" s="351" t="str">
        <f t="shared" si="22"/>
        <v/>
      </c>
    </row>
    <row r="1207" spans="10:10" x14ac:dyDescent="0.25">
      <c r="J1207" s="351" t="str">
        <f t="shared" si="22"/>
        <v/>
      </c>
    </row>
    <row r="1208" spans="10:10" x14ac:dyDescent="0.25">
      <c r="J1208" s="351" t="str">
        <f t="shared" si="22"/>
        <v/>
      </c>
    </row>
    <row r="1209" spans="10:10" x14ac:dyDescent="0.25">
      <c r="J1209" s="351" t="str">
        <f t="shared" si="22"/>
        <v/>
      </c>
    </row>
    <row r="1210" spans="10:10" x14ac:dyDescent="0.25">
      <c r="J1210" s="351" t="str">
        <f t="shared" si="22"/>
        <v/>
      </c>
    </row>
    <row r="1211" spans="10:10" x14ac:dyDescent="0.25">
      <c r="J1211" s="351" t="str">
        <f t="shared" si="22"/>
        <v/>
      </c>
    </row>
    <row r="1212" spans="10:10" x14ac:dyDescent="0.25">
      <c r="J1212" s="351" t="str">
        <f t="shared" si="22"/>
        <v/>
      </c>
    </row>
    <row r="1213" spans="10:10" x14ac:dyDescent="0.25">
      <c r="J1213" s="351" t="str">
        <f t="shared" si="22"/>
        <v/>
      </c>
    </row>
    <row r="1214" spans="10:10" x14ac:dyDescent="0.25">
      <c r="J1214" s="351" t="str">
        <f t="shared" si="22"/>
        <v/>
      </c>
    </row>
    <row r="1215" spans="10:10" x14ac:dyDescent="0.25">
      <c r="J1215" s="351" t="str">
        <f t="shared" si="22"/>
        <v/>
      </c>
    </row>
    <row r="1216" spans="10:10" x14ac:dyDescent="0.25">
      <c r="J1216" s="351" t="str">
        <f t="shared" si="22"/>
        <v/>
      </c>
    </row>
    <row r="1217" spans="10:10" x14ac:dyDescent="0.25">
      <c r="J1217" s="351" t="str">
        <f t="shared" si="22"/>
        <v/>
      </c>
    </row>
    <row r="1218" spans="10:10" x14ac:dyDescent="0.25">
      <c r="J1218" s="351" t="str">
        <f t="shared" si="22"/>
        <v/>
      </c>
    </row>
    <row r="1219" spans="10:10" x14ac:dyDescent="0.25">
      <c r="J1219" s="351" t="str">
        <f t="shared" si="22"/>
        <v/>
      </c>
    </row>
    <row r="1220" spans="10:10" x14ac:dyDescent="0.25">
      <c r="J1220" s="351" t="str">
        <f t="shared" si="22"/>
        <v/>
      </c>
    </row>
    <row r="1221" spans="10:10" x14ac:dyDescent="0.25">
      <c r="J1221" s="351" t="str">
        <f t="shared" si="22"/>
        <v/>
      </c>
    </row>
    <row r="1222" spans="10:10" x14ac:dyDescent="0.25">
      <c r="J1222" s="351" t="str">
        <f t="shared" si="22"/>
        <v/>
      </c>
    </row>
    <row r="1223" spans="10:10" x14ac:dyDescent="0.25">
      <c r="J1223" s="351" t="str">
        <f t="shared" si="22"/>
        <v/>
      </c>
    </row>
    <row r="1224" spans="10:10" x14ac:dyDescent="0.25">
      <c r="J1224" s="351" t="str">
        <f t="shared" si="22"/>
        <v/>
      </c>
    </row>
    <row r="1225" spans="10:10" x14ac:dyDescent="0.25">
      <c r="J1225" s="351" t="str">
        <f t="shared" si="22"/>
        <v/>
      </c>
    </row>
    <row r="1226" spans="10:10" x14ac:dyDescent="0.25">
      <c r="J1226" s="351" t="str">
        <f t="shared" si="22"/>
        <v/>
      </c>
    </row>
    <row r="1227" spans="10:10" x14ac:dyDescent="0.25">
      <c r="J1227" s="351" t="str">
        <f t="shared" si="22"/>
        <v/>
      </c>
    </row>
    <row r="1228" spans="10:10" x14ac:dyDescent="0.25">
      <c r="J1228" s="351" t="str">
        <f t="shared" si="22"/>
        <v/>
      </c>
    </row>
    <row r="1229" spans="10:10" x14ac:dyDescent="0.25">
      <c r="J1229" s="351" t="str">
        <f t="shared" si="22"/>
        <v/>
      </c>
    </row>
    <row r="1230" spans="10:10" x14ac:dyDescent="0.25">
      <c r="J1230" s="351" t="str">
        <f t="shared" si="22"/>
        <v/>
      </c>
    </row>
    <row r="1231" spans="10:10" x14ac:dyDescent="0.25">
      <c r="J1231" s="351" t="str">
        <f t="shared" si="22"/>
        <v/>
      </c>
    </row>
    <row r="1232" spans="10:10" x14ac:dyDescent="0.25">
      <c r="J1232" s="351" t="str">
        <f t="shared" si="22"/>
        <v/>
      </c>
    </row>
    <row r="1233" spans="10:10" x14ac:dyDescent="0.25">
      <c r="J1233" s="351" t="str">
        <f t="shared" si="22"/>
        <v/>
      </c>
    </row>
    <row r="1234" spans="10:10" x14ac:dyDescent="0.25">
      <c r="J1234" s="351" t="str">
        <f t="shared" si="22"/>
        <v/>
      </c>
    </row>
    <row r="1235" spans="10:10" x14ac:dyDescent="0.25">
      <c r="J1235" s="351" t="str">
        <f t="shared" si="22"/>
        <v/>
      </c>
    </row>
    <row r="1236" spans="10:10" x14ac:dyDescent="0.25">
      <c r="J1236" s="351" t="str">
        <f t="shared" si="22"/>
        <v/>
      </c>
    </row>
    <row r="1237" spans="10:10" x14ac:dyDescent="0.25">
      <c r="J1237" s="351" t="str">
        <f t="shared" si="22"/>
        <v/>
      </c>
    </row>
    <row r="1238" spans="10:10" x14ac:dyDescent="0.25">
      <c r="J1238" s="351" t="str">
        <f t="shared" si="22"/>
        <v/>
      </c>
    </row>
    <row r="1239" spans="10:10" x14ac:dyDescent="0.25">
      <c r="J1239" s="351" t="str">
        <f t="shared" si="22"/>
        <v/>
      </c>
    </row>
    <row r="1240" spans="10:10" x14ac:dyDescent="0.25">
      <c r="J1240" s="351" t="str">
        <f t="shared" si="22"/>
        <v/>
      </c>
    </row>
    <row r="1241" spans="10:10" x14ac:dyDescent="0.25">
      <c r="J1241" s="351" t="str">
        <f t="shared" si="22"/>
        <v/>
      </c>
    </row>
    <row r="1242" spans="10:10" x14ac:dyDescent="0.25">
      <c r="J1242" s="351" t="str">
        <f t="shared" si="22"/>
        <v/>
      </c>
    </row>
    <row r="1243" spans="10:10" x14ac:dyDescent="0.25">
      <c r="J1243" s="351" t="str">
        <f t="shared" si="22"/>
        <v/>
      </c>
    </row>
    <row r="1244" spans="10:10" x14ac:dyDescent="0.25">
      <c r="J1244" s="351" t="str">
        <f t="shared" si="22"/>
        <v/>
      </c>
    </row>
    <row r="1245" spans="10:10" x14ac:dyDescent="0.25">
      <c r="J1245" s="351" t="str">
        <f t="shared" si="22"/>
        <v/>
      </c>
    </row>
    <row r="1246" spans="10:10" x14ac:dyDescent="0.25">
      <c r="J1246" s="351" t="str">
        <f t="shared" si="22"/>
        <v/>
      </c>
    </row>
    <row r="1247" spans="10:10" x14ac:dyDescent="0.25">
      <c r="J1247" s="351" t="str">
        <f t="shared" si="22"/>
        <v/>
      </c>
    </row>
    <row r="1248" spans="10:10" x14ac:dyDescent="0.25">
      <c r="J1248" s="351" t="str">
        <f t="shared" si="22"/>
        <v/>
      </c>
    </row>
    <row r="1249" spans="10:10" x14ac:dyDescent="0.25">
      <c r="J1249" s="351" t="str">
        <f t="shared" si="22"/>
        <v/>
      </c>
    </row>
    <row r="1250" spans="10:10" x14ac:dyDescent="0.25">
      <c r="J1250" s="351" t="str">
        <f t="shared" si="22"/>
        <v/>
      </c>
    </row>
    <row r="1251" spans="10:10" x14ac:dyDescent="0.25">
      <c r="J1251" s="351" t="str">
        <f t="shared" si="22"/>
        <v/>
      </c>
    </row>
    <row r="1252" spans="10:10" x14ac:dyDescent="0.25">
      <c r="J1252" s="351" t="str">
        <f t="shared" ref="J1252:J1315" si="23">PROPER(C1252)</f>
        <v/>
      </c>
    </row>
    <row r="1253" spans="10:10" x14ac:dyDescent="0.25">
      <c r="J1253" s="351" t="str">
        <f t="shared" si="23"/>
        <v/>
      </c>
    </row>
    <row r="1254" spans="10:10" x14ac:dyDescent="0.25">
      <c r="J1254" s="351" t="str">
        <f t="shared" si="23"/>
        <v/>
      </c>
    </row>
    <row r="1255" spans="10:10" x14ac:dyDescent="0.25">
      <c r="J1255" s="351" t="str">
        <f t="shared" si="23"/>
        <v/>
      </c>
    </row>
    <row r="1256" spans="10:10" x14ac:dyDescent="0.25">
      <c r="J1256" s="351" t="str">
        <f t="shared" si="23"/>
        <v/>
      </c>
    </row>
    <row r="1257" spans="10:10" x14ac:dyDescent="0.25">
      <c r="J1257" s="351" t="str">
        <f t="shared" si="23"/>
        <v/>
      </c>
    </row>
    <row r="1258" spans="10:10" x14ac:dyDescent="0.25">
      <c r="J1258" s="351" t="str">
        <f t="shared" si="23"/>
        <v/>
      </c>
    </row>
    <row r="1259" spans="10:10" x14ac:dyDescent="0.25">
      <c r="J1259" s="351" t="str">
        <f t="shared" si="23"/>
        <v/>
      </c>
    </row>
    <row r="1260" spans="10:10" x14ac:dyDescent="0.25">
      <c r="J1260" s="351" t="str">
        <f t="shared" si="23"/>
        <v/>
      </c>
    </row>
    <row r="1261" spans="10:10" x14ac:dyDescent="0.25">
      <c r="J1261" s="351" t="str">
        <f t="shared" si="23"/>
        <v/>
      </c>
    </row>
    <row r="1262" spans="10:10" x14ac:dyDescent="0.25">
      <c r="J1262" s="351" t="str">
        <f t="shared" si="23"/>
        <v/>
      </c>
    </row>
    <row r="1263" spans="10:10" x14ac:dyDescent="0.25">
      <c r="J1263" s="351" t="str">
        <f t="shared" si="23"/>
        <v/>
      </c>
    </row>
    <row r="1264" spans="10:10" x14ac:dyDescent="0.25">
      <c r="J1264" s="351" t="str">
        <f t="shared" si="23"/>
        <v/>
      </c>
    </row>
    <row r="1265" spans="10:10" x14ac:dyDescent="0.25">
      <c r="J1265" s="351" t="str">
        <f t="shared" si="23"/>
        <v/>
      </c>
    </row>
    <row r="1266" spans="10:10" x14ac:dyDescent="0.25">
      <c r="J1266" s="351" t="str">
        <f t="shared" si="23"/>
        <v/>
      </c>
    </row>
    <row r="1267" spans="10:10" x14ac:dyDescent="0.25">
      <c r="J1267" s="351" t="str">
        <f t="shared" si="23"/>
        <v/>
      </c>
    </row>
    <row r="1268" spans="10:10" x14ac:dyDescent="0.25">
      <c r="J1268" s="351" t="str">
        <f t="shared" si="23"/>
        <v/>
      </c>
    </row>
    <row r="1269" spans="10:10" x14ac:dyDescent="0.25">
      <c r="J1269" s="351" t="str">
        <f t="shared" si="23"/>
        <v/>
      </c>
    </row>
    <row r="1270" spans="10:10" x14ac:dyDescent="0.25">
      <c r="J1270" s="351" t="str">
        <f t="shared" si="23"/>
        <v/>
      </c>
    </row>
    <row r="1271" spans="10:10" x14ac:dyDescent="0.25">
      <c r="J1271" s="351" t="str">
        <f t="shared" si="23"/>
        <v/>
      </c>
    </row>
    <row r="1272" spans="10:10" x14ac:dyDescent="0.25">
      <c r="J1272" s="351" t="str">
        <f t="shared" si="23"/>
        <v/>
      </c>
    </row>
    <row r="1273" spans="10:10" x14ac:dyDescent="0.25">
      <c r="J1273" s="351" t="str">
        <f t="shared" si="23"/>
        <v/>
      </c>
    </row>
    <row r="1274" spans="10:10" x14ac:dyDescent="0.25">
      <c r="J1274" s="351" t="str">
        <f t="shared" si="23"/>
        <v/>
      </c>
    </row>
    <row r="1275" spans="10:10" x14ac:dyDescent="0.25">
      <c r="J1275" s="351" t="str">
        <f t="shared" si="23"/>
        <v/>
      </c>
    </row>
    <row r="1276" spans="10:10" x14ac:dyDescent="0.25">
      <c r="J1276" s="351" t="str">
        <f t="shared" si="23"/>
        <v/>
      </c>
    </row>
    <row r="1277" spans="10:10" x14ac:dyDescent="0.25">
      <c r="J1277" s="351" t="str">
        <f t="shared" si="23"/>
        <v/>
      </c>
    </row>
    <row r="1278" spans="10:10" x14ac:dyDescent="0.25">
      <c r="J1278" s="351" t="str">
        <f t="shared" si="23"/>
        <v/>
      </c>
    </row>
    <row r="1279" spans="10:10" x14ac:dyDescent="0.25">
      <c r="J1279" s="351" t="str">
        <f t="shared" si="23"/>
        <v/>
      </c>
    </row>
    <row r="1280" spans="10:10" x14ac:dyDescent="0.25">
      <c r="J1280" s="351" t="str">
        <f t="shared" si="23"/>
        <v/>
      </c>
    </row>
    <row r="1281" spans="10:10" x14ac:dyDescent="0.25">
      <c r="J1281" s="351" t="str">
        <f t="shared" si="23"/>
        <v/>
      </c>
    </row>
    <row r="1282" spans="10:10" x14ac:dyDescent="0.25">
      <c r="J1282" s="351" t="str">
        <f t="shared" si="23"/>
        <v/>
      </c>
    </row>
    <row r="1283" spans="10:10" x14ac:dyDescent="0.25">
      <c r="J1283" s="351" t="str">
        <f t="shared" si="23"/>
        <v/>
      </c>
    </row>
    <row r="1284" spans="10:10" x14ac:dyDescent="0.25">
      <c r="J1284" s="351" t="str">
        <f t="shared" si="23"/>
        <v/>
      </c>
    </row>
    <row r="1285" spans="10:10" x14ac:dyDescent="0.25">
      <c r="J1285" s="351" t="str">
        <f t="shared" si="23"/>
        <v/>
      </c>
    </row>
    <row r="1286" spans="10:10" x14ac:dyDescent="0.25">
      <c r="J1286" s="351" t="str">
        <f t="shared" si="23"/>
        <v/>
      </c>
    </row>
    <row r="1287" spans="10:10" x14ac:dyDescent="0.25">
      <c r="J1287" s="351" t="str">
        <f t="shared" si="23"/>
        <v/>
      </c>
    </row>
    <row r="1288" spans="10:10" x14ac:dyDescent="0.25">
      <c r="J1288" s="351" t="str">
        <f t="shared" si="23"/>
        <v/>
      </c>
    </row>
    <row r="1289" spans="10:10" x14ac:dyDescent="0.25">
      <c r="J1289" s="351" t="str">
        <f t="shared" si="23"/>
        <v/>
      </c>
    </row>
    <row r="1290" spans="10:10" x14ac:dyDescent="0.25">
      <c r="J1290" s="351" t="str">
        <f t="shared" si="23"/>
        <v/>
      </c>
    </row>
    <row r="1291" spans="10:10" x14ac:dyDescent="0.25">
      <c r="J1291" s="351" t="str">
        <f t="shared" si="23"/>
        <v/>
      </c>
    </row>
    <row r="1292" spans="10:10" x14ac:dyDescent="0.25">
      <c r="J1292" s="351" t="str">
        <f t="shared" si="23"/>
        <v/>
      </c>
    </row>
    <row r="1293" spans="10:10" x14ac:dyDescent="0.25">
      <c r="J1293" s="351" t="str">
        <f t="shared" si="23"/>
        <v/>
      </c>
    </row>
    <row r="1294" spans="10:10" x14ac:dyDescent="0.25">
      <c r="J1294" s="351" t="str">
        <f t="shared" si="23"/>
        <v/>
      </c>
    </row>
    <row r="1295" spans="10:10" x14ac:dyDescent="0.25">
      <c r="J1295" s="351" t="str">
        <f t="shared" si="23"/>
        <v/>
      </c>
    </row>
    <row r="1296" spans="10:10" x14ac:dyDescent="0.25">
      <c r="J1296" s="351" t="str">
        <f t="shared" si="23"/>
        <v/>
      </c>
    </row>
    <row r="1297" spans="10:10" x14ac:dyDescent="0.25">
      <c r="J1297" s="351" t="str">
        <f t="shared" si="23"/>
        <v/>
      </c>
    </row>
    <row r="1298" spans="10:10" x14ac:dyDescent="0.25">
      <c r="J1298" s="351" t="str">
        <f t="shared" si="23"/>
        <v/>
      </c>
    </row>
    <row r="1299" spans="10:10" x14ac:dyDescent="0.25">
      <c r="J1299" s="351" t="str">
        <f t="shared" si="23"/>
        <v/>
      </c>
    </row>
    <row r="1300" spans="10:10" x14ac:dyDescent="0.25">
      <c r="J1300" s="351" t="str">
        <f t="shared" si="23"/>
        <v/>
      </c>
    </row>
    <row r="1301" spans="10:10" x14ac:dyDescent="0.25">
      <c r="J1301" s="351" t="str">
        <f t="shared" si="23"/>
        <v/>
      </c>
    </row>
    <row r="1302" spans="10:10" x14ac:dyDescent="0.25">
      <c r="J1302" s="351" t="str">
        <f t="shared" si="23"/>
        <v/>
      </c>
    </row>
    <row r="1303" spans="10:10" x14ac:dyDescent="0.25">
      <c r="J1303" s="351" t="str">
        <f t="shared" si="23"/>
        <v/>
      </c>
    </row>
    <row r="1304" spans="10:10" x14ac:dyDescent="0.25">
      <c r="J1304" s="351" t="str">
        <f t="shared" si="23"/>
        <v/>
      </c>
    </row>
    <row r="1305" spans="10:10" x14ac:dyDescent="0.25">
      <c r="J1305" s="351" t="str">
        <f t="shared" si="23"/>
        <v/>
      </c>
    </row>
    <row r="1306" spans="10:10" x14ac:dyDescent="0.25">
      <c r="J1306" s="351" t="str">
        <f t="shared" si="23"/>
        <v/>
      </c>
    </row>
    <row r="1307" spans="10:10" x14ac:dyDescent="0.25">
      <c r="J1307" s="351" t="str">
        <f t="shared" si="23"/>
        <v/>
      </c>
    </row>
    <row r="1308" spans="10:10" x14ac:dyDescent="0.25">
      <c r="J1308" s="351" t="str">
        <f t="shared" si="23"/>
        <v/>
      </c>
    </row>
    <row r="1309" spans="10:10" x14ac:dyDescent="0.25">
      <c r="J1309" s="351" t="str">
        <f t="shared" si="23"/>
        <v/>
      </c>
    </row>
    <row r="1310" spans="10:10" x14ac:dyDescent="0.25">
      <c r="J1310" s="351" t="str">
        <f t="shared" si="23"/>
        <v/>
      </c>
    </row>
    <row r="1311" spans="10:10" x14ac:dyDescent="0.25">
      <c r="J1311" s="351" t="str">
        <f t="shared" si="23"/>
        <v/>
      </c>
    </row>
    <row r="1312" spans="10:10" x14ac:dyDescent="0.25">
      <c r="J1312" s="351" t="str">
        <f t="shared" si="23"/>
        <v/>
      </c>
    </row>
    <row r="1313" spans="10:10" x14ac:dyDescent="0.25">
      <c r="J1313" s="351" t="str">
        <f t="shared" si="23"/>
        <v/>
      </c>
    </row>
    <row r="1314" spans="10:10" x14ac:dyDescent="0.25">
      <c r="J1314" s="351" t="str">
        <f t="shared" si="23"/>
        <v/>
      </c>
    </row>
    <row r="1315" spans="10:10" x14ac:dyDescent="0.25">
      <c r="J1315" s="351" t="str">
        <f t="shared" si="23"/>
        <v/>
      </c>
    </row>
    <row r="1316" spans="10:10" x14ac:dyDescent="0.25">
      <c r="J1316" s="351" t="str">
        <f t="shared" ref="J1316:J1379" si="24">PROPER(C1316)</f>
        <v/>
      </c>
    </row>
    <row r="1317" spans="10:10" x14ac:dyDescent="0.25">
      <c r="J1317" s="351" t="str">
        <f t="shared" si="24"/>
        <v/>
      </c>
    </row>
    <row r="1318" spans="10:10" x14ac:dyDescent="0.25">
      <c r="J1318" s="351" t="str">
        <f t="shared" si="24"/>
        <v/>
      </c>
    </row>
    <row r="1319" spans="10:10" x14ac:dyDescent="0.25">
      <c r="J1319" s="351" t="str">
        <f t="shared" si="24"/>
        <v/>
      </c>
    </row>
    <row r="1320" spans="10:10" x14ac:dyDescent="0.25">
      <c r="J1320" s="351" t="str">
        <f t="shared" si="24"/>
        <v/>
      </c>
    </row>
    <row r="1321" spans="10:10" x14ac:dyDescent="0.25">
      <c r="J1321" s="351" t="str">
        <f t="shared" si="24"/>
        <v/>
      </c>
    </row>
    <row r="1322" spans="10:10" x14ac:dyDescent="0.25">
      <c r="J1322" s="351" t="str">
        <f t="shared" si="24"/>
        <v/>
      </c>
    </row>
    <row r="1323" spans="10:10" x14ac:dyDescent="0.25">
      <c r="J1323" s="351" t="str">
        <f t="shared" si="24"/>
        <v/>
      </c>
    </row>
    <row r="1324" spans="10:10" x14ac:dyDescent="0.25">
      <c r="J1324" s="351" t="str">
        <f t="shared" si="24"/>
        <v/>
      </c>
    </row>
    <row r="1325" spans="10:10" x14ac:dyDescent="0.25">
      <c r="J1325" s="351" t="str">
        <f t="shared" si="24"/>
        <v/>
      </c>
    </row>
    <row r="1326" spans="10:10" x14ac:dyDescent="0.25">
      <c r="J1326" s="351" t="str">
        <f t="shared" si="24"/>
        <v/>
      </c>
    </row>
    <row r="1327" spans="10:10" x14ac:dyDescent="0.25">
      <c r="J1327" s="351" t="str">
        <f t="shared" si="24"/>
        <v/>
      </c>
    </row>
    <row r="1328" spans="10:10" x14ac:dyDescent="0.25">
      <c r="J1328" s="351" t="str">
        <f t="shared" si="24"/>
        <v/>
      </c>
    </row>
    <row r="1329" spans="10:10" x14ac:dyDescent="0.25">
      <c r="J1329" s="351" t="str">
        <f t="shared" si="24"/>
        <v/>
      </c>
    </row>
    <row r="1330" spans="10:10" x14ac:dyDescent="0.25">
      <c r="J1330" s="351" t="str">
        <f t="shared" si="24"/>
        <v/>
      </c>
    </row>
    <row r="1331" spans="10:10" x14ac:dyDescent="0.25">
      <c r="J1331" s="351" t="str">
        <f t="shared" si="24"/>
        <v/>
      </c>
    </row>
    <row r="1332" spans="10:10" x14ac:dyDescent="0.25">
      <c r="J1332" s="351" t="str">
        <f t="shared" si="24"/>
        <v/>
      </c>
    </row>
    <row r="1333" spans="10:10" x14ac:dyDescent="0.25">
      <c r="J1333" s="351" t="str">
        <f t="shared" si="24"/>
        <v/>
      </c>
    </row>
    <row r="1334" spans="10:10" x14ac:dyDescent="0.25">
      <c r="J1334" s="351" t="str">
        <f t="shared" si="24"/>
        <v/>
      </c>
    </row>
    <row r="1335" spans="10:10" x14ac:dyDescent="0.25">
      <c r="J1335" s="351" t="str">
        <f t="shared" si="24"/>
        <v/>
      </c>
    </row>
    <row r="1336" spans="10:10" x14ac:dyDescent="0.25">
      <c r="J1336" s="351" t="str">
        <f t="shared" si="24"/>
        <v/>
      </c>
    </row>
    <row r="1337" spans="10:10" x14ac:dyDescent="0.25">
      <c r="J1337" s="351" t="str">
        <f t="shared" si="24"/>
        <v/>
      </c>
    </row>
    <row r="1338" spans="10:10" x14ac:dyDescent="0.25">
      <c r="J1338" s="351" t="str">
        <f t="shared" si="24"/>
        <v/>
      </c>
    </row>
    <row r="1339" spans="10:10" x14ac:dyDescent="0.25">
      <c r="J1339" s="351" t="str">
        <f t="shared" si="24"/>
        <v/>
      </c>
    </row>
    <row r="1340" spans="10:10" x14ac:dyDescent="0.25">
      <c r="J1340" s="351" t="str">
        <f t="shared" si="24"/>
        <v/>
      </c>
    </row>
    <row r="1341" spans="10:10" x14ac:dyDescent="0.25">
      <c r="J1341" s="351" t="str">
        <f t="shared" si="24"/>
        <v/>
      </c>
    </row>
    <row r="1342" spans="10:10" x14ac:dyDescent="0.25">
      <c r="J1342" s="351" t="str">
        <f t="shared" si="24"/>
        <v/>
      </c>
    </row>
    <row r="1343" spans="10:10" x14ac:dyDescent="0.25">
      <c r="J1343" s="351" t="str">
        <f t="shared" si="24"/>
        <v/>
      </c>
    </row>
    <row r="1344" spans="10:10" x14ac:dyDescent="0.25">
      <c r="J1344" s="351" t="str">
        <f t="shared" si="24"/>
        <v/>
      </c>
    </row>
    <row r="1345" spans="10:10" x14ac:dyDescent="0.25">
      <c r="J1345" s="351" t="str">
        <f t="shared" si="24"/>
        <v/>
      </c>
    </row>
    <row r="1346" spans="10:10" x14ac:dyDescent="0.25">
      <c r="J1346" s="351" t="str">
        <f t="shared" si="24"/>
        <v/>
      </c>
    </row>
    <row r="1347" spans="10:10" x14ac:dyDescent="0.25">
      <c r="J1347" s="351" t="str">
        <f t="shared" si="24"/>
        <v/>
      </c>
    </row>
    <row r="1348" spans="10:10" x14ac:dyDescent="0.25">
      <c r="J1348" s="351" t="str">
        <f t="shared" si="24"/>
        <v/>
      </c>
    </row>
    <row r="1349" spans="10:10" x14ac:dyDescent="0.25">
      <c r="J1349" s="351" t="str">
        <f t="shared" si="24"/>
        <v/>
      </c>
    </row>
    <row r="1350" spans="10:10" x14ac:dyDescent="0.25">
      <c r="J1350" s="351" t="str">
        <f t="shared" si="24"/>
        <v/>
      </c>
    </row>
    <row r="1351" spans="10:10" x14ac:dyDescent="0.25">
      <c r="J1351" s="351" t="str">
        <f t="shared" si="24"/>
        <v/>
      </c>
    </row>
    <row r="1352" spans="10:10" x14ac:dyDescent="0.25">
      <c r="J1352" s="351" t="str">
        <f t="shared" si="24"/>
        <v/>
      </c>
    </row>
    <row r="1353" spans="10:10" x14ac:dyDescent="0.25">
      <c r="J1353" s="351" t="str">
        <f t="shared" si="24"/>
        <v/>
      </c>
    </row>
    <row r="1354" spans="10:10" x14ac:dyDescent="0.25">
      <c r="J1354" s="351" t="str">
        <f t="shared" si="24"/>
        <v/>
      </c>
    </row>
    <row r="1355" spans="10:10" x14ac:dyDescent="0.25">
      <c r="J1355" s="351" t="str">
        <f t="shared" si="24"/>
        <v/>
      </c>
    </row>
    <row r="1356" spans="10:10" x14ac:dyDescent="0.25">
      <c r="J1356" s="351" t="str">
        <f t="shared" si="24"/>
        <v/>
      </c>
    </row>
    <row r="1357" spans="10:10" x14ac:dyDescent="0.25">
      <c r="J1357" s="351" t="str">
        <f t="shared" si="24"/>
        <v/>
      </c>
    </row>
    <row r="1358" spans="10:10" x14ac:dyDescent="0.25">
      <c r="J1358" s="351" t="str">
        <f t="shared" si="24"/>
        <v/>
      </c>
    </row>
    <row r="1359" spans="10:10" x14ac:dyDescent="0.25">
      <c r="J1359" s="351" t="str">
        <f t="shared" si="24"/>
        <v/>
      </c>
    </row>
    <row r="1360" spans="10:10" x14ac:dyDescent="0.25">
      <c r="J1360" s="351" t="str">
        <f t="shared" si="24"/>
        <v/>
      </c>
    </row>
    <row r="1361" spans="10:10" x14ac:dyDescent="0.25">
      <c r="J1361" s="351" t="str">
        <f t="shared" si="24"/>
        <v/>
      </c>
    </row>
    <row r="1362" spans="10:10" x14ac:dyDescent="0.25">
      <c r="J1362" s="351" t="str">
        <f t="shared" si="24"/>
        <v/>
      </c>
    </row>
    <row r="1363" spans="10:10" x14ac:dyDescent="0.25">
      <c r="J1363" s="351" t="str">
        <f t="shared" si="24"/>
        <v/>
      </c>
    </row>
    <row r="1364" spans="10:10" x14ac:dyDescent="0.25">
      <c r="J1364" s="351" t="str">
        <f t="shared" si="24"/>
        <v/>
      </c>
    </row>
    <row r="1365" spans="10:10" x14ac:dyDescent="0.25">
      <c r="J1365" s="351" t="str">
        <f t="shared" si="24"/>
        <v/>
      </c>
    </row>
    <row r="1366" spans="10:10" x14ac:dyDescent="0.25">
      <c r="J1366" s="351" t="str">
        <f t="shared" si="24"/>
        <v/>
      </c>
    </row>
    <row r="1367" spans="10:10" x14ac:dyDescent="0.25">
      <c r="J1367" s="351" t="str">
        <f t="shared" si="24"/>
        <v/>
      </c>
    </row>
    <row r="1368" spans="10:10" x14ac:dyDescent="0.25">
      <c r="J1368" s="351" t="str">
        <f t="shared" si="24"/>
        <v/>
      </c>
    </row>
    <row r="1369" spans="10:10" x14ac:dyDescent="0.25">
      <c r="J1369" s="351" t="str">
        <f t="shared" si="24"/>
        <v/>
      </c>
    </row>
    <row r="1370" spans="10:10" x14ac:dyDescent="0.25">
      <c r="J1370" s="351" t="str">
        <f t="shared" si="24"/>
        <v/>
      </c>
    </row>
    <row r="1371" spans="10:10" x14ac:dyDescent="0.25">
      <c r="J1371" s="351" t="str">
        <f t="shared" si="24"/>
        <v/>
      </c>
    </row>
    <row r="1372" spans="10:10" x14ac:dyDescent="0.25">
      <c r="J1372" s="351" t="str">
        <f t="shared" si="24"/>
        <v/>
      </c>
    </row>
    <row r="1373" spans="10:10" x14ac:dyDescent="0.25">
      <c r="J1373" s="351" t="str">
        <f t="shared" si="24"/>
        <v/>
      </c>
    </row>
    <row r="1374" spans="10:10" x14ac:dyDescent="0.25">
      <c r="J1374" s="351" t="str">
        <f t="shared" si="24"/>
        <v/>
      </c>
    </row>
    <row r="1375" spans="10:10" x14ac:dyDescent="0.25">
      <c r="J1375" s="351" t="str">
        <f t="shared" si="24"/>
        <v/>
      </c>
    </row>
    <row r="1376" spans="10:10" x14ac:dyDescent="0.25">
      <c r="J1376" s="351" t="str">
        <f t="shared" si="24"/>
        <v/>
      </c>
    </row>
    <row r="1377" spans="10:10" x14ac:dyDescent="0.25">
      <c r="J1377" s="351" t="str">
        <f t="shared" si="24"/>
        <v/>
      </c>
    </row>
    <row r="1378" spans="10:10" x14ac:dyDescent="0.25">
      <c r="J1378" s="351" t="str">
        <f t="shared" si="24"/>
        <v/>
      </c>
    </row>
    <row r="1379" spans="10:10" x14ac:dyDescent="0.25">
      <c r="J1379" s="351" t="str">
        <f t="shared" si="24"/>
        <v/>
      </c>
    </row>
    <row r="1380" spans="10:10" x14ac:dyDescent="0.25">
      <c r="J1380" s="351" t="str">
        <f t="shared" ref="J1380:J1443" si="25">PROPER(C1380)</f>
        <v/>
      </c>
    </row>
    <row r="1381" spans="10:10" x14ac:dyDescent="0.25">
      <c r="J1381" s="351" t="str">
        <f t="shared" si="25"/>
        <v/>
      </c>
    </row>
    <row r="1382" spans="10:10" x14ac:dyDescent="0.25">
      <c r="J1382" s="351" t="str">
        <f t="shared" si="25"/>
        <v/>
      </c>
    </row>
    <row r="1383" spans="10:10" x14ac:dyDescent="0.25">
      <c r="J1383" s="351" t="str">
        <f t="shared" si="25"/>
        <v/>
      </c>
    </row>
    <row r="1384" spans="10:10" x14ac:dyDescent="0.25">
      <c r="J1384" s="351" t="str">
        <f t="shared" si="25"/>
        <v/>
      </c>
    </row>
    <row r="1385" spans="10:10" x14ac:dyDescent="0.25">
      <c r="J1385" s="351" t="str">
        <f t="shared" si="25"/>
        <v/>
      </c>
    </row>
    <row r="1386" spans="10:10" x14ac:dyDescent="0.25">
      <c r="J1386" s="351" t="str">
        <f t="shared" si="25"/>
        <v/>
      </c>
    </row>
    <row r="1387" spans="10:10" x14ac:dyDescent="0.25">
      <c r="J1387" s="351" t="str">
        <f t="shared" si="25"/>
        <v/>
      </c>
    </row>
    <row r="1388" spans="10:10" x14ac:dyDescent="0.25">
      <c r="J1388" s="351" t="str">
        <f t="shared" si="25"/>
        <v/>
      </c>
    </row>
    <row r="1389" spans="10:10" x14ac:dyDescent="0.25">
      <c r="J1389" s="351" t="str">
        <f t="shared" si="25"/>
        <v/>
      </c>
    </row>
    <row r="1390" spans="10:10" x14ac:dyDescent="0.25">
      <c r="J1390" s="351" t="str">
        <f t="shared" si="25"/>
        <v/>
      </c>
    </row>
    <row r="1391" spans="10:10" x14ac:dyDescent="0.25">
      <c r="J1391" s="351" t="str">
        <f t="shared" si="25"/>
        <v/>
      </c>
    </row>
    <row r="1392" spans="10:10" x14ac:dyDescent="0.25">
      <c r="J1392" s="351" t="str">
        <f t="shared" si="25"/>
        <v/>
      </c>
    </row>
    <row r="1393" spans="10:10" x14ac:dyDescent="0.25">
      <c r="J1393" s="351" t="str">
        <f t="shared" si="25"/>
        <v/>
      </c>
    </row>
    <row r="1394" spans="10:10" x14ac:dyDescent="0.25">
      <c r="J1394" s="351" t="str">
        <f t="shared" si="25"/>
        <v/>
      </c>
    </row>
    <row r="1395" spans="10:10" x14ac:dyDescent="0.25">
      <c r="J1395" s="351" t="str">
        <f t="shared" si="25"/>
        <v/>
      </c>
    </row>
    <row r="1396" spans="10:10" x14ac:dyDescent="0.25">
      <c r="J1396" s="351" t="str">
        <f t="shared" si="25"/>
        <v/>
      </c>
    </row>
    <row r="1397" spans="10:10" x14ac:dyDescent="0.25">
      <c r="J1397" s="351" t="str">
        <f t="shared" si="25"/>
        <v/>
      </c>
    </row>
    <row r="1398" spans="10:10" x14ac:dyDescent="0.25">
      <c r="J1398" s="351" t="str">
        <f t="shared" si="25"/>
        <v/>
      </c>
    </row>
    <row r="1399" spans="10:10" x14ac:dyDescent="0.25">
      <c r="J1399" s="351" t="str">
        <f t="shared" si="25"/>
        <v/>
      </c>
    </row>
    <row r="1400" spans="10:10" x14ac:dyDescent="0.25">
      <c r="J1400" s="351" t="str">
        <f t="shared" si="25"/>
        <v/>
      </c>
    </row>
    <row r="1401" spans="10:10" x14ac:dyDescent="0.25">
      <c r="J1401" s="351" t="str">
        <f t="shared" si="25"/>
        <v/>
      </c>
    </row>
    <row r="1402" spans="10:10" x14ac:dyDescent="0.25">
      <c r="J1402" s="351" t="str">
        <f t="shared" si="25"/>
        <v/>
      </c>
    </row>
    <row r="1403" spans="10:10" x14ac:dyDescent="0.25">
      <c r="J1403" s="351" t="str">
        <f t="shared" si="25"/>
        <v/>
      </c>
    </row>
    <row r="1404" spans="10:10" x14ac:dyDescent="0.25">
      <c r="J1404" s="351" t="str">
        <f t="shared" si="25"/>
        <v/>
      </c>
    </row>
    <row r="1405" spans="10:10" x14ac:dyDescent="0.25">
      <c r="J1405" s="351" t="str">
        <f t="shared" si="25"/>
        <v/>
      </c>
    </row>
    <row r="1406" spans="10:10" x14ac:dyDescent="0.25">
      <c r="J1406" s="351" t="str">
        <f t="shared" si="25"/>
        <v/>
      </c>
    </row>
    <row r="1407" spans="10:10" x14ac:dyDescent="0.25">
      <c r="J1407" s="351" t="str">
        <f t="shared" si="25"/>
        <v/>
      </c>
    </row>
    <row r="1408" spans="10:10" x14ac:dyDescent="0.25">
      <c r="J1408" s="351" t="str">
        <f t="shared" si="25"/>
        <v/>
      </c>
    </row>
    <row r="1409" spans="10:10" x14ac:dyDescent="0.25">
      <c r="J1409" s="351" t="str">
        <f t="shared" si="25"/>
        <v/>
      </c>
    </row>
    <row r="1410" spans="10:10" x14ac:dyDescent="0.25">
      <c r="J1410" s="351" t="str">
        <f t="shared" si="25"/>
        <v/>
      </c>
    </row>
    <row r="1411" spans="10:10" x14ac:dyDescent="0.25">
      <c r="J1411" s="351" t="str">
        <f t="shared" si="25"/>
        <v/>
      </c>
    </row>
    <row r="1412" spans="10:10" x14ac:dyDescent="0.25">
      <c r="J1412" s="351" t="str">
        <f t="shared" si="25"/>
        <v/>
      </c>
    </row>
    <row r="1413" spans="10:10" x14ac:dyDescent="0.25">
      <c r="J1413" s="351" t="str">
        <f t="shared" si="25"/>
        <v/>
      </c>
    </row>
    <row r="1414" spans="10:10" x14ac:dyDescent="0.25">
      <c r="J1414" s="351" t="str">
        <f t="shared" si="25"/>
        <v/>
      </c>
    </row>
    <row r="1415" spans="10:10" x14ac:dyDescent="0.25">
      <c r="J1415" s="351" t="str">
        <f t="shared" si="25"/>
        <v/>
      </c>
    </row>
    <row r="1416" spans="10:10" x14ac:dyDescent="0.25">
      <c r="J1416" s="351" t="str">
        <f t="shared" si="25"/>
        <v/>
      </c>
    </row>
    <row r="1417" spans="10:10" x14ac:dyDescent="0.25">
      <c r="J1417" s="351" t="str">
        <f t="shared" si="25"/>
        <v/>
      </c>
    </row>
    <row r="1418" spans="10:10" x14ac:dyDescent="0.25">
      <c r="J1418" s="351" t="str">
        <f t="shared" si="25"/>
        <v/>
      </c>
    </row>
    <row r="1419" spans="10:10" x14ac:dyDescent="0.25">
      <c r="J1419" s="351" t="str">
        <f t="shared" si="25"/>
        <v/>
      </c>
    </row>
    <row r="1420" spans="10:10" x14ac:dyDescent="0.25">
      <c r="J1420" s="351" t="str">
        <f t="shared" si="25"/>
        <v/>
      </c>
    </row>
    <row r="1421" spans="10:10" x14ac:dyDescent="0.25">
      <c r="J1421" s="351" t="str">
        <f t="shared" si="25"/>
        <v/>
      </c>
    </row>
    <row r="1422" spans="10:10" x14ac:dyDescent="0.25">
      <c r="J1422" s="351" t="str">
        <f t="shared" si="25"/>
        <v/>
      </c>
    </row>
    <row r="1423" spans="10:10" x14ac:dyDescent="0.25">
      <c r="J1423" s="351" t="str">
        <f t="shared" si="25"/>
        <v/>
      </c>
    </row>
    <row r="1424" spans="10:10" x14ac:dyDescent="0.25">
      <c r="J1424" s="351" t="str">
        <f t="shared" si="25"/>
        <v/>
      </c>
    </row>
    <row r="1425" spans="10:10" x14ac:dyDescent="0.25">
      <c r="J1425" s="351" t="str">
        <f t="shared" si="25"/>
        <v/>
      </c>
    </row>
    <row r="1426" spans="10:10" x14ac:dyDescent="0.25">
      <c r="J1426" s="351" t="str">
        <f t="shared" si="25"/>
        <v/>
      </c>
    </row>
    <row r="1427" spans="10:10" x14ac:dyDescent="0.25">
      <c r="J1427" s="351" t="str">
        <f t="shared" si="25"/>
        <v/>
      </c>
    </row>
    <row r="1428" spans="10:10" x14ac:dyDescent="0.25">
      <c r="J1428" s="351" t="str">
        <f t="shared" si="25"/>
        <v/>
      </c>
    </row>
    <row r="1429" spans="10:10" x14ac:dyDescent="0.25">
      <c r="J1429" s="351" t="str">
        <f t="shared" si="25"/>
        <v/>
      </c>
    </row>
    <row r="1430" spans="10:10" x14ac:dyDescent="0.25">
      <c r="J1430" s="351" t="str">
        <f t="shared" si="25"/>
        <v/>
      </c>
    </row>
    <row r="1431" spans="10:10" x14ac:dyDescent="0.25">
      <c r="J1431" s="351" t="str">
        <f t="shared" si="25"/>
        <v/>
      </c>
    </row>
    <row r="1432" spans="10:10" x14ac:dyDescent="0.25">
      <c r="J1432" s="351" t="str">
        <f t="shared" si="25"/>
        <v/>
      </c>
    </row>
    <row r="1433" spans="10:10" x14ac:dyDescent="0.25">
      <c r="J1433" s="351" t="str">
        <f t="shared" si="25"/>
        <v/>
      </c>
    </row>
    <row r="1434" spans="10:10" x14ac:dyDescent="0.25">
      <c r="J1434" s="351" t="str">
        <f t="shared" si="25"/>
        <v/>
      </c>
    </row>
    <row r="1435" spans="10:10" x14ac:dyDescent="0.25">
      <c r="J1435" s="351" t="str">
        <f t="shared" si="25"/>
        <v/>
      </c>
    </row>
    <row r="1436" spans="10:10" x14ac:dyDescent="0.25">
      <c r="J1436" s="351" t="str">
        <f t="shared" si="25"/>
        <v/>
      </c>
    </row>
    <row r="1437" spans="10:10" x14ac:dyDescent="0.25">
      <c r="J1437" s="351" t="str">
        <f t="shared" si="25"/>
        <v/>
      </c>
    </row>
    <row r="1438" spans="10:10" x14ac:dyDescent="0.25">
      <c r="J1438" s="351" t="str">
        <f t="shared" si="25"/>
        <v/>
      </c>
    </row>
    <row r="1439" spans="10:10" x14ac:dyDescent="0.25">
      <c r="J1439" s="351" t="str">
        <f t="shared" si="25"/>
        <v/>
      </c>
    </row>
    <row r="1440" spans="10:10" x14ac:dyDescent="0.25">
      <c r="J1440" s="351" t="str">
        <f t="shared" si="25"/>
        <v/>
      </c>
    </row>
    <row r="1441" spans="10:10" x14ac:dyDescent="0.25">
      <c r="J1441" s="351" t="str">
        <f t="shared" si="25"/>
        <v/>
      </c>
    </row>
    <row r="1442" spans="10:10" x14ac:dyDescent="0.25">
      <c r="J1442" s="351" t="str">
        <f t="shared" si="25"/>
        <v/>
      </c>
    </row>
    <row r="1443" spans="10:10" x14ac:dyDescent="0.25">
      <c r="J1443" s="351" t="str">
        <f t="shared" si="25"/>
        <v/>
      </c>
    </row>
    <row r="1444" spans="10:10" x14ac:dyDescent="0.25">
      <c r="J1444" s="351" t="str">
        <f t="shared" ref="J1444:J1507" si="26">PROPER(C1444)</f>
        <v/>
      </c>
    </row>
    <row r="1445" spans="10:10" x14ac:dyDescent="0.25">
      <c r="J1445" s="351" t="str">
        <f t="shared" si="26"/>
        <v/>
      </c>
    </row>
    <row r="1446" spans="10:10" x14ac:dyDescent="0.25">
      <c r="J1446" s="351" t="str">
        <f t="shared" si="26"/>
        <v/>
      </c>
    </row>
    <row r="1447" spans="10:10" x14ac:dyDescent="0.25">
      <c r="J1447" s="351" t="str">
        <f t="shared" si="26"/>
        <v/>
      </c>
    </row>
    <row r="1448" spans="10:10" x14ac:dyDescent="0.25">
      <c r="J1448" s="351" t="str">
        <f t="shared" si="26"/>
        <v/>
      </c>
    </row>
    <row r="1449" spans="10:10" x14ac:dyDescent="0.25">
      <c r="J1449" s="351" t="str">
        <f t="shared" si="26"/>
        <v/>
      </c>
    </row>
    <row r="1450" spans="10:10" x14ac:dyDescent="0.25">
      <c r="J1450" s="351" t="str">
        <f t="shared" si="26"/>
        <v/>
      </c>
    </row>
    <row r="1451" spans="10:10" x14ac:dyDescent="0.25">
      <c r="J1451" s="351" t="str">
        <f t="shared" si="26"/>
        <v/>
      </c>
    </row>
    <row r="1452" spans="10:10" x14ac:dyDescent="0.25">
      <c r="J1452" s="351" t="str">
        <f t="shared" si="26"/>
        <v/>
      </c>
    </row>
    <row r="1453" spans="10:10" x14ac:dyDescent="0.25">
      <c r="J1453" s="351" t="str">
        <f t="shared" si="26"/>
        <v/>
      </c>
    </row>
    <row r="1454" spans="10:10" x14ac:dyDescent="0.25">
      <c r="J1454" s="351" t="str">
        <f t="shared" si="26"/>
        <v/>
      </c>
    </row>
    <row r="1455" spans="10:10" x14ac:dyDescent="0.25">
      <c r="J1455" s="351" t="str">
        <f t="shared" si="26"/>
        <v/>
      </c>
    </row>
    <row r="1456" spans="10:10" x14ac:dyDescent="0.25">
      <c r="J1456" s="351" t="str">
        <f t="shared" si="26"/>
        <v/>
      </c>
    </row>
    <row r="1457" spans="10:10" x14ac:dyDescent="0.25">
      <c r="J1457" s="351" t="str">
        <f t="shared" si="26"/>
        <v/>
      </c>
    </row>
    <row r="1458" spans="10:10" x14ac:dyDescent="0.25">
      <c r="J1458" s="351" t="str">
        <f t="shared" si="26"/>
        <v/>
      </c>
    </row>
    <row r="1459" spans="10:10" x14ac:dyDescent="0.25">
      <c r="J1459" s="351" t="str">
        <f t="shared" si="26"/>
        <v/>
      </c>
    </row>
    <row r="1460" spans="10:10" x14ac:dyDescent="0.25">
      <c r="J1460" s="351" t="str">
        <f t="shared" si="26"/>
        <v/>
      </c>
    </row>
    <row r="1461" spans="10:10" x14ac:dyDescent="0.25">
      <c r="J1461" s="351" t="str">
        <f t="shared" si="26"/>
        <v/>
      </c>
    </row>
    <row r="1462" spans="10:10" x14ac:dyDescent="0.25">
      <c r="J1462" s="351" t="str">
        <f t="shared" si="26"/>
        <v/>
      </c>
    </row>
    <row r="1463" spans="10:10" x14ac:dyDescent="0.25">
      <c r="J1463" s="351" t="str">
        <f t="shared" si="26"/>
        <v/>
      </c>
    </row>
    <row r="1464" spans="10:10" x14ac:dyDescent="0.25">
      <c r="J1464" s="351" t="str">
        <f t="shared" si="26"/>
        <v/>
      </c>
    </row>
    <row r="1465" spans="10:10" x14ac:dyDescent="0.25">
      <c r="J1465" s="351" t="str">
        <f t="shared" si="26"/>
        <v/>
      </c>
    </row>
    <row r="1466" spans="10:10" x14ac:dyDescent="0.25">
      <c r="J1466" s="351" t="str">
        <f t="shared" si="26"/>
        <v/>
      </c>
    </row>
    <row r="1467" spans="10:10" x14ac:dyDescent="0.25">
      <c r="J1467" s="351" t="str">
        <f t="shared" si="26"/>
        <v/>
      </c>
    </row>
    <row r="1468" spans="10:10" x14ac:dyDescent="0.25">
      <c r="J1468" s="351" t="str">
        <f t="shared" si="26"/>
        <v/>
      </c>
    </row>
    <row r="1469" spans="10:10" x14ac:dyDescent="0.25">
      <c r="J1469" s="351" t="str">
        <f t="shared" si="26"/>
        <v/>
      </c>
    </row>
    <row r="1470" spans="10:10" x14ac:dyDescent="0.25">
      <c r="J1470" s="351" t="str">
        <f t="shared" si="26"/>
        <v/>
      </c>
    </row>
    <row r="1471" spans="10:10" x14ac:dyDescent="0.25">
      <c r="J1471" s="351" t="str">
        <f t="shared" si="26"/>
        <v/>
      </c>
    </row>
    <row r="1472" spans="10:10" x14ac:dyDescent="0.25">
      <c r="J1472" s="351" t="str">
        <f t="shared" si="26"/>
        <v/>
      </c>
    </row>
    <row r="1473" spans="10:10" x14ac:dyDescent="0.25">
      <c r="J1473" s="351" t="str">
        <f t="shared" si="26"/>
        <v/>
      </c>
    </row>
    <row r="1474" spans="10:10" x14ac:dyDescent="0.25">
      <c r="J1474" s="351" t="str">
        <f t="shared" si="26"/>
        <v/>
      </c>
    </row>
    <row r="1475" spans="10:10" x14ac:dyDescent="0.25">
      <c r="J1475" s="351" t="str">
        <f t="shared" si="26"/>
        <v/>
      </c>
    </row>
    <row r="1476" spans="10:10" x14ac:dyDescent="0.25">
      <c r="J1476" s="351" t="str">
        <f t="shared" si="26"/>
        <v/>
      </c>
    </row>
    <row r="1477" spans="10:10" x14ac:dyDescent="0.25">
      <c r="J1477" s="351" t="str">
        <f t="shared" si="26"/>
        <v/>
      </c>
    </row>
    <row r="1478" spans="10:10" x14ac:dyDescent="0.25">
      <c r="J1478" s="351" t="str">
        <f t="shared" si="26"/>
        <v/>
      </c>
    </row>
    <row r="1479" spans="10:10" x14ac:dyDescent="0.25">
      <c r="J1479" s="351" t="str">
        <f t="shared" si="26"/>
        <v/>
      </c>
    </row>
    <row r="1480" spans="10:10" x14ac:dyDescent="0.25">
      <c r="J1480" s="351" t="str">
        <f t="shared" si="26"/>
        <v/>
      </c>
    </row>
    <row r="1481" spans="10:10" x14ac:dyDescent="0.25">
      <c r="J1481" s="351" t="str">
        <f t="shared" si="26"/>
        <v/>
      </c>
    </row>
    <row r="1482" spans="10:10" x14ac:dyDescent="0.25">
      <c r="J1482" s="351" t="str">
        <f t="shared" si="26"/>
        <v/>
      </c>
    </row>
    <row r="1483" spans="10:10" x14ac:dyDescent="0.25">
      <c r="J1483" s="351" t="str">
        <f t="shared" si="26"/>
        <v/>
      </c>
    </row>
    <row r="1484" spans="10:10" x14ac:dyDescent="0.25">
      <c r="J1484" s="351" t="str">
        <f t="shared" si="26"/>
        <v/>
      </c>
    </row>
    <row r="1485" spans="10:10" x14ac:dyDescent="0.25">
      <c r="J1485" s="351" t="str">
        <f t="shared" si="26"/>
        <v/>
      </c>
    </row>
    <row r="1486" spans="10:10" x14ac:dyDescent="0.25">
      <c r="J1486" s="351" t="str">
        <f t="shared" si="26"/>
        <v/>
      </c>
    </row>
    <row r="1487" spans="10:10" x14ac:dyDescent="0.25">
      <c r="J1487" s="351" t="str">
        <f t="shared" si="26"/>
        <v/>
      </c>
    </row>
    <row r="1488" spans="10:10" x14ac:dyDescent="0.25">
      <c r="J1488" s="351" t="str">
        <f t="shared" si="26"/>
        <v/>
      </c>
    </row>
    <row r="1489" spans="10:10" x14ac:dyDescent="0.25">
      <c r="J1489" s="351" t="str">
        <f t="shared" si="26"/>
        <v/>
      </c>
    </row>
    <row r="1490" spans="10:10" x14ac:dyDescent="0.25">
      <c r="J1490" s="351" t="str">
        <f t="shared" si="26"/>
        <v/>
      </c>
    </row>
    <row r="1491" spans="10:10" x14ac:dyDescent="0.25">
      <c r="J1491" s="351" t="str">
        <f t="shared" si="26"/>
        <v/>
      </c>
    </row>
    <row r="1492" spans="10:10" x14ac:dyDescent="0.25">
      <c r="J1492" s="351" t="str">
        <f t="shared" si="26"/>
        <v/>
      </c>
    </row>
    <row r="1493" spans="10:10" x14ac:dyDescent="0.25">
      <c r="J1493" s="351" t="str">
        <f t="shared" si="26"/>
        <v/>
      </c>
    </row>
    <row r="1494" spans="10:10" x14ac:dyDescent="0.25">
      <c r="J1494" s="351" t="str">
        <f t="shared" si="26"/>
        <v/>
      </c>
    </row>
    <row r="1495" spans="10:10" x14ac:dyDescent="0.25">
      <c r="J1495" s="351" t="str">
        <f t="shared" si="26"/>
        <v/>
      </c>
    </row>
    <row r="1496" spans="10:10" x14ac:dyDescent="0.25">
      <c r="J1496" s="351" t="str">
        <f t="shared" si="26"/>
        <v/>
      </c>
    </row>
    <row r="1497" spans="10:10" x14ac:dyDescent="0.25">
      <c r="J1497" s="351" t="str">
        <f t="shared" si="26"/>
        <v/>
      </c>
    </row>
    <row r="1498" spans="10:10" x14ac:dyDescent="0.25">
      <c r="J1498" s="351" t="str">
        <f t="shared" si="26"/>
        <v/>
      </c>
    </row>
    <row r="1499" spans="10:10" x14ac:dyDescent="0.25">
      <c r="J1499" s="351" t="str">
        <f t="shared" si="26"/>
        <v/>
      </c>
    </row>
    <row r="1500" spans="10:10" x14ac:dyDescent="0.25">
      <c r="J1500" s="351" t="str">
        <f t="shared" si="26"/>
        <v/>
      </c>
    </row>
    <row r="1501" spans="10:10" x14ac:dyDescent="0.25">
      <c r="J1501" s="351" t="str">
        <f t="shared" si="26"/>
        <v/>
      </c>
    </row>
    <row r="1502" spans="10:10" x14ac:dyDescent="0.25">
      <c r="J1502" s="351" t="str">
        <f t="shared" si="26"/>
        <v/>
      </c>
    </row>
    <row r="1503" spans="10:10" x14ac:dyDescent="0.25">
      <c r="J1503" s="351" t="str">
        <f t="shared" si="26"/>
        <v/>
      </c>
    </row>
    <row r="1504" spans="10:10" x14ac:dyDescent="0.25">
      <c r="J1504" s="351" t="str">
        <f t="shared" si="26"/>
        <v/>
      </c>
    </row>
    <row r="1505" spans="10:10" x14ac:dyDescent="0.25">
      <c r="J1505" s="351" t="str">
        <f t="shared" si="26"/>
        <v/>
      </c>
    </row>
    <row r="1506" spans="10:10" x14ac:dyDescent="0.25">
      <c r="J1506" s="351" t="str">
        <f t="shared" si="26"/>
        <v/>
      </c>
    </row>
    <row r="1507" spans="10:10" x14ac:dyDescent="0.25">
      <c r="J1507" s="351" t="str">
        <f t="shared" si="26"/>
        <v/>
      </c>
    </row>
    <row r="1508" spans="10:10" x14ac:dyDescent="0.25">
      <c r="J1508" s="351" t="str">
        <f t="shared" ref="J1508:J1571" si="27">PROPER(C1508)</f>
        <v/>
      </c>
    </row>
    <row r="1509" spans="10:10" x14ac:dyDescent="0.25">
      <c r="J1509" s="351" t="str">
        <f t="shared" si="27"/>
        <v/>
      </c>
    </row>
    <row r="1510" spans="10:10" x14ac:dyDescent="0.25">
      <c r="J1510" s="351" t="str">
        <f t="shared" si="27"/>
        <v/>
      </c>
    </row>
    <row r="1511" spans="10:10" x14ac:dyDescent="0.25">
      <c r="J1511" s="351" t="str">
        <f t="shared" si="27"/>
        <v/>
      </c>
    </row>
    <row r="1512" spans="10:10" x14ac:dyDescent="0.25">
      <c r="J1512" s="351" t="str">
        <f t="shared" si="27"/>
        <v/>
      </c>
    </row>
    <row r="1513" spans="10:10" x14ac:dyDescent="0.25">
      <c r="J1513" s="351" t="str">
        <f t="shared" si="27"/>
        <v/>
      </c>
    </row>
    <row r="1514" spans="10:10" x14ac:dyDescent="0.25">
      <c r="J1514" s="351" t="str">
        <f t="shared" si="27"/>
        <v/>
      </c>
    </row>
    <row r="1515" spans="10:10" x14ac:dyDescent="0.25">
      <c r="J1515" s="351" t="str">
        <f t="shared" si="27"/>
        <v/>
      </c>
    </row>
    <row r="1516" spans="10:10" x14ac:dyDescent="0.25">
      <c r="J1516" s="351" t="str">
        <f t="shared" si="27"/>
        <v/>
      </c>
    </row>
    <row r="1517" spans="10:10" x14ac:dyDescent="0.25">
      <c r="J1517" s="351" t="str">
        <f t="shared" si="27"/>
        <v/>
      </c>
    </row>
    <row r="1518" spans="10:10" x14ac:dyDescent="0.25">
      <c r="J1518" s="351" t="str">
        <f t="shared" si="27"/>
        <v/>
      </c>
    </row>
    <row r="1519" spans="10:10" x14ac:dyDescent="0.25">
      <c r="J1519" s="351" t="str">
        <f t="shared" si="27"/>
        <v/>
      </c>
    </row>
    <row r="1520" spans="10:10" x14ac:dyDescent="0.25">
      <c r="J1520" s="351" t="str">
        <f t="shared" si="27"/>
        <v/>
      </c>
    </row>
    <row r="1521" spans="10:10" x14ac:dyDescent="0.25">
      <c r="J1521" s="351" t="str">
        <f t="shared" si="27"/>
        <v/>
      </c>
    </row>
    <row r="1522" spans="10:10" x14ac:dyDescent="0.25">
      <c r="J1522" s="351" t="str">
        <f t="shared" si="27"/>
        <v/>
      </c>
    </row>
    <row r="1523" spans="10:10" x14ac:dyDescent="0.25">
      <c r="J1523" s="351" t="str">
        <f t="shared" si="27"/>
        <v/>
      </c>
    </row>
    <row r="1524" spans="10:10" x14ac:dyDescent="0.25">
      <c r="J1524" s="351" t="str">
        <f t="shared" si="27"/>
        <v/>
      </c>
    </row>
    <row r="1525" spans="10:10" x14ac:dyDescent="0.25">
      <c r="J1525" s="351" t="str">
        <f t="shared" si="27"/>
        <v/>
      </c>
    </row>
    <row r="1526" spans="10:10" x14ac:dyDescent="0.25">
      <c r="J1526" s="351" t="str">
        <f t="shared" si="27"/>
        <v/>
      </c>
    </row>
    <row r="1527" spans="10:10" x14ac:dyDescent="0.25">
      <c r="J1527" s="351" t="str">
        <f t="shared" si="27"/>
        <v/>
      </c>
    </row>
    <row r="1528" spans="10:10" x14ac:dyDescent="0.25">
      <c r="J1528" s="351" t="str">
        <f t="shared" si="27"/>
        <v/>
      </c>
    </row>
    <row r="1529" spans="10:10" x14ac:dyDescent="0.25">
      <c r="J1529" s="351" t="str">
        <f t="shared" si="27"/>
        <v/>
      </c>
    </row>
    <row r="1530" spans="10:10" x14ac:dyDescent="0.25">
      <c r="J1530" s="351" t="str">
        <f t="shared" si="27"/>
        <v/>
      </c>
    </row>
    <row r="1531" spans="10:10" x14ac:dyDescent="0.25">
      <c r="J1531" s="351" t="str">
        <f t="shared" si="27"/>
        <v/>
      </c>
    </row>
    <row r="1532" spans="10:10" x14ac:dyDescent="0.25">
      <c r="J1532" s="351" t="str">
        <f t="shared" si="27"/>
        <v/>
      </c>
    </row>
    <row r="1533" spans="10:10" x14ac:dyDescent="0.25">
      <c r="J1533" s="351" t="str">
        <f t="shared" si="27"/>
        <v/>
      </c>
    </row>
    <row r="1534" spans="10:10" x14ac:dyDescent="0.25">
      <c r="J1534" s="351" t="str">
        <f t="shared" si="27"/>
        <v/>
      </c>
    </row>
    <row r="1535" spans="10:10" x14ac:dyDescent="0.25">
      <c r="J1535" s="351" t="str">
        <f t="shared" si="27"/>
        <v/>
      </c>
    </row>
    <row r="1536" spans="10:10" x14ac:dyDescent="0.25">
      <c r="J1536" s="351" t="str">
        <f t="shared" si="27"/>
        <v/>
      </c>
    </row>
    <row r="1537" spans="10:10" x14ac:dyDescent="0.25">
      <c r="J1537" s="351" t="str">
        <f t="shared" si="27"/>
        <v/>
      </c>
    </row>
    <row r="1538" spans="10:10" x14ac:dyDescent="0.25">
      <c r="J1538" s="351" t="str">
        <f t="shared" si="27"/>
        <v/>
      </c>
    </row>
    <row r="1539" spans="10:10" x14ac:dyDescent="0.25">
      <c r="J1539" s="351" t="str">
        <f t="shared" si="27"/>
        <v/>
      </c>
    </row>
    <row r="1540" spans="10:10" x14ac:dyDescent="0.25">
      <c r="J1540" s="351" t="str">
        <f t="shared" si="27"/>
        <v/>
      </c>
    </row>
    <row r="1541" spans="10:10" x14ac:dyDescent="0.25">
      <c r="J1541" s="351" t="str">
        <f t="shared" si="27"/>
        <v/>
      </c>
    </row>
    <row r="1542" spans="10:10" x14ac:dyDescent="0.25">
      <c r="J1542" s="351" t="str">
        <f t="shared" si="27"/>
        <v/>
      </c>
    </row>
    <row r="1543" spans="10:10" x14ac:dyDescent="0.25">
      <c r="J1543" s="351" t="str">
        <f t="shared" si="27"/>
        <v/>
      </c>
    </row>
    <row r="1544" spans="10:10" x14ac:dyDescent="0.25">
      <c r="J1544" s="351" t="str">
        <f t="shared" si="27"/>
        <v/>
      </c>
    </row>
    <row r="1545" spans="10:10" x14ac:dyDescent="0.25">
      <c r="J1545" s="351" t="str">
        <f t="shared" si="27"/>
        <v/>
      </c>
    </row>
    <row r="1546" spans="10:10" x14ac:dyDescent="0.25">
      <c r="J1546" s="351" t="str">
        <f t="shared" si="27"/>
        <v/>
      </c>
    </row>
    <row r="1547" spans="10:10" x14ac:dyDescent="0.25">
      <c r="J1547" s="351" t="str">
        <f t="shared" si="27"/>
        <v/>
      </c>
    </row>
    <row r="1548" spans="10:10" x14ac:dyDescent="0.25">
      <c r="J1548" s="351" t="str">
        <f t="shared" si="27"/>
        <v/>
      </c>
    </row>
    <row r="1549" spans="10:10" x14ac:dyDescent="0.25">
      <c r="J1549" s="351" t="str">
        <f t="shared" si="27"/>
        <v/>
      </c>
    </row>
    <row r="1550" spans="10:10" x14ac:dyDescent="0.25">
      <c r="J1550" s="351" t="str">
        <f t="shared" si="27"/>
        <v/>
      </c>
    </row>
    <row r="1551" spans="10:10" x14ac:dyDescent="0.25">
      <c r="J1551" s="351" t="str">
        <f t="shared" si="27"/>
        <v/>
      </c>
    </row>
    <row r="1552" spans="10:10" x14ac:dyDescent="0.25">
      <c r="J1552" s="351" t="str">
        <f t="shared" si="27"/>
        <v/>
      </c>
    </row>
    <row r="1553" spans="10:10" x14ac:dyDescent="0.25">
      <c r="J1553" s="351" t="str">
        <f t="shared" si="27"/>
        <v/>
      </c>
    </row>
    <row r="1554" spans="10:10" x14ac:dyDescent="0.25">
      <c r="J1554" s="351" t="str">
        <f t="shared" si="27"/>
        <v/>
      </c>
    </row>
    <row r="1555" spans="10:10" x14ac:dyDescent="0.25">
      <c r="J1555" s="351" t="str">
        <f t="shared" si="27"/>
        <v/>
      </c>
    </row>
    <row r="1556" spans="10:10" x14ac:dyDescent="0.25">
      <c r="J1556" s="351" t="str">
        <f t="shared" si="27"/>
        <v/>
      </c>
    </row>
    <row r="1557" spans="10:10" x14ac:dyDescent="0.25">
      <c r="J1557" s="351" t="str">
        <f t="shared" si="27"/>
        <v/>
      </c>
    </row>
    <row r="1558" spans="10:10" x14ac:dyDescent="0.25">
      <c r="J1558" s="351" t="str">
        <f t="shared" si="27"/>
        <v/>
      </c>
    </row>
    <row r="1559" spans="10:10" x14ac:dyDescent="0.25">
      <c r="J1559" s="351" t="str">
        <f t="shared" si="27"/>
        <v/>
      </c>
    </row>
    <row r="1560" spans="10:10" x14ac:dyDescent="0.25">
      <c r="J1560" s="351" t="str">
        <f t="shared" si="27"/>
        <v/>
      </c>
    </row>
    <row r="1561" spans="10:10" x14ac:dyDescent="0.25">
      <c r="J1561" s="351" t="str">
        <f t="shared" si="27"/>
        <v/>
      </c>
    </row>
    <row r="1562" spans="10:10" x14ac:dyDescent="0.25">
      <c r="J1562" s="351" t="str">
        <f t="shared" si="27"/>
        <v/>
      </c>
    </row>
    <row r="1563" spans="10:10" x14ac:dyDescent="0.25">
      <c r="J1563" s="351" t="str">
        <f t="shared" si="27"/>
        <v/>
      </c>
    </row>
    <row r="1564" spans="10:10" x14ac:dyDescent="0.25">
      <c r="J1564" s="351" t="str">
        <f t="shared" si="27"/>
        <v/>
      </c>
    </row>
    <row r="1565" spans="10:10" x14ac:dyDescent="0.25">
      <c r="J1565" s="351" t="str">
        <f t="shared" si="27"/>
        <v/>
      </c>
    </row>
    <row r="1566" spans="10:10" x14ac:dyDescent="0.25">
      <c r="J1566" s="351" t="str">
        <f t="shared" si="27"/>
        <v/>
      </c>
    </row>
    <row r="1567" spans="10:10" x14ac:dyDescent="0.25">
      <c r="J1567" s="351" t="str">
        <f t="shared" si="27"/>
        <v/>
      </c>
    </row>
    <row r="1568" spans="10:10" x14ac:dyDescent="0.25">
      <c r="J1568" s="351" t="str">
        <f t="shared" si="27"/>
        <v/>
      </c>
    </row>
    <row r="1569" spans="10:10" x14ac:dyDescent="0.25">
      <c r="J1569" s="351" t="str">
        <f t="shared" si="27"/>
        <v/>
      </c>
    </row>
    <row r="1570" spans="10:10" x14ac:dyDescent="0.25">
      <c r="J1570" s="351" t="str">
        <f t="shared" si="27"/>
        <v/>
      </c>
    </row>
    <row r="1571" spans="10:10" x14ac:dyDescent="0.25">
      <c r="J1571" s="351" t="str">
        <f t="shared" si="27"/>
        <v/>
      </c>
    </row>
    <row r="1572" spans="10:10" x14ac:dyDescent="0.25">
      <c r="J1572" s="351" t="str">
        <f t="shared" ref="J1572:J1635" si="28">PROPER(C1572)</f>
        <v/>
      </c>
    </row>
    <row r="1573" spans="10:10" x14ac:dyDescent="0.25">
      <c r="J1573" s="351" t="str">
        <f t="shared" si="28"/>
        <v/>
      </c>
    </row>
    <row r="1574" spans="10:10" x14ac:dyDescent="0.25">
      <c r="J1574" s="351" t="str">
        <f t="shared" si="28"/>
        <v/>
      </c>
    </row>
    <row r="1575" spans="10:10" x14ac:dyDescent="0.25">
      <c r="J1575" s="351" t="str">
        <f t="shared" si="28"/>
        <v/>
      </c>
    </row>
    <row r="1576" spans="10:10" x14ac:dyDescent="0.25">
      <c r="J1576" s="351" t="str">
        <f t="shared" si="28"/>
        <v/>
      </c>
    </row>
    <row r="1577" spans="10:10" x14ac:dyDescent="0.25">
      <c r="J1577" s="351" t="str">
        <f t="shared" si="28"/>
        <v/>
      </c>
    </row>
    <row r="1578" spans="10:10" x14ac:dyDescent="0.25">
      <c r="J1578" s="351" t="str">
        <f t="shared" si="28"/>
        <v/>
      </c>
    </row>
    <row r="1579" spans="10:10" x14ac:dyDescent="0.25">
      <c r="J1579" s="351" t="str">
        <f t="shared" si="28"/>
        <v/>
      </c>
    </row>
    <row r="1580" spans="10:10" x14ac:dyDescent="0.25">
      <c r="J1580" s="351" t="str">
        <f t="shared" si="28"/>
        <v/>
      </c>
    </row>
    <row r="1581" spans="10:10" x14ac:dyDescent="0.25">
      <c r="J1581" s="351" t="str">
        <f t="shared" si="28"/>
        <v/>
      </c>
    </row>
    <row r="1582" spans="10:10" x14ac:dyDescent="0.25">
      <c r="J1582" s="351" t="str">
        <f t="shared" si="28"/>
        <v/>
      </c>
    </row>
    <row r="1583" spans="10:10" x14ac:dyDescent="0.25">
      <c r="J1583" s="351" t="str">
        <f t="shared" si="28"/>
        <v/>
      </c>
    </row>
    <row r="1584" spans="10:10" x14ac:dyDescent="0.25">
      <c r="J1584" s="351" t="str">
        <f t="shared" si="28"/>
        <v/>
      </c>
    </row>
    <row r="1585" spans="10:10" x14ac:dyDescent="0.25">
      <c r="J1585" s="351" t="str">
        <f t="shared" si="28"/>
        <v/>
      </c>
    </row>
    <row r="1586" spans="10:10" x14ac:dyDescent="0.25">
      <c r="J1586" s="351" t="str">
        <f t="shared" si="28"/>
        <v/>
      </c>
    </row>
    <row r="1587" spans="10:10" x14ac:dyDescent="0.25">
      <c r="J1587" s="351" t="str">
        <f t="shared" si="28"/>
        <v/>
      </c>
    </row>
    <row r="1588" spans="10:10" x14ac:dyDescent="0.25">
      <c r="J1588" s="351" t="str">
        <f t="shared" si="28"/>
        <v/>
      </c>
    </row>
    <row r="1589" spans="10:10" x14ac:dyDescent="0.25">
      <c r="J1589" s="351" t="str">
        <f t="shared" si="28"/>
        <v/>
      </c>
    </row>
    <row r="1590" spans="10:10" x14ac:dyDescent="0.25">
      <c r="J1590" s="351" t="str">
        <f t="shared" si="28"/>
        <v/>
      </c>
    </row>
    <row r="1591" spans="10:10" x14ac:dyDescent="0.25">
      <c r="J1591" s="351" t="str">
        <f t="shared" si="28"/>
        <v/>
      </c>
    </row>
    <row r="1592" spans="10:10" x14ac:dyDescent="0.25">
      <c r="J1592" s="351" t="str">
        <f t="shared" si="28"/>
        <v/>
      </c>
    </row>
    <row r="1593" spans="10:10" x14ac:dyDescent="0.25">
      <c r="J1593" s="351" t="str">
        <f t="shared" si="28"/>
        <v/>
      </c>
    </row>
    <row r="1594" spans="10:10" x14ac:dyDescent="0.25">
      <c r="J1594" s="351" t="str">
        <f t="shared" si="28"/>
        <v/>
      </c>
    </row>
    <row r="1595" spans="10:10" x14ac:dyDescent="0.25">
      <c r="J1595" s="351" t="str">
        <f t="shared" si="28"/>
        <v/>
      </c>
    </row>
    <row r="1596" spans="10:10" x14ac:dyDescent="0.25">
      <c r="J1596" s="351" t="str">
        <f t="shared" si="28"/>
        <v/>
      </c>
    </row>
    <row r="1597" spans="10:10" x14ac:dyDescent="0.25">
      <c r="J1597" s="351" t="str">
        <f t="shared" si="28"/>
        <v/>
      </c>
    </row>
    <row r="1598" spans="10:10" x14ac:dyDescent="0.25">
      <c r="J1598" s="351" t="str">
        <f t="shared" si="28"/>
        <v/>
      </c>
    </row>
    <row r="1599" spans="10:10" x14ac:dyDescent="0.25">
      <c r="J1599" s="351" t="str">
        <f t="shared" si="28"/>
        <v/>
      </c>
    </row>
    <row r="1600" spans="10:10" x14ac:dyDescent="0.25">
      <c r="J1600" s="351" t="str">
        <f t="shared" si="28"/>
        <v/>
      </c>
    </row>
    <row r="1601" spans="10:10" x14ac:dyDescent="0.25">
      <c r="J1601" s="351" t="str">
        <f t="shared" si="28"/>
        <v/>
      </c>
    </row>
    <row r="1602" spans="10:10" x14ac:dyDescent="0.25">
      <c r="J1602" s="351" t="str">
        <f t="shared" si="28"/>
        <v/>
      </c>
    </row>
    <row r="1603" spans="10:10" x14ac:dyDescent="0.25">
      <c r="J1603" s="351" t="str">
        <f t="shared" si="28"/>
        <v/>
      </c>
    </row>
    <row r="1604" spans="10:10" x14ac:dyDescent="0.25">
      <c r="J1604" s="351" t="str">
        <f t="shared" si="28"/>
        <v/>
      </c>
    </row>
    <row r="1605" spans="10:10" x14ac:dyDescent="0.25">
      <c r="J1605" s="351" t="str">
        <f t="shared" si="28"/>
        <v/>
      </c>
    </row>
    <row r="1606" spans="10:10" x14ac:dyDescent="0.25">
      <c r="J1606" s="351" t="str">
        <f t="shared" si="28"/>
        <v/>
      </c>
    </row>
    <row r="1607" spans="10:10" x14ac:dyDescent="0.25">
      <c r="J1607" s="351" t="str">
        <f t="shared" si="28"/>
        <v/>
      </c>
    </row>
    <row r="1608" spans="10:10" x14ac:dyDescent="0.25">
      <c r="J1608" s="351" t="str">
        <f t="shared" si="28"/>
        <v/>
      </c>
    </row>
    <row r="1609" spans="10:10" x14ac:dyDescent="0.25">
      <c r="J1609" s="351" t="str">
        <f t="shared" si="28"/>
        <v/>
      </c>
    </row>
    <row r="1610" spans="10:10" x14ac:dyDescent="0.25">
      <c r="J1610" s="351" t="str">
        <f t="shared" si="28"/>
        <v/>
      </c>
    </row>
    <row r="1611" spans="10:10" x14ac:dyDescent="0.25">
      <c r="J1611" s="351" t="str">
        <f t="shared" si="28"/>
        <v/>
      </c>
    </row>
    <row r="1612" spans="10:10" x14ac:dyDescent="0.25">
      <c r="J1612" s="351" t="str">
        <f t="shared" si="28"/>
        <v/>
      </c>
    </row>
    <row r="1613" spans="10:10" x14ac:dyDescent="0.25">
      <c r="J1613" s="351" t="str">
        <f t="shared" si="28"/>
        <v/>
      </c>
    </row>
    <row r="1614" spans="10:10" x14ac:dyDescent="0.25">
      <c r="J1614" s="351" t="str">
        <f t="shared" si="28"/>
        <v/>
      </c>
    </row>
    <row r="1615" spans="10:10" x14ac:dyDescent="0.25">
      <c r="J1615" s="351" t="str">
        <f t="shared" si="28"/>
        <v/>
      </c>
    </row>
    <row r="1616" spans="10:10" x14ac:dyDescent="0.25">
      <c r="J1616" s="351" t="str">
        <f t="shared" si="28"/>
        <v/>
      </c>
    </row>
    <row r="1617" spans="10:10" x14ac:dyDescent="0.25">
      <c r="J1617" s="351" t="str">
        <f t="shared" si="28"/>
        <v/>
      </c>
    </row>
    <row r="1618" spans="10:10" x14ac:dyDescent="0.25">
      <c r="J1618" s="351" t="str">
        <f t="shared" si="28"/>
        <v/>
      </c>
    </row>
    <row r="1619" spans="10:10" x14ac:dyDescent="0.25">
      <c r="J1619" s="351" t="str">
        <f t="shared" si="28"/>
        <v/>
      </c>
    </row>
    <row r="1620" spans="10:10" x14ac:dyDescent="0.25">
      <c r="J1620" s="351" t="str">
        <f t="shared" si="28"/>
        <v/>
      </c>
    </row>
    <row r="1621" spans="10:10" x14ac:dyDescent="0.25">
      <c r="J1621" s="351" t="str">
        <f t="shared" si="28"/>
        <v/>
      </c>
    </row>
    <row r="1622" spans="10:10" x14ac:dyDescent="0.25">
      <c r="J1622" s="351" t="str">
        <f t="shared" si="28"/>
        <v/>
      </c>
    </row>
    <row r="1623" spans="10:10" x14ac:dyDescent="0.25">
      <c r="J1623" s="351" t="str">
        <f t="shared" si="28"/>
        <v/>
      </c>
    </row>
    <row r="1624" spans="10:10" x14ac:dyDescent="0.25">
      <c r="J1624" s="351" t="str">
        <f t="shared" si="28"/>
        <v/>
      </c>
    </row>
    <row r="1625" spans="10:10" x14ac:dyDescent="0.25">
      <c r="J1625" s="351" t="str">
        <f t="shared" si="28"/>
        <v/>
      </c>
    </row>
    <row r="1626" spans="10:10" x14ac:dyDescent="0.25">
      <c r="J1626" s="351" t="str">
        <f t="shared" si="28"/>
        <v/>
      </c>
    </row>
    <row r="1627" spans="10:10" x14ac:dyDescent="0.25">
      <c r="J1627" s="351" t="str">
        <f t="shared" si="28"/>
        <v/>
      </c>
    </row>
    <row r="1628" spans="10:10" x14ac:dyDescent="0.25">
      <c r="J1628" s="351" t="str">
        <f t="shared" si="28"/>
        <v/>
      </c>
    </row>
    <row r="1629" spans="10:10" x14ac:dyDescent="0.25">
      <c r="J1629" s="351" t="str">
        <f t="shared" si="28"/>
        <v/>
      </c>
    </row>
    <row r="1630" spans="10:10" x14ac:dyDescent="0.25">
      <c r="J1630" s="351" t="str">
        <f t="shared" si="28"/>
        <v/>
      </c>
    </row>
    <row r="1631" spans="10:10" x14ac:dyDescent="0.25">
      <c r="J1631" s="351" t="str">
        <f t="shared" si="28"/>
        <v/>
      </c>
    </row>
    <row r="1632" spans="10:10" x14ac:dyDescent="0.25">
      <c r="J1632" s="351" t="str">
        <f t="shared" si="28"/>
        <v/>
      </c>
    </row>
    <row r="1633" spans="10:10" x14ac:dyDescent="0.25">
      <c r="J1633" s="351" t="str">
        <f t="shared" si="28"/>
        <v/>
      </c>
    </row>
    <row r="1634" spans="10:10" x14ac:dyDescent="0.25">
      <c r="J1634" s="351" t="str">
        <f t="shared" si="28"/>
        <v/>
      </c>
    </row>
    <row r="1635" spans="10:10" x14ac:dyDescent="0.25">
      <c r="J1635" s="351" t="str">
        <f t="shared" si="28"/>
        <v/>
      </c>
    </row>
    <row r="1636" spans="10:10" x14ac:dyDescent="0.25">
      <c r="J1636" s="351" t="str">
        <f t="shared" ref="J1636:J1699" si="29">PROPER(C1636)</f>
        <v/>
      </c>
    </row>
    <row r="1637" spans="10:10" x14ac:dyDescent="0.25">
      <c r="J1637" s="351" t="str">
        <f t="shared" si="29"/>
        <v/>
      </c>
    </row>
    <row r="1638" spans="10:10" x14ac:dyDescent="0.25">
      <c r="J1638" s="351" t="str">
        <f t="shared" si="29"/>
        <v/>
      </c>
    </row>
    <row r="1639" spans="10:10" x14ac:dyDescent="0.25">
      <c r="J1639" s="351" t="str">
        <f t="shared" si="29"/>
        <v/>
      </c>
    </row>
    <row r="1640" spans="10:10" x14ac:dyDescent="0.25">
      <c r="J1640" s="351" t="str">
        <f t="shared" si="29"/>
        <v/>
      </c>
    </row>
    <row r="1641" spans="10:10" x14ac:dyDescent="0.25">
      <c r="J1641" s="351" t="str">
        <f t="shared" si="29"/>
        <v/>
      </c>
    </row>
    <row r="1642" spans="10:10" x14ac:dyDescent="0.25">
      <c r="J1642" s="351" t="str">
        <f t="shared" si="29"/>
        <v/>
      </c>
    </row>
    <row r="1643" spans="10:10" x14ac:dyDescent="0.25">
      <c r="J1643" s="351" t="str">
        <f t="shared" si="29"/>
        <v/>
      </c>
    </row>
    <row r="1644" spans="10:10" x14ac:dyDescent="0.25">
      <c r="J1644" s="351" t="str">
        <f t="shared" si="29"/>
        <v/>
      </c>
    </row>
    <row r="1645" spans="10:10" x14ac:dyDescent="0.25">
      <c r="J1645" s="351" t="str">
        <f t="shared" si="29"/>
        <v/>
      </c>
    </row>
    <row r="1646" spans="10:10" x14ac:dyDescent="0.25">
      <c r="J1646" s="351" t="str">
        <f t="shared" si="29"/>
        <v/>
      </c>
    </row>
    <row r="1647" spans="10:10" x14ac:dyDescent="0.25">
      <c r="J1647" s="351" t="str">
        <f t="shared" si="29"/>
        <v/>
      </c>
    </row>
    <row r="1648" spans="10:10" x14ac:dyDescent="0.25">
      <c r="J1648" s="351" t="str">
        <f t="shared" si="29"/>
        <v/>
      </c>
    </row>
    <row r="1649" spans="10:10" x14ac:dyDescent="0.25">
      <c r="J1649" s="351" t="str">
        <f t="shared" si="29"/>
        <v/>
      </c>
    </row>
    <row r="1650" spans="10:10" x14ac:dyDescent="0.25">
      <c r="J1650" s="351" t="str">
        <f t="shared" si="29"/>
        <v/>
      </c>
    </row>
    <row r="1651" spans="10:10" x14ac:dyDescent="0.25">
      <c r="J1651" s="351" t="str">
        <f t="shared" si="29"/>
        <v/>
      </c>
    </row>
    <row r="1652" spans="10:10" x14ac:dyDescent="0.25">
      <c r="J1652" s="351" t="str">
        <f t="shared" si="29"/>
        <v/>
      </c>
    </row>
    <row r="1653" spans="10:10" x14ac:dyDescent="0.25">
      <c r="J1653" s="351" t="str">
        <f t="shared" si="29"/>
        <v/>
      </c>
    </row>
    <row r="1654" spans="10:10" x14ac:dyDescent="0.25">
      <c r="J1654" s="351" t="str">
        <f t="shared" si="29"/>
        <v/>
      </c>
    </row>
    <row r="1655" spans="10:10" x14ac:dyDescent="0.25">
      <c r="J1655" s="351" t="str">
        <f t="shared" si="29"/>
        <v/>
      </c>
    </row>
    <row r="1656" spans="10:10" x14ac:dyDescent="0.25">
      <c r="J1656" s="351" t="str">
        <f t="shared" si="29"/>
        <v/>
      </c>
    </row>
    <row r="1657" spans="10:10" x14ac:dyDescent="0.25">
      <c r="J1657" s="351" t="str">
        <f t="shared" si="29"/>
        <v/>
      </c>
    </row>
    <row r="1658" spans="10:10" x14ac:dyDescent="0.25">
      <c r="J1658" s="351" t="str">
        <f t="shared" si="29"/>
        <v/>
      </c>
    </row>
    <row r="1659" spans="10:10" x14ac:dyDescent="0.25">
      <c r="J1659" s="351" t="str">
        <f t="shared" si="29"/>
        <v/>
      </c>
    </row>
    <row r="1660" spans="10:10" x14ac:dyDescent="0.25">
      <c r="J1660" s="351" t="str">
        <f t="shared" si="29"/>
        <v/>
      </c>
    </row>
    <row r="1661" spans="10:10" x14ac:dyDescent="0.25">
      <c r="J1661" s="351" t="str">
        <f t="shared" si="29"/>
        <v/>
      </c>
    </row>
    <row r="1662" spans="10:10" x14ac:dyDescent="0.25">
      <c r="J1662" s="351" t="str">
        <f t="shared" si="29"/>
        <v/>
      </c>
    </row>
    <row r="1663" spans="10:10" x14ac:dyDescent="0.25">
      <c r="J1663" s="351" t="str">
        <f t="shared" si="29"/>
        <v/>
      </c>
    </row>
    <row r="1664" spans="10:10" x14ac:dyDescent="0.25">
      <c r="J1664" s="351" t="str">
        <f t="shared" si="29"/>
        <v/>
      </c>
    </row>
    <row r="1665" spans="10:10" x14ac:dyDescent="0.25">
      <c r="J1665" s="351" t="str">
        <f t="shared" si="29"/>
        <v/>
      </c>
    </row>
    <row r="1666" spans="10:10" x14ac:dyDescent="0.25">
      <c r="J1666" s="351" t="str">
        <f t="shared" si="29"/>
        <v/>
      </c>
    </row>
    <row r="1667" spans="10:10" x14ac:dyDescent="0.25">
      <c r="J1667" s="351" t="str">
        <f t="shared" si="29"/>
        <v/>
      </c>
    </row>
    <row r="1668" spans="10:10" x14ac:dyDescent="0.25">
      <c r="J1668" s="351" t="str">
        <f t="shared" si="29"/>
        <v/>
      </c>
    </row>
    <row r="1669" spans="10:10" x14ac:dyDescent="0.25">
      <c r="J1669" s="351" t="str">
        <f t="shared" si="29"/>
        <v/>
      </c>
    </row>
    <row r="1670" spans="10:10" x14ac:dyDescent="0.25">
      <c r="J1670" s="351" t="str">
        <f t="shared" si="29"/>
        <v/>
      </c>
    </row>
    <row r="1671" spans="10:10" x14ac:dyDescent="0.25">
      <c r="J1671" s="351" t="str">
        <f t="shared" si="29"/>
        <v/>
      </c>
    </row>
    <row r="1672" spans="10:10" x14ac:dyDescent="0.25">
      <c r="J1672" s="351" t="str">
        <f t="shared" si="29"/>
        <v/>
      </c>
    </row>
    <row r="1673" spans="10:10" x14ac:dyDescent="0.25">
      <c r="J1673" s="351" t="str">
        <f t="shared" si="29"/>
        <v/>
      </c>
    </row>
    <row r="1674" spans="10:10" x14ac:dyDescent="0.25">
      <c r="J1674" s="351" t="str">
        <f t="shared" si="29"/>
        <v/>
      </c>
    </row>
    <row r="1675" spans="10:10" x14ac:dyDescent="0.25">
      <c r="J1675" s="351" t="str">
        <f t="shared" si="29"/>
        <v/>
      </c>
    </row>
    <row r="1676" spans="10:10" x14ac:dyDescent="0.25">
      <c r="J1676" s="351" t="str">
        <f t="shared" si="29"/>
        <v/>
      </c>
    </row>
    <row r="1677" spans="10:10" x14ac:dyDescent="0.25">
      <c r="J1677" s="351" t="str">
        <f t="shared" si="29"/>
        <v/>
      </c>
    </row>
    <row r="1678" spans="10:10" x14ac:dyDescent="0.25">
      <c r="J1678" s="351" t="str">
        <f t="shared" si="29"/>
        <v/>
      </c>
    </row>
    <row r="1679" spans="10:10" x14ac:dyDescent="0.25">
      <c r="J1679" s="351" t="str">
        <f t="shared" si="29"/>
        <v/>
      </c>
    </row>
    <row r="1680" spans="10:10" x14ac:dyDescent="0.25">
      <c r="J1680" s="351" t="str">
        <f t="shared" si="29"/>
        <v/>
      </c>
    </row>
    <row r="1681" spans="10:10" x14ac:dyDescent="0.25">
      <c r="J1681" s="351" t="str">
        <f t="shared" si="29"/>
        <v/>
      </c>
    </row>
    <row r="1682" spans="10:10" x14ac:dyDescent="0.25">
      <c r="J1682" s="351" t="str">
        <f t="shared" si="29"/>
        <v/>
      </c>
    </row>
    <row r="1683" spans="10:10" x14ac:dyDescent="0.25">
      <c r="J1683" s="351" t="str">
        <f t="shared" si="29"/>
        <v/>
      </c>
    </row>
    <row r="1684" spans="10:10" x14ac:dyDescent="0.25">
      <c r="J1684" s="351" t="str">
        <f t="shared" si="29"/>
        <v/>
      </c>
    </row>
    <row r="1685" spans="10:10" x14ac:dyDescent="0.25">
      <c r="J1685" s="351" t="str">
        <f t="shared" si="29"/>
        <v/>
      </c>
    </row>
    <row r="1686" spans="10:10" x14ac:dyDescent="0.25">
      <c r="J1686" s="351" t="str">
        <f t="shared" si="29"/>
        <v/>
      </c>
    </row>
    <row r="1687" spans="10:10" x14ac:dyDescent="0.25">
      <c r="J1687" s="351" t="str">
        <f t="shared" si="29"/>
        <v/>
      </c>
    </row>
    <row r="1688" spans="10:10" x14ac:dyDescent="0.25">
      <c r="J1688" s="351" t="str">
        <f t="shared" si="29"/>
        <v/>
      </c>
    </row>
    <row r="1689" spans="10:10" x14ac:dyDescent="0.25">
      <c r="J1689" s="351" t="str">
        <f t="shared" si="29"/>
        <v/>
      </c>
    </row>
    <row r="1690" spans="10:10" x14ac:dyDescent="0.25">
      <c r="J1690" s="351" t="str">
        <f t="shared" si="29"/>
        <v/>
      </c>
    </row>
    <row r="1691" spans="10:10" x14ac:dyDescent="0.25">
      <c r="J1691" s="351" t="str">
        <f t="shared" si="29"/>
        <v/>
      </c>
    </row>
    <row r="1692" spans="10:10" x14ac:dyDescent="0.25">
      <c r="J1692" s="351" t="str">
        <f t="shared" si="29"/>
        <v/>
      </c>
    </row>
    <row r="1693" spans="10:10" x14ac:dyDescent="0.25">
      <c r="J1693" s="351" t="str">
        <f t="shared" si="29"/>
        <v/>
      </c>
    </row>
    <row r="1694" spans="10:10" x14ac:dyDescent="0.25">
      <c r="J1694" s="351" t="str">
        <f t="shared" si="29"/>
        <v/>
      </c>
    </row>
    <row r="1695" spans="10:10" x14ac:dyDescent="0.25">
      <c r="J1695" s="351" t="str">
        <f t="shared" si="29"/>
        <v/>
      </c>
    </row>
    <row r="1696" spans="10:10" x14ac:dyDescent="0.25">
      <c r="J1696" s="351" t="str">
        <f t="shared" si="29"/>
        <v/>
      </c>
    </row>
    <row r="1697" spans="10:10" x14ac:dyDescent="0.25">
      <c r="J1697" s="351" t="str">
        <f t="shared" si="29"/>
        <v/>
      </c>
    </row>
    <row r="1698" spans="10:10" x14ac:dyDescent="0.25">
      <c r="J1698" s="351" t="str">
        <f t="shared" si="29"/>
        <v/>
      </c>
    </row>
    <row r="1699" spans="10:10" x14ac:dyDescent="0.25">
      <c r="J1699" s="351" t="str">
        <f t="shared" si="29"/>
        <v/>
      </c>
    </row>
    <row r="1700" spans="10:10" x14ac:dyDescent="0.25">
      <c r="J1700" s="351" t="str">
        <f t="shared" ref="J1700:J1763" si="30">PROPER(C1700)</f>
        <v/>
      </c>
    </row>
    <row r="1701" spans="10:10" x14ac:dyDescent="0.25">
      <c r="J1701" s="351" t="str">
        <f t="shared" si="30"/>
        <v/>
      </c>
    </row>
    <row r="1702" spans="10:10" x14ac:dyDescent="0.25">
      <c r="J1702" s="351" t="str">
        <f t="shared" si="30"/>
        <v/>
      </c>
    </row>
    <row r="1703" spans="10:10" x14ac:dyDescent="0.25">
      <c r="J1703" s="351" t="str">
        <f t="shared" si="30"/>
        <v/>
      </c>
    </row>
    <row r="1704" spans="10:10" x14ac:dyDescent="0.25">
      <c r="J1704" s="351" t="str">
        <f t="shared" si="30"/>
        <v/>
      </c>
    </row>
    <row r="1705" spans="10:10" x14ac:dyDescent="0.25">
      <c r="J1705" s="351" t="str">
        <f t="shared" si="30"/>
        <v/>
      </c>
    </row>
    <row r="1706" spans="10:10" x14ac:dyDescent="0.25">
      <c r="J1706" s="351" t="str">
        <f t="shared" si="30"/>
        <v/>
      </c>
    </row>
    <row r="1707" spans="10:10" x14ac:dyDescent="0.25">
      <c r="J1707" s="351" t="str">
        <f t="shared" si="30"/>
        <v/>
      </c>
    </row>
    <row r="1708" spans="10:10" x14ac:dyDescent="0.25">
      <c r="J1708" s="351" t="str">
        <f t="shared" si="30"/>
        <v/>
      </c>
    </row>
    <row r="1709" spans="10:10" x14ac:dyDescent="0.25">
      <c r="J1709" s="351" t="str">
        <f t="shared" si="30"/>
        <v/>
      </c>
    </row>
    <row r="1710" spans="10:10" x14ac:dyDescent="0.25">
      <c r="J1710" s="351" t="str">
        <f t="shared" si="30"/>
        <v/>
      </c>
    </row>
    <row r="1711" spans="10:10" x14ac:dyDescent="0.25">
      <c r="J1711" s="351" t="str">
        <f t="shared" si="30"/>
        <v/>
      </c>
    </row>
    <row r="1712" spans="10:10" x14ac:dyDescent="0.25">
      <c r="J1712" s="351" t="str">
        <f t="shared" si="30"/>
        <v/>
      </c>
    </row>
    <row r="1713" spans="10:10" x14ac:dyDescent="0.25">
      <c r="J1713" s="351" t="str">
        <f t="shared" si="30"/>
        <v/>
      </c>
    </row>
    <row r="1714" spans="10:10" x14ac:dyDescent="0.25">
      <c r="J1714" s="351" t="str">
        <f t="shared" si="30"/>
        <v/>
      </c>
    </row>
    <row r="1715" spans="10:10" x14ac:dyDescent="0.25">
      <c r="J1715" s="351" t="str">
        <f t="shared" si="30"/>
        <v/>
      </c>
    </row>
    <row r="1716" spans="10:10" x14ac:dyDescent="0.25">
      <c r="J1716" s="351" t="str">
        <f t="shared" si="30"/>
        <v/>
      </c>
    </row>
    <row r="1717" spans="10:10" x14ac:dyDescent="0.25">
      <c r="J1717" s="351" t="str">
        <f t="shared" si="30"/>
        <v/>
      </c>
    </row>
    <row r="1718" spans="10:10" x14ac:dyDescent="0.25">
      <c r="J1718" s="351" t="str">
        <f t="shared" si="30"/>
        <v/>
      </c>
    </row>
    <row r="1719" spans="10:10" x14ac:dyDescent="0.25">
      <c r="J1719" s="351" t="str">
        <f t="shared" si="30"/>
        <v/>
      </c>
    </row>
    <row r="1720" spans="10:10" x14ac:dyDescent="0.25">
      <c r="J1720" s="351" t="str">
        <f t="shared" si="30"/>
        <v/>
      </c>
    </row>
    <row r="1721" spans="10:10" x14ac:dyDescent="0.25">
      <c r="J1721" s="351" t="str">
        <f t="shared" si="30"/>
        <v/>
      </c>
    </row>
    <row r="1722" spans="10:10" x14ac:dyDescent="0.25">
      <c r="J1722" s="351" t="str">
        <f t="shared" si="30"/>
        <v/>
      </c>
    </row>
    <row r="1723" spans="10:10" x14ac:dyDescent="0.25">
      <c r="J1723" s="351" t="str">
        <f t="shared" si="30"/>
        <v/>
      </c>
    </row>
    <row r="1724" spans="10:10" x14ac:dyDescent="0.25">
      <c r="J1724" s="351" t="str">
        <f t="shared" si="30"/>
        <v/>
      </c>
    </row>
    <row r="1725" spans="10:10" x14ac:dyDescent="0.25">
      <c r="J1725" s="351" t="str">
        <f t="shared" si="30"/>
        <v/>
      </c>
    </row>
    <row r="1726" spans="10:10" x14ac:dyDescent="0.25">
      <c r="J1726" s="351" t="str">
        <f t="shared" si="30"/>
        <v/>
      </c>
    </row>
    <row r="1727" spans="10:10" x14ac:dyDescent="0.25">
      <c r="J1727" s="351" t="str">
        <f t="shared" si="30"/>
        <v/>
      </c>
    </row>
    <row r="1728" spans="10:10" x14ac:dyDescent="0.25">
      <c r="J1728" s="351" t="str">
        <f t="shared" si="30"/>
        <v/>
      </c>
    </row>
    <row r="1729" spans="10:10" x14ac:dyDescent="0.25">
      <c r="J1729" s="351" t="str">
        <f t="shared" si="30"/>
        <v/>
      </c>
    </row>
    <row r="1730" spans="10:10" x14ac:dyDescent="0.25">
      <c r="J1730" s="351" t="str">
        <f t="shared" si="30"/>
        <v/>
      </c>
    </row>
    <row r="1731" spans="10:10" x14ac:dyDescent="0.25">
      <c r="J1731" s="351" t="str">
        <f t="shared" si="30"/>
        <v/>
      </c>
    </row>
    <row r="1732" spans="10:10" x14ac:dyDescent="0.25">
      <c r="J1732" s="351" t="str">
        <f t="shared" si="30"/>
        <v/>
      </c>
    </row>
    <row r="1733" spans="10:10" x14ac:dyDescent="0.25">
      <c r="J1733" s="351" t="str">
        <f t="shared" si="30"/>
        <v/>
      </c>
    </row>
    <row r="1734" spans="10:10" x14ac:dyDescent="0.25">
      <c r="J1734" s="351" t="str">
        <f t="shared" si="30"/>
        <v/>
      </c>
    </row>
    <row r="1735" spans="10:10" x14ac:dyDescent="0.25">
      <c r="J1735" s="351" t="str">
        <f t="shared" si="30"/>
        <v/>
      </c>
    </row>
    <row r="1736" spans="10:10" x14ac:dyDescent="0.25">
      <c r="J1736" s="351" t="str">
        <f t="shared" si="30"/>
        <v/>
      </c>
    </row>
    <row r="1737" spans="10:10" x14ac:dyDescent="0.25">
      <c r="J1737" s="351" t="str">
        <f t="shared" si="30"/>
        <v/>
      </c>
    </row>
    <row r="1738" spans="10:10" x14ac:dyDescent="0.25">
      <c r="J1738" s="351" t="str">
        <f t="shared" si="30"/>
        <v/>
      </c>
    </row>
    <row r="1739" spans="10:10" x14ac:dyDescent="0.25">
      <c r="J1739" s="351" t="str">
        <f t="shared" si="30"/>
        <v/>
      </c>
    </row>
    <row r="1740" spans="10:10" x14ac:dyDescent="0.25">
      <c r="J1740" s="351" t="str">
        <f t="shared" si="30"/>
        <v/>
      </c>
    </row>
    <row r="1741" spans="10:10" x14ac:dyDescent="0.25">
      <c r="J1741" s="351" t="str">
        <f t="shared" si="30"/>
        <v/>
      </c>
    </row>
    <row r="1742" spans="10:10" x14ac:dyDescent="0.25">
      <c r="J1742" s="351" t="str">
        <f t="shared" si="30"/>
        <v/>
      </c>
    </row>
    <row r="1743" spans="10:10" x14ac:dyDescent="0.25">
      <c r="J1743" s="351" t="str">
        <f t="shared" si="30"/>
        <v/>
      </c>
    </row>
    <row r="1744" spans="10:10" x14ac:dyDescent="0.25">
      <c r="J1744" s="351" t="str">
        <f t="shared" si="30"/>
        <v/>
      </c>
    </row>
    <row r="1745" spans="10:10" x14ac:dyDescent="0.25">
      <c r="J1745" s="351" t="str">
        <f t="shared" si="30"/>
        <v/>
      </c>
    </row>
    <row r="1746" spans="10:10" x14ac:dyDescent="0.25">
      <c r="J1746" s="351" t="str">
        <f t="shared" si="30"/>
        <v/>
      </c>
    </row>
    <row r="1747" spans="10:10" x14ac:dyDescent="0.25">
      <c r="J1747" s="351" t="str">
        <f t="shared" si="30"/>
        <v/>
      </c>
    </row>
    <row r="1748" spans="10:10" x14ac:dyDescent="0.25">
      <c r="J1748" s="351" t="str">
        <f t="shared" si="30"/>
        <v/>
      </c>
    </row>
    <row r="1749" spans="10:10" x14ac:dyDescent="0.25">
      <c r="J1749" s="351" t="str">
        <f t="shared" si="30"/>
        <v/>
      </c>
    </row>
    <row r="1750" spans="10:10" x14ac:dyDescent="0.25">
      <c r="J1750" s="351" t="str">
        <f t="shared" si="30"/>
        <v/>
      </c>
    </row>
    <row r="1751" spans="10:10" x14ac:dyDescent="0.25">
      <c r="J1751" s="351" t="str">
        <f t="shared" si="30"/>
        <v/>
      </c>
    </row>
    <row r="1752" spans="10:10" x14ac:dyDescent="0.25">
      <c r="J1752" s="351" t="str">
        <f t="shared" si="30"/>
        <v/>
      </c>
    </row>
    <row r="1753" spans="10:10" x14ac:dyDescent="0.25">
      <c r="J1753" s="351" t="str">
        <f t="shared" si="30"/>
        <v/>
      </c>
    </row>
    <row r="1754" spans="10:10" x14ac:dyDescent="0.25">
      <c r="J1754" s="351" t="str">
        <f t="shared" si="30"/>
        <v/>
      </c>
    </row>
    <row r="1755" spans="10:10" x14ac:dyDescent="0.25">
      <c r="J1755" s="351" t="str">
        <f t="shared" si="30"/>
        <v/>
      </c>
    </row>
    <row r="1756" spans="10:10" x14ac:dyDescent="0.25">
      <c r="J1756" s="351" t="str">
        <f t="shared" si="30"/>
        <v/>
      </c>
    </row>
    <row r="1757" spans="10:10" x14ac:dyDescent="0.25">
      <c r="J1757" s="351" t="str">
        <f t="shared" si="30"/>
        <v/>
      </c>
    </row>
    <row r="1758" spans="10:10" x14ac:dyDescent="0.25">
      <c r="J1758" s="351" t="str">
        <f t="shared" si="30"/>
        <v/>
      </c>
    </row>
    <row r="1759" spans="10:10" x14ac:dyDescent="0.25">
      <c r="J1759" s="351" t="str">
        <f t="shared" si="30"/>
        <v/>
      </c>
    </row>
    <row r="1760" spans="10:10" x14ac:dyDescent="0.25">
      <c r="J1760" s="351" t="str">
        <f t="shared" si="30"/>
        <v/>
      </c>
    </row>
    <row r="1761" spans="10:10" x14ac:dyDescent="0.25">
      <c r="J1761" s="351" t="str">
        <f t="shared" si="30"/>
        <v/>
      </c>
    </row>
    <row r="1762" spans="10:10" x14ac:dyDescent="0.25">
      <c r="J1762" s="351" t="str">
        <f t="shared" si="30"/>
        <v/>
      </c>
    </row>
    <row r="1763" spans="10:10" x14ac:dyDescent="0.25">
      <c r="J1763" s="351" t="str">
        <f t="shared" si="30"/>
        <v/>
      </c>
    </row>
    <row r="1764" spans="10:10" x14ac:dyDescent="0.25">
      <c r="J1764" s="351" t="str">
        <f t="shared" ref="J1764:J1827" si="31">PROPER(C1764)</f>
        <v/>
      </c>
    </row>
    <row r="1765" spans="10:10" x14ac:dyDescent="0.25">
      <c r="J1765" s="351" t="str">
        <f t="shared" si="31"/>
        <v/>
      </c>
    </row>
    <row r="1766" spans="10:10" x14ac:dyDescent="0.25">
      <c r="J1766" s="351" t="str">
        <f t="shared" si="31"/>
        <v/>
      </c>
    </row>
    <row r="1767" spans="10:10" x14ac:dyDescent="0.25">
      <c r="J1767" s="351" t="str">
        <f t="shared" si="31"/>
        <v/>
      </c>
    </row>
    <row r="1768" spans="10:10" x14ac:dyDescent="0.25">
      <c r="J1768" s="351" t="str">
        <f t="shared" si="31"/>
        <v/>
      </c>
    </row>
    <row r="1769" spans="10:10" x14ac:dyDescent="0.25">
      <c r="J1769" s="351" t="str">
        <f t="shared" si="31"/>
        <v/>
      </c>
    </row>
    <row r="1770" spans="10:10" x14ac:dyDescent="0.25">
      <c r="J1770" s="351" t="str">
        <f t="shared" si="31"/>
        <v/>
      </c>
    </row>
    <row r="1771" spans="10:10" x14ac:dyDescent="0.25">
      <c r="J1771" s="351" t="str">
        <f t="shared" si="31"/>
        <v/>
      </c>
    </row>
    <row r="1772" spans="10:10" x14ac:dyDescent="0.25">
      <c r="J1772" s="351" t="str">
        <f t="shared" si="31"/>
        <v/>
      </c>
    </row>
    <row r="1773" spans="10:10" x14ac:dyDescent="0.25">
      <c r="J1773" s="351" t="str">
        <f t="shared" si="31"/>
        <v/>
      </c>
    </row>
    <row r="1774" spans="10:10" x14ac:dyDescent="0.25">
      <c r="J1774" s="351" t="str">
        <f t="shared" si="31"/>
        <v/>
      </c>
    </row>
    <row r="1775" spans="10:10" x14ac:dyDescent="0.25">
      <c r="J1775" s="351" t="str">
        <f t="shared" si="31"/>
        <v/>
      </c>
    </row>
    <row r="1776" spans="10:10" x14ac:dyDescent="0.25">
      <c r="J1776" s="351" t="str">
        <f t="shared" si="31"/>
        <v/>
      </c>
    </row>
    <row r="1777" spans="10:10" x14ac:dyDescent="0.25">
      <c r="J1777" s="351" t="str">
        <f t="shared" si="31"/>
        <v/>
      </c>
    </row>
    <row r="1778" spans="10:10" x14ac:dyDescent="0.25">
      <c r="J1778" s="351" t="str">
        <f t="shared" si="31"/>
        <v/>
      </c>
    </row>
    <row r="1779" spans="10:10" x14ac:dyDescent="0.25">
      <c r="J1779" s="351" t="str">
        <f t="shared" si="31"/>
        <v/>
      </c>
    </row>
    <row r="1780" spans="10:10" x14ac:dyDescent="0.25">
      <c r="J1780" s="351" t="str">
        <f t="shared" si="31"/>
        <v/>
      </c>
    </row>
    <row r="1781" spans="10:10" x14ac:dyDescent="0.25">
      <c r="J1781" s="351" t="str">
        <f t="shared" si="31"/>
        <v/>
      </c>
    </row>
    <row r="1782" spans="10:10" x14ac:dyDescent="0.25">
      <c r="J1782" s="351" t="str">
        <f t="shared" si="31"/>
        <v/>
      </c>
    </row>
    <row r="1783" spans="10:10" x14ac:dyDescent="0.25">
      <c r="J1783" s="351" t="str">
        <f t="shared" si="31"/>
        <v/>
      </c>
    </row>
    <row r="1784" spans="10:10" x14ac:dyDescent="0.25">
      <c r="J1784" s="351" t="str">
        <f t="shared" si="31"/>
        <v/>
      </c>
    </row>
    <row r="1785" spans="10:10" x14ac:dyDescent="0.25">
      <c r="J1785" s="351" t="str">
        <f t="shared" si="31"/>
        <v/>
      </c>
    </row>
    <row r="1786" spans="10:10" x14ac:dyDescent="0.25">
      <c r="J1786" s="351" t="str">
        <f t="shared" si="31"/>
        <v/>
      </c>
    </row>
    <row r="1787" spans="10:10" x14ac:dyDescent="0.25">
      <c r="J1787" s="351" t="str">
        <f t="shared" si="31"/>
        <v/>
      </c>
    </row>
    <row r="1788" spans="10:10" x14ac:dyDescent="0.25">
      <c r="J1788" s="351" t="str">
        <f t="shared" si="31"/>
        <v/>
      </c>
    </row>
    <row r="1789" spans="10:10" x14ac:dyDescent="0.25">
      <c r="J1789" s="351" t="str">
        <f t="shared" si="31"/>
        <v/>
      </c>
    </row>
    <row r="1790" spans="10:10" x14ac:dyDescent="0.25">
      <c r="J1790" s="351" t="str">
        <f t="shared" si="31"/>
        <v/>
      </c>
    </row>
    <row r="1791" spans="10:10" x14ac:dyDescent="0.25">
      <c r="J1791" s="351" t="str">
        <f t="shared" si="31"/>
        <v/>
      </c>
    </row>
    <row r="1792" spans="10:10" x14ac:dyDescent="0.25">
      <c r="J1792" s="351" t="str">
        <f t="shared" si="31"/>
        <v/>
      </c>
    </row>
    <row r="1793" spans="10:10" x14ac:dyDescent="0.25">
      <c r="J1793" s="351" t="str">
        <f t="shared" si="31"/>
        <v/>
      </c>
    </row>
    <row r="1794" spans="10:10" x14ac:dyDescent="0.25">
      <c r="J1794" s="351" t="str">
        <f t="shared" si="31"/>
        <v/>
      </c>
    </row>
    <row r="1795" spans="10:10" x14ac:dyDescent="0.25">
      <c r="J1795" s="351" t="str">
        <f t="shared" si="31"/>
        <v/>
      </c>
    </row>
    <row r="1796" spans="10:10" x14ac:dyDescent="0.25">
      <c r="J1796" s="351" t="str">
        <f t="shared" si="31"/>
        <v/>
      </c>
    </row>
    <row r="1797" spans="10:10" x14ac:dyDescent="0.25">
      <c r="J1797" s="351" t="str">
        <f t="shared" si="31"/>
        <v/>
      </c>
    </row>
    <row r="1798" spans="10:10" x14ac:dyDescent="0.25">
      <c r="J1798" s="351" t="str">
        <f t="shared" si="31"/>
        <v/>
      </c>
    </row>
    <row r="1799" spans="10:10" x14ac:dyDescent="0.25">
      <c r="J1799" s="351" t="str">
        <f t="shared" si="31"/>
        <v/>
      </c>
    </row>
    <row r="1800" spans="10:10" x14ac:dyDescent="0.25">
      <c r="J1800" s="351" t="str">
        <f t="shared" si="31"/>
        <v/>
      </c>
    </row>
    <row r="1801" spans="10:10" x14ac:dyDescent="0.25">
      <c r="J1801" s="351" t="str">
        <f t="shared" si="31"/>
        <v/>
      </c>
    </row>
    <row r="1802" spans="10:10" x14ac:dyDescent="0.25">
      <c r="J1802" s="351" t="str">
        <f t="shared" si="31"/>
        <v/>
      </c>
    </row>
    <row r="1803" spans="10:10" x14ac:dyDescent="0.25">
      <c r="J1803" s="351" t="str">
        <f t="shared" si="31"/>
        <v/>
      </c>
    </row>
    <row r="1804" spans="10:10" x14ac:dyDescent="0.25">
      <c r="J1804" s="351" t="str">
        <f t="shared" si="31"/>
        <v/>
      </c>
    </row>
    <row r="1805" spans="10:10" x14ac:dyDescent="0.25">
      <c r="J1805" s="351" t="str">
        <f t="shared" si="31"/>
        <v/>
      </c>
    </row>
    <row r="1806" spans="10:10" x14ac:dyDescent="0.25">
      <c r="J1806" s="351" t="str">
        <f t="shared" si="31"/>
        <v/>
      </c>
    </row>
    <row r="1807" spans="10:10" x14ac:dyDescent="0.25">
      <c r="J1807" s="351" t="str">
        <f t="shared" si="31"/>
        <v/>
      </c>
    </row>
    <row r="1808" spans="10:10" x14ac:dyDescent="0.25">
      <c r="J1808" s="351" t="str">
        <f t="shared" si="31"/>
        <v/>
      </c>
    </row>
    <row r="1809" spans="10:10" x14ac:dyDescent="0.25">
      <c r="J1809" s="351" t="str">
        <f t="shared" si="31"/>
        <v/>
      </c>
    </row>
    <row r="1810" spans="10:10" x14ac:dyDescent="0.25">
      <c r="J1810" s="351" t="str">
        <f t="shared" si="31"/>
        <v/>
      </c>
    </row>
    <row r="1811" spans="10:10" x14ac:dyDescent="0.25">
      <c r="J1811" s="351" t="str">
        <f t="shared" si="31"/>
        <v/>
      </c>
    </row>
    <row r="1812" spans="10:10" x14ac:dyDescent="0.25">
      <c r="J1812" s="351" t="str">
        <f t="shared" si="31"/>
        <v/>
      </c>
    </row>
    <row r="1813" spans="10:10" x14ac:dyDescent="0.25">
      <c r="J1813" s="351" t="str">
        <f t="shared" si="31"/>
        <v/>
      </c>
    </row>
    <row r="1814" spans="10:10" x14ac:dyDescent="0.25">
      <c r="J1814" s="351" t="str">
        <f t="shared" si="31"/>
        <v/>
      </c>
    </row>
    <row r="1815" spans="10:10" x14ac:dyDescent="0.25">
      <c r="J1815" s="351" t="str">
        <f t="shared" si="31"/>
        <v/>
      </c>
    </row>
    <row r="1816" spans="10:10" x14ac:dyDescent="0.25">
      <c r="J1816" s="351" t="str">
        <f t="shared" si="31"/>
        <v/>
      </c>
    </row>
    <row r="1817" spans="10:10" x14ac:dyDescent="0.25">
      <c r="J1817" s="351" t="str">
        <f t="shared" si="31"/>
        <v/>
      </c>
    </row>
    <row r="1818" spans="10:10" x14ac:dyDescent="0.25">
      <c r="J1818" s="351" t="str">
        <f t="shared" si="31"/>
        <v/>
      </c>
    </row>
    <row r="1819" spans="10:10" x14ac:dyDescent="0.25">
      <c r="J1819" s="351" t="str">
        <f t="shared" si="31"/>
        <v/>
      </c>
    </row>
    <row r="1820" spans="10:10" x14ac:dyDescent="0.25">
      <c r="J1820" s="351" t="str">
        <f t="shared" si="31"/>
        <v/>
      </c>
    </row>
    <row r="1821" spans="10:10" x14ac:dyDescent="0.25">
      <c r="J1821" s="351" t="str">
        <f t="shared" si="31"/>
        <v/>
      </c>
    </row>
    <row r="1822" spans="10:10" x14ac:dyDescent="0.25">
      <c r="J1822" s="351" t="str">
        <f t="shared" si="31"/>
        <v/>
      </c>
    </row>
    <row r="1823" spans="10:10" x14ac:dyDescent="0.25">
      <c r="J1823" s="351" t="str">
        <f t="shared" si="31"/>
        <v/>
      </c>
    </row>
    <row r="1824" spans="10:10" x14ac:dyDescent="0.25">
      <c r="J1824" s="351" t="str">
        <f t="shared" si="31"/>
        <v/>
      </c>
    </row>
    <row r="1825" spans="10:10" x14ac:dyDescent="0.25">
      <c r="J1825" s="351" t="str">
        <f t="shared" si="31"/>
        <v/>
      </c>
    </row>
    <row r="1826" spans="10:10" x14ac:dyDescent="0.25">
      <c r="J1826" s="351" t="str">
        <f t="shared" si="31"/>
        <v/>
      </c>
    </row>
    <row r="1827" spans="10:10" x14ac:dyDescent="0.25">
      <c r="J1827" s="351" t="str">
        <f t="shared" si="31"/>
        <v/>
      </c>
    </row>
    <row r="1828" spans="10:10" x14ac:dyDescent="0.25">
      <c r="J1828" s="351" t="str">
        <f t="shared" ref="J1828:J1891" si="32">PROPER(C1828)</f>
        <v/>
      </c>
    </row>
    <row r="1829" spans="10:10" x14ac:dyDescent="0.25">
      <c r="J1829" s="351" t="str">
        <f t="shared" si="32"/>
        <v/>
      </c>
    </row>
    <row r="1830" spans="10:10" x14ac:dyDescent="0.25">
      <c r="J1830" s="351" t="str">
        <f t="shared" si="32"/>
        <v/>
      </c>
    </row>
    <row r="1831" spans="10:10" x14ac:dyDescent="0.25">
      <c r="J1831" s="351" t="str">
        <f t="shared" si="32"/>
        <v/>
      </c>
    </row>
    <row r="1832" spans="10:10" x14ac:dyDescent="0.25">
      <c r="J1832" s="351" t="str">
        <f t="shared" si="32"/>
        <v/>
      </c>
    </row>
    <row r="1833" spans="10:10" x14ac:dyDescent="0.25">
      <c r="J1833" s="351" t="str">
        <f t="shared" si="32"/>
        <v/>
      </c>
    </row>
    <row r="1834" spans="10:10" x14ac:dyDescent="0.25">
      <c r="J1834" s="351" t="str">
        <f t="shared" si="32"/>
        <v/>
      </c>
    </row>
    <row r="1835" spans="10:10" x14ac:dyDescent="0.25">
      <c r="J1835" s="351" t="str">
        <f t="shared" si="32"/>
        <v/>
      </c>
    </row>
    <row r="1836" spans="10:10" x14ac:dyDescent="0.25">
      <c r="J1836" s="351" t="str">
        <f t="shared" si="32"/>
        <v/>
      </c>
    </row>
    <row r="1837" spans="10:10" x14ac:dyDescent="0.25">
      <c r="J1837" s="351" t="str">
        <f t="shared" si="32"/>
        <v/>
      </c>
    </row>
    <row r="1838" spans="10:10" x14ac:dyDescent="0.25">
      <c r="J1838" s="351" t="str">
        <f t="shared" si="32"/>
        <v/>
      </c>
    </row>
    <row r="1839" spans="10:10" x14ac:dyDescent="0.25">
      <c r="J1839" s="351" t="str">
        <f t="shared" si="32"/>
        <v/>
      </c>
    </row>
    <row r="1840" spans="10:10" x14ac:dyDescent="0.25">
      <c r="J1840" s="351" t="str">
        <f t="shared" si="32"/>
        <v/>
      </c>
    </row>
    <row r="1841" spans="10:10" x14ac:dyDescent="0.25">
      <c r="J1841" s="351" t="str">
        <f t="shared" si="32"/>
        <v/>
      </c>
    </row>
    <row r="1842" spans="10:10" x14ac:dyDescent="0.25">
      <c r="J1842" s="351" t="str">
        <f t="shared" si="32"/>
        <v/>
      </c>
    </row>
    <row r="1843" spans="10:10" x14ac:dyDescent="0.25">
      <c r="J1843" s="351" t="str">
        <f t="shared" si="32"/>
        <v/>
      </c>
    </row>
    <row r="1844" spans="10:10" x14ac:dyDescent="0.25">
      <c r="J1844" s="351" t="str">
        <f t="shared" si="32"/>
        <v/>
      </c>
    </row>
    <row r="1845" spans="10:10" x14ac:dyDescent="0.25">
      <c r="J1845" s="351" t="str">
        <f t="shared" si="32"/>
        <v/>
      </c>
    </row>
    <row r="1846" spans="10:10" x14ac:dyDescent="0.25">
      <c r="J1846" s="351" t="str">
        <f t="shared" si="32"/>
        <v/>
      </c>
    </row>
    <row r="1847" spans="10:10" x14ac:dyDescent="0.25">
      <c r="J1847" s="351" t="str">
        <f t="shared" si="32"/>
        <v/>
      </c>
    </row>
    <row r="1848" spans="10:10" x14ac:dyDescent="0.25">
      <c r="J1848" s="351" t="str">
        <f t="shared" si="32"/>
        <v/>
      </c>
    </row>
    <row r="1849" spans="10:10" x14ac:dyDescent="0.25">
      <c r="J1849" s="351" t="str">
        <f t="shared" si="32"/>
        <v/>
      </c>
    </row>
    <row r="1850" spans="10:10" x14ac:dyDescent="0.25">
      <c r="J1850" s="351" t="str">
        <f t="shared" si="32"/>
        <v/>
      </c>
    </row>
    <row r="1851" spans="10:10" x14ac:dyDescent="0.25">
      <c r="J1851" s="351" t="str">
        <f t="shared" si="32"/>
        <v/>
      </c>
    </row>
    <row r="1852" spans="10:10" x14ac:dyDescent="0.25">
      <c r="J1852" s="351" t="str">
        <f t="shared" si="32"/>
        <v/>
      </c>
    </row>
    <row r="1853" spans="10:10" x14ac:dyDescent="0.25">
      <c r="J1853" s="351" t="str">
        <f t="shared" si="32"/>
        <v/>
      </c>
    </row>
    <row r="1854" spans="10:10" x14ac:dyDescent="0.25">
      <c r="J1854" s="351" t="str">
        <f t="shared" si="32"/>
        <v/>
      </c>
    </row>
    <row r="1855" spans="10:10" x14ac:dyDescent="0.25">
      <c r="J1855" s="351" t="str">
        <f t="shared" si="32"/>
        <v/>
      </c>
    </row>
    <row r="1856" spans="10:10" x14ac:dyDescent="0.25">
      <c r="J1856" s="351" t="str">
        <f t="shared" si="32"/>
        <v/>
      </c>
    </row>
    <row r="1857" spans="10:10" x14ac:dyDescent="0.25">
      <c r="J1857" s="351" t="str">
        <f t="shared" si="32"/>
        <v/>
      </c>
    </row>
    <row r="1858" spans="10:10" x14ac:dyDescent="0.25">
      <c r="J1858" s="351" t="str">
        <f t="shared" si="32"/>
        <v/>
      </c>
    </row>
    <row r="1859" spans="10:10" x14ac:dyDescent="0.25">
      <c r="J1859" s="351" t="str">
        <f t="shared" si="32"/>
        <v/>
      </c>
    </row>
    <row r="1860" spans="10:10" x14ac:dyDescent="0.25">
      <c r="J1860" s="351" t="str">
        <f t="shared" si="32"/>
        <v/>
      </c>
    </row>
    <row r="1861" spans="10:10" x14ac:dyDescent="0.25">
      <c r="J1861" s="351" t="str">
        <f t="shared" si="32"/>
        <v/>
      </c>
    </row>
    <row r="1862" spans="10:10" x14ac:dyDescent="0.25">
      <c r="J1862" s="351" t="str">
        <f t="shared" si="32"/>
        <v/>
      </c>
    </row>
    <row r="1863" spans="10:10" x14ac:dyDescent="0.25">
      <c r="J1863" s="351" t="str">
        <f t="shared" si="32"/>
        <v/>
      </c>
    </row>
    <row r="1864" spans="10:10" x14ac:dyDescent="0.25">
      <c r="J1864" s="351" t="str">
        <f t="shared" si="32"/>
        <v/>
      </c>
    </row>
    <row r="1865" spans="10:10" x14ac:dyDescent="0.25">
      <c r="J1865" s="351" t="str">
        <f t="shared" si="32"/>
        <v/>
      </c>
    </row>
    <row r="1866" spans="10:10" x14ac:dyDescent="0.25">
      <c r="J1866" s="351" t="str">
        <f t="shared" si="32"/>
        <v/>
      </c>
    </row>
    <row r="1867" spans="10:10" x14ac:dyDescent="0.25">
      <c r="J1867" s="351" t="str">
        <f t="shared" si="32"/>
        <v/>
      </c>
    </row>
    <row r="1868" spans="10:10" x14ac:dyDescent="0.25">
      <c r="J1868" s="351" t="str">
        <f t="shared" si="32"/>
        <v/>
      </c>
    </row>
    <row r="1869" spans="10:10" x14ac:dyDescent="0.25">
      <c r="J1869" s="351" t="str">
        <f t="shared" si="32"/>
        <v/>
      </c>
    </row>
    <row r="1870" spans="10:10" x14ac:dyDescent="0.25">
      <c r="J1870" s="351" t="str">
        <f t="shared" si="32"/>
        <v/>
      </c>
    </row>
    <row r="1871" spans="10:10" x14ac:dyDescent="0.25">
      <c r="J1871" s="351" t="str">
        <f t="shared" si="32"/>
        <v/>
      </c>
    </row>
    <row r="1872" spans="10:10" x14ac:dyDescent="0.25">
      <c r="J1872" s="351" t="str">
        <f t="shared" si="32"/>
        <v/>
      </c>
    </row>
    <row r="1873" spans="10:10" x14ac:dyDescent="0.25">
      <c r="J1873" s="351" t="str">
        <f t="shared" si="32"/>
        <v/>
      </c>
    </row>
    <row r="1874" spans="10:10" x14ac:dyDescent="0.25">
      <c r="J1874" s="351" t="str">
        <f t="shared" si="32"/>
        <v/>
      </c>
    </row>
    <row r="1875" spans="10:10" x14ac:dyDescent="0.25">
      <c r="J1875" s="351" t="str">
        <f t="shared" si="32"/>
        <v/>
      </c>
    </row>
    <row r="1876" spans="10:10" x14ac:dyDescent="0.25">
      <c r="J1876" s="351" t="str">
        <f t="shared" si="32"/>
        <v/>
      </c>
    </row>
    <row r="1877" spans="10:10" x14ac:dyDescent="0.25">
      <c r="J1877" s="351" t="str">
        <f t="shared" si="32"/>
        <v/>
      </c>
    </row>
    <row r="1878" spans="10:10" x14ac:dyDescent="0.25">
      <c r="J1878" s="351" t="str">
        <f t="shared" si="32"/>
        <v/>
      </c>
    </row>
    <row r="1879" spans="10:10" x14ac:dyDescent="0.25">
      <c r="J1879" s="351" t="str">
        <f t="shared" si="32"/>
        <v/>
      </c>
    </row>
    <row r="1880" spans="10:10" x14ac:dyDescent="0.25">
      <c r="J1880" s="351" t="str">
        <f t="shared" si="32"/>
        <v/>
      </c>
    </row>
    <row r="1881" spans="10:10" x14ac:dyDescent="0.25">
      <c r="J1881" s="351" t="str">
        <f t="shared" si="32"/>
        <v/>
      </c>
    </row>
    <row r="1882" spans="10:10" x14ac:dyDescent="0.25">
      <c r="J1882" s="351" t="str">
        <f t="shared" si="32"/>
        <v/>
      </c>
    </row>
    <row r="1883" spans="10:10" x14ac:dyDescent="0.25">
      <c r="J1883" s="351" t="str">
        <f t="shared" si="32"/>
        <v/>
      </c>
    </row>
    <row r="1884" spans="10:10" x14ac:dyDescent="0.25">
      <c r="J1884" s="351" t="str">
        <f t="shared" si="32"/>
        <v/>
      </c>
    </row>
    <row r="1885" spans="10:10" x14ac:dyDescent="0.25">
      <c r="J1885" s="351" t="str">
        <f t="shared" si="32"/>
        <v/>
      </c>
    </row>
    <row r="1886" spans="10:10" x14ac:dyDescent="0.25">
      <c r="J1886" s="351" t="str">
        <f t="shared" si="32"/>
        <v/>
      </c>
    </row>
    <row r="1887" spans="10:10" x14ac:dyDescent="0.25">
      <c r="J1887" s="351" t="str">
        <f t="shared" si="32"/>
        <v/>
      </c>
    </row>
    <row r="1888" spans="10:10" x14ac:dyDescent="0.25">
      <c r="J1888" s="351" t="str">
        <f t="shared" si="32"/>
        <v/>
      </c>
    </row>
    <row r="1889" spans="10:10" x14ac:dyDescent="0.25">
      <c r="J1889" s="351" t="str">
        <f t="shared" si="32"/>
        <v/>
      </c>
    </row>
    <row r="1890" spans="10:10" x14ac:dyDescent="0.25">
      <c r="J1890" s="351" t="str">
        <f t="shared" si="32"/>
        <v/>
      </c>
    </row>
    <row r="1891" spans="10:10" x14ac:dyDescent="0.25">
      <c r="J1891" s="351" t="str">
        <f t="shared" si="32"/>
        <v/>
      </c>
    </row>
    <row r="1892" spans="10:10" x14ac:dyDescent="0.25">
      <c r="J1892" s="351" t="str">
        <f t="shared" ref="J1892:J1955" si="33">PROPER(C1892)</f>
        <v/>
      </c>
    </row>
    <row r="1893" spans="10:10" x14ac:dyDescent="0.25">
      <c r="J1893" s="351" t="str">
        <f t="shared" si="33"/>
        <v/>
      </c>
    </row>
    <row r="1894" spans="10:10" x14ac:dyDescent="0.25">
      <c r="J1894" s="351" t="str">
        <f t="shared" si="33"/>
        <v/>
      </c>
    </row>
    <row r="1895" spans="10:10" x14ac:dyDescent="0.25">
      <c r="J1895" s="351" t="str">
        <f t="shared" si="33"/>
        <v/>
      </c>
    </row>
    <row r="1896" spans="10:10" x14ac:dyDescent="0.25">
      <c r="J1896" s="351" t="str">
        <f t="shared" si="33"/>
        <v/>
      </c>
    </row>
    <row r="1897" spans="10:10" x14ac:dyDescent="0.25">
      <c r="J1897" s="351" t="str">
        <f t="shared" si="33"/>
        <v/>
      </c>
    </row>
    <row r="1898" spans="10:10" x14ac:dyDescent="0.25">
      <c r="J1898" s="351" t="str">
        <f t="shared" si="33"/>
        <v/>
      </c>
    </row>
    <row r="1899" spans="10:10" x14ac:dyDescent="0.25">
      <c r="J1899" s="351" t="str">
        <f t="shared" si="33"/>
        <v/>
      </c>
    </row>
    <row r="1900" spans="10:10" x14ac:dyDescent="0.25">
      <c r="J1900" s="351" t="str">
        <f t="shared" si="33"/>
        <v/>
      </c>
    </row>
    <row r="1901" spans="10:10" x14ac:dyDescent="0.25">
      <c r="J1901" s="351" t="str">
        <f t="shared" si="33"/>
        <v/>
      </c>
    </row>
    <row r="1902" spans="10:10" x14ac:dyDescent="0.25">
      <c r="J1902" s="351" t="str">
        <f t="shared" si="33"/>
        <v/>
      </c>
    </row>
    <row r="1903" spans="10:10" x14ac:dyDescent="0.25">
      <c r="J1903" s="351" t="str">
        <f t="shared" si="33"/>
        <v/>
      </c>
    </row>
    <row r="1904" spans="10:10" x14ac:dyDescent="0.25">
      <c r="J1904" s="351" t="str">
        <f t="shared" si="33"/>
        <v/>
      </c>
    </row>
    <row r="1905" spans="10:10" x14ac:dyDescent="0.25">
      <c r="J1905" s="351" t="str">
        <f t="shared" si="33"/>
        <v/>
      </c>
    </row>
    <row r="1906" spans="10:10" x14ac:dyDescent="0.25">
      <c r="J1906" s="351" t="str">
        <f t="shared" si="33"/>
        <v/>
      </c>
    </row>
    <row r="1907" spans="10:10" x14ac:dyDescent="0.25">
      <c r="J1907" s="351" t="str">
        <f t="shared" si="33"/>
        <v/>
      </c>
    </row>
    <row r="1908" spans="10:10" x14ac:dyDescent="0.25">
      <c r="J1908" s="351" t="str">
        <f t="shared" si="33"/>
        <v/>
      </c>
    </row>
    <row r="1909" spans="10:10" x14ac:dyDescent="0.25">
      <c r="J1909" s="351" t="str">
        <f t="shared" si="33"/>
        <v/>
      </c>
    </row>
    <row r="1910" spans="10:10" x14ac:dyDescent="0.25">
      <c r="J1910" s="351" t="str">
        <f t="shared" si="33"/>
        <v/>
      </c>
    </row>
    <row r="1911" spans="10:10" x14ac:dyDescent="0.25">
      <c r="J1911" s="351" t="str">
        <f t="shared" si="33"/>
        <v/>
      </c>
    </row>
    <row r="1912" spans="10:10" x14ac:dyDescent="0.25">
      <c r="J1912" s="351" t="str">
        <f t="shared" si="33"/>
        <v/>
      </c>
    </row>
    <row r="1913" spans="10:10" x14ac:dyDescent="0.25">
      <c r="J1913" s="351" t="str">
        <f t="shared" si="33"/>
        <v/>
      </c>
    </row>
    <row r="1914" spans="10:10" x14ac:dyDescent="0.25">
      <c r="J1914" s="351" t="str">
        <f t="shared" si="33"/>
        <v/>
      </c>
    </row>
    <row r="1915" spans="10:10" x14ac:dyDescent="0.25">
      <c r="J1915" s="351" t="str">
        <f t="shared" si="33"/>
        <v/>
      </c>
    </row>
    <row r="1916" spans="10:10" x14ac:dyDescent="0.25">
      <c r="J1916" s="351" t="str">
        <f t="shared" si="33"/>
        <v/>
      </c>
    </row>
    <row r="1917" spans="10:10" x14ac:dyDescent="0.25">
      <c r="J1917" s="351" t="str">
        <f t="shared" si="33"/>
        <v/>
      </c>
    </row>
    <row r="1918" spans="10:10" x14ac:dyDescent="0.25">
      <c r="J1918" s="351" t="str">
        <f t="shared" si="33"/>
        <v/>
      </c>
    </row>
    <row r="1919" spans="10:10" x14ac:dyDescent="0.25">
      <c r="J1919" s="351" t="str">
        <f t="shared" si="33"/>
        <v/>
      </c>
    </row>
    <row r="1920" spans="10:10" x14ac:dyDescent="0.25">
      <c r="J1920" s="351" t="str">
        <f t="shared" si="33"/>
        <v/>
      </c>
    </row>
    <row r="1921" spans="10:10" x14ac:dyDescent="0.25">
      <c r="J1921" s="351" t="str">
        <f t="shared" si="33"/>
        <v/>
      </c>
    </row>
    <row r="1922" spans="10:10" x14ac:dyDescent="0.25">
      <c r="J1922" s="351" t="str">
        <f t="shared" si="33"/>
        <v/>
      </c>
    </row>
    <row r="1923" spans="10:10" x14ac:dyDescent="0.25">
      <c r="J1923" s="351" t="str">
        <f t="shared" si="33"/>
        <v/>
      </c>
    </row>
    <row r="1924" spans="10:10" x14ac:dyDescent="0.25">
      <c r="J1924" s="351" t="str">
        <f t="shared" si="33"/>
        <v/>
      </c>
    </row>
    <row r="1925" spans="10:10" x14ac:dyDescent="0.25">
      <c r="J1925" s="351" t="str">
        <f t="shared" si="33"/>
        <v/>
      </c>
    </row>
    <row r="1926" spans="10:10" x14ac:dyDescent="0.25">
      <c r="J1926" s="351" t="str">
        <f t="shared" si="33"/>
        <v/>
      </c>
    </row>
    <row r="1927" spans="10:10" x14ac:dyDescent="0.25">
      <c r="J1927" s="351" t="str">
        <f t="shared" si="33"/>
        <v/>
      </c>
    </row>
    <row r="1928" spans="10:10" x14ac:dyDescent="0.25">
      <c r="J1928" s="351" t="str">
        <f t="shared" si="33"/>
        <v/>
      </c>
    </row>
    <row r="1929" spans="10:10" x14ac:dyDescent="0.25">
      <c r="J1929" s="351" t="str">
        <f t="shared" si="33"/>
        <v/>
      </c>
    </row>
    <row r="1930" spans="10:10" x14ac:dyDescent="0.25">
      <c r="J1930" s="351" t="str">
        <f t="shared" si="33"/>
        <v/>
      </c>
    </row>
    <row r="1931" spans="10:10" x14ac:dyDescent="0.25">
      <c r="J1931" s="351" t="str">
        <f t="shared" si="33"/>
        <v/>
      </c>
    </row>
    <row r="1932" spans="10:10" x14ac:dyDescent="0.25">
      <c r="J1932" s="351" t="str">
        <f t="shared" si="33"/>
        <v/>
      </c>
    </row>
    <row r="1933" spans="10:10" x14ac:dyDescent="0.25">
      <c r="J1933" s="351" t="str">
        <f t="shared" si="33"/>
        <v/>
      </c>
    </row>
    <row r="1934" spans="10:10" x14ac:dyDescent="0.25">
      <c r="J1934" s="351" t="str">
        <f t="shared" si="33"/>
        <v/>
      </c>
    </row>
    <row r="1935" spans="10:10" x14ac:dyDescent="0.25">
      <c r="J1935" s="351" t="str">
        <f t="shared" si="33"/>
        <v/>
      </c>
    </row>
    <row r="1936" spans="10:10" x14ac:dyDescent="0.25">
      <c r="J1936" s="351" t="str">
        <f t="shared" si="33"/>
        <v/>
      </c>
    </row>
    <row r="1937" spans="10:10" x14ac:dyDescent="0.25">
      <c r="J1937" s="351" t="str">
        <f t="shared" si="33"/>
        <v/>
      </c>
    </row>
    <row r="1938" spans="10:10" x14ac:dyDescent="0.25">
      <c r="J1938" s="351" t="str">
        <f t="shared" si="33"/>
        <v/>
      </c>
    </row>
    <row r="1939" spans="10:10" x14ac:dyDescent="0.25">
      <c r="J1939" s="351" t="str">
        <f t="shared" si="33"/>
        <v/>
      </c>
    </row>
    <row r="1940" spans="10:10" x14ac:dyDescent="0.25">
      <c r="J1940" s="351" t="str">
        <f t="shared" si="33"/>
        <v/>
      </c>
    </row>
    <row r="1941" spans="10:10" x14ac:dyDescent="0.25">
      <c r="J1941" s="351" t="str">
        <f t="shared" si="33"/>
        <v/>
      </c>
    </row>
    <row r="1942" spans="10:10" x14ac:dyDescent="0.25">
      <c r="J1942" s="351" t="str">
        <f t="shared" si="33"/>
        <v/>
      </c>
    </row>
    <row r="1943" spans="10:10" x14ac:dyDescent="0.25">
      <c r="J1943" s="351" t="str">
        <f t="shared" si="33"/>
        <v/>
      </c>
    </row>
    <row r="1944" spans="10:10" x14ac:dyDescent="0.25">
      <c r="J1944" s="351" t="str">
        <f t="shared" si="33"/>
        <v/>
      </c>
    </row>
    <row r="1945" spans="10:10" x14ac:dyDescent="0.25">
      <c r="J1945" s="351" t="str">
        <f t="shared" si="33"/>
        <v/>
      </c>
    </row>
    <row r="1946" spans="10:10" x14ac:dyDescent="0.25">
      <c r="J1946" s="351" t="str">
        <f t="shared" si="33"/>
        <v/>
      </c>
    </row>
    <row r="1947" spans="10:10" x14ac:dyDescent="0.25">
      <c r="J1947" s="351" t="str">
        <f t="shared" si="33"/>
        <v/>
      </c>
    </row>
    <row r="1948" spans="10:10" x14ac:dyDescent="0.25">
      <c r="J1948" s="351" t="str">
        <f t="shared" si="33"/>
        <v/>
      </c>
    </row>
    <row r="1949" spans="10:10" x14ac:dyDescent="0.25">
      <c r="J1949" s="351" t="str">
        <f t="shared" si="33"/>
        <v/>
      </c>
    </row>
    <row r="1950" spans="10:10" x14ac:dyDescent="0.25">
      <c r="J1950" s="351" t="str">
        <f t="shared" si="33"/>
        <v/>
      </c>
    </row>
    <row r="1951" spans="10:10" x14ac:dyDescent="0.25">
      <c r="J1951" s="351" t="str">
        <f t="shared" si="33"/>
        <v/>
      </c>
    </row>
    <row r="1952" spans="10:10" x14ac:dyDescent="0.25">
      <c r="J1952" s="351" t="str">
        <f t="shared" si="33"/>
        <v/>
      </c>
    </row>
    <row r="1953" spans="10:10" x14ac:dyDescent="0.25">
      <c r="J1953" s="351" t="str">
        <f t="shared" si="33"/>
        <v/>
      </c>
    </row>
    <row r="1954" spans="10:10" x14ac:dyDescent="0.25">
      <c r="J1954" s="351" t="str">
        <f t="shared" si="33"/>
        <v/>
      </c>
    </row>
    <row r="1955" spans="10:10" x14ac:dyDescent="0.25">
      <c r="J1955" s="351" t="str">
        <f t="shared" si="33"/>
        <v/>
      </c>
    </row>
    <row r="1956" spans="10:10" x14ac:dyDescent="0.25">
      <c r="J1956" s="351" t="str">
        <f t="shared" ref="J1956:J2019" si="34">PROPER(C1956)</f>
        <v/>
      </c>
    </row>
    <row r="1957" spans="10:10" x14ac:dyDescent="0.25">
      <c r="J1957" s="351" t="str">
        <f t="shared" si="34"/>
        <v/>
      </c>
    </row>
    <row r="1958" spans="10:10" x14ac:dyDescent="0.25">
      <c r="J1958" s="351" t="str">
        <f t="shared" si="34"/>
        <v/>
      </c>
    </row>
    <row r="1959" spans="10:10" x14ac:dyDescent="0.25">
      <c r="J1959" s="351" t="str">
        <f t="shared" si="34"/>
        <v/>
      </c>
    </row>
    <row r="1960" spans="10:10" x14ac:dyDescent="0.25">
      <c r="J1960" s="351" t="str">
        <f t="shared" si="34"/>
        <v/>
      </c>
    </row>
    <row r="1961" spans="10:10" x14ac:dyDescent="0.25">
      <c r="J1961" s="351" t="str">
        <f t="shared" si="34"/>
        <v/>
      </c>
    </row>
    <row r="1962" spans="10:10" x14ac:dyDescent="0.25">
      <c r="J1962" s="351" t="str">
        <f t="shared" si="34"/>
        <v/>
      </c>
    </row>
    <row r="1963" spans="10:10" x14ac:dyDescent="0.25">
      <c r="J1963" s="351" t="str">
        <f t="shared" si="34"/>
        <v/>
      </c>
    </row>
    <row r="1964" spans="10:10" x14ac:dyDescent="0.25">
      <c r="J1964" s="351" t="str">
        <f t="shared" si="34"/>
        <v/>
      </c>
    </row>
    <row r="1965" spans="10:10" x14ac:dyDescent="0.25">
      <c r="J1965" s="351" t="str">
        <f t="shared" si="34"/>
        <v/>
      </c>
    </row>
    <row r="1966" spans="10:10" x14ac:dyDescent="0.25">
      <c r="J1966" s="351" t="str">
        <f t="shared" si="34"/>
        <v/>
      </c>
    </row>
    <row r="1967" spans="10:10" x14ac:dyDescent="0.25">
      <c r="J1967" s="351" t="str">
        <f t="shared" si="34"/>
        <v/>
      </c>
    </row>
    <row r="1968" spans="10:10" x14ac:dyDescent="0.25">
      <c r="J1968" s="351" t="str">
        <f t="shared" si="34"/>
        <v/>
      </c>
    </row>
    <row r="1969" spans="10:10" x14ac:dyDescent="0.25">
      <c r="J1969" s="351" t="str">
        <f t="shared" si="34"/>
        <v/>
      </c>
    </row>
    <row r="1970" spans="10:10" x14ac:dyDescent="0.25">
      <c r="J1970" s="351" t="str">
        <f t="shared" si="34"/>
        <v/>
      </c>
    </row>
    <row r="1971" spans="10:10" x14ac:dyDescent="0.25">
      <c r="J1971" s="351" t="str">
        <f t="shared" si="34"/>
        <v/>
      </c>
    </row>
    <row r="1972" spans="10:10" x14ac:dyDescent="0.25">
      <c r="J1972" s="351" t="str">
        <f t="shared" si="34"/>
        <v/>
      </c>
    </row>
    <row r="1973" spans="10:10" x14ac:dyDescent="0.25">
      <c r="J1973" s="351" t="str">
        <f t="shared" si="34"/>
        <v/>
      </c>
    </row>
    <row r="1974" spans="10:10" x14ac:dyDescent="0.25">
      <c r="J1974" s="351" t="str">
        <f t="shared" si="34"/>
        <v/>
      </c>
    </row>
    <row r="1975" spans="10:10" x14ac:dyDescent="0.25">
      <c r="J1975" s="351" t="str">
        <f t="shared" si="34"/>
        <v/>
      </c>
    </row>
    <row r="1976" spans="10:10" x14ac:dyDescent="0.25">
      <c r="J1976" s="351" t="str">
        <f t="shared" si="34"/>
        <v/>
      </c>
    </row>
    <row r="1977" spans="10:10" x14ac:dyDescent="0.25">
      <c r="J1977" s="351" t="str">
        <f t="shared" si="34"/>
        <v/>
      </c>
    </row>
    <row r="1978" spans="10:10" x14ac:dyDescent="0.25">
      <c r="J1978" s="351" t="str">
        <f t="shared" si="34"/>
        <v/>
      </c>
    </row>
    <row r="1979" spans="10:10" x14ac:dyDescent="0.25">
      <c r="J1979" s="351" t="str">
        <f t="shared" si="34"/>
        <v/>
      </c>
    </row>
    <row r="1980" spans="10:10" x14ac:dyDescent="0.25">
      <c r="J1980" s="351" t="str">
        <f t="shared" si="34"/>
        <v/>
      </c>
    </row>
    <row r="1981" spans="10:10" x14ac:dyDescent="0.25">
      <c r="J1981" s="351" t="str">
        <f t="shared" si="34"/>
        <v/>
      </c>
    </row>
    <row r="1982" spans="10:10" x14ac:dyDescent="0.25">
      <c r="J1982" s="351" t="str">
        <f t="shared" si="34"/>
        <v/>
      </c>
    </row>
    <row r="1983" spans="10:10" x14ac:dyDescent="0.25">
      <c r="J1983" s="351" t="str">
        <f t="shared" si="34"/>
        <v/>
      </c>
    </row>
    <row r="1984" spans="10:10" x14ac:dyDescent="0.25">
      <c r="J1984" s="351" t="str">
        <f t="shared" si="34"/>
        <v/>
      </c>
    </row>
    <row r="1985" spans="10:10" x14ac:dyDescent="0.25">
      <c r="J1985" s="351" t="str">
        <f t="shared" si="34"/>
        <v/>
      </c>
    </row>
    <row r="1986" spans="10:10" x14ac:dyDescent="0.25">
      <c r="J1986" s="351" t="str">
        <f t="shared" si="34"/>
        <v/>
      </c>
    </row>
    <row r="1987" spans="10:10" x14ac:dyDescent="0.25">
      <c r="J1987" s="351" t="str">
        <f t="shared" si="34"/>
        <v/>
      </c>
    </row>
    <row r="1988" spans="10:10" x14ac:dyDescent="0.25">
      <c r="J1988" s="351" t="str">
        <f t="shared" si="34"/>
        <v/>
      </c>
    </row>
    <row r="1989" spans="10:10" x14ac:dyDescent="0.25">
      <c r="J1989" s="351" t="str">
        <f t="shared" si="34"/>
        <v/>
      </c>
    </row>
    <row r="1990" spans="10:10" x14ac:dyDescent="0.25">
      <c r="J1990" s="351" t="str">
        <f t="shared" si="34"/>
        <v/>
      </c>
    </row>
    <row r="1991" spans="10:10" x14ac:dyDescent="0.25">
      <c r="J1991" s="351" t="str">
        <f t="shared" si="34"/>
        <v/>
      </c>
    </row>
    <row r="1992" spans="10:10" x14ac:dyDescent="0.25">
      <c r="J1992" s="351" t="str">
        <f t="shared" si="34"/>
        <v/>
      </c>
    </row>
    <row r="1993" spans="10:10" x14ac:dyDescent="0.25">
      <c r="J1993" s="351" t="str">
        <f t="shared" si="34"/>
        <v/>
      </c>
    </row>
    <row r="1994" spans="10:10" x14ac:dyDescent="0.25">
      <c r="J1994" s="351" t="str">
        <f t="shared" si="34"/>
        <v/>
      </c>
    </row>
    <row r="1995" spans="10:10" x14ac:dyDescent="0.25">
      <c r="J1995" s="351" t="str">
        <f t="shared" si="34"/>
        <v/>
      </c>
    </row>
    <row r="1996" spans="10:10" x14ac:dyDescent="0.25">
      <c r="J1996" s="351" t="str">
        <f t="shared" si="34"/>
        <v/>
      </c>
    </row>
    <row r="1997" spans="10:10" x14ac:dyDescent="0.25">
      <c r="J1997" s="351" t="str">
        <f t="shared" si="34"/>
        <v/>
      </c>
    </row>
    <row r="1998" spans="10:10" x14ac:dyDescent="0.25">
      <c r="J1998" s="351" t="str">
        <f t="shared" si="34"/>
        <v/>
      </c>
    </row>
    <row r="1999" spans="10:10" x14ac:dyDescent="0.25">
      <c r="J1999" s="351" t="str">
        <f t="shared" si="34"/>
        <v/>
      </c>
    </row>
    <row r="2000" spans="10:10" x14ac:dyDescent="0.25">
      <c r="J2000" s="351" t="str">
        <f t="shared" si="34"/>
        <v/>
      </c>
    </row>
    <row r="2001" spans="10:10" x14ac:dyDescent="0.25">
      <c r="J2001" s="351" t="str">
        <f t="shared" si="34"/>
        <v/>
      </c>
    </row>
    <row r="2002" spans="10:10" x14ac:dyDescent="0.25">
      <c r="J2002" s="351" t="str">
        <f t="shared" si="34"/>
        <v/>
      </c>
    </row>
    <row r="2003" spans="10:10" x14ac:dyDescent="0.25">
      <c r="J2003" s="351" t="str">
        <f t="shared" si="34"/>
        <v/>
      </c>
    </row>
    <row r="2004" spans="10:10" x14ac:dyDescent="0.25">
      <c r="J2004" s="351" t="str">
        <f t="shared" si="34"/>
        <v/>
      </c>
    </row>
    <row r="2005" spans="10:10" x14ac:dyDescent="0.25">
      <c r="J2005" s="351" t="str">
        <f t="shared" si="34"/>
        <v/>
      </c>
    </row>
    <row r="2006" spans="10:10" x14ac:dyDescent="0.25">
      <c r="J2006" s="351" t="str">
        <f t="shared" si="34"/>
        <v/>
      </c>
    </row>
    <row r="2007" spans="10:10" x14ac:dyDescent="0.25">
      <c r="J2007" s="351" t="str">
        <f t="shared" si="34"/>
        <v/>
      </c>
    </row>
    <row r="2008" spans="10:10" x14ac:dyDescent="0.25">
      <c r="J2008" s="351" t="str">
        <f t="shared" si="34"/>
        <v/>
      </c>
    </row>
    <row r="2009" spans="10:10" x14ac:dyDescent="0.25">
      <c r="J2009" s="351" t="str">
        <f t="shared" si="34"/>
        <v/>
      </c>
    </row>
    <row r="2010" spans="10:10" x14ac:dyDescent="0.25">
      <c r="J2010" s="351" t="str">
        <f t="shared" si="34"/>
        <v/>
      </c>
    </row>
    <row r="2011" spans="10:10" x14ac:dyDescent="0.25">
      <c r="J2011" s="351" t="str">
        <f t="shared" si="34"/>
        <v/>
      </c>
    </row>
    <row r="2012" spans="10:10" x14ac:dyDescent="0.25">
      <c r="J2012" s="351" t="str">
        <f t="shared" si="34"/>
        <v/>
      </c>
    </row>
    <row r="2013" spans="10:10" x14ac:dyDescent="0.25">
      <c r="J2013" s="351" t="str">
        <f t="shared" si="34"/>
        <v/>
      </c>
    </row>
    <row r="2014" spans="10:10" x14ac:dyDescent="0.25">
      <c r="J2014" s="351" t="str">
        <f t="shared" si="34"/>
        <v/>
      </c>
    </row>
    <row r="2015" spans="10:10" x14ac:dyDescent="0.25">
      <c r="J2015" s="351" t="str">
        <f t="shared" si="34"/>
        <v/>
      </c>
    </row>
    <row r="2016" spans="10:10" x14ac:dyDescent="0.25">
      <c r="J2016" s="351" t="str">
        <f t="shared" si="34"/>
        <v/>
      </c>
    </row>
    <row r="2017" spans="10:10" x14ac:dyDescent="0.25">
      <c r="J2017" s="351" t="str">
        <f t="shared" si="34"/>
        <v/>
      </c>
    </row>
    <row r="2018" spans="10:10" x14ac:dyDescent="0.25">
      <c r="J2018" s="351" t="str">
        <f t="shared" si="34"/>
        <v/>
      </c>
    </row>
    <row r="2019" spans="10:10" x14ac:dyDescent="0.25">
      <c r="J2019" s="351" t="str">
        <f t="shared" si="34"/>
        <v/>
      </c>
    </row>
    <row r="2020" spans="10:10" x14ac:dyDescent="0.25">
      <c r="J2020" s="351" t="str">
        <f t="shared" ref="J2020:J2083" si="35">PROPER(C2020)</f>
        <v/>
      </c>
    </row>
    <row r="2021" spans="10:10" x14ac:dyDescent="0.25">
      <c r="J2021" s="351" t="str">
        <f t="shared" si="35"/>
        <v/>
      </c>
    </row>
    <row r="2022" spans="10:10" x14ac:dyDescent="0.25">
      <c r="J2022" s="351" t="str">
        <f t="shared" si="35"/>
        <v/>
      </c>
    </row>
    <row r="2023" spans="10:10" x14ac:dyDescent="0.25">
      <c r="J2023" s="351" t="str">
        <f t="shared" si="35"/>
        <v/>
      </c>
    </row>
    <row r="2024" spans="10:10" x14ac:dyDescent="0.25">
      <c r="J2024" s="351" t="str">
        <f t="shared" si="35"/>
        <v/>
      </c>
    </row>
    <row r="2025" spans="10:10" x14ac:dyDescent="0.25">
      <c r="J2025" s="351" t="str">
        <f t="shared" si="35"/>
        <v/>
      </c>
    </row>
    <row r="2026" spans="10:10" x14ac:dyDescent="0.25">
      <c r="J2026" s="351" t="str">
        <f t="shared" si="35"/>
        <v/>
      </c>
    </row>
    <row r="2027" spans="10:10" x14ac:dyDescent="0.25">
      <c r="J2027" s="351" t="str">
        <f t="shared" si="35"/>
        <v/>
      </c>
    </row>
    <row r="2028" spans="10:10" x14ac:dyDescent="0.25">
      <c r="J2028" s="351" t="str">
        <f t="shared" si="35"/>
        <v/>
      </c>
    </row>
    <row r="2029" spans="10:10" x14ac:dyDescent="0.25">
      <c r="J2029" s="351" t="str">
        <f t="shared" si="35"/>
        <v/>
      </c>
    </row>
    <row r="2030" spans="10:10" x14ac:dyDescent="0.25">
      <c r="J2030" s="351" t="str">
        <f t="shared" si="35"/>
        <v/>
      </c>
    </row>
    <row r="2031" spans="10:10" x14ac:dyDescent="0.25">
      <c r="J2031" s="351" t="str">
        <f t="shared" si="35"/>
        <v/>
      </c>
    </row>
    <row r="2032" spans="10:10" x14ac:dyDescent="0.25">
      <c r="J2032" s="351" t="str">
        <f t="shared" si="35"/>
        <v/>
      </c>
    </row>
    <row r="2033" spans="10:10" x14ac:dyDescent="0.25">
      <c r="J2033" s="351" t="str">
        <f t="shared" si="35"/>
        <v/>
      </c>
    </row>
    <row r="2034" spans="10:10" x14ac:dyDescent="0.25">
      <c r="J2034" s="351" t="str">
        <f t="shared" si="35"/>
        <v/>
      </c>
    </row>
    <row r="2035" spans="10:10" x14ac:dyDescent="0.25">
      <c r="J2035" s="351" t="str">
        <f t="shared" si="35"/>
        <v/>
      </c>
    </row>
    <row r="2036" spans="10:10" x14ac:dyDescent="0.25">
      <c r="J2036" s="351" t="str">
        <f t="shared" si="35"/>
        <v/>
      </c>
    </row>
    <row r="2037" spans="10:10" x14ac:dyDescent="0.25">
      <c r="J2037" s="351" t="str">
        <f t="shared" si="35"/>
        <v/>
      </c>
    </row>
    <row r="2038" spans="10:10" x14ac:dyDescent="0.25">
      <c r="J2038" s="351" t="str">
        <f t="shared" si="35"/>
        <v/>
      </c>
    </row>
    <row r="2039" spans="10:10" x14ac:dyDescent="0.25">
      <c r="J2039" s="351" t="str">
        <f t="shared" si="35"/>
        <v/>
      </c>
    </row>
    <row r="2040" spans="10:10" x14ac:dyDescent="0.25">
      <c r="J2040" s="351" t="str">
        <f t="shared" si="35"/>
        <v/>
      </c>
    </row>
    <row r="2041" spans="10:10" x14ac:dyDescent="0.25">
      <c r="J2041" s="351" t="str">
        <f t="shared" si="35"/>
        <v/>
      </c>
    </row>
    <row r="2042" spans="10:10" x14ac:dyDescent="0.25">
      <c r="J2042" s="351" t="str">
        <f t="shared" si="35"/>
        <v/>
      </c>
    </row>
    <row r="2043" spans="10:10" x14ac:dyDescent="0.25">
      <c r="J2043" s="351" t="str">
        <f t="shared" si="35"/>
        <v/>
      </c>
    </row>
    <row r="2044" spans="10:10" x14ac:dyDescent="0.25">
      <c r="J2044" s="351" t="str">
        <f t="shared" si="35"/>
        <v/>
      </c>
    </row>
    <row r="2045" spans="10:10" x14ac:dyDescent="0.25">
      <c r="J2045" s="351" t="str">
        <f t="shared" si="35"/>
        <v/>
      </c>
    </row>
    <row r="2046" spans="10:10" x14ac:dyDescent="0.25">
      <c r="J2046" s="351" t="str">
        <f t="shared" si="35"/>
        <v/>
      </c>
    </row>
    <row r="2047" spans="10:10" x14ac:dyDescent="0.25">
      <c r="J2047" s="351" t="str">
        <f t="shared" si="35"/>
        <v/>
      </c>
    </row>
    <row r="2048" spans="10:10" x14ac:dyDescent="0.25">
      <c r="J2048" s="351" t="str">
        <f t="shared" si="35"/>
        <v/>
      </c>
    </row>
    <row r="2049" spans="10:10" x14ac:dyDescent="0.25">
      <c r="J2049" s="351" t="str">
        <f t="shared" si="35"/>
        <v/>
      </c>
    </row>
    <row r="2050" spans="10:10" x14ac:dyDescent="0.25">
      <c r="J2050" s="351" t="str">
        <f t="shared" si="35"/>
        <v/>
      </c>
    </row>
    <row r="2051" spans="10:10" x14ac:dyDescent="0.25">
      <c r="J2051" s="351" t="str">
        <f t="shared" si="35"/>
        <v/>
      </c>
    </row>
    <row r="2052" spans="10:10" x14ac:dyDescent="0.25">
      <c r="J2052" s="351" t="str">
        <f t="shared" si="35"/>
        <v/>
      </c>
    </row>
    <row r="2053" spans="10:10" x14ac:dyDescent="0.25">
      <c r="J2053" s="351" t="str">
        <f t="shared" si="35"/>
        <v/>
      </c>
    </row>
    <row r="2054" spans="10:10" x14ac:dyDescent="0.25">
      <c r="J2054" s="351" t="str">
        <f t="shared" si="35"/>
        <v/>
      </c>
    </row>
    <row r="2055" spans="10:10" x14ac:dyDescent="0.25">
      <c r="J2055" s="351" t="str">
        <f t="shared" si="35"/>
        <v/>
      </c>
    </row>
    <row r="2056" spans="10:10" x14ac:dyDescent="0.25">
      <c r="J2056" s="351" t="str">
        <f t="shared" si="35"/>
        <v/>
      </c>
    </row>
    <row r="2057" spans="10:10" x14ac:dyDescent="0.25">
      <c r="J2057" s="351" t="str">
        <f t="shared" si="35"/>
        <v/>
      </c>
    </row>
    <row r="2058" spans="10:10" x14ac:dyDescent="0.25">
      <c r="J2058" s="351" t="str">
        <f t="shared" si="35"/>
        <v/>
      </c>
    </row>
    <row r="2059" spans="10:10" x14ac:dyDescent="0.25">
      <c r="J2059" s="351" t="str">
        <f t="shared" si="35"/>
        <v/>
      </c>
    </row>
    <row r="2060" spans="10:10" x14ac:dyDescent="0.25">
      <c r="J2060" s="351" t="str">
        <f t="shared" si="35"/>
        <v/>
      </c>
    </row>
    <row r="2061" spans="10:10" x14ac:dyDescent="0.25">
      <c r="J2061" s="351" t="str">
        <f t="shared" si="35"/>
        <v/>
      </c>
    </row>
    <row r="2062" spans="10:10" x14ac:dyDescent="0.25">
      <c r="J2062" s="351" t="str">
        <f t="shared" si="35"/>
        <v/>
      </c>
    </row>
    <row r="2063" spans="10:10" x14ac:dyDescent="0.25">
      <c r="J2063" s="351" t="str">
        <f t="shared" si="35"/>
        <v/>
      </c>
    </row>
    <row r="2064" spans="10:10" x14ac:dyDescent="0.25">
      <c r="J2064" s="351" t="str">
        <f t="shared" si="35"/>
        <v/>
      </c>
    </row>
    <row r="2065" spans="10:10" x14ac:dyDescent="0.25">
      <c r="J2065" s="351" t="str">
        <f t="shared" si="35"/>
        <v/>
      </c>
    </row>
    <row r="2066" spans="10:10" x14ac:dyDescent="0.25">
      <c r="J2066" s="351" t="str">
        <f t="shared" si="35"/>
        <v/>
      </c>
    </row>
    <row r="2067" spans="10:10" x14ac:dyDescent="0.25">
      <c r="J2067" s="351" t="str">
        <f t="shared" si="35"/>
        <v/>
      </c>
    </row>
    <row r="2068" spans="10:10" x14ac:dyDescent="0.25">
      <c r="J2068" s="351" t="str">
        <f t="shared" si="35"/>
        <v/>
      </c>
    </row>
    <row r="2069" spans="10:10" x14ac:dyDescent="0.25">
      <c r="J2069" s="351" t="str">
        <f t="shared" si="35"/>
        <v/>
      </c>
    </row>
    <row r="2070" spans="10:10" x14ac:dyDescent="0.25">
      <c r="J2070" s="351" t="str">
        <f t="shared" si="35"/>
        <v/>
      </c>
    </row>
    <row r="2071" spans="10:10" x14ac:dyDescent="0.25">
      <c r="J2071" s="351" t="str">
        <f t="shared" si="35"/>
        <v/>
      </c>
    </row>
    <row r="2072" spans="10:10" x14ac:dyDescent="0.25">
      <c r="J2072" s="351" t="str">
        <f t="shared" si="35"/>
        <v/>
      </c>
    </row>
    <row r="2073" spans="10:10" x14ac:dyDescent="0.25">
      <c r="J2073" s="351" t="str">
        <f t="shared" si="35"/>
        <v/>
      </c>
    </row>
    <row r="2074" spans="10:10" x14ac:dyDescent="0.25">
      <c r="J2074" s="351" t="str">
        <f t="shared" si="35"/>
        <v/>
      </c>
    </row>
    <row r="2075" spans="10:10" x14ac:dyDescent="0.25">
      <c r="J2075" s="351" t="str">
        <f t="shared" si="35"/>
        <v/>
      </c>
    </row>
    <row r="2076" spans="10:10" x14ac:dyDescent="0.25">
      <c r="J2076" s="351" t="str">
        <f t="shared" si="35"/>
        <v/>
      </c>
    </row>
    <row r="2077" spans="10:10" x14ac:dyDescent="0.25">
      <c r="J2077" s="351" t="str">
        <f t="shared" si="35"/>
        <v/>
      </c>
    </row>
    <row r="2078" spans="10:10" x14ac:dyDescent="0.25">
      <c r="J2078" s="351" t="str">
        <f t="shared" si="35"/>
        <v/>
      </c>
    </row>
    <row r="2079" spans="10:10" x14ac:dyDescent="0.25">
      <c r="J2079" s="351" t="str">
        <f t="shared" si="35"/>
        <v/>
      </c>
    </row>
    <row r="2080" spans="10:10" x14ac:dyDescent="0.25">
      <c r="J2080" s="351" t="str">
        <f t="shared" si="35"/>
        <v/>
      </c>
    </row>
    <row r="2081" spans="10:10" x14ac:dyDescent="0.25">
      <c r="J2081" s="351" t="str">
        <f t="shared" si="35"/>
        <v/>
      </c>
    </row>
    <row r="2082" spans="10:10" x14ac:dyDescent="0.25">
      <c r="J2082" s="351" t="str">
        <f t="shared" si="35"/>
        <v/>
      </c>
    </row>
    <row r="2083" spans="10:10" x14ac:dyDescent="0.25">
      <c r="J2083" s="351" t="str">
        <f t="shared" si="35"/>
        <v/>
      </c>
    </row>
    <row r="2084" spans="10:10" x14ac:dyDescent="0.25">
      <c r="J2084" s="351" t="str">
        <f t="shared" ref="J2084:J2147" si="36">PROPER(C2084)</f>
        <v/>
      </c>
    </row>
    <row r="2085" spans="10:10" x14ac:dyDescent="0.25">
      <c r="J2085" s="351" t="str">
        <f t="shared" si="36"/>
        <v/>
      </c>
    </row>
    <row r="2086" spans="10:10" x14ac:dyDescent="0.25">
      <c r="J2086" s="351" t="str">
        <f t="shared" si="36"/>
        <v/>
      </c>
    </row>
    <row r="2087" spans="10:10" x14ac:dyDescent="0.25">
      <c r="J2087" s="351" t="str">
        <f t="shared" si="36"/>
        <v/>
      </c>
    </row>
    <row r="2088" spans="10:10" x14ac:dyDescent="0.25">
      <c r="J2088" s="351" t="str">
        <f t="shared" si="36"/>
        <v/>
      </c>
    </row>
    <row r="2089" spans="10:10" x14ac:dyDescent="0.25">
      <c r="J2089" s="351" t="str">
        <f t="shared" si="36"/>
        <v/>
      </c>
    </row>
    <row r="2090" spans="10:10" x14ac:dyDescent="0.25">
      <c r="J2090" s="351" t="str">
        <f t="shared" si="36"/>
        <v/>
      </c>
    </row>
    <row r="2091" spans="10:10" x14ac:dyDescent="0.25">
      <c r="J2091" s="351" t="str">
        <f t="shared" si="36"/>
        <v/>
      </c>
    </row>
    <row r="2092" spans="10:10" x14ac:dyDescent="0.25">
      <c r="J2092" s="351" t="str">
        <f t="shared" si="36"/>
        <v/>
      </c>
    </row>
    <row r="2093" spans="10:10" x14ac:dyDescent="0.25">
      <c r="J2093" s="351" t="str">
        <f t="shared" si="36"/>
        <v/>
      </c>
    </row>
    <row r="2094" spans="10:10" x14ac:dyDescent="0.25">
      <c r="J2094" s="351" t="str">
        <f t="shared" si="36"/>
        <v/>
      </c>
    </row>
    <row r="2095" spans="10:10" x14ac:dyDescent="0.25">
      <c r="J2095" s="351" t="str">
        <f t="shared" si="36"/>
        <v/>
      </c>
    </row>
    <row r="2096" spans="10:10" x14ac:dyDescent="0.25">
      <c r="J2096" s="351" t="str">
        <f t="shared" si="36"/>
        <v/>
      </c>
    </row>
    <row r="2097" spans="10:10" x14ac:dyDescent="0.25">
      <c r="J2097" s="351" t="str">
        <f t="shared" si="36"/>
        <v/>
      </c>
    </row>
    <row r="2098" spans="10:10" x14ac:dyDescent="0.25">
      <c r="J2098" s="351" t="str">
        <f t="shared" si="36"/>
        <v/>
      </c>
    </row>
    <row r="2099" spans="10:10" x14ac:dyDescent="0.25">
      <c r="J2099" s="351" t="str">
        <f t="shared" si="36"/>
        <v/>
      </c>
    </row>
    <row r="2100" spans="10:10" x14ac:dyDescent="0.25">
      <c r="J2100" s="351" t="str">
        <f t="shared" si="36"/>
        <v/>
      </c>
    </row>
    <row r="2101" spans="10:10" x14ac:dyDescent="0.25">
      <c r="J2101" s="351" t="str">
        <f t="shared" si="36"/>
        <v/>
      </c>
    </row>
    <row r="2102" spans="10:10" x14ac:dyDescent="0.25">
      <c r="J2102" s="351" t="str">
        <f t="shared" si="36"/>
        <v/>
      </c>
    </row>
    <row r="2103" spans="10:10" x14ac:dyDescent="0.25">
      <c r="J2103" s="351" t="str">
        <f t="shared" si="36"/>
        <v/>
      </c>
    </row>
    <row r="2104" spans="10:10" x14ac:dyDescent="0.25">
      <c r="J2104" s="351" t="str">
        <f t="shared" si="36"/>
        <v/>
      </c>
    </row>
    <row r="2105" spans="10:10" x14ac:dyDescent="0.25">
      <c r="J2105" s="351" t="str">
        <f t="shared" si="36"/>
        <v/>
      </c>
    </row>
    <row r="2106" spans="10:10" x14ac:dyDescent="0.25">
      <c r="J2106" s="351" t="str">
        <f t="shared" si="36"/>
        <v/>
      </c>
    </row>
    <row r="2107" spans="10:10" x14ac:dyDescent="0.25">
      <c r="J2107" s="351" t="str">
        <f t="shared" si="36"/>
        <v/>
      </c>
    </row>
    <row r="2108" spans="10:10" x14ac:dyDescent="0.25">
      <c r="J2108" s="351" t="str">
        <f t="shared" si="36"/>
        <v/>
      </c>
    </row>
    <row r="2109" spans="10:10" x14ac:dyDescent="0.25">
      <c r="J2109" s="351" t="str">
        <f t="shared" si="36"/>
        <v/>
      </c>
    </row>
    <row r="2110" spans="10:10" x14ac:dyDescent="0.25">
      <c r="J2110" s="351" t="str">
        <f t="shared" si="36"/>
        <v/>
      </c>
    </row>
    <row r="2111" spans="10:10" x14ac:dyDescent="0.25">
      <c r="J2111" s="351" t="str">
        <f t="shared" si="36"/>
        <v/>
      </c>
    </row>
    <row r="2112" spans="10:10" x14ac:dyDescent="0.25">
      <c r="J2112" s="351" t="str">
        <f t="shared" si="36"/>
        <v/>
      </c>
    </row>
    <row r="2113" spans="10:10" x14ac:dyDescent="0.25">
      <c r="J2113" s="351" t="str">
        <f t="shared" si="36"/>
        <v/>
      </c>
    </row>
    <row r="2114" spans="10:10" x14ac:dyDescent="0.25">
      <c r="J2114" s="351" t="str">
        <f t="shared" si="36"/>
        <v/>
      </c>
    </row>
    <row r="2115" spans="10:10" x14ac:dyDescent="0.25">
      <c r="J2115" s="351" t="str">
        <f t="shared" si="36"/>
        <v/>
      </c>
    </row>
    <row r="2116" spans="10:10" x14ac:dyDescent="0.25">
      <c r="J2116" s="351" t="str">
        <f t="shared" si="36"/>
        <v/>
      </c>
    </row>
    <row r="2117" spans="10:10" x14ac:dyDescent="0.25">
      <c r="J2117" s="351" t="str">
        <f t="shared" si="36"/>
        <v/>
      </c>
    </row>
    <row r="2118" spans="10:10" x14ac:dyDescent="0.25">
      <c r="J2118" s="351" t="str">
        <f t="shared" si="36"/>
        <v/>
      </c>
    </row>
    <row r="2119" spans="10:10" x14ac:dyDescent="0.25">
      <c r="J2119" s="351" t="str">
        <f t="shared" si="36"/>
        <v/>
      </c>
    </row>
    <row r="2120" spans="10:10" x14ac:dyDescent="0.25">
      <c r="J2120" s="351" t="str">
        <f t="shared" si="36"/>
        <v/>
      </c>
    </row>
    <row r="2121" spans="10:10" x14ac:dyDescent="0.25">
      <c r="J2121" s="351" t="str">
        <f t="shared" si="36"/>
        <v/>
      </c>
    </row>
    <row r="2122" spans="10:10" x14ac:dyDescent="0.25">
      <c r="J2122" s="351" t="str">
        <f t="shared" si="36"/>
        <v/>
      </c>
    </row>
    <row r="2123" spans="10:10" x14ac:dyDescent="0.25">
      <c r="J2123" s="351" t="str">
        <f t="shared" si="36"/>
        <v/>
      </c>
    </row>
    <row r="2124" spans="10:10" x14ac:dyDescent="0.25">
      <c r="J2124" s="351" t="str">
        <f t="shared" si="36"/>
        <v/>
      </c>
    </row>
    <row r="2125" spans="10:10" x14ac:dyDescent="0.25">
      <c r="J2125" s="351" t="str">
        <f t="shared" si="36"/>
        <v/>
      </c>
    </row>
    <row r="2126" spans="10:10" x14ac:dyDescent="0.25">
      <c r="J2126" s="351" t="str">
        <f t="shared" si="36"/>
        <v/>
      </c>
    </row>
    <row r="2127" spans="10:10" x14ac:dyDescent="0.25">
      <c r="J2127" s="351" t="str">
        <f t="shared" si="36"/>
        <v/>
      </c>
    </row>
    <row r="2128" spans="10:10" x14ac:dyDescent="0.25">
      <c r="J2128" s="351" t="str">
        <f t="shared" si="36"/>
        <v/>
      </c>
    </row>
    <row r="2129" spans="10:10" x14ac:dyDescent="0.25">
      <c r="J2129" s="351" t="str">
        <f t="shared" si="36"/>
        <v/>
      </c>
    </row>
    <row r="2130" spans="10:10" x14ac:dyDescent="0.25">
      <c r="J2130" s="351" t="str">
        <f t="shared" si="36"/>
        <v/>
      </c>
    </row>
    <row r="2131" spans="10:10" x14ac:dyDescent="0.25">
      <c r="J2131" s="351" t="str">
        <f t="shared" si="36"/>
        <v/>
      </c>
    </row>
    <row r="2132" spans="10:10" x14ac:dyDescent="0.25">
      <c r="J2132" s="351" t="str">
        <f t="shared" si="36"/>
        <v/>
      </c>
    </row>
    <row r="2133" spans="10:10" x14ac:dyDescent="0.25">
      <c r="J2133" s="351" t="str">
        <f t="shared" si="36"/>
        <v/>
      </c>
    </row>
    <row r="2134" spans="10:10" x14ac:dyDescent="0.25">
      <c r="J2134" s="351" t="str">
        <f t="shared" si="36"/>
        <v/>
      </c>
    </row>
    <row r="2135" spans="10:10" x14ac:dyDescent="0.25">
      <c r="J2135" s="351" t="str">
        <f t="shared" si="36"/>
        <v/>
      </c>
    </row>
    <row r="2136" spans="10:10" x14ac:dyDescent="0.25">
      <c r="J2136" s="351" t="str">
        <f t="shared" si="36"/>
        <v/>
      </c>
    </row>
    <row r="2137" spans="10:10" x14ac:dyDescent="0.25">
      <c r="J2137" s="351" t="str">
        <f t="shared" si="36"/>
        <v/>
      </c>
    </row>
    <row r="2138" spans="10:10" x14ac:dyDescent="0.25">
      <c r="J2138" s="351" t="str">
        <f t="shared" si="36"/>
        <v/>
      </c>
    </row>
    <row r="2139" spans="10:10" x14ac:dyDescent="0.25">
      <c r="J2139" s="351" t="str">
        <f t="shared" si="36"/>
        <v/>
      </c>
    </row>
    <row r="2140" spans="10:10" x14ac:dyDescent="0.25">
      <c r="J2140" s="351" t="str">
        <f t="shared" si="36"/>
        <v/>
      </c>
    </row>
    <row r="2141" spans="10:10" x14ac:dyDescent="0.25">
      <c r="J2141" s="351" t="str">
        <f t="shared" si="36"/>
        <v/>
      </c>
    </row>
    <row r="2142" spans="10:10" x14ac:dyDescent="0.25">
      <c r="J2142" s="351" t="str">
        <f t="shared" si="36"/>
        <v/>
      </c>
    </row>
    <row r="2143" spans="10:10" x14ac:dyDescent="0.25">
      <c r="J2143" s="351" t="str">
        <f t="shared" si="36"/>
        <v/>
      </c>
    </row>
    <row r="2144" spans="10:10" x14ac:dyDescent="0.25">
      <c r="J2144" s="351" t="str">
        <f t="shared" si="36"/>
        <v/>
      </c>
    </row>
    <row r="2145" spans="10:10" x14ac:dyDescent="0.25">
      <c r="J2145" s="351" t="str">
        <f t="shared" si="36"/>
        <v/>
      </c>
    </row>
    <row r="2146" spans="10:10" x14ac:dyDescent="0.25">
      <c r="J2146" s="351" t="str">
        <f t="shared" si="36"/>
        <v/>
      </c>
    </row>
    <row r="2147" spans="10:10" x14ac:dyDescent="0.25">
      <c r="J2147" s="351" t="str">
        <f t="shared" si="36"/>
        <v/>
      </c>
    </row>
    <row r="2148" spans="10:10" x14ac:dyDescent="0.25">
      <c r="J2148" s="351" t="str">
        <f t="shared" ref="J2148:J2211" si="37">PROPER(C2148)</f>
        <v/>
      </c>
    </row>
    <row r="2149" spans="10:10" x14ac:dyDescent="0.25">
      <c r="J2149" s="351" t="str">
        <f t="shared" si="37"/>
        <v/>
      </c>
    </row>
    <row r="2150" spans="10:10" x14ac:dyDescent="0.25">
      <c r="J2150" s="351" t="str">
        <f t="shared" si="37"/>
        <v/>
      </c>
    </row>
    <row r="2151" spans="10:10" x14ac:dyDescent="0.25">
      <c r="J2151" s="351" t="str">
        <f t="shared" si="37"/>
        <v/>
      </c>
    </row>
    <row r="2152" spans="10:10" x14ac:dyDescent="0.25">
      <c r="J2152" s="351" t="str">
        <f t="shared" si="37"/>
        <v/>
      </c>
    </row>
    <row r="2153" spans="10:10" x14ac:dyDescent="0.25">
      <c r="J2153" s="351" t="str">
        <f t="shared" si="37"/>
        <v/>
      </c>
    </row>
    <row r="2154" spans="10:10" x14ac:dyDescent="0.25">
      <c r="J2154" s="351" t="str">
        <f t="shared" si="37"/>
        <v/>
      </c>
    </row>
    <row r="2155" spans="10:10" x14ac:dyDescent="0.25">
      <c r="J2155" s="351" t="str">
        <f t="shared" si="37"/>
        <v/>
      </c>
    </row>
    <row r="2156" spans="10:10" x14ac:dyDescent="0.25">
      <c r="J2156" s="351" t="str">
        <f t="shared" si="37"/>
        <v/>
      </c>
    </row>
    <row r="2157" spans="10:10" x14ac:dyDescent="0.25">
      <c r="J2157" s="351" t="str">
        <f t="shared" si="37"/>
        <v/>
      </c>
    </row>
    <row r="2158" spans="10:10" x14ac:dyDescent="0.25">
      <c r="J2158" s="351" t="str">
        <f t="shared" si="37"/>
        <v/>
      </c>
    </row>
    <row r="2159" spans="10:10" x14ac:dyDescent="0.25">
      <c r="J2159" s="351" t="str">
        <f t="shared" si="37"/>
        <v/>
      </c>
    </row>
    <row r="2160" spans="10:10" x14ac:dyDescent="0.25">
      <c r="J2160" s="351" t="str">
        <f t="shared" si="37"/>
        <v/>
      </c>
    </row>
    <row r="2161" spans="10:10" x14ac:dyDescent="0.25">
      <c r="J2161" s="351" t="str">
        <f t="shared" si="37"/>
        <v/>
      </c>
    </row>
    <row r="2162" spans="10:10" x14ac:dyDescent="0.25">
      <c r="J2162" s="351" t="str">
        <f t="shared" si="37"/>
        <v/>
      </c>
    </row>
    <row r="2163" spans="10:10" x14ac:dyDescent="0.25">
      <c r="J2163" s="351" t="str">
        <f t="shared" si="37"/>
        <v/>
      </c>
    </row>
    <row r="2164" spans="10:10" x14ac:dyDescent="0.25">
      <c r="J2164" s="351" t="str">
        <f t="shared" si="37"/>
        <v/>
      </c>
    </row>
    <row r="2165" spans="10:10" x14ac:dyDescent="0.25">
      <c r="J2165" s="351" t="str">
        <f t="shared" si="37"/>
        <v/>
      </c>
    </row>
    <row r="2166" spans="10:10" x14ac:dyDescent="0.25">
      <c r="J2166" s="351" t="str">
        <f t="shared" si="37"/>
        <v/>
      </c>
    </row>
    <row r="2167" spans="10:10" x14ac:dyDescent="0.25">
      <c r="J2167" s="351" t="str">
        <f t="shared" si="37"/>
        <v/>
      </c>
    </row>
    <row r="2168" spans="10:10" x14ac:dyDescent="0.25">
      <c r="J2168" s="351" t="str">
        <f t="shared" si="37"/>
        <v/>
      </c>
    </row>
    <row r="2169" spans="10:10" x14ac:dyDescent="0.25">
      <c r="J2169" s="351" t="str">
        <f t="shared" si="37"/>
        <v/>
      </c>
    </row>
    <row r="2170" spans="10:10" x14ac:dyDescent="0.25">
      <c r="J2170" s="351" t="str">
        <f t="shared" si="37"/>
        <v/>
      </c>
    </row>
    <row r="2171" spans="10:10" x14ac:dyDescent="0.25">
      <c r="J2171" s="351" t="str">
        <f t="shared" si="37"/>
        <v/>
      </c>
    </row>
    <row r="2172" spans="10:10" x14ac:dyDescent="0.25">
      <c r="J2172" s="351" t="str">
        <f t="shared" si="37"/>
        <v/>
      </c>
    </row>
    <row r="2173" spans="10:10" x14ac:dyDescent="0.25">
      <c r="J2173" s="351" t="str">
        <f t="shared" si="37"/>
        <v/>
      </c>
    </row>
    <row r="2174" spans="10:10" x14ac:dyDescent="0.25">
      <c r="J2174" s="351" t="str">
        <f t="shared" si="37"/>
        <v/>
      </c>
    </row>
    <row r="2175" spans="10:10" x14ac:dyDescent="0.25">
      <c r="J2175" s="351" t="str">
        <f t="shared" si="37"/>
        <v/>
      </c>
    </row>
    <row r="2176" spans="10:10" x14ac:dyDescent="0.25">
      <c r="J2176" s="351" t="str">
        <f t="shared" si="37"/>
        <v/>
      </c>
    </row>
    <row r="2177" spans="10:10" x14ac:dyDescent="0.25">
      <c r="J2177" s="351" t="str">
        <f t="shared" si="37"/>
        <v/>
      </c>
    </row>
    <row r="2178" spans="10:10" x14ac:dyDescent="0.25">
      <c r="J2178" s="351" t="str">
        <f t="shared" si="37"/>
        <v/>
      </c>
    </row>
    <row r="2179" spans="10:10" x14ac:dyDescent="0.25">
      <c r="J2179" s="351" t="str">
        <f t="shared" si="37"/>
        <v/>
      </c>
    </row>
    <row r="2180" spans="10:10" x14ac:dyDescent="0.25">
      <c r="J2180" s="351" t="str">
        <f t="shared" si="37"/>
        <v/>
      </c>
    </row>
    <row r="2181" spans="10:10" x14ac:dyDescent="0.25">
      <c r="J2181" s="351" t="str">
        <f t="shared" si="37"/>
        <v/>
      </c>
    </row>
    <row r="2182" spans="10:10" x14ac:dyDescent="0.25">
      <c r="J2182" s="351" t="str">
        <f t="shared" si="37"/>
        <v/>
      </c>
    </row>
    <row r="2183" spans="10:10" x14ac:dyDescent="0.25">
      <c r="J2183" s="351" t="str">
        <f t="shared" si="37"/>
        <v/>
      </c>
    </row>
    <row r="2184" spans="10:10" x14ac:dyDescent="0.25">
      <c r="J2184" s="351" t="str">
        <f t="shared" si="37"/>
        <v/>
      </c>
    </row>
    <row r="2185" spans="10:10" x14ac:dyDescent="0.25">
      <c r="J2185" s="351" t="str">
        <f t="shared" si="37"/>
        <v/>
      </c>
    </row>
    <row r="2186" spans="10:10" x14ac:dyDescent="0.25">
      <c r="J2186" s="351" t="str">
        <f t="shared" si="37"/>
        <v/>
      </c>
    </row>
    <row r="2187" spans="10:10" x14ac:dyDescent="0.25">
      <c r="J2187" s="351" t="str">
        <f t="shared" si="37"/>
        <v/>
      </c>
    </row>
    <row r="2188" spans="10:10" x14ac:dyDescent="0.25">
      <c r="J2188" s="351" t="str">
        <f t="shared" si="37"/>
        <v/>
      </c>
    </row>
    <row r="2189" spans="10:10" x14ac:dyDescent="0.25">
      <c r="J2189" s="351" t="str">
        <f t="shared" si="37"/>
        <v/>
      </c>
    </row>
    <row r="2190" spans="10:10" x14ac:dyDescent="0.25">
      <c r="J2190" s="351" t="str">
        <f t="shared" si="37"/>
        <v/>
      </c>
    </row>
    <row r="2191" spans="10:10" x14ac:dyDescent="0.25">
      <c r="J2191" s="351" t="str">
        <f t="shared" si="37"/>
        <v/>
      </c>
    </row>
    <row r="2192" spans="10:10" x14ac:dyDescent="0.25">
      <c r="J2192" s="351" t="str">
        <f t="shared" si="37"/>
        <v/>
      </c>
    </row>
    <row r="2193" spans="10:10" x14ac:dyDescent="0.25">
      <c r="J2193" s="351" t="str">
        <f t="shared" si="37"/>
        <v/>
      </c>
    </row>
    <row r="2194" spans="10:10" x14ac:dyDescent="0.25">
      <c r="J2194" s="351" t="str">
        <f t="shared" si="37"/>
        <v/>
      </c>
    </row>
    <row r="2195" spans="10:10" x14ac:dyDescent="0.25">
      <c r="J2195" s="351" t="str">
        <f t="shared" si="37"/>
        <v/>
      </c>
    </row>
    <row r="2196" spans="10:10" x14ac:dyDescent="0.25">
      <c r="J2196" s="351" t="str">
        <f t="shared" si="37"/>
        <v/>
      </c>
    </row>
    <row r="2197" spans="10:10" x14ac:dyDescent="0.25">
      <c r="J2197" s="351" t="str">
        <f t="shared" si="37"/>
        <v/>
      </c>
    </row>
    <row r="2198" spans="10:10" x14ac:dyDescent="0.25">
      <c r="J2198" s="351" t="str">
        <f t="shared" si="37"/>
        <v/>
      </c>
    </row>
    <row r="2199" spans="10:10" x14ac:dyDescent="0.25">
      <c r="J2199" s="351" t="str">
        <f t="shared" si="37"/>
        <v/>
      </c>
    </row>
    <row r="2200" spans="10:10" x14ac:dyDescent="0.25">
      <c r="J2200" s="351" t="str">
        <f t="shared" si="37"/>
        <v/>
      </c>
    </row>
    <row r="2201" spans="10:10" x14ac:dyDescent="0.25">
      <c r="J2201" s="351" t="str">
        <f t="shared" si="37"/>
        <v/>
      </c>
    </row>
    <row r="2202" spans="10:10" x14ac:dyDescent="0.25">
      <c r="J2202" s="351" t="str">
        <f t="shared" si="37"/>
        <v/>
      </c>
    </row>
    <row r="2203" spans="10:10" x14ac:dyDescent="0.25">
      <c r="J2203" s="351" t="str">
        <f t="shared" si="37"/>
        <v/>
      </c>
    </row>
    <row r="2204" spans="10:10" x14ac:dyDescent="0.25">
      <c r="J2204" s="351" t="str">
        <f t="shared" si="37"/>
        <v/>
      </c>
    </row>
    <row r="2205" spans="10:10" x14ac:dyDescent="0.25">
      <c r="J2205" s="351" t="str">
        <f t="shared" si="37"/>
        <v/>
      </c>
    </row>
    <row r="2206" spans="10:10" x14ac:dyDescent="0.25">
      <c r="J2206" s="351" t="str">
        <f t="shared" si="37"/>
        <v/>
      </c>
    </row>
    <row r="2207" spans="10:10" x14ac:dyDescent="0.25">
      <c r="J2207" s="351" t="str">
        <f t="shared" si="37"/>
        <v/>
      </c>
    </row>
    <row r="2208" spans="10:10" x14ac:dyDescent="0.25">
      <c r="J2208" s="351" t="str">
        <f t="shared" si="37"/>
        <v/>
      </c>
    </row>
    <row r="2209" spans="10:10" x14ac:dyDescent="0.25">
      <c r="J2209" s="351" t="str">
        <f t="shared" si="37"/>
        <v/>
      </c>
    </row>
    <row r="2210" spans="10:10" x14ac:dyDescent="0.25">
      <c r="J2210" s="351" t="str">
        <f t="shared" si="37"/>
        <v/>
      </c>
    </row>
    <row r="2211" spans="10:10" x14ac:dyDescent="0.25">
      <c r="J2211" s="351" t="str">
        <f t="shared" si="37"/>
        <v/>
      </c>
    </row>
    <row r="2212" spans="10:10" x14ac:dyDescent="0.25">
      <c r="J2212" s="351" t="str">
        <f t="shared" ref="J2212:J2275" si="38">PROPER(C2212)</f>
        <v/>
      </c>
    </row>
    <row r="2213" spans="10:10" x14ac:dyDescent="0.25">
      <c r="J2213" s="351" t="str">
        <f t="shared" si="38"/>
        <v/>
      </c>
    </row>
    <row r="2214" spans="10:10" x14ac:dyDescent="0.25">
      <c r="J2214" s="351" t="str">
        <f t="shared" si="38"/>
        <v/>
      </c>
    </row>
    <row r="2215" spans="10:10" x14ac:dyDescent="0.25">
      <c r="J2215" s="351" t="str">
        <f t="shared" si="38"/>
        <v/>
      </c>
    </row>
    <row r="2216" spans="10:10" x14ac:dyDescent="0.25">
      <c r="J2216" s="351" t="str">
        <f t="shared" si="38"/>
        <v/>
      </c>
    </row>
    <row r="2217" spans="10:10" x14ac:dyDescent="0.25">
      <c r="J2217" s="351" t="str">
        <f t="shared" si="38"/>
        <v/>
      </c>
    </row>
    <row r="2218" spans="10:10" x14ac:dyDescent="0.25">
      <c r="J2218" s="351" t="str">
        <f t="shared" si="38"/>
        <v/>
      </c>
    </row>
    <row r="2219" spans="10:10" x14ac:dyDescent="0.25">
      <c r="J2219" s="351" t="str">
        <f t="shared" si="38"/>
        <v/>
      </c>
    </row>
    <row r="2220" spans="10:10" x14ac:dyDescent="0.25">
      <c r="J2220" s="351" t="str">
        <f t="shared" si="38"/>
        <v/>
      </c>
    </row>
    <row r="2221" spans="10:10" x14ac:dyDescent="0.25">
      <c r="J2221" s="351" t="str">
        <f t="shared" si="38"/>
        <v/>
      </c>
    </row>
    <row r="2222" spans="10:10" x14ac:dyDescent="0.25">
      <c r="J2222" s="351" t="str">
        <f t="shared" si="38"/>
        <v/>
      </c>
    </row>
    <row r="2223" spans="10:10" x14ac:dyDescent="0.25">
      <c r="J2223" s="351" t="str">
        <f t="shared" si="38"/>
        <v/>
      </c>
    </row>
    <row r="2224" spans="10:10" x14ac:dyDescent="0.25">
      <c r="J2224" s="351" t="str">
        <f t="shared" si="38"/>
        <v/>
      </c>
    </row>
    <row r="2225" spans="10:10" x14ac:dyDescent="0.25">
      <c r="J2225" s="351" t="str">
        <f t="shared" si="38"/>
        <v/>
      </c>
    </row>
    <row r="2226" spans="10:10" x14ac:dyDescent="0.25">
      <c r="J2226" s="351" t="str">
        <f t="shared" si="38"/>
        <v/>
      </c>
    </row>
    <row r="2227" spans="10:10" x14ac:dyDescent="0.25">
      <c r="J2227" s="351" t="str">
        <f t="shared" si="38"/>
        <v/>
      </c>
    </row>
    <row r="2228" spans="10:10" x14ac:dyDescent="0.25">
      <c r="J2228" s="351" t="str">
        <f t="shared" si="38"/>
        <v/>
      </c>
    </row>
    <row r="2229" spans="10:10" x14ac:dyDescent="0.25">
      <c r="J2229" s="351" t="str">
        <f t="shared" si="38"/>
        <v/>
      </c>
    </row>
    <row r="2230" spans="10:10" x14ac:dyDescent="0.25">
      <c r="J2230" s="351" t="str">
        <f t="shared" si="38"/>
        <v/>
      </c>
    </row>
    <row r="2231" spans="10:10" x14ac:dyDescent="0.25">
      <c r="J2231" s="351" t="str">
        <f t="shared" si="38"/>
        <v/>
      </c>
    </row>
    <row r="2232" spans="10:10" x14ac:dyDescent="0.25">
      <c r="J2232" s="351" t="str">
        <f t="shared" si="38"/>
        <v/>
      </c>
    </row>
    <row r="2233" spans="10:10" x14ac:dyDescent="0.25">
      <c r="J2233" s="351" t="str">
        <f t="shared" si="38"/>
        <v/>
      </c>
    </row>
    <row r="2234" spans="10:10" x14ac:dyDescent="0.25">
      <c r="J2234" s="351" t="str">
        <f t="shared" si="38"/>
        <v/>
      </c>
    </row>
    <row r="2235" spans="10:10" x14ac:dyDescent="0.25">
      <c r="J2235" s="351" t="str">
        <f t="shared" si="38"/>
        <v/>
      </c>
    </row>
    <row r="2236" spans="10:10" x14ac:dyDescent="0.25">
      <c r="J2236" s="351" t="str">
        <f t="shared" si="38"/>
        <v/>
      </c>
    </row>
    <row r="2237" spans="10:10" x14ac:dyDescent="0.25">
      <c r="J2237" s="351" t="str">
        <f t="shared" si="38"/>
        <v/>
      </c>
    </row>
    <row r="2238" spans="10:10" x14ac:dyDescent="0.25">
      <c r="J2238" s="351" t="str">
        <f t="shared" si="38"/>
        <v/>
      </c>
    </row>
    <row r="2239" spans="10:10" x14ac:dyDescent="0.25">
      <c r="J2239" s="351" t="str">
        <f t="shared" si="38"/>
        <v/>
      </c>
    </row>
    <row r="2240" spans="10:10" x14ac:dyDescent="0.25">
      <c r="J2240" s="351" t="str">
        <f t="shared" si="38"/>
        <v/>
      </c>
    </row>
    <row r="2241" spans="10:10" x14ac:dyDescent="0.25">
      <c r="J2241" s="351" t="str">
        <f t="shared" si="38"/>
        <v/>
      </c>
    </row>
    <row r="2242" spans="10:10" x14ac:dyDescent="0.25">
      <c r="J2242" s="351" t="str">
        <f t="shared" si="38"/>
        <v/>
      </c>
    </row>
    <row r="2243" spans="10:10" x14ac:dyDescent="0.25">
      <c r="J2243" s="351" t="str">
        <f t="shared" si="38"/>
        <v/>
      </c>
    </row>
    <row r="2244" spans="10:10" x14ac:dyDescent="0.25">
      <c r="J2244" s="351" t="str">
        <f t="shared" si="38"/>
        <v/>
      </c>
    </row>
    <row r="2245" spans="10:10" x14ac:dyDescent="0.25">
      <c r="J2245" s="351" t="str">
        <f t="shared" si="38"/>
        <v/>
      </c>
    </row>
    <row r="2246" spans="10:10" x14ac:dyDescent="0.25">
      <c r="J2246" s="351" t="str">
        <f t="shared" si="38"/>
        <v/>
      </c>
    </row>
    <row r="2247" spans="10:10" x14ac:dyDescent="0.25">
      <c r="J2247" s="351" t="str">
        <f t="shared" si="38"/>
        <v/>
      </c>
    </row>
    <row r="2248" spans="10:10" x14ac:dyDescent="0.25">
      <c r="J2248" s="351" t="str">
        <f t="shared" si="38"/>
        <v/>
      </c>
    </row>
    <row r="2249" spans="10:10" x14ac:dyDescent="0.25">
      <c r="J2249" s="351" t="str">
        <f t="shared" si="38"/>
        <v/>
      </c>
    </row>
    <row r="2250" spans="10:10" x14ac:dyDescent="0.25">
      <c r="J2250" s="351" t="str">
        <f t="shared" si="38"/>
        <v/>
      </c>
    </row>
    <row r="2251" spans="10:10" x14ac:dyDescent="0.25">
      <c r="J2251" s="351" t="str">
        <f t="shared" si="38"/>
        <v/>
      </c>
    </row>
    <row r="2252" spans="10:10" x14ac:dyDescent="0.25">
      <c r="J2252" s="351" t="str">
        <f t="shared" si="38"/>
        <v/>
      </c>
    </row>
    <row r="2253" spans="10:10" x14ac:dyDescent="0.25">
      <c r="J2253" s="351" t="str">
        <f t="shared" si="38"/>
        <v/>
      </c>
    </row>
    <row r="2254" spans="10:10" x14ac:dyDescent="0.25">
      <c r="J2254" s="351" t="str">
        <f t="shared" si="38"/>
        <v/>
      </c>
    </row>
    <row r="2255" spans="10:10" x14ac:dyDescent="0.25">
      <c r="J2255" s="351" t="str">
        <f t="shared" si="38"/>
        <v/>
      </c>
    </row>
    <row r="2256" spans="10:10" x14ac:dyDescent="0.25">
      <c r="J2256" s="351" t="str">
        <f t="shared" si="38"/>
        <v/>
      </c>
    </row>
    <row r="2257" spans="10:10" x14ac:dyDescent="0.25">
      <c r="J2257" s="351" t="str">
        <f t="shared" si="38"/>
        <v/>
      </c>
    </row>
    <row r="2258" spans="10:10" x14ac:dyDescent="0.25">
      <c r="J2258" s="351" t="str">
        <f t="shared" si="38"/>
        <v/>
      </c>
    </row>
    <row r="2259" spans="10:10" x14ac:dyDescent="0.25">
      <c r="J2259" s="351" t="str">
        <f t="shared" si="38"/>
        <v/>
      </c>
    </row>
    <row r="2260" spans="10:10" x14ac:dyDescent="0.25">
      <c r="J2260" s="351" t="str">
        <f t="shared" si="38"/>
        <v/>
      </c>
    </row>
    <row r="2261" spans="10:10" x14ac:dyDescent="0.25">
      <c r="J2261" s="351" t="str">
        <f t="shared" si="38"/>
        <v/>
      </c>
    </row>
    <row r="2262" spans="10:10" x14ac:dyDescent="0.25">
      <c r="J2262" s="351" t="str">
        <f t="shared" si="38"/>
        <v/>
      </c>
    </row>
    <row r="2263" spans="10:10" x14ac:dyDescent="0.25">
      <c r="J2263" s="351" t="str">
        <f t="shared" si="38"/>
        <v/>
      </c>
    </row>
    <row r="2264" spans="10:10" x14ac:dyDescent="0.25">
      <c r="J2264" s="351" t="str">
        <f t="shared" si="38"/>
        <v/>
      </c>
    </row>
    <row r="2265" spans="10:10" x14ac:dyDescent="0.25">
      <c r="J2265" s="351" t="str">
        <f t="shared" si="38"/>
        <v/>
      </c>
    </row>
    <row r="2266" spans="10:10" x14ac:dyDescent="0.25">
      <c r="J2266" s="351" t="str">
        <f t="shared" si="38"/>
        <v/>
      </c>
    </row>
    <row r="2267" spans="10:10" x14ac:dyDescent="0.25">
      <c r="J2267" s="351" t="str">
        <f t="shared" si="38"/>
        <v/>
      </c>
    </row>
    <row r="2268" spans="10:10" x14ac:dyDescent="0.25">
      <c r="J2268" s="351" t="str">
        <f t="shared" si="38"/>
        <v/>
      </c>
    </row>
    <row r="2269" spans="10:10" x14ac:dyDescent="0.25">
      <c r="J2269" s="351" t="str">
        <f t="shared" si="38"/>
        <v/>
      </c>
    </row>
    <row r="2270" spans="10:10" x14ac:dyDescent="0.25">
      <c r="J2270" s="351" t="str">
        <f t="shared" si="38"/>
        <v/>
      </c>
    </row>
    <row r="2271" spans="10:10" x14ac:dyDescent="0.25">
      <c r="J2271" s="351" t="str">
        <f t="shared" si="38"/>
        <v/>
      </c>
    </row>
    <row r="2272" spans="10:10" x14ac:dyDescent="0.25">
      <c r="J2272" s="351" t="str">
        <f t="shared" si="38"/>
        <v/>
      </c>
    </row>
    <row r="2273" spans="10:10" x14ac:dyDescent="0.25">
      <c r="J2273" s="351" t="str">
        <f t="shared" si="38"/>
        <v/>
      </c>
    </row>
    <row r="2274" spans="10:10" x14ac:dyDescent="0.25">
      <c r="J2274" s="351" t="str">
        <f t="shared" si="38"/>
        <v/>
      </c>
    </row>
    <row r="2275" spans="10:10" x14ac:dyDescent="0.25">
      <c r="J2275" s="351" t="str">
        <f t="shared" si="38"/>
        <v/>
      </c>
    </row>
    <row r="2276" spans="10:10" x14ac:dyDescent="0.25">
      <c r="J2276" s="351" t="str">
        <f t="shared" ref="J2276:J2339" si="39">PROPER(C2276)</f>
        <v/>
      </c>
    </row>
    <row r="2277" spans="10:10" x14ac:dyDescent="0.25">
      <c r="J2277" s="351" t="str">
        <f t="shared" si="39"/>
        <v/>
      </c>
    </row>
    <row r="2278" spans="10:10" x14ac:dyDescent="0.25">
      <c r="J2278" s="351" t="str">
        <f t="shared" si="39"/>
        <v/>
      </c>
    </row>
    <row r="2279" spans="10:10" x14ac:dyDescent="0.25">
      <c r="J2279" s="351" t="str">
        <f t="shared" si="39"/>
        <v/>
      </c>
    </row>
    <row r="2280" spans="10:10" x14ac:dyDescent="0.25">
      <c r="J2280" s="351" t="str">
        <f t="shared" si="39"/>
        <v/>
      </c>
    </row>
    <row r="2281" spans="10:10" x14ac:dyDescent="0.25">
      <c r="J2281" s="351" t="str">
        <f t="shared" si="39"/>
        <v/>
      </c>
    </row>
    <row r="2282" spans="10:10" x14ac:dyDescent="0.25">
      <c r="J2282" s="351" t="str">
        <f t="shared" si="39"/>
        <v/>
      </c>
    </row>
    <row r="2283" spans="10:10" x14ac:dyDescent="0.25">
      <c r="J2283" s="351" t="str">
        <f t="shared" si="39"/>
        <v/>
      </c>
    </row>
    <row r="2284" spans="10:10" x14ac:dyDescent="0.25">
      <c r="J2284" s="351" t="str">
        <f t="shared" si="39"/>
        <v/>
      </c>
    </row>
    <row r="2285" spans="10:10" x14ac:dyDescent="0.25">
      <c r="J2285" s="351" t="str">
        <f t="shared" si="39"/>
        <v/>
      </c>
    </row>
    <row r="2286" spans="10:10" x14ac:dyDescent="0.25">
      <c r="J2286" s="351" t="str">
        <f t="shared" si="39"/>
        <v/>
      </c>
    </row>
    <row r="2287" spans="10:10" x14ac:dyDescent="0.25">
      <c r="J2287" s="351" t="str">
        <f t="shared" si="39"/>
        <v/>
      </c>
    </row>
    <row r="2288" spans="10:10" x14ac:dyDescent="0.25">
      <c r="J2288" s="351" t="str">
        <f t="shared" si="39"/>
        <v/>
      </c>
    </row>
    <row r="2289" spans="10:10" x14ac:dyDescent="0.25">
      <c r="J2289" s="351" t="str">
        <f t="shared" si="39"/>
        <v/>
      </c>
    </row>
    <row r="2290" spans="10:10" x14ac:dyDescent="0.25">
      <c r="J2290" s="351" t="str">
        <f t="shared" si="39"/>
        <v/>
      </c>
    </row>
    <row r="2291" spans="10:10" x14ac:dyDescent="0.25">
      <c r="J2291" s="351" t="str">
        <f t="shared" si="39"/>
        <v/>
      </c>
    </row>
    <row r="2292" spans="10:10" x14ac:dyDescent="0.25">
      <c r="J2292" s="351" t="str">
        <f t="shared" si="39"/>
        <v/>
      </c>
    </row>
    <row r="2293" spans="10:10" x14ac:dyDescent="0.25">
      <c r="J2293" s="351" t="str">
        <f t="shared" si="39"/>
        <v/>
      </c>
    </row>
    <row r="2294" spans="10:10" x14ac:dyDescent="0.25">
      <c r="J2294" s="351" t="str">
        <f t="shared" si="39"/>
        <v/>
      </c>
    </row>
    <row r="2295" spans="10:10" x14ac:dyDescent="0.25">
      <c r="J2295" s="351" t="str">
        <f t="shared" si="39"/>
        <v/>
      </c>
    </row>
    <row r="2296" spans="10:10" x14ac:dyDescent="0.25">
      <c r="J2296" s="351" t="str">
        <f t="shared" si="39"/>
        <v/>
      </c>
    </row>
    <row r="2297" spans="10:10" x14ac:dyDescent="0.25">
      <c r="J2297" s="351" t="str">
        <f t="shared" si="39"/>
        <v/>
      </c>
    </row>
    <row r="2298" spans="10:10" x14ac:dyDescent="0.25">
      <c r="J2298" s="351" t="str">
        <f t="shared" si="39"/>
        <v/>
      </c>
    </row>
    <row r="2299" spans="10:10" x14ac:dyDescent="0.25">
      <c r="J2299" s="351" t="str">
        <f t="shared" si="39"/>
        <v/>
      </c>
    </row>
    <row r="2300" spans="10:10" x14ac:dyDescent="0.25">
      <c r="J2300" s="351" t="str">
        <f t="shared" si="39"/>
        <v/>
      </c>
    </row>
    <row r="2301" spans="10:10" x14ac:dyDescent="0.25">
      <c r="J2301" s="351" t="str">
        <f t="shared" si="39"/>
        <v/>
      </c>
    </row>
    <row r="2302" spans="10:10" x14ac:dyDescent="0.25">
      <c r="J2302" s="351" t="str">
        <f t="shared" si="39"/>
        <v/>
      </c>
    </row>
    <row r="2303" spans="10:10" x14ac:dyDescent="0.25">
      <c r="J2303" s="351" t="str">
        <f t="shared" si="39"/>
        <v/>
      </c>
    </row>
    <row r="2304" spans="10:10" x14ac:dyDescent="0.25">
      <c r="J2304" s="351" t="str">
        <f t="shared" si="39"/>
        <v/>
      </c>
    </row>
    <row r="2305" spans="10:10" x14ac:dyDescent="0.25">
      <c r="J2305" s="351" t="str">
        <f t="shared" si="39"/>
        <v/>
      </c>
    </row>
    <row r="2306" spans="10:10" x14ac:dyDescent="0.25">
      <c r="J2306" s="351" t="str">
        <f t="shared" si="39"/>
        <v/>
      </c>
    </row>
    <row r="2307" spans="10:10" x14ac:dyDescent="0.25">
      <c r="J2307" s="351" t="str">
        <f t="shared" si="39"/>
        <v/>
      </c>
    </row>
    <row r="2308" spans="10:10" x14ac:dyDescent="0.25">
      <c r="J2308" s="351" t="str">
        <f t="shared" si="39"/>
        <v/>
      </c>
    </row>
    <row r="2309" spans="10:10" x14ac:dyDescent="0.25">
      <c r="J2309" s="351" t="str">
        <f t="shared" si="39"/>
        <v/>
      </c>
    </row>
    <row r="2310" spans="10:10" x14ac:dyDescent="0.25">
      <c r="J2310" s="351" t="str">
        <f t="shared" si="39"/>
        <v/>
      </c>
    </row>
    <row r="2311" spans="10:10" x14ac:dyDescent="0.25">
      <c r="J2311" s="351" t="str">
        <f t="shared" si="39"/>
        <v/>
      </c>
    </row>
    <row r="2312" spans="10:10" x14ac:dyDescent="0.25">
      <c r="J2312" s="351" t="str">
        <f t="shared" si="39"/>
        <v/>
      </c>
    </row>
    <row r="2313" spans="10:10" x14ac:dyDescent="0.25">
      <c r="J2313" s="351" t="str">
        <f t="shared" si="39"/>
        <v/>
      </c>
    </row>
    <row r="2314" spans="10:10" x14ac:dyDescent="0.25">
      <c r="J2314" s="351" t="str">
        <f t="shared" si="39"/>
        <v/>
      </c>
    </row>
    <row r="2315" spans="10:10" x14ac:dyDescent="0.25">
      <c r="J2315" s="351" t="str">
        <f t="shared" si="39"/>
        <v/>
      </c>
    </row>
    <row r="2316" spans="10:10" x14ac:dyDescent="0.25">
      <c r="J2316" s="351" t="str">
        <f t="shared" si="39"/>
        <v/>
      </c>
    </row>
    <row r="2317" spans="10:10" x14ac:dyDescent="0.25">
      <c r="J2317" s="351" t="str">
        <f t="shared" si="39"/>
        <v/>
      </c>
    </row>
    <row r="2318" spans="10:10" x14ac:dyDescent="0.25">
      <c r="J2318" s="351" t="str">
        <f t="shared" si="39"/>
        <v/>
      </c>
    </row>
    <row r="2319" spans="10:10" x14ac:dyDescent="0.25">
      <c r="J2319" s="351" t="str">
        <f t="shared" si="39"/>
        <v/>
      </c>
    </row>
    <row r="2320" spans="10:10" x14ac:dyDescent="0.25">
      <c r="J2320" s="351" t="str">
        <f t="shared" si="39"/>
        <v/>
      </c>
    </row>
    <row r="2321" spans="10:10" x14ac:dyDescent="0.25">
      <c r="J2321" s="351" t="str">
        <f t="shared" si="39"/>
        <v/>
      </c>
    </row>
    <row r="2322" spans="10:10" x14ac:dyDescent="0.25">
      <c r="J2322" s="351" t="str">
        <f t="shared" si="39"/>
        <v/>
      </c>
    </row>
    <row r="2323" spans="10:10" x14ac:dyDescent="0.25">
      <c r="J2323" s="351" t="str">
        <f t="shared" si="39"/>
        <v/>
      </c>
    </row>
    <row r="2324" spans="10:10" x14ac:dyDescent="0.25">
      <c r="J2324" s="351" t="str">
        <f t="shared" si="39"/>
        <v/>
      </c>
    </row>
    <row r="2325" spans="10:10" x14ac:dyDescent="0.25">
      <c r="J2325" s="351" t="str">
        <f t="shared" si="39"/>
        <v/>
      </c>
    </row>
    <row r="2326" spans="10:10" x14ac:dyDescent="0.25">
      <c r="J2326" s="351" t="str">
        <f t="shared" si="39"/>
        <v/>
      </c>
    </row>
    <row r="2327" spans="10:10" x14ac:dyDescent="0.25">
      <c r="J2327" s="351" t="str">
        <f t="shared" si="39"/>
        <v/>
      </c>
    </row>
    <row r="2328" spans="10:10" x14ac:dyDescent="0.25">
      <c r="J2328" s="351" t="str">
        <f t="shared" si="39"/>
        <v/>
      </c>
    </row>
    <row r="2329" spans="10:10" x14ac:dyDescent="0.25">
      <c r="J2329" s="351" t="str">
        <f t="shared" si="39"/>
        <v/>
      </c>
    </row>
    <row r="2330" spans="10:10" x14ac:dyDescent="0.25">
      <c r="J2330" s="351" t="str">
        <f t="shared" si="39"/>
        <v/>
      </c>
    </row>
    <row r="2331" spans="10:10" x14ac:dyDescent="0.25">
      <c r="J2331" s="351" t="str">
        <f t="shared" si="39"/>
        <v/>
      </c>
    </row>
    <row r="2332" spans="10:10" x14ac:dyDescent="0.25">
      <c r="J2332" s="351" t="str">
        <f t="shared" si="39"/>
        <v/>
      </c>
    </row>
    <row r="2333" spans="10:10" x14ac:dyDescent="0.25">
      <c r="J2333" s="351" t="str">
        <f t="shared" si="39"/>
        <v/>
      </c>
    </row>
    <row r="2334" spans="10:10" x14ac:dyDescent="0.25">
      <c r="J2334" s="351" t="str">
        <f t="shared" si="39"/>
        <v/>
      </c>
    </row>
    <row r="2335" spans="10:10" x14ac:dyDescent="0.25">
      <c r="J2335" s="351" t="str">
        <f t="shared" si="39"/>
        <v/>
      </c>
    </row>
    <row r="2336" spans="10:10" x14ac:dyDescent="0.25">
      <c r="J2336" s="351" t="str">
        <f t="shared" si="39"/>
        <v/>
      </c>
    </row>
    <row r="2337" spans="10:10" x14ac:dyDescent="0.25">
      <c r="J2337" s="351" t="str">
        <f t="shared" si="39"/>
        <v/>
      </c>
    </row>
    <row r="2338" spans="10:10" x14ac:dyDescent="0.25">
      <c r="J2338" s="351" t="str">
        <f t="shared" si="39"/>
        <v/>
      </c>
    </row>
    <row r="2339" spans="10:10" x14ac:dyDescent="0.25">
      <c r="J2339" s="351" t="str">
        <f t="shared" si="39"/>
        <v/>
      </c>
    </row>
    <row r="2340" spans="10:10" x14ac:dyDescent="0.25">
      <c r="J2340" s="351" t="str">
        <f t="shared" ref="J2340:J2403" si="40">PROPER(C2340)</f>
        <v/>
      </c>
    </row>
    <row r="2341" spans="10:10" x14ac:dyDescent="0.25">
      <c r="J2341" s="351" t="str">
        <f t="shared" si="40"/>
        <v/>
      </c>
    </row>
    <row r="2342" spans="10:10" x14ac:dyDescent="0.25">
      <c r="J2342" s="351" t="str">
        <f t="shared" si="40"/>
        <v/>
      </c>
    </row>
    <row r="2343" spans="10:10" x14ac:dyDescent="0.25">
      <c r="J2343" s="351" t="str">
        <f t="shared" si="40"/>
        <v/>
      </c>
    </row>
    <row r="2344" spans="10:10" x14ac:dyDescent="0.25">
      <c r="J2344" s="351" t="str">
        <f t="shared" si="40"/>
        <v/>
      </c>
    </row>
    <row r="2345" spans="10:10" x14ac:dyDescent="0.25">
      <c r="J2345" s="351" t="str">
        <f t="shared" si="40"/>
        <v/>
      </c>
    </row>
    <row r="2346" spans="10:10" x14ac:dyDescent="0.25">
      <c r="J2346" s="351" t="str">
        <f t="shared" si="40"/>
        <v/>
      </c>
    </row>
    <row r="2347" spans="10:10" x14ac:dyDescent="0.25">
      <c r="J2347" s="351" t="str">
        <f t="shared" si="40"/>
        <v/>
      </c>
    </row>
    <row r="2348" spans="10:10" x14ac:dyDescent="0.25">
      <c r="J2348" s="351" t="str">
        <f t="shared" si="40"/>
        <v/>
      </c>
    </row>
    <row r="2349" spans="10:10" x14ac:dyDescent="0.25">
      <c r="J2349" s="351" t="str">
        <f t="shared" si="40"/>
        <v/>
      </c>
    </row>
    <row r="2350" spans="10:10" x14ac:dyDescent="0.25">
      <c r="J2350" s="351" t="str">
        <f t="shared" si="40"/>
        <v/>
      </c>
    </row>
    <row r="2351" spans="10:10" x14ac:dyDescent="0.25">
      <c r="J2351" s="351" t="str">
        <f t="shared" si="40"/>
        <v/>
      </c>
    </row>
    <row r="2352" spans="10:10" x14ac:dyDescent="0.25">
      <c r="J2352" s="351" t="str">
        <f t="shared" si="40"/>
        <v/>
      </c>
    </row>
    <row r="2353" spans="10:10" x14ac:dyDescent="0.25">
      <c r="J2353" s="351" t="str">
        <f t="shared" si="40"/>
        <v/>
      </c>
    </row>
    <row r="2354" spans="10:10" x14ac:dyDescent="0.25">
      <c r="J2354" s="351" t="str">
        <f t="shared" si="40"/>
        <v/>
      </c>
    </row>
    <row r="2355" spans="10:10" x14ac:dyDescent="0.25">
      <c r="J2355" s="351" t="str">
        <f t="shared" si="40"/>
        <v/>
      </c>
    </row>
    <row r="2356" spans="10:10" x14ac:dyDescent="0.25">
      <c r="J2356" s="351" t="str">
        <f t="shared" si="40"/>
        <v/>
      </c>
    </row>
    <row r="2357" spans="10:10" x14ac:dyDescent="0.25">
      <c r="J2357" s="351" t="str">
        <f t="shared" si="40"/>
        <v/>
      </c>
    </row>
    <row r="2358" spans="10:10" x14ac:dyDescent="0.25">
      <c r="J2358" s="351" t="str">
        <f t="shared" si="40"/>
        <v/>
      </c>
    </row>
    <row r="2359" spans="10:10" x14ac:dyDescent="0.25">
      <c r="J2359" s="351" t="str">
        <f t="shared" si="40"/>
        <v/>
      </c>
    </row>
    <row r="2360" spans="10:10" x14ac:dyDescent="0.25">
      <c r="J2360" s="351" t="str">
        <f t="shared" si="40"/>
        <v/>
      </c>
    </row>
    <row r="2361" spans="10:10" x14ac:dyDescent="0.25">
      <c r="J2361" s="351" t="str">
        <f t="shared" si="40"/>
        <v/>
      </c>
    </row>
    <row r="2362" spans="10:10" x14ac:dyDescent="0.25">
      <c r="J2362" s="351" t="str">
        <f t="shared" si="40"/>
        <v/>
      </c>
    </row>
    <row r="2363" spans="10:10" x14ac:dyDescent="0.25">
      <c r="J2363" s="351" t="str">
        <f t="shared" si="40"/>
        <v/>
      </c>
    </row>
    <row r="2364" spans="10:10" x14ac:dyDescent="0.25">
      <c r="J2364" s="351" t="str">
        <f t="shared" si="40"/>
        <v/>
      </c>
    </row>
    <row r="2365" spans="10:10" x14ac:dyDescent="0.25">
      <c r="J2365" s="351" t="str">
        <f t="shared" si="40"/>
        <v/>
      </c>
    </row>
    <row r="2366" spans="10:10" x14ac:dyDescent="0.25">
      <c r="J2366" s="351" t="str">
        <f t="shared" si="40"/>
        <v/>
      </c>
    </row>
    <row r="2367" spans="10:10" x14ac:dyDescent="0.25">
      <c r="J2367" s="351" t="str">
        <f t="shared" si="40"/>
        <v/>
      </c>
    </row>
    <row r="2368" spans="10:10" x14ac:dyDescent="0.25">
      <c r="J2368" s="351" t="str">
        <f t="shared" si="40"/>
        <v/>
      </c>
    </row>
    <row r="2369" spans="10:10" x14ac:dyDescent="0.25">
      <c r="J2369" s="351" t="str">
        <f t="shared" si="40"/>
        <v/>
      </c>
    </row>
    <row r="2370" spans="10:10" x14ac:dyDescent="0.25">
      <c r="J2370" s="351" t="str">
        <f t="shared" si="40"/>
        <v/>
      </c>
    </row>
    <row r="2371" spans="10:10" x14ac:dyDescent="0.25">
      <c r="J2371" s="351" t="str">
        <f t="shared" si="40"/>
        <v/>
      </c>
    </row>
    <row r="2372" spans="10:10" x14ac:dyDescent="0.25">
      <c r="J2372" s="351" t="str">
        <f t="shared" si="40"/>
        <v/>
      </c>
    </row>
    <row r="2373" spans="10:10" x14ac:dyDescent="0.25">
      <c r="J2373" s="351" t="str">
        <f t="shared" si="40"/>
        <v/>
      </c>
    </row>
    <row r="2374" spans="10:10" x14ac:dyDescent="0.25">
      <c r="J2374" s="351" t="str">
        <f t="shared" si="40"/>
        <v/>
      </c>
    </row>
    <row r="2375" spans="10:10" x14ac:dyDescent="0.25">
      <c r="J2375" s="351" t="str">
        <f t="shared" si="40"/>
        <v/>
      </c>
    </row>
    <row r="2376" spans="10:10" x14ac:dyDescent="0.25">
      <c r="J2376" s="351" t="str">
        <f t="shared" si="40"/>
        <v/>
      </c>
    </row>
    <row r="2377" spans="10:10" x14ac:dyDescent="0.25">
      <c r="J2377" s="351" t="str">
        <f t="shared" si="40"/>
        <v/>
      </c>
    </row>
    <row r="2378" spans="10:10" x14ac:dyDescent="0.25">
      <c r="J2378" s="351" t="str">
        <f t="shared" si="40"/>
        <v/>
      </c>
    </row>
    <row r="2379" spans="10:10" x14ac:dyDescent="0.25">
      <c r="J2379" s="351" t="str">
        <f t="shared" si="40"/>
        <v/>
      </c>
    </row>
    <row r="2380" spans="10:10" x14ac:dyDescent="0.25">
      <c r="J2380" s="351" t="str">
        <f t="shared" si="40"/>
        <v/>
      </c>
    </row>
    <row r="2381" spans="10:10" x14ac:dyDescent="0.25">
      <c r="J2381" s="351" t="str">
        <f t="shared" si="40"/>
        <v/>
      </c>
    </row>
    <row r="2382" spans="10:10" x14ac:dyDescent="0.25">
      <c r="J2382" s="351" t="str">
        <f t="shared" si="40"/>
        <v/>
      </c>
    </row>
    <row r="2383" spans="10:10" x14ac:dyDescent="0.25">
      <c r="J2383" s="351" t="str">
        <f t="shared" si="40"/>
        <v/>
      </c>
    </row>
    <row r="2384" spans="10:10" x14ac:dyDescent="0.25">
      <c r="J2384" s="351" t="str">
        <f t="shared" si="40"/>
        <v/>
      </c>
    </row>
    <row r="2385" spans="10:10" x14ac:dyDescent="0.25">
      <c r="J2385" s="351" t="str">
        <f t="shared" si="40"/>
        <v/>
      </c>
    </row>
    <row r="2386" spans="10:10" x14ac:dyDescent="0.25">
      <c r="J2386" s="351" t="str">
        <f t="shared" si="40"/>
        <v/>
      </c>
    </row>
    <row r="2387" spans="10:10" x14ac:dyDescent="0.25">
      <c r="J2387" s="351" t="str">
        <f t="shared" si="40"/>
        <v/>
      </c>
    </row>
    <row r="2388" spans="10:10" x14ac:dyDescent="0.25">
      <c r="J2388" s="351" t="str">
        <f t="shared" si="40"/>
        <v/>
      </c>
    </row>
    <row r="2389" spans="10:10" x14ac:dyDescent="0.25">
      <c r="J2389" s="351" t="str">
        <f t="shared" si="40"/>
        <v/>
      </c>
    </row>
    <row r="2390" spans="10:10" x14ac:dyDescent="0.25">
      <c r="J2390" s="351" t="str">
        <f t="shared" si="40"/>
        <v/>
      </c>
    </row>
    <row r="2391" spans="10:10" x14ac:dyDescent="0.25">
      <c r="J2391" s="351" t="str">
        <f t="shared" si="40"/>
        <v/>
      </c>
    </row>
    <row r="2392" spans="10:10" x14ac:dyDescent="0.25">
      <c r="J2392" s="351" t="str">
        <f t="shared" si="40"/>
        <v/>
      </c>
    </row>
    <row r="2393" spans="10:10" x14ac:dyDescent="0.25">
      <c r="J2393" s="351" t="str">
        <f t="shared" si="40"/>
        <v/>
      </c>
    </row>
    <row r="2394" spans="10:10" x14ac:dyDescent="0.25">
      <c r="J2394" s="351" t="str">
        <f t="shared" si="40"/>
        <v/>
      </c>
    </row>
    <row r="2395" spans="10:10" x14ac:dyDescent="0.25">
      <c r="J2395" s="351" t="str">
        <f t="shared" si="40"/>
        <v/>
      </c>
    </row>
    <row r="2396" spans="10:10" x14ac:dyDescent="0.25">
      <c r="J2396" s="351" t="str">
        <f t="shared" si="40"/>
        <v/>
      </c>
    </row>
    <row r="2397" spans="10:10" x14ac:dyDescent="0.25">
      <c r="J2397" s="351" t="str">
        <f t="shared" si="40"/>
        <v/>
      </c>
    </row>
    <row r="2398" spans="10:10" x14ac:dyDescent="0.25">
      <c r="J2398" s="351" t="str">
        <f t="shared" si="40"/>
        <v/>
      </c>
    </row>
    <row r="2399" spans="10:10" x14ac:dyDescent="0.25">
      <c r="J2399" s="351" t="str">
        <f t="shared" si="40"/>
        <v/>
      </c>
    </row>
    <row r="2400" spans="10:10" x14ac:dyDescent="0.25">
      <c r="J2400" s="351" t="str">
        <f t="shared" si="40"/>
        <v/>
      </c>
    </row>
    <row r="2401" spans="10:10" x14ac:dyDescent="0.25">
      <c r="J2401" s="351" t="str">
        <f t="shared" si="40"/>
        <v/>
      </c>
    </row>
    <row r="2402" spans="10:10" x14ac:dyDescent="0.25">
      <c r="J2402" s="351" t="str">
        <f t="shared" si="40"/>
        <v/>
      </c>
    </row>
    <row r="2403" spans="10:10" x14ac:dyDescent="0.25">
      <c r="J2403" s="351" t="str">
        <f t="shared" si="40"/>
        <v/>
      </c>
    </row>
    <row r="2404" spans="10:10" x14ac:dyDescent="0.25">
      <c r="J2404" s="351" t="str">
        <f t="shared" ref="J2404:J2467" si="41">PROPER(C2404)</f>
        <v/>
      </c>
    </row>
    <row r="2405" spans="10:10" x14ac:dyDescent="0.25">
      <c r="J2405" s="351" t="str">
        <f t="shared" si="41"/>
        <v/>
      </c>
    </row>
    <row r="2406" spans="10:10" x14ac:dyDescent="0.25">
      <c r="J2406" s="351" t="str">
        <f t="shared" si="41"/>
        <v/>
      </c>
    </row>
    <row r="2407" spans="10:10" x14ac:dyDescent="0.25">
      <c r="J2407" s="351" t="str">
        <f t="shared" si="41"/>
        <v/>
      </c>
    </row>
    <row r="2408" spans="10:10" x14ac:dyDescent="0.25">
      <c r="J2408" s="351" t="str">
        <f t="shared" si="41"/>
        <v/>
      </c>
    </row>
    <row r="2409" spans="10:10" x14ac:dyDescent="0.25">
      <c r="J2409" s="351" t="str">
        <f t="shared" si="41"/>
        <v/>
      </c>
    </row>
    <row r="2410" spans="10:10" x14ac:dyDescent="0.25">
      <c r="J2410" s="351" t="str">
        <f t="shared" si="41"/>
        <v/>
      </c>
    </row>
    <row r="2411" spans="10:10" x14ac:dyDescent="0.25">
      <c r="J2411" s="351" t="str">
        <f t="shared" si="41"/>
        <v/>
      </c>
    </row>
    <row r="2412" spans="10:10" x14ac:dyDescent="0.25">
      <c r="J2412" s="351" t="str">
        <f t="shared" si="41"/>
        <v/>
      </c>
    </row>
    <row r="2413" spans="10:10" x14ac:dyDescent="0.25">
      <c r="J2413" s="351" t="str">
        <f t="shared" si="41"/>
        <v/>
      </c>
    </row>
    <row r="2414" spans="10:10" x14ac:dyDescent="0.25">
      <c r="J2414" s="351" t="str">
        <f t="shared" si="41"/>
        <v/>
      </c>
    </row>
    <row r="2415" spans="10:10" x14ac:dyDescent="0.25">
      <c r="J2415" s="351" t="str">
        <f t="shared" si="41"/>
        <v/>
      </c>
    </row>
    <row r="2416" spans="10:10" x14ac:dyDescent="0.25">
      <c r="J2416" s="351" t="str">
        <f t="shared" si="41"/>
        <v/>
      </c>
    </row>
    <row r="2417" spans="10:10" x14ac:dyDescent="0.25">
      <c r="J2417" s="351" t="str">
        <f t="shared" si="41"/>
        <v/>
      </c>
    </row>
    <row r="2418" spans="10:10" x14ac:dyDescent="0.25">
      <c r="J2418" s="351" t="str">
        <f t="shared" si="41"/>
        <v/>
      </c>
    </row>
    <row r="2419" spans="10:10" x14ac:dyDescent="0.25">
      <c r="J2419" s="351" t="str">
        <f t="shared" si="41"/>
        <v/>
      </c>
    </row>
    <row r="2420" spans="10:10" x14ac:dyDescent="0.25">
      <c r="J2420" s="351" t="str">
        <f t="shared" si="41"/>
        <v/>
      </c>
    </row>
    <row r="2421" spans="10:10" x14ac:dyDescent="0.25">
      <c r="J2421" s="351" t="str">
        <f t="shared" si="41"/>
        <v/>
      </c>
    </row>
    <row r="2422" spans="10:10" x14ac:dyDescent="0.25">
      <c r="J2422" s="351" t="str">
        <f t="shared" si="41"/>
        <v/>
      </c>
    </row>
    <row r="2423" spans="10:10" x14ac:dyDescent="0.25">
      <c r="J2423" s="351" t="str">
        <f t="shared" si="41"/>
        <v/>
      </c>
    </row>
    <row r="2424" spans="10:10" x14ac:dyDescent="0.25">
      <c r="J2424" s="351" t="str">
        <f t="shared" si="41"/>
        <v/>
      </c>
    </row>
    <row r="2425" spans="10:10" x14ac:dyDescent="0.25">
      <c r="J2425" s="351" t="str">
        <f t="shared" si="41"/>
        <v/>
      </c>
    </row>
    <row r="2426" spans="10:10" x14ac:dyDescent="0.25">
      <c r="J2426" s="351" t="str">
        <f t="shared" si="41"/>
        <v/>
      </c>
    </row>
    <row r="2427" spans="10:10" x14ac:dyDescent="0.25">
      <c r="J2427" s="351" t="str">
        <f t="shared" si="41"/>
        <v/>
      </c>
    </row>
    <row r="2428" spans="10:10" x14ac:dyDescent="0.25">
      <c r="J2428" s="351" t="str">
        <f t="shared" si="41"/>
        <v/>
      </c>
    </row>
    <row r="2429" spans="10:10" x14ac:dyDescent="0.25">
      <c r="J2429" s="351" t="str">
        <f t="shared" si="41"/>
        <v/>
      </c>
    </row>
    <row r="2430" spans="10:10" x14ac:dyDescent="0.25">
      <c r="J2430" s="351" t="str">
        <f t="shared" si="41"/>
        <v/>
      </c>
    </row>
    <row r="2431" spans="10:10" x14ac:dyDescent="0.25">
      <c r="J2431" s="351" t="str">
        <f t="shared" si="41"/>
        <v/>
      </c>
    </row>
    <row r="2432" spans="10:10" x14ac:dyDescent="0.25">
      <c r="J2432" s="351" t="str">
        <f t="shared" si="41"/>
        <v/>
      </c>
    </row>
    <row r="2433" spans="10:10" x14ac:dyDescent="0.25">
      <c r="J2433" s="351" t="str">
        <f t="shared" si="41"/>
        <v/>
      </c>
    </row>
    <row r="2434" spans="10:10" x14ac:dyDescent="0.25">
      <c r="J2434" s="351" t="str">
        <f t="shared" si="41"/>
        <v/>
      </c>
    </row>
    <row r="2435" spans="10:10" x14ac:dyDescent="0.25">
      <c r="J2435" s="351" t="str">
        <f t="shared" si="41"/>
        <v/>
      </c>
    </row>
    <row r="2436" spans="10:10" x14ac:dyDescent="0.25">
      <c r="J2436" s="351" t="str">
        <f t="shared" si="41"/>
        <v/>
      </c>
    </row>
    <row r="2437" spans="10:10" x14ac:dyDescent="0.25">
      <c r="J2437" s="351" t="str">
        <f t="shared" si="41"/>
        <v/>
      </c>
    </row>
    <row r="2438" spans="10:10" x14ac:dyDescent="0.25">
      <c r="J2438" s="351" t="str">
        <f t="shared" si="41"/>
        <v/>
      </c>
    </row>
    <row r="2439" spans="10:10" x14ac:dyDescent="0.25">
      <c r="J2439" s="351" t="str">
        <f t="shared" si="41"/>
        <v/>
      </c>
    </row>
    <row r="2440" spans="10:10" x14ac:dyDescent="0.25">
      <c r="J2440" s="351" t="str">
        <f t="shared" si="41"/>
        <v/>
      </c>
    </row>
    <row r="2441" spans="10:10" x14ac:dyDescent="0.25">
      <c r="J2441" s="351" t="str">
        <f t="shared" si="41"/>
        <v/>
      </c>
    </row>
    <row r="2442" spans="10:10" x14ac:dyDescent="0.25">
      <c r="J2442" s="351" t="str">
        <f t="shared" si="41"/>
        <v/>
      </c>
    </row>
    <row r="2443" spans="10:10" x14ac:dyDescent="0.25">
      <c r="J2443" s="351" t="str">
        <f t="shared" si="41"/>
        <v/>
      </c>
    </row>
    <row r="2444" spans="10:10" x14ac:dyDescent="0.25">
      <c r="J2444" s="351" t="str">
        <f t="shared" si="41"/>
        <v/>
      </c>
    </row>
    <row r="2445" spans="10:10" x14ac:dyDescent="0.25">
      <c r="J2445" s="351" t="str">
        <f t="shared" si="41"/>
        <v/>
      </c>
    </row>
    <row r="2446" spans="10:10" x14ac:dyDescent="0.25">
      <c r="J2446" s="351" t="str">
        <f t="shared" si="41"/>
        <v/>
      </c>
    </row>
    <row r="2447" spans="10:10" x14ac:dyDescent="0.25">
      <c r="J2447" s="351" t="str">
        <f t="shared" si="41"/>
        <v/>
      </c>
    </row>
    <row r="2448" spans="10:10" x14ac:dyDescent="0.25">
      <c r="J2448" s="351" t="str">
        <f t="shared" si="41"/>
        <v/>
      </c>
    </row>
    <row r="2449" spans="10:10" x14ac:dyDescent="0.25">
      <c r="J2449" s="351" t="str">
        <f t="shared" si="41"/>
        <v/>
      </c>
    </row>
    <row r="2450" spans="10:10" x14ac:dyDescent="0.25">
      <c r="J2450" s="351" t="str">
        <f t="shared" si="41"/>
        <v/>
      </c>
    </row>
    <row r="2451" spans="10:10" x14ac:dyDescent="0.25">
      <c r="J2451" s="351" t="str">
        <f t="shared" si="41"/>
        <v/>
      </c>
    </row>
    <row r="2452" spans="10:10" x14ac:dyDescent="0.25">
      <c r="J2452" s="351" t="str">
        <f t="shared" si="41"/>
        <v/>
      </c>
    </row>
    <row r="2453" spans="10:10" x14ac:dyDescent="0.25">
      <c r="J2453" s="351" t="str">
        <f t="shared" si="41"/>
        <v/>
      </c>
    </row>
    <row r="2454" spans="10:10" x14ac:dyDescent="0.25">
      <c r="J2454" s="351" t="str">
        <f t="shared" si="41"/>
        <v/>
      </c>
    </row>
    <row r="2455" spans="10:10" x14ac:dyDescent="0.25">
      <c r="J2455" s="351" t="str">
        <f t="shared" si="41"/>
        <v/>
      </c>
    </row>
    <row r="2456" spans="10:10" x14ac:dyDescent="0.25">
      <c r="J2456" s="351" t="str">
        <f t="shared" si="41"/>
        <v/>
      </c>
    </row>
    <row r="2457" spans="10:10" x14ac:dyDescent="0.25">
      <c r="J2457" s="351" t="str">
        <f t="shared" si="41"/>
        <v/>
      </c>
    </row>
    <row r="2458" spans="10:10" x14ac:dyDescent="0.25">
      <c r="J2458" s="351" t="str">
        <f t="shared" si="41"/>
        <v/>
      </c>
    </row>
    <row r="2459" spans="10:10" x14ac:dyDescent="0.25">
      <c r="J2459" s="351" t="str">
        <f t="shared" si="41"/>
        <v/>
      </c>
    </row>
    <row r="2460" spans="10:10" x14ac:dyDescent="0.25">
      <c r="J2460" s="351" t="str">
        <f t="shared" si="41"/>
        <v/>
      </c>
    </row>
    <row r="2461" spans="10:10" x14ac:dyDescent="0.25">
      <c r="J2461" s="351" t="str">
        <f t="shared" si="41"/>
        <v/>
      </c>
    </row>
    <row r="2462" spans="10:10" x14ac:dyDescent="0.25">
      <c r="J2462" s="351" t="str">
        <f t="shared" si="41"/>
        <v/>
      </c>
    </row>
    <row r="2463" spans="10:10" x14ac:dyDescent="0.25">
      <c r="J2463" s="351" t="str">
        <f t="shared" si="41"/>
        <v/>
      </c>
    </row>
    <row r="2464" spans="10:10" x14ac:dyDescent="0.25">
      <c r="J2464" s="351" t="str">
        <f t="shared" si="41"/>
        <v/>
      </c>
    </row>
    <row r="2465" spans="10:10" x14ac:dyDescent="0.25">
      <c r="J2465" s="351" t="str">
        <f t="shared" si="41"/>
        <v/>
      </c>
    </row>
    <row r="2466" spans="10:10" x14ac:dyDescent="0.25">
      <c r="J2466" s="351" t="str">
        <f t="shared" si="41"/>
        <v/>
      </c>
    </row>
    <row r="2467" spans="10:10" x14ac:dyDescent="0.25">
      <c r="J2467" s="351" t="str">
        <f t="shared" si="41"/>
        <v/>
      </c>
    </row>
    <row r="2468" spans="10:10" x14ac:dyDescent="0.25">
      <c r="J2468" s="351" t="str">
        <f t="shared" ref="J2468:J2531" si="42">PROPER(C2468)</f>
        <v/>
      </c>
    </row>
    <row r="2469" spans="10:10" x14ac:dyDescent="0.25">
      <c r="J2469" s="351" t="str">
        <f t="shared" si="42"/>
        <v/>
      </c>
    </row>
    <row r="2470" spans="10:10" x14ac:dyDescent="0.25">
      <c r="J2470" s="351" t="str">
        <f t="shared" si="42"/>
        <v/>
      </c>
    </row>
    <row r="2471" spans="10:10" x14ac:dyDescent="0.25">
      <c r="J2471" s="351" t="str">
        <f t="shared" si="42"/>
        <v/>
      </c>
    </row>
    <row r="2472" spans="10:10" x14ac:dyDescent="0.25">
      <c r="J2472" s="351" t="str">
        <f t="shared" si="42"/>
        <v/>
      </c>
    </row>
    <row r="2473" spans="10:10" x14ac:dyDescent="0.25">
      <c r="J2473" s="351" t="str">
        <f t="shared" si="42"/>
        <v/>
      </c>
    </row>
    <row r="2474" spans="10:10" x14ac:dyDescent="0.25">
      <c r="J2474" s="351" t="str">
        <f t="shared" si="42"/>
        <v/>
      </c>
    </row>
    <row r="2475" spans="10:10" x14ac:dyDescent="0.25">
      <c r="J2475" s="351" t="str">
        <f t="shared" si="42"/>
        <v/>
      </c>
    </row>
    <row r="2476" spans="10:10" x14ac:dyDescent="0.25">
      <c r="J2476" s="351" t="str">
        <f t="shared" si="42"/>
        <v/>
      </c>
    </row>
    <row r="2477" spans="10:10" x14ac:dyDescent="0.25">
      <c r="J2477" s="351" t="str">
        <f t="shared" si="42"/>
        <v/>
      </c>
    </row>
    <row r="2478" spans="10:10" x14ac:dyDescent="0.25">
      <c r="J2478" s="351" t="str">
        <f t="shared" si="42"/>
        <v/>
      </c>
    </row>
    <row r="2479" spans="10:10" x14ac:dyDescent="0.25">
      <c r="J2479" s="351" t="str">
        <f t="shared" si="42"/>
        <v/>
      </c>
    </row>
    <row r="2480" spans="10:10" x14ac:dyDescent="0.25">
      <c r="J2480" s="351" t="str">
        <f t="shared" si="42"/>
        <v/>
      </c>
    </row>
    <row r="2481" spans="10:10" x14ac:dyDescent="0.25">
      <c r="J2481" s="351" t="str">
        <f t="shared" si="42"/>
        <v/>
      </c>
    </row>
    <row r="2482" spans="10:10" x14ac:dyDescent="0.25">
      <c r="J2482" s="351" t="str">
        <f t="shared" si="42"/>
        <v/>
      </c>
    </row>
    <row r="2483" spans="10:10" x14ac:dyDescent="0.25">
      <c r="J2483" s="351" t="str">
        <f t="shared" si="42"/>
        <v/>
      </c>
    </row>
    <row r="2484" spans="10:10" x14ac:dyDescent="0.25">
      <c r="J2484" s="351" t="str">
        <f t="shared" si="42"/>
        <v/>
      </c>
    </row>
    <row r="2485" spans="10:10" x14ac:dyDescent="0.25">
      <c r="J2485" s="351" t="str">
        <f t="shared" si="42"/>
        <v/>
      </c>
    </row>
    <row r="2486" spans="10:10" x14ac:dyDescent="0.25">
      <c r="J2486" s="351" t="str">
        <f t="shared" si="42"/>
        <v/>
      </c>
    </row>
    <row r="2487" spans="10:10" x14ac:dyDescent="0.25">
      <c r="J2487" s="351" t="str">
        <f t="shared" si="42"/>
        <v/>
      </c>
    </row>
    <row r="2488" spans="10:10" x14ac:dyDescent="0.25">
      <c r="J2488" s="351" t="str">
        <f t="shared" si="42"/>
        <v/>
      </c>
    </row>
    <row r="2489" spans="10:10" x14ac:dyDescent="0.25">
      <c r="J2489" s="351" t="str">
        <f t="shared" si="42"/>
        <v/>
      </c>
    </row>
    <row r="2490" spans="10:10" x14ac:dyDescent="0.25">
      <c r="J2490" s="351" t="str">
        <f t="shared" si="42"/>
        <v/>
      </c>
    </row>
    <row r="2491" spans="10:10" x14ac:dyDescent="0.25">
      <c r="J2491" s="351" t="str">
        <f t="shared" si="42"/>
        <v/>
      </c>
    </row>
    <row r="2492" spans="10:10" x14ac:dyDescent="0.25">
      <c r="J2492" s="351" t="str">
        <f t="shared" si="42"/>
        <v/>
      </c>
    </row>
    <row r="2493" spans="10:10" x14ac:dyDescent="0.25">
      <c r="J2493" s="351" t="str">
        <f t="shared" si="42"/>
        <v/>
      </c>
    </row>
    <row r="2494" spans="10:10" x14ac:dyDescent="0.25">
      <c r="J2494" s="351" t="str">
        <f t="shared" si="42"/>
        <v/>
      </c>
    </row>
    <row r="2495" spans="10:10" x14ac:dyDescent="0.25">
      <c r="J2495" s="351" t="str">
        <f t="shared" si="42"/>
        <v/>
      </c>
    </row>
    <row r="2496" spans="10:10" x14ac:dyDescent="0.25">
      <c r="J2496" s="351" t="str">
        <f t="shared" si="42"/>
        <v/>
      </c>
    </row>
    <row r="2497" spans="10:10" x14ac:dyDescent="0.25">
      <c r="J2497" s="351" t="str">
        <f t="shared" si="42"/>
        <v/>
      </c>
    </row>
    <row r="2498" spans="10:10" x14ac:dyDescent="0.25">
      <c r="J2498" s="351" t="str">
        <f t="shared" si="42"/>
        <v/>
      </c>
    </row>
    <row r="2499" spans="10:10" x14ac:dyDescent="0.25">
      <c r="J2499" s="351" t="str">
        <f t="shared" si="42"/>
        <v/>
      </c>
    </row>
    <row r="2500" spans="10:10" x14ac:dyDescent="0.25">
      <c r="J2500" s="351" t="str">
        <f t="shared" si="42"/>
        <v/>
      </c>
    </row>
    <row r="2501" spans="10:10" x14ac:dyDescent="0.25">
      <c r="J2501" s="351" t="str">
        <f t="shared" si="42"/>
        <v/>
      </c>
    </row>
    <row r="2502" spans="10:10" x14ac:dyDescent="0.25">
      <c r="J2502" s="351" t="str">
        <f t="shared" si="42"/>
        <v/>
      </c>
    </row>
    <row r="2503" spans="10:10" x14ac:dyDescent="0.25">
      <c r="J2503" s="351" t="str">
        <f t="shared" si="42"/>
        <v/>
      </c>
    </row>
    <row r="2504" spans="10:10" x14ac:dyDescent="0.25">
      <c r="J2504" s="351" t="str">
        <f t="shared" si="42"/>
        <v/>
      </c>
    </row>
    <row r="2505" spans="10:10" x14ac:dyDescent="0.25">
      <c r="J2505" s="351" t="str">
        <f t="shared" si="42"/>
        <v/>
      </c>
    </row>
    <row r="2506" spans="10:10" x14ac:dyDescent="0.25">
      <c r="J2506" s="351" t="str">
        <f t="shared" si="42"/>
        <v/>
      </c>
    </row>
    <row r="2507" spans="10:10" x14ac:dyDescent="0.25">
      <c r="J2507" s="351" t="str">
        <f t="shared" si="42"/>
        <v/>
      </c>
    </row>
    <row r="2508" spans="10:10" x14ac:dyDescent="0.25">
      <c r="J2508" s="351" t="str">
        <f t="shared" si="42"/>
        <v/>
      </c>
    </row>
    <row r="2509" spans="10:10" x14ac:dyDescent="0.25">
      <c r="J2509" s="351" t="str">
        <f t="shared" si="42"/>
        <v/>
      </c>
    </row>
    <row r="2510" spans="10:10" x14ac:dyDescent="0.25">
      <c r="J2510" s="351" t="str">
        <f t="shared" si="42"/>
        <v/>
      </c>
    </row>
    <row r="2511" spans="10:10" x14ac:dyDescent="0.25">
      <c r="J2511" s="351" t="str">
        <f t="shared" si="42"/>
        <v/>
      </c>
    </row>
    <row r="2512" spans="10:10" x14ac:dyDescent="0.25">
      <c r="J2512" s="351" t="str">
        <f t="shared" si="42"/>
        <v/>
      </c>
    </row>
    <row r="2513" spans="10:10" x14ac:dyDescent="0.25">
      <c r="J2513" s="351" t="str">
        <f t="shared" si="42"/>
        <v/>
      </c>
    </row>
    <row r="2514" spans="10:10" x14ac:dyDescent="0.25">
      <c r="J2514" s="351" t="str">
        <f t="shared" si="42"/>
        <v/>
      </c>
    </row>
    <row r="2515" spans="10:10" x14ac:dyDescent="0.25">
      <c r="J2515" s="351" t="str">
        <f t="shared" si="42"/>
        <v/>
      </c>
    </row>
    <row r="2516" spans="10:10" x14ac:dyDescent="0.25">
      <c r="J2516" s="351" t="str">
        <f t="shared" si="42"/>
        <v/>
      </c>
    </row>
    <row r="2517" spans="10:10" x14ac:dyDescent="0.25">
      <c r="J2517" s="351" t="str">
        <f t="shared" si="42"/>
        <v/>
      </c>
    </row>
    <row r="2518" spans="10:10" x14ac:dyDescent="0.25">
      <c r="J2518" s="351" t="str">
        <f t="shared" si="42"/>
        <v/>
      </c>
    </row>
    <row r="2519" spans="10:10" x14ac:dyDescent="0.25">
      <c r="J2519" s="351" t="str">
        <f t="shared" si="42"/>
        <v/>
      </c>
    </row>
    <row r="2520" spans="10:10" x14ac:dyDescent="0.25">
      <c r="J2520" s="351" t="str">
        <f t="shared" si="42"/>
        <v/>
      </c>
    </row>
    <row r="2521" spans="10:10" x14ac:dyDescent="0.25">
      <c r="J2521" s="351" t="str">
        <f t="shared" si="42"/>
        <v/>
      </c>
    </row>
    <row r="2522" spans="10:10" x14ac:dyDescent="0.25">
      <c r="J2522" s="351" t="str">
        <f t="shared" si="42"/>
        <v/>
      </c>
    </row>
    <row r="2523" spans="10:10" x14ac:dyDescent="0.25">
      <c r="J2523" s="351" t="str">
        <f t="shared" si="42"/>
        <v/>
      </c>
    </row>
    <row r="2524" spans="10:10" x14ac:dyDescent="0.25">
      <c r="J2524" s="351" t="str">
        <f t="shared" si="42"/>
        <v/>
      </c>
    </row>
    <row r="2525" spans="10:10" x14ac:dyDescent="0.25">
      <c r="J2525" s="351" t="str">
        <f t="shared" si="42"/>
        <v/>
      </c>
    </row>
    <row r="2526" spans="10:10" x14ac:dyDescent="0.25">
      <c r="J2526" s="351" t="str">
        <f t="shared" si="42"/>
        <v/>
      </c>
    </row>
    <row r="2527" spans="10:10" x14ac:dyDescent="0.25">
      <c r="J2527" s="351" t="str">
        <f t="shared" si="42"/>
        <v/>
      </c>
    </row>
    <row r="2528" spans="10:10" x14ac:dyDescent="0.25">
      <c r="J2528" s="351" t="str">
        <f t="shared" si="42"/>
        <v/>
      </c>
    </row>
    <row r="2529" spans="10:10" x14ac:dyDescent="0.25">
      <c r="J2529" s="351" t="str">
        <f t="shared" si="42"/>
        <v/>
      </c>
    </row>
    <row r="2530" spans="10:10" x14ac:dyDescent="0.25">
      <c r="J2530" s="351" t="str">
        <f t="shared" si="42"/>
        <v/>
      </c>
    </row>
    <row r="2531" spans="10:10" x14ac:dyDescent="0.25">
      <c r="J2531" s="351" t="str">
        <f t="shared" si="42"/>
        <v/>
      </c>
    </row>
    <row r="2532" spans="10:10" x14ac:dyDescent="0.25">
      <c r="J2532" s="351" t="str">
        <f t="shared" ref="J2532:J2595" si="43">PROPER(C2532)</f>
        <v/>
      </c>
    </row>
    <row r="2533" spans="10:10" x14ac:dyDescent="0.25">
      <c r="J2533" s="351" t="str">
        <f t="shared" si="43"/>
        <v/>
      </c>
    </row>
    <row r="2534" spans="10:10" x14ac:dyDescent="0.25">
      <c r="J2534" s="351" t="str">
        <f t="shared" si="43"/>
        <v/>
      </c>
    </row>
    <row r="2535" spans="10:10" x14ac:dyDescent="0.25">
      <c r="J2535" s="351" t="str">
        <f t="shared" si="43"/>
        <v/>
      </c>
    </row>
    <row r="2536" spans="10:10" x14ac:dyDescent="0.25">
      <c r="J2536" s="351" t="str">
        <f t="shared" si="43"/>
        <v/>
      </c>
    </row>
    <row r="2537" spans="10:10" x14ac:dyDescent="0.25">
      <c r="J2537" s="351" t="str">
        <f t="shared" si="43"/>
        <v/>
      </c>
    </row>
    <row r="2538" spans="10:10" x14ac:dyDescent="0.25">
      <c r="J2538" s="351" t="str">
        <f t="shared" si="43"/>
        <v/>
      </c>
    </row>
    <row r="2539" spans="10:10" x14ac:dyDescent="0.25">
      <c r="J2539" s="351" t="str">
        <f t="shared" si="43"/>
        <v/>
      </c>
    </row>
    <row r="2540" spans="10:10" x14ac:dyDescent="0.25">
      <c r="J2540" s="351" t="str">
        <f t="shared" si="43"/>
        <v/>
      </c>
    </row>
    <row r="2541" spans="10:10" x14ac:dyDescent="0.25">
      <c r="J2541" s="351" t="str">
        <f t="shared" si="43"/>
        <v/>
      </c>
    </row>
    <row r="2542" spans="10:10" x14ac:dyDescent="0.25">
      <c r="J2542" s="351" t="str">
        <f t="shared" si="43"/>
        <v/>
      </c>
    </row>
    <row r="2543" spans="10:10" x14ac:dyDescent="0.25">
      <c r="J2543" s="351" t="str">
        <f t="shared" si="43"/>
        <v/>
      </c>
    </row>
    <row r="2544" spans="10:10" x14ac:dyDescent="0.25">
      <c r="J2544" s="351" t="str">
        <f t="shared" si="43"/>
        <v/>
      </c>
    </row>
    <row r="2545" spans="10:10" x14ac:dyDescent="0.25">
      <c r="J2545" s="351" t="str">
        <f t="shared" si="43"/>
        <v/>
      </c>
    </row>
    <row r="2546" spans="10:10" x14ac:dyDescent="0.25">
      <c r="J2546" s="351" t="str">
        <f t="shared" si="43"/>
        <v/>
      </c>
    </row>
    <row r="2547" spans="10:10" x14ac:dyDescent="0.25">
      <c r="J2547" s="351" t="str">
        <f t="shared" si="43"/>
        <v/>
      </c>
    </row>
    <row r="2548" spans="10:10" x14ac:dyDescent="0.25">
      <c r="J2548" s="351" t="str">
        <f t="shared" si="43"/>
        <v/>
      </c>
    </row>
    <row r="2549" spans="10:10" x14ac:dyDescent="0.25">
      <c r="J2549" s="351" t="str">
        <f t="shared" si="43"/>
        <v/>
      </c>
    </row>
    <row r="2550" spans="10:10" x14ac:dyDescent="0.25">
      <c r="J2550" s="351" t="str">
        <f t="shared" si="43"/>
        <v/>
      </c>
    </row>
    <row r="2551" spans="10:10" x14ac:dyDescent="0.25">
      <c r="J2551" s="351" t="str">
        <f t="shared" si="43"/>
        <v/>
      </c>
    </row>
    <row r="2552" spans="10:10" x14ac:dyDescent="0.25">
      <c r="J2552" s="351" t="str">
        <f t="shared" si="43"/>
        <v/>
      </c>
    </row>
    <row r="2553" spans="10:10" x14ac:dyDescent="0.25">
      <c r="J2553" s="351" t="str">
        <f t="shared" si="43"/>
        <v/>
      </c>
    </row>
    <row r="2554" spans="10:10" x14ac:dyDescent="0.25">
      <c r="J2554" s="351" t="str">
        <f t="shared" si="43"/>
        <v/>
      </c>
    </row>
    <row r="2555" spans="10:10" x14ac:dyDescent="0.25">
      <c r="J2555" s="351" t="str">
        <f t="shared" si="43"/>
        <v/>
      </c>
    </row>
    <row r="2556" spans="10:10" x14ac:dyDescent="0.25">
      <c r="J2556" s="351" t="str">
        <f t="shared" si="43"/>
        <v/>
      </c>
    </row>
    <row r="2557" spans="10:10" x14ac:dyDescent="0.25">
      <c r="J2557" s="351" t="str">
        <f t="shared" si="43"/>
        <v/>
      </c>
    </row>
    <row r="2558" spans="10:10" x14ac:dyDescent="0.25">
      <c r="J2558" s="351" t="str">
        <f t="shared" si="43"/>
        <v/>
      </c>
    </row>
    <row r="2559" spans="10:10" x14ac:dyDescent="0.25">
      <c r="J2559" s="351" t="str">
        <f t="shared" si="43"/>
        <v/>
      </c>
    </row>
    <row r="2560" spans="10:10" x14ac:dyDescent="0.25">
      <c r="J2560" s="351" t="str">
        <f t="shared" si="43"/>
        <v/>
      </c>
    </row>
    <row r="2561" spans="10:10" x14ac:dyDescent="0.25">
      <c r="J2561" s="351" t="str">
        <f t="shared" si="43"/>
        <v/>
      </c>
    </row>
    <row r="2562" spans="10:10" x14ac:dyDescent="0.25">
      <c r="J2562" s="351" t="str">
        <f t="shared" si="43"/>
        <v/>
      </c>
    </row>
    <row r="2563" spans="10:10" x14ac:dyDescent="0.25">
      <c r="J2563" s="351" t="str">
        <f t="shared" si="43"/>
        <v/>
      </c>
    </row>
    <row r="2564" spans="10:10" x14ac:dyDescent="0.25">
      <c r="J2564" s="351" t="str">
        <f t="shared" si="43"/>
        <v/>
      </c>
    </row>
    <row r="2565" spans="10:10" x14ac:dyDescent="0.25">
      <c r="J2565" s="351" t="str">
        <f t="shared" si="43"/>
        <v/>
      </c>
    </row>
    <row r="2566" spans="10:10" x14ac:dyDescent="0.25">
      <c r="J2566" s="351" t="str">
        <f t="shared" si="43"/>
        <v/>
      </c>
    </row>
    <row r="2567" spans="10:10" x14ac:dyDescent="0.25">
      <c r="J2567" s="351" t="str">
        <f t="shared" si="43"/>
        <v/>
      </c>
    </row>
    <row r="2568" spans="10:10" x14ac:dyDescent="0.25">
      <c r="J2568" s="351" t="str">
        <f t="shared" si="43"/>
        <v/>
      </c>
    </row>
    <row r="2569" spans="10:10" x14ac:dyDescent="0.25">
      <c r="J2569" s="351" t="str">
        <f t="shared" si="43"/>
        <v/>
      </c>
    </row>
    <row r="2570" spans="10:10" x14ac:dyDescent="0.25">
      <c r="J2570" s="351" t="str">
        <f t="shared" si="43"/>
        <v/>
      </c>
    </row>
    <row r="2571" spans="10:10" x14ac:dyDescent="0.25">
      <c r="J2571" s="351" t="str">
        <f t="shared" si="43"/>
        <v/>
      </c>
    </row>
    <row r="2572" spans="10:10" x14ac:dyDescent="0.25">
      <c r="J2572" s="351" t="str">
        <f t="shared" si="43"/>
        <v/>
      </c>
    </row>
    <row r="2573" spans="10:10" x14ac:dyDescent="0.25">
      <c r="J2573" s="351" t="str">
        <f t="shared" si="43"/>
        <v/>
      </c>
    </row>
    <row r="2574" spans="10:10" x14ac:dyDescent="0.25">
      <c r="J2574" s="351" t="str">
        <f t="shared" si="43"/>
        <v/>
      </c>
    </row>
    <row r="2575" spans="10:10" x14ac:dyDescent="0.25">
      <c r="J2575" s="351" t="str">
        <f t="shared" si="43"/>
        <v/>
      </c>
    </row>
    <row r="2576" spans="10:10" x14ac:dyDescent="0.25">
      <c r="J2576" s="351" t="str">
        <f t="shared" si="43"/>
        <v/>
      </c>
    </row>
    <row r="2577" spans="10:10" x14ac:dyDescent="0.25">
      <c r="J2577" s="351" t="str">
        <f t="shared" si="43"/>
        <v/>
      </c>
    </row>
    <row r="2578" spans="10:10" x14ac:dyDescent="0.25">
      <c r="J2578" s="351" t="str">
        <f t="shared" si="43"/>
        <v/>
      </c>
    </row>
    <row r="2579" spans="10:10" x14ac:dyDescent="0.25">
      <c r="J2579" s="351" t="str">
        <f t="shared" si="43"/>
        <v/>
      </c>
    </row>
    <row r="2580" spans="10:10" x14ac:dyDescent="0.25">
      <c r="J2580" s="351" t="str">
        <f t="shared" si="43"/>
        <v/>
      </c>
    </row>
    <row r="2581" spans="10:10" x14ac:dyDescent="0.25">
      <c r="J2581" s="351" t="str">
        <f t="shared" si="43"/>
        <v/>
      </c>
    </row>
    <row r="2582" spans="10:10" x14ac:dyDescent="0.25">
      <c r="J2582" s="351" t="str">
        <f t="shared" si="43"/>
        <v/>
      </c>
    </row>
    <row r="2583" spans="10:10" x14ac:dyDescent="0.25">
      <c r="J2583" s="351" t="str">
        <f t="shared" si="43"/>
        <v/>
      </c>
    </row>
    <row r="2584" spans="10:10" x14ac:dyDescent="0.25">
      <c r="J2584" s="351" t="str">
        <f t="shared" si="43"/>
        <v/>
      </c>
    </row>
    <row r="2585" spans="10:10" x14ac:dyDescent="0.25">
      <c r="J2585" s="351" t="str">
        <f t="shared" si="43"/>
        <v/>
      </c>
    </row>
    <row r="2586" spans="10:10" x14ac:dyDescent="0.25">
      <c r="J2586" s="351" t="str">
        <f t="shared" si="43"/>
        <v/>
      </c>
    </row>
    <row r="2587" spans="10:10" x14ac:dyDescent="0.25">
      <c r="J2587" s="351" t="str">
        <f t="shared" si="43"/>
        <v/>
      </c>
    </row>
    <row r="2588" spans="10:10" x14ac:dyDescent="0.25">
      <c r="J2588" s="351" t="str">
        <f t="shared" si="43"/>
        <v/>
      </c>
    </row>
    <row r="2589" spans="10:10" x14ac:dyDescent="0.25">
      <c r="J2589" s="351" t="str">
        <f t="shared" si="43"/>
        <v/>
      </c>
    </row>
    <row r="2590" spans="10:10" x14ac:dyDescent="0.25">
      <c r="J2590" s="351" t="str">
        <f t="shared" si="43"/>
        <v/>
      </c>
    </row>
    <row r="2591" spans="10:10" x14ac:dyDescent="0.25">
      <c r="J2591" s="351" t="str">
        <f t="shared" si="43"/>
        <v/>
      </c>
    </row>
    <row r="2592" spans="10:10" x14ac:dyDescent="0.25">
      <c r="J2592" s="351" t="str">
        <f t="shared" si="43"/>
        <v/>
      </c>
    </row>
    <row r="2593" spans="10:10" x14ac:dyDescent="0.25">
      <c r="J2593" s="351" t="str">
        <f t="shared" si="43"/>
        <v/>
      </c>
    </row>
    <row r="2594" spans="10:10" x14ac:dyDescent="0.25">
      <c r="J2594" s="351" t="str">
        <f t="shared" si="43"/>
        <v/>
      </c>
    </row>
    <row r="2595" spans="10:10" x14ac:dyDescent="0.25">
      <c r="J2595" s="351" t="str">
        <f t="shared" si="43"/>
        <v/>
      </c>
    </row>
    <row r="2596" spans="10:10" x14ac:dyDescent="0.25">
      <c r="J2596" s="351" t="str">
        <f t="shared" ref="J2596:J2659" si="44">PROPER(C2596)</f>
        <v/>
      </c>
    </row>
    <row r="2597" spans="10:10" x14ac:dyDescent="0.25">
      <c r="J2597" s="351" t="str">
        <f t="shared" si="44"/>
        <v/>
      </c>
    </row>
    <row r="2598" spans="10:10" x14ac:dyDescent="0.25">
      <c r="J2598" s="351" t="str">
        <f t="shared" si="44"/>
        <v/>
      </c>
    </row>
    <row r="2599" spans="10:10" x14ac:dyDescent="0.25">
      <c r="J2599" s="351" t="str">
        <f t="shared" si="44"/>
        <v/>
      </c>
    </row>
    <row r="2600" spans="10:10" x14ac:dyDescent="0.25">
      <c r="J2600" s="351" t="str">
        <f t="shared" si="44"/>
        <v/>
      </c>
    </row>
    <row r="2601" spans="10:10" x14ac:dyDescent="0.25">
      <c r="J2601" s="351" t="str">
        <f t="shared" si="44"/>
        <v/>
      </c>
    </row>
    <row r="2602" spans="10:10" x14ac:dyDescent="0.25">
      <c r="J2602" s="351" t="str">
        <f t="shared" si="44"/>
        <v/>
      </c>
    </row>
    <row r="2603" spans="10:10" x14ac:dyDescent="0.25">
      <c r="J2603" s="351" t="str">
        <f t="shared" si="44"/>
        <v/>
      </c>
    </row>
    <row r="2604" spans="10:10" x14ac:dyDescent="0.25">
      <c r="J2604" s="351" t="str">
        <f t="shared" si="44"/>
        <v/>
      </c>
    </row>
    <row r="2605" spans="10:10" x14ac:dyDescent="0.25">
      <c r="J2605" s="351" t="str">
        <f t="shared" si="44"/>
        <v/>
      </c>
    </row>
    <row r="2606" spans="10:10" x14ac:dyDescent="0.25">
      <c r="J2606" s="351" t="str">
        <f t="shared" si="44"/>
        <v/>
      </c>
    </row>
    <row r="2607" spans="10:10" x14ac:dyDescent="0.25">
      <c r="J2607" s="351" t="str">
        <f t="shared" si="44"/>
        <v/>
      </c>
    </row>
    <row r="2608" spans="10:10" x14ac:dyDescent="0.25">
      <c r="J2608" s="351" t="str">
        <f t="shared" si="44"/>
        <v/>
      </c>
    </row>
    <row r="2609" spans="10:10" x14ac:dyDescent="0.25">
      <c r="J2609" s="351" t="str">
        <f t="shared" si="44"/>
        <v/>
      </c>
    </row>
    <row r="2610" spans="10:10" x14ac:dyDescent="0.25">
      <c r="J2610" s="351" t="str">
        <f t="shared" si="44"/>
        <v/>
      </c>
    </row>
    <row r="2611" spans="10:10" x14ac:dyDescent="0.25">
      <c r="J2611" s="351" t="str">
        <f t="shared" si="44"/>
        <v/>
      </c>
    </row>
    <row r="2612" spans="10:10" x14ac:dyDescent="0.25">
      <c r="J2612" s="351" t="str">
        <f t="shared" si="44"/>
        <v/>
      </c>
    </row>
    <row r="2613" spans="10:10" x14ac:dyDescent="0.25">
      <c r="J2613" s="351" t="str">
        <f t="shared" si="44"/>
        <v/>
      </c>
    </row>
    <row r="2614" spans="10:10" x14ac:dyDescent="0.25">
      <c r="J2614" s="351" t="str">
        <f t="shared" si="44"/>
        <v/>
      </c>
    </row>
    <row r="2615" spans="10:10" x14ac:dyDescent="0.25">
      <c r="J2615" s="351" t="str">
        <f t="shared" si="44"/>
        <v/>
      </c>
    </row>
    <row r="2616" spans="10:10" x14ac:dyDescent="0.25">
      <c r="J2616" s="351" t="str">
        <f t="shared" si="44"/>
        <v/>
      </c>
    </row>
    <row r="2617" spans="10:10" x14ac:dyDescent="0.25">
      <c r="J2617" s="351" t="str">
        <f t="shared" si="44"/>
        <v/>
      </c>
    </row>
    <row r="2618" spans="10:10" x14ac:dyDescent="0.25">
      <c r="J2618" s="351" t="str">
        <f t="shared" si="44"/>
        <v/>
      </c>
    </row>
    <row r="2619" spans="10:10" x14ac:dyDescent="0.25">
      <c r="J2619" s="351" t="str">
        <f t="shared" si="44"/>
        <v/>
      </c>
    </row>
    <row r="2620" spans="10:10" x14ac:dyDescent="0.25">
      <c r="J2620" s="351" t="str">
        <f t="shared" si="44"/>
        <v/>
      </c>
    </row>
    <row r="2621" spans="10:10" x14ac:dyDescent="0.25">
      <c r="J2621" s="351" t="str">
        <f t="shared" si="44"/>
        <v/>
      </c>
    </row>
    <row r="2622" spans="10:10" x14ac:dyDescent="0.25">
      <c r="J2622" s="351" t="str">
        <f t="shared" si="44"/>
        <v/>
      </c>
    </row>
    <row r="2623" spans="10:10" x14ac:dyDescent="0.25">
      <c r="J2623" s="351" t="str">
        <f t="shared" si="44"/>
        <v/>
      </c>
    </row>
    <row r="2624" spans="10:10" x14ac:dyDescent="0.25">
      <c r="J2624" s="351" t="str">
        <f t="shared" si="44"/>
        <v/>
      </c>
    </row>
    <row r="2625" spans="10:10" x14ac:dyDescent="0.25">
      <c r="J2625" s="351" t="str">
        <f t="shared" si="44"/>
        <v/>
      </c>
    </row>
    <row r="2626" spans="10:10" x14ac:dyDescent="0.25">
      <c r="J2626" s="351" t="str">
        <f t="shared" si="44"/>
        <v/>
      </c>
    </row>
    <row r="2627" spans="10:10" x14ac:dyDescent="0.25">
      <c r="J2627" s="351" t="str">
        <f t="shared" si="44"/>
        <v/>
      </c>
    </row>
    <row r="2628" spans="10:10" x14ac:dyDescent="0.25">
      <c r="J2628" s="351" t="str">
        <f t="shared" si="44"/>
        <v/>
      </c>
    </row>
    <row r="2629" spans="10:10" x14ac:dyDescent="0.25">
      <c r="J2629" s="351" t="str">
        <f t="shared" si="44"/>
        <v/>
      </c>
    </row>
    <row r="2630" spans="10:10" x14ac:dyDescent="0.25">
      <c r="J2630" s="351" t="str">
        <f t="shared" si="44"/>
        <v/>
      </c>
    </row>
    <row r="2631" spans="10:10" x14ac:dyDescent="0.25">
      <c r="J2631" s="351" t="str">
        <f t="shared" si="44"/>
        <v/>
      </c>
    </row>
    <row r="2632" spans="10:10" x14ac:dyDescent="0.25">
      <c r="J2632" s="351" t="str">
        <f t="shared" si="44"/>
        <v/>
      </c>
    </row>
    <row r="2633" spans="10:10" x14ac:dyDescent="0.25">
      <c r="J2633" s="351" t="str">
        <f t="shared" si="44"/>
        <v/>
      </c>
    </row>
    <row r="2634" spans="10:10" x14ac:dyDescent="0.25">
      <c r="J2634" s="351" t="str">
        <f t="shared" si="44"/>
        <v/>
      </c>
    </row>
    <row r="2635" spans="10:10" x14ac:dyDescent="0.25">
      <c r="J2635" s="351" t="str">
        <f t="shared" si="44"/>
        <v/>
      </c>
    </row>
    <row r="2636" spans="10:10" x14ac:dyDescent="0.25">
      <c r="J2636" s="351" t="str">
        <f t="shared" si="44"/>
        <v/>
      </c>
    </row>
    <row r="2637" spans="10:10" x14ac:dyDescent="0.25">
      <c r="J2637" s="351" t="str">
        <f t="shared" si="44"/>
        <v/>
      </c>
    </row>
    <row r="2638" spans="10:10" x14ac:dyDescent="0.25">
      <c r="J2638" s="351" t="str">
        <f t="shared" si="44"/>
        <v/>
      </c>
    </row>
    <row r="2639" spans="10:10" x14ac:dyDescent="0.25">
      <c r="J2639" s="351" t="str">
        <f t="shared" si="44"/>
        <v/>
      </c>
    </row>
    <row r="2640" spans="10:10" x14ac:dyDescent="0.25">
      <c r="J2640" s="351" t="str">
        <f t="shared" si="44"/>
        <v/>
      </c>
    </row>
    <row r="2641" spans="10:10" x14ac:dyDescent="0.25">
      <c r="J2641" s="351" t="str">
        <f t="shared" si="44"/>
        <v/>
      </c>
    </row>
    <row r="2642" spans="10:10" x14ac:dyDescent="0.25">
      <c r="J2642" s="351" t="str">
        <f t="shared" si="44"/>
        <v/>
      </c>
    </row>
    <row r="2643" spans="10:10" x14ac:dyDescent="0.25">
      <c r="J2643" s="351" t="str">
        <f t="shared" si="44"/>
        <v/>
      </c>
    </row>
    <row r="2644" spans="10:10" x14ac:dyDescent="0.25">
      <c r="J2644" s="351" t="str">
        <f t="shared" si="44"/>
        <v/>
      </c>
    </row>
    <row r="2645" spans="10:10" x14ac:dyDescent="0.25">
      <c r="J2645" s="351" t="str">
        <f t="shared" si="44"/>
        <v/>
      </c>
    </row>
    <row r="2646" spans="10:10" x14ac:dyDescent="0.25">
      <c r="J2646" s="351" t="str">
        <f t="shared" si="44"/>
        <v/>
      </c>
    </row>
    <row r="2647" spans="10:10" x14ac:dyDescent="0.25">
      <c r="J2647" s="351" t="str">
        <f t="shared" si="44"/>
        <v/>
      </c>
    </row>
    <row r="2648" spans="10:10" x14ac:dyDescent="0.25">
      <c r="J2648" s="351" t="str">
        <f t="shared" si="44"/>
        <v/>
      </c>
    </row>
    <row r="2649" spans="10:10" x14ac:dyDescent="0.25">
      <c r="J2649" s="351" t="str">
        <f t="shared" si="44"/>
        <v/>
      </c>
    </row>
    <row r="2650" spans="10:10" x14ac:dyDescent="0.25">
      <c r="J2650" s="351" t="str">
        <f t="shared" si="44"/>
        <v/>
      </c>
    </row>
    <row r="2651" spans="10:10" x14ac:dyDescent="0.25">
      <c r="J2651" s="351" t="str">
        <f t="shared" si="44"/>
        <v/>
      </c>
    </row>
    <row r="2652" spans="10:10" x14ac:dyDescent="0.25">
      <c r="J2652" s="351" t="str">
        <f t="shared" si="44"/>
        <v/>
      </c>
    </row>
    <row r="2653" spans="10:10" x14ac:dyDescent="0.25">
      <c r="J2653" s="351" t="str">
        <f t="shared" si="44"/>
        <v/>
      </c>
    </row>
    <row r="2654" spans="10:10" x14ac:dyDescent="0.25">
      <c r="J2654" s="351" t="str">
        <f t="shared" si="44"/>
        <v/>
      </c>
    </row>
    <row r="2655" spans="10:10" x14ac:dyDescent="0.25">
      <c r="J2655" s="351" t="str">
        <f t="shared" si="44"/>
        <v/>
      </c>
    </row>
    <row r="2656" spans="10:10" x14ac:dyDescent="0.25">
      <c r="J2656" s="351" t="str">
        <f t="shared" si="44"/>
        <v/>
      </c>
    </row>
    <row r="2657" spans="10:10" x14ac:dyDescent="0.25">
      <c r="J2657" s="351" t="str">
        <f t="shared" si="44"/>
        <v/>
      </c>
    </row>
    <row r="2658" spans="10:10" x14ac:dyDescent="0.25">
      <c r="J2658" s="351" t="str">
        <f t="shared" si="44"/>
        <v/>
      </c>
    </row>
    <row r="2659" spans="10:10" x14ac:dyDescent="0.25">
      <c r="J2659" s="351" t="str">
        <f t="shared" si="44"/>
        <v/>
      </c>
    </row>
    <row r="2660" spans="10:10" x14ac:dyDescent="0.25">
      <c r="J2660" s="351" t="str">
        <f t="shared" ref="J2660:J2723" si="45">PROPER(C2660)</f>
        <v/>
      </c>
    </row>
    <row r="2661" spans="10:10" x14ac:dyDescent="0.25">
      <c r="J2661" s="351" t="str">
        <f t="shared" si="45"/>
        <v/>
      </c>
    </row>
    <row r="2662" spans="10:10" x14ac:dyDescent="0.25">
      <c r="J2662" s="351" t="str">
        <f t="shared" si="45"/>
        <v/>
      </c>
    </row>
    <row r="2663" spans="10:10" x14ac:dyDescent="0.25">
      <c r="J2663" s="351" t="str">
        <f t="shared" si="45"/>
        <v/>
      </c>
    </row>
    <row r="2664" spans="10:10" x14ac:dyDescent="0.25">
      <c r="J2664" s="351" t="str">
        <f t="shared" si="45"/>
        <v/>
      </c>
    </row>
    <row r="2665" spans="10:10" x14ac:dyDescent="0.25">
      <c r="J2665" s="351" t="str">
        <f t="shared" si="45"/>
        <v/>
      </c>
    </row>
    <row r="2666" spans="10:10" x14ac:dyDescent="0.25">
      <c r="J2666" s="351" t="str">
        <f t="shared" si="45"/>
        <v/>
      </c>
    </row>
    <row r="2667" spans="10:10" x14ac:dyDescent="0.25">
      <c r="J2667" s="351" t="str">
        <f t="shared" si="45"/>
        <v/>
      </c>
    </row>
    <row r="2668" spans="10:10" x14ac:dyDescent="0.25">
      <c r="J2668" s="351" t="str">
        <f t="shared" si="45"/>
        <v/>
      </c>
    </row>
    <row r="2669" spans="10:10" x14ac:dyDescent="0.25">
      <c r="J2669" s="351" t="str">
        <f t="shared" si="45"/>
        <v/>
      </c>
    </row>
    <row r="2670" spans="10:10" x14ac:dyDescent="0.25">
      <c r="J2670" s="351" t="str">
        <f t="shared" si="45"/>
        <v/>
      </c>
    </row>
    <row r="2671" spans="10:10" x14ac:dyDescent="0.25">
      <c r="J2671" s="351" t="str">
        <f t="shared" si="45"/>
        <v/>
      </c>
    </row>
    <row r="2672" spans="10:10" x14ac:dyDescent="0.25">
      <c r="J2672" s="351" t="str">
        <f t="shared" si="45"/>
        <v/>
      </c>
    </row>
    <row r="2673" spans="10:10" x14ac:dyDescent="0.25">
      <c r="J2673" s="351" t="str">
        <f t="shared" si="45"/>
        <v/>
      </c>
    </row>
    <row r="2674" spans="10:10" x14ac:dyDescent="0.25">
      <c r="J2674" s="351" t="str">
        <f t="shared" si="45"/>
        <v/>
      </c>
    </row>
    <row r="2675" spans="10:10" x14ac:dyDescent="0.25">
      <c r="J2675" s="351" t="str">
        <f t="shared" si="45"/>
        <v/>
      </c>
    </row>
    <row r="2676" spans="10:10" x14ac:dyDescent="0.25">
      <c r="J2676" s="351" t="str">
        <f t="shared" si="45"/>
        <v/>
      </c>
    </row>
    <row r="2677" spans="10:10" x14ac:dyDescent="0.25">
      <c r="J2677" s="351" t="str">
        <f t="shared" si="45"/>
        <v/>
      </c>
    </row>
    <row r="2678" spans="10:10" x14ac:dyDescent="0.25">
      <c r="J2678" s="351" t="str">
        <f t="shared" si="45"/>
        <v/>
      </c>
    </row>
    <row r="2679" spans="10:10" x14ac:dyDescent="0.25">
      <c r="J2679" s="351" t="str">
        <f t="shared" si="45"/>
        <v/>
      </c>
    </row>
    <row r="2680" spans="10:10" x14ac:dyDescent="0.25">
      <c r="J2680" s="351" t="str">
        <f t="shared" si="45"/>
        <v/>
      </c>
    </row>
    <row r="2681" spans="10:10" x14ac:dyDescent="0.25">
      <c r="J2681" s="351" t="str">
        <f t="shared" si="45"/>
        <v/>
      </c>
    </row>
    <row r="2682" spans="10:10" x14ac:dyDescent="0.25">
      <c r="J2682" s="351" t="str">
        <f t="shared" si="45"/>
        <v/>
      </c>
    </row>
    <row r="2683" spans="10:10" x14ac:dyDescent="0.25">
      <c r="J2683" s="351" t="str">
        <f t="shared" si="45"/>
        <v/>
      </c>
    </row>
    <row r="2684" spans="10:10" x14ac:dyDescent="0.25">
      <c r="J2684" s="351" t="str">
        <f t="shared" si="45"/>
        <v/>
      </c>
    </row>
    <row r="2685" spans="10:10" x14ac:dyDescent="0.25">
      <c r="J2685" s="351" t="str">
        <f t="shared" si="45"/>
        <v/>
      </c>
    </row>
    <row r="2686" spans="10:10" x14ac:dyDescent="0.25">
      <c r="J2686" s="351" t="str">
        <f t="shared" si="45"/>
        <v/>
      </c>
    </row>
    <row r="2687" spans="10:10" x14ac:dyDescent="0.25">
      <c r="J2687" s="351" t="str">
        <f t="shared" si="45"/>
        <v/>
      </c>
    </row>
    <row r="2688" spans="10:10" x14ac:dyDescent="0.25">
      <c r="J2688" s="351" t="str">
        <f t="shared" si="45"/>
        <v/>
      </c>
    </row>
    <row r="2689" spans="10:10" x14ac:dyDescent="0.25">
      <c r="J2689" s="351" t="str">
        <f t="shared" si="45"/>
        <v/>
      </c>
    </row>
    <row r="2690" spans="10:10" x14ac:dyDescent="0.25">
      <c r="J2690" s="351" t="str">
        <f t="shared" si="45"/>
        <v/>
      </c>
    </row>
    <row r="2691" spans="10:10" x14ac:dyDescent="0.25">
      <c r="J2691" s="351" t="str">
        <f t="shared" si="45"/>
        <v/>
      </c>
    </row>
    <row r="2692" spans="10:10" x14ac:dyDescent="0.25">
      <c r="J2692" s="351" t="str">
        <f t="shared" si="45"/>
        <v/>
      </c>
    </row>
    <row r="2693" spans="10:10" x14ac:dyDescent="0.25">
      <c r="J2693" s="351" t="str">
        <f t="shared" si="45"/>
        <v/>
      </c>
    </row>
    <row r="2694" spans="10:10" x14ac:dyDescent="0.25">
      <c r="J2694" s="351" t="str">
        <f t="shared" si="45"/>
        <v/>
      </c>
    </row>
    <row r="2695" spans="10:10" x14ac:dyDescent="0.25">
      <c r="J2695" s="351" t="str">
        <f t="shared" si="45"/>
        <v/>
      </c>
    </row>
    <row r="2696" spans="10:10" x14ac:dyDescent="0.25">
      <c r="J2696" s="351" t="str">
        <f t="shared" si="45"/>
        <v/>
      </c>
    </row>
    <row r="2697" spans="10:10" x14ac:dyDescent="0.25">
      <c r="J2697" s="351" t="str">
        <f t="shared" si="45"/>
        <v/>
      </c>
    </row>
    <row r="2698" spans="10:10" x14ac:dyDescent="0.25">
      <c r="J2698" s="351" t="str">
        <f t="shared" si="45"/>
        <v/>
      </c>
    </row>
    <row r="2699" spans="10:10" x14ac:dyDescent="0.25">
      <c r="J2699" s="351" t="str">
        <f t="shared" si="45"/>
        <v/>
      </c>
    </row>
    <row r="2700" spans="10:10" x14ac:dyDescent="0.25">
      <c r="J2700" s="351" t="str">
        <f t="shared" si="45"/>
        <v/>
      </c>
    </row>
    <row r="2701" spans="10:10" x14ac:dyDescent="0.25">
      <c r="J2701" s="351" t="str">
        <f t="shared" si="45"/>
        <v/>
      </c>
    </row>
    <row r="2702" spans="10:10" x14ac:dyDescent="0.25">
      <c r="J2702" s="351" t="str">
        <f t="shared" si="45"/>
        <v/>
      </c>
    </row>
    <row r="2703" spans="10:10" x14ac:dyDescent="0.25">
      <c r="J2703" s="351" t="str">
        <f t="shared" si="45"/>
        <v/>
      </c>
    </row>
    <row r="2704" spans="10:10" x14ac:dyDescent="0.25">
      <c r="J2704" s="351" t="str">
        <f t="shared" si="45"/>
        <v/>
      </c>
    </row>
    <row r="2705" spans="10:10" x14ac:dyDescent="0.25">
      <c r="J2705" s="351" t="str">
        <f t="shared" si="45"/>
        <v/>
      </c>
    </row>
    <row r="2706" spans="10:10" x14ac:dyDescent="0.25">
      <c r="J2706" s="351" t="str">
        <f t="shared" si="45"/>
        <v/>
      </c>
    </row>
    <row r="2707" spans="10:10" x14ac:dyDescent="0.25">
      <c r="J2707" s="351" t="str">
        <f t="shared" si="45"/>
        <v/>
      </c>
    </row>
    <row r="2708" spans="10:10" x14ac:dyDescent="0.25">
      <c r="J2708" s="351" t="str">
        <f t="shared" si="45"/>
        <v/>
      </c>
    </row>
    <row r="2709" spans="10:10" x14ac:dyDescent="0.25">
      <c r="J2709" s="351" t="str">
        <f t="shared" si="45"/>
        <v/>
      </c>
    </row>
    <row r="2710" spans="10:10" x14ac:dyDescent="0.25">
      <c r="J2710" s="351" t="str">
        <f t="shared" si="45"/>
        <v/>
      </c>
    </row>
    <row r="2711" spans="10:10" x14ac:dyDescent="0.25">
      <c r="J2711" s="351" t="str">
        <f t="shared" si="45"/>
        <v/>
      </c>
    </row>
    <row r="2712" spans="10:10" x14ac:dyDescent="0.25">
      <c r="J2712" s="351" t="str">
        <f t="shared" si="45"/>
        <v/>
      </c>
    </row>
    <row r="2713" spans="10:10" x14ac:dyDescent="0.25">
      <c r="J2713" s="351" t="str">
        <f t="shared" si="45"/>
        <v/>
      </c>
    </row>
    <row r="2714" spans="10:10" x14ac:dyDescent="0.25">
      <c r="J2714" s="351" t="str">
        <f t="shared" si="45"/>
        <v/>
      </c>
    </row>
    <row r="2715" spans="10:10" x14ac:dyDescent="0.25">
      <c r="J2715" s="351" t="str">
        <f t="shared" si="45"/>
        <v/>
      </c>
    </row>
    <row r="2716" spans="10:10" x14ac:dyDescent="0.25">
      <c r="J2716" s="351" t="str">
        <f t="shared" si="45"/>
        <v/>
      </c>
    </row>
    <row r="2717" spans="10:10" x14ac:dyDescent="0.25">
      <c r="J2717" s="351" t="str">
        <f t="shared" si="45"/>
        <v/>
      </c>
    </row>
    <row r="2718" spans="10:10" x14ac:dyDescent="0.25">
      <c r="J2718" s="351" t="str">
        <f t="shared" si="45"/>
        <v/>
      </c>
    </row>
    <row r="2719" spans="10:10" x14ac:dyDescent="0.25">
      <c r="J2719" s="351" t="str">
        <f t="shared" si="45"/>
        <v/>
      </c>
    </row>
    <row r="2720" spans="10:10" x14ac:dyDescent="0.25">
      <c r="J2720" s="351" t="str">
        <f t="shared" si="45"/>
        <v/>
      </c>
    </row>
    <row r="2721" spans="10:10" x14ac:dyDescent="0.25">
      <c r="J2721" s="351" t="str">
        <f t="shared" si="45"/>
        <v/>
      </c>
    </row>
    <row r="2722" spans="10:10" x14ac:dyDescent="0.25">
      <c r="J2722" s="351" t="str">
        <f t="shared" si="45"/>
        <v/>
      </c>
    </row>
    <row r="2723" spans="10:10" x14ac:dyDescent="0.25">
      <c r="J2723" s="351" t="str">
        <f t="shared" si="45"/>
        <v/>
      </c>
    </row>
    <row r="2724" spans="10:10" x14ac:dyDescent="0.25">
      <c r="J2724" s="351" t="str">
        <f t="shared" ref="J2724:J2787" si="46">PROPER(C2724)</f>
        <v/>
      </c>
    </row>
    <row r="2725" spans="10:10" x14ac:dyDescent="0.25">
      <c r="J2725" s="351" t="str">
        <f t="shared" si="46"/>
        <v/>
      </c>
    </row>
    <row r="2726" spans="10:10" x14ac:dyDescent="0.25">
      <c r="J2726" s="351" t="str">
        <f t="shared" si="46"/>
        <v/>
      </c>
    </row>
    <row r="2727" spans="10:10" x14ac:dyDescent="0.25">
      <c r="J2727" s="351" t="str">
        <f t="shared" si="46"/>
        <v/>
      </c>
    </row>
    <row r="2728" spans="10:10" x14ac:dyDescent="0.25">
      <c r="J2728" s="351" t="str">
        <f t="shared" si="46"/>
        <v/>
      </c>
    </row>
    <row r="2729" spans="10:10" x14ac:dyDescent="0.25">
      <c r="J2729" s="351" t="str">
        <f t="shared" si="46"/>
        <v/>
      </c>
    </row>
    <row r="2730" spans="10:10" x14ac:dyDescent="0.25">
      <c r="J2730" s="351" t="str">
        <f t="shared" si="46"/>
        <v/>
      </c>
    </row>
    <row r="2731" spans="10:10" x14ac:dyDescent="0.25">
      <c r="J2731" s="351" t="str">
        <f t="shared" si="46"/>
        <v/>
      </c>
    </row>
    <row r="2732" spans="10:10" x14ac:dyDescent="0.25">
      <c r="J2732" s="351" t="str">
        <f t="shared" si="46"/>
        <v/>
      </c>
    </row>
    <row r="2733" spans="10:10" x14ac:dyDescent="0.25">
      <c r="J2733" s="351" t="str">
        <f t="shared" si="46"/>
        <v/>
      </c>
    </row>
    <row r="2734" spans="10:10" x14ac:dyDescent="0.25">
      <c r="J2734" s="351" t="str">
        <f t="shared" si="46"/>
        <v/>
      </c>
    </row>
    <row r="2735" spans="10:10" x14ac:dyDescent="0.25">
      <c r="J2735" s="351" t="str">
        <f t="shared" si="46"/>
        <v/>
      </c>
    </row>
    <row r="2736" spans="10:10" x14ac:dyDescent="0.25">
      <c r="J2736" s="351" t="str">
        <f t="shared" si="46"/>
        <v/>
      </c>
    </row>
    <row r="2737" spans="10:10" x14ac:dyDescent="0.25">
      <c r="J2737" s="351" t="str">
        <f t="shared" si="46"/>
        <v/>
      </c>
    </row>
    <row r="2738" spans="10:10" x14ac:dyDescent="0.25">
      <c r="J2738" s="351" t="str">
        <f t="shared" si="46"/>
        <v/>
      </c>
    </row>
    <row r="2739" spans="10:10" x14ac:dyDescent="0.25">
      <c r="J2739" s="351" t="str">
        <f t="shared" si="46"/>
        <v/>
      </c>
    </row>
    <row r="2740" spans="10:10" x14ac:dyDescent="0.25">
      <c r="J2740" s="351" t="str">
        <f t="shared" si="46"/>
        <v/>
      </c>
    </row>
    <row r="2741" spans="10:10" x14ac:dyDescent="0.25">
      <c r="J2741" s="351" t="str">
        <f t="shared" si="46"/>
        <v/>
      </c>
    </row>
    <row r="2742" spans="10:10" x14ac:dyDescent="0.25">
      <c r="J2742" s="351" t="str">
        <f t="shared" si="46"/>
        <v/>
      </c>
    </row>
    <row r="2743" spans="10:10" x14ac:dyDescent="0.25">
      <c r="J2743" s="351" t="str">
        <f t="shared" si="46"/>
        <v/>
      </c>
    </row>
    <row r="2744" spans="10:10" x14ac:dyDescent="0.25">
      <c r="J2744" s="351" t="str">
        <f t="shared" si="46"/>
        <v/>
      </c>
    </row>
    <row r="2745" spans="10:10" x14ac:dyDescent="0.25">
      <c r="J2745" s="351" t="str">
        <f t="shared" si="46"/>
        <v/>
      </c>
    </row>
    <row r="2746" spans="10:10" x14ac:dyDescent="0.25">
      <c r="J2746" s="351" t="str">
        <f t="shared" si="46"/>
        <v/>
      </c>
    </row>
    <row r="2747" spans="10:10" x14ac:dyDescent="0.25">
      <c r="J2747" s="351" t="str">
        <f t="shared" si="46"/>
        <v/>
      </c>
    </row>
    <row r="2748" spans="10:10" x14ac:dyDescent="0.25">
      <c r="J2748" s="351" t="str">
        <f t="shared" si="46"/>
        <v/>
      </c>
    </row>
    <row r="2749" spans="10:10" x14ac:dyDescent="0.25">
      <c r="J2749" s="351" t="str">
        <f t="shared" si="46"/>
        <v/>
      </c>
    </row>
    <row r="2750" spans="10:10" x14ac:dyDescent="0.25">
      <c r="J2750" s="351" t="str">
        <f t="shared" si="46"/>
        <v/>
      </c>
    </row>
    <row r="2751" spans="10:10" x14ac:dyDescent="0.25">
      <c r="J2751" s="351" t="str">
        <f t="shared" si="46"/>
        <v/>
      </c>
    </row>
    <row r="2752" spans="10:10" x14ac:dyDescent="0.25">
      <c r="J2752" s="351" t="str">
        <f t="shared" si="46"/>
        <v/>
      </c>
    </row>
    <row r="2753" spans="10:10" x14ac:dyDescent="0.25">
      <c r="J2753" s="351" t="str">
        <f t="shared" si="46"/>
        <v/>
      </c>
    </row>
    <row r="2754" spans="10:10" x14ac:dyDescent="0.25">
      <c r="J2754" s="351" t="str">
        <f t="shared" si="46"/>
        <v/>
      </c>
    </row>
    <row r="2755" spans="10:10" x14ac:dyDescent="0.25">
      <c r="J2755" s="351" t="str">
        <f t="shared" si="46"/>
        <v/>
      </c>
    </row>
    <row r="2756" spans="10:10" x14ac:dyDescent="0.25">
      <c r="J2756" s="351" t="str">
        <f t="shared" si="46"/>
        <v/>
      </c>
    </row>
    <row r="2757" spans="10:10" x14ac:dyDescent="0.25">
      <c r="J2757" s="351" t="str">
        <f t="shared" si="46"/>
        <v/>
      </c>
    </row>
    <row r="2758" spans="10:10" x14ac:dyDescent="0.25">
      <c r="J2758" s="351" t="str">
        <f t="shared" si="46"/>
        <v/>
      </c>
    </row>
    <row r="2759" spans="10:10" x14ac:dyDescent="0.25">
      <c r="J2759" s="351" t="str">
        <f t="shared" si="46"/>
        <v/>
      </c>
    </row>
    <row r="2760" spans="10:10" x14ac:dyDescent="0.25">
      <c r="J2760" s="351" t="str">
        <f t="shared" si="46"/>
        <v/>
      </c>
    </row>
    <row r="2761" spans="10:10" x14ac:dyDescent="0.25">
      <c r="J2761" s="351" t="str">
        <f t="shared" si="46"/>
        <v/>
      </c>
    </row>
    <row r="2762" spans="10:10" x14ac:dyDescent="0.25">
      <c r="J2762" s="351" t="str">
        <f t="shared" si="46"/>
        <v/>
      </c>
    </row>
    <row r="2763" spans="10:10" x14ac:dyDescent="0.25">
      <c r="J2763" s="351" t="str">
        <f t="shared" si="46"/>
        <v/>
      </c>
    </row>
    <row r="2764" spans="10:10" x14ac:dyDescent="0.25">
      <c r="J2764" s="351" t="str">
        <f t="shared" si="46"/>
        <v/>
      </c>
    </row>
    <row r="2765" spans="10:10" x14ac:dyDescent="0.25">
      <c r="J2765" s="351" t="str">
        <f t="shared" si="46"/>
        <v/>
      </c>
    </row>
    <row r="2766" spans="10:10" x14ac:dyDescent="0.25">
      <c r="J2766" s="351" t="str">
        <f t="shared" si="46"/>
        <v/>
      </c>
    </row>
    <row r="2767" spans="10:10" x14ac:dyDescent="0.25">
      <c r="J2767" s="351" t="str">
        <f t="shared" si="46"/>
        <v/>
      </c>
    </row>
    <row r="2768" spans="10:10" x14ac:dyDescent="0.25">
      <c r="J2768" s="351" t="str">
        <f t="shared" si="46"/>
        <v/>
      </c>
    </row>
    <row r="2769" spans="10:10" x14ac:dyDescent="0.25">
      <c r="J2769" s="351" t="str">
        <f t="shared" si="46"/>
        <v/>
      </c>
    </row>
    <row r="2770" spans="10:10" x14ac:dyDescent="0.25">
      <c r="J2770" s="351" t="str">
        <f t="shared" si="46"/>
        <v/>
      </c>
    </row>
    <row r="2771" spans="10:10" x14ac:dyDescent="0.25">
      <c r="J2771" s="351" t="str">
        <f t="shared" si="46"/>
        <v/>
      </c>
    </row>
    <row r="2772" spans="10:10" x14ac:dyDescent="0.25">
      <c r="J2772" s="351" t="str">
        <f t="shared" si="46"/>
        <v/>
      </c>
    </row>
    <row r="2773" spans="10:10" x14ac:dyDescent="0.25">
      <c r="J2773" s="351" t="str">
        <f t="shared" si="46"/>
        <v/>
      </c>
    </row>
    <row r="2774" spans="10:10" x14ac:dyDescent="0.25">
      <c r="J2774" s="351" t="str">
        <f t="shared" si="46"/>
        <v/>
      </c>
    </row>
    <row r="2775" spans="10:10" x14ac:dyDescent="0.25">
      <c r="J2775" s="351" t="str">
        <f t="shared" si="46"/>
        <v/>
      </c>
    </row>
    <row r="2776" spans="10:10" x14ac:dyDescent="0.25">
      <c r="J2776" s="351" t="str">
        <f t="shared" si="46"/>
        <v/>
      </c>
    </row>
    <row r="2777" spans="10:10" x14ac:dyDescent="0.25">
      <c r="J2777" s="351" t="str">
        <f t="shared" si="46"/>
        <v/>
      </c>
    </row>
    <row r="2778" spans="10:10" x14ac:dyDescent="0.25">
      <c r="J2778" s="351" t="str">
        <f t="shared" si="46"/>
        <v/>
      </c>
    </row>
    <row r="2779" spans="10:10" x14ac:dyDescent="0.25">
      <c r="J2779" s="351" t="str">
        <f t="shared" si="46"/>
        <v/>
      </c>
    </row>
    <row r="2780" spans="10:10" x14ac:dyDescent="0.25">
      <c r="J2780" s="351" t="str">
        <f t="shared" si="46"/>
        <v/>
      </c>
    </row>
    <row r="2781" spans="10:10" x14ac:dyDescent="0.25">
      <c r="J2781" s="351" t="str">
        <f t="shared" si="46"/>
        <v/>
      </c>
    </row>
    <row r="2782" spans="10:10" x14ac:dyDescent="0.25">
      <c r="J2782" s="351" t="str">
        <f t="shared" si="46"/>
        <v/>
      </c>
    </row>
    <row r="2783" spans="10:10" x14ac:dyDescent="0.25">
      <c r="J2783" s="351" t="str">
        <f t="shared" si="46"/>
        <v/>
      </c>
    </row>
    <row r="2784" spans="10:10" x14ac:dyDescent="0.25">
      <c r="J2784" s="351" t="str">
        <f t="shared" si="46"/>
        <v/>
      </c>
    </row>
    <row r="2785" spans="10:10" x14ac:dyDescent="0.25">
      <c r="J2785" s="351" t="str">
        <f t="shared" si="46"/>
        <v/>
      </c>
    </row>
    <row r="2786" spans="10:10" x14ac:dyDescent="0.25">
      <c r="J2786" s="351" t="str">
        <f t="shared" si="46"/>
        <v/>
      </c>
    </row>
    <row r="2787" spans="10:10" x14ac:dyDescent="0.25">
      <c r="J2787" s="351" t="str">
        <f t="shared" si="46"/>
        <v/>
      </c>
    </row>
    <row r="2788" spans="10:10" x14ac:dyDescent="0.25">
      <c r="J2788" s="351" t="str">
        <f t="shared" ref="J2788:J2851" si="47">PROPER(C2788)</f>
        <v/>
      </c>
    </row>
    <row r="2789" spans="10:10" x14ac:dyDescent="0.25">
      <c r="J2789" s="351" t="str">
        <f t="shared" si="47"/>
        <v/>
      </c>
    </row>
    <row r="2790" spans="10:10" x14ac:dyDescent="0.25">
      <c r="J2790" s="351" t="str">
        <f t="shared" si="47"/>
        <v/>
      </c>
    </row>
    <row r="2791" spans="10:10" x14ac:dyDescent="0.25">
      <c r="J2791" s="351" t="str">
        <f t="shared" si="47"/>
        <v/>
      </c>
    </row>
    <row r="2792" spans="10:10" x14ac:dyDescent="0.25">
      <c r="J2792" s="351" t="str">
        <f t="shared" si="47"/>
        <v/>
      </c>
    </row>
    <row r="2793" spans="10:10" x14ac:dyDescent="0.25">
      <c r="J2793" s="351" t="str">
        <f t="shared" si="47"/>
        <v/>
      </c>
    </row>
    <row r="2794" spans="10:10" x14ac:dyDescent="0.25">
      <c r="J2794" s="351" t="str">
        <f t="shared" si="47"/>
        <v/>
      </c>
    </row>
    <row r="2795" spans="10:10" x14ac:dyDescent="0.25">
      <c r="J2795" s="351" t="str">
        <f t="shared" si="47"/>
        <v/>
      </c>
    </row>
    <row r="2796" spans="10:10" x14ac:dyDescent="0.25">
      <c r="J2796" s="351" t="str">
        <f t="shared" si="47"/>
        <v/>
      </c>
    </row>
    <row r="2797" spans="10:10" x14ac:dyDescent="0.25">
      <c r="J2797" s="351" t="str">
        <f t="shared" si="47"/>
        <v/>
      </c>
    </row>
    <row r="2798" spans="10:10" x14ac:dyDescent="0.25">
      <c r="J2798" s="351" t="str">
        <f t="shared" si="47"/>
        <v/>
      </c>
    </row>
    <row r="2799" spans="10:10" x14ac:dyDescent="0.25">
      <c r="J2799" s="351" t="str">
        <f t="shared" si="47"/>
        <v/>
      </c>
    </row>
    <row r="2800" spans="10:10" x14ac:dyDescent="0.25">
      <c r="J2800" s="351" t="str">
        <f t="shared" si="47"/>
        <v/>
      </c>
    </row>
    <row r="2801" spans="10:10" x14ac:dyDescent="0.25">
      <c r="J2801" s="351" t="str">
        <f t="shared" si="47"/>
        <v/>
      </c>
    </row>
    <row r="2802" spans="10:10" x14ac:dyDescent="0.25">
      <c r="J2802" s="351" t="str">
        <f t="shared" si="47"/>
        <v/>
      </c>
    </row>
    <row r="2803" spans="10:10" x14ac:dyDescent="0.25">
      <c r="J2803" s="351" t="str">
        <f t="shared" si="47"/>
        <v/>
      </c>
    </row>
    <row r="2804" spans="10:10" x14ac:dyDescent="0.25">
      <c r="J2804" s="351" t="str">
        <f t="shared" si="47"/>
        <v/>
      </c>
    </row>
    <row r="2805" spans="10:10" x14ac:dyDescent="0.25">
      <c r="J2805" s="351" t="str">
        <f t="shared" si="47"/>
        <v/>
      </c>
    </row>
    <row r="2806" spans="10:10" x14ac:dyDescent="0.25">
      <c r="J2806" s="351" t="str">
        <f t="shared" si="47"/>
        <v/>
      </c>
    </row>
    <row r="2807" spans="10:10" x14ac:dyDescent="0.25">
      <c r="J2807" s="351" t="str">
        <f t="shared" si="47"/>
        <v/>
      </c>
    </row>
    <row r="2808" spans="10:10" x14ac:dyDescent="0.25">
      <c r="J2808" s="351" t="str">
        <f t="shared" si="47"/>
        <v/>
      </c>
    </row>
    <row r="2809" spans="10:10" x14ac:dyDescent="0.25">
      <c r="J2809" s="351" t="str">
        <f t="shared" si="47"/>
        <v/>
      </c>
    </row>
    <row r="2810" spans="10:10" x14ac:dyDescent="0.25">
      <c r="J2810" s="351" t="str">
        <f t="shared" si="47"/>
        <v/>
      </c>
    </row>
    <row r="2811" spans="10:10" x14ac:dyDescent="0.25">
      <c r="J2811" s="351" t="str">
        <f t="shared" si="47"/>
        <v/>
      </c>
    </row>
    <row r="2812" spans="10:10" x14ac:dyDescent="0.25">
      <c r="J2812" s="351" t="str">
        <f t="shared" si="47"/>
        <v/>
      </c>
    </row>
    <row r="2813" spans="10:10" x14ac:dyDescent="0.25">
      <c r="J2813" s="351" t="str">
        <f t="shared" si="47"/>
        <v/>
      </c>
    </row>
    <row r="2814" spans="10:10" x14ac:dyDescent="0.25">
      <c r="J2814" s="351" t="str">
        <f t="shared" si="47"/>
        <v/>
      </c>
    </row>
    <row r="2815" spans="10:10" x14ac:dyDescent="0.25">
      <c r="J2815" s="351" t="str">
        <f t="shared" si="47"/>
        <v/>
      </c>
    </row>
    <row r="2816" spans="10:10" x14ac:dyDescent="0.25">
      <c r="J2816" s="351" t="str">
        <f t="shared" si="47"/>
        <v/>
      </c>
    </row>
    <row r="2817" spans="10:10" x14ac:dyDescent="0.25">
      <c r="J2817" s="351" t="str">
        <f t="shared" si="47"/>
        <v/>
      </c>
    </row>
    <row r="2818" spans="10:10" x14ac:dyDescent="0.25">
      <c r="J2818" s="351" t="str">
        <f t="shared" si="47"/>
        <v/>
      </c>
    </row>
    <row r="2819" spans="10:10" x14ac:dyDescent="0.25">
      <c r="J2819" s="351" t="str">
        <f t="shared" si="47"/>
        <v/>
      </c>
    </row>
    <row r="2820" spans="10:10" x14ac:dyDescent="0.25">
      <c r="J2820" s="351" t="str">
        <f t="shared" si="47"/>
        <v/>
      </c>
    </row>
    <row r="2821" spans="10:10" x14ac:dyDescent="0.25">
      <c r="J2821" s="351" t="str">
        <f t="shared" si="47"/>
        <v/>
      </c>
    </row>
    <row r="2822" spans="10:10" x14ac:dyDescent="0.25">
      <c r="J2822" s="351" t="str">
        <f t="shared" si="47"/>
        <v/>
      </c>
    </row>
    <row r="2823" spans="10:10" x14ac:dyDescent="0.25">
      <c r="J2823" s="351" t="str">
        <f t="shared" si="47"/>
        <v/>
      </c>
    </row>
    <row r="2824" spans="10:10" x14ac:dyDescent="0.25">
      <c r="J2824" s="351" t="str">
        <f t="shared" si="47"/>
        <v/>
      </c>
    </row>
    <row r="2825" spans="10:10" x14ac:dyDescent="0.25">
      <c r="J2825" s="351" t="str">
        <f t="shared" si="47"/>
        <v/>
      </c>
    </row>
    <row r="2826" spans="10:10" x14ac:dyDescent="0.25">
      <c r="J2826" s="351" t="str">
        <f t="shared" si="47"/>
        <v/>
      </c>
    </row>
    <row r="2827" spans="10:10" x14ac:dyDescent="0.25">
      <c r="J2827" s="351" t="str">
        <f t="shared" si="47"/>
        <v/>
      </c>
    </row>
    <row r="2828" spans="10:10" x14ac:dyDescent="0.25">
      <c r="J2828" s="351" t="str">
        <f t="shared" si="47"/>
        <v/>
      </c>
    </row>
    <row r="2829" spans="10:10" x14ac:dyDescent="0.25">
      <c r="J2829" s="351" t="str">
        <f t="shared" si="47"/>
        <v/>
      </c>
    </row>
    <row r="2830" spans="10:10" x14ac:dyDescent="0.25">
      <c r="J2830" s="351" t="str">
        <f t="shared" si="47"/>
        <v/>
      </c>
    </row>
    <row r="2831" spans="10:10" x14ac:dyDescent="0.25">
      <c r="J2831" s="351" t="str">
        <f t="shared" si="47"/>
        <v/>
      </c>
    </row>
    <row r="2832" spans="10:10" x14ac:dyDescent="0.25">
      <c r="J2832" s="351" t="str">
        <f t="shared" si="47"/>
        <v/>
      </c>
    </row>
    <row r="2833" spans="10:10" x14ac:dyDescent="0.25">
      <c r="J2833" s="351" t="str">
        <f t="shared" si="47"/>
        <v/>
      </c>
    </row>
    <row r="2834" spans="10:10" x14ac:dyDescent="0.25">
      <c r="J2834" s="351" t="str">
        <f t="shared" si="47"/>
        <v/>
      </c>
    </row>
    <row r="2835" spans="10:10" x14ac:dyDescent="0.25">
      <c r="J2835" s="351" t="str">
        <f t="shared" si="47"/>
        <v/>
      </c>
    </row>
    <row r="2836" spans="10:10" x14ac:dyDescent="0.25">
      <c r="J2836" s="351" t="str">
        <f t="shared" si="47"/>
        <v/>
      </c>
    </row>
    <row r="2837" spans="10:10" x14ac:dyDescent="0.25">
      <c r="J2837" s="351" t="str">
        <f t="shared" si="47"/>
        <v/>
      </c>
    </row>
    <row r="2838" spans="10:10" x14ac:dyDescent="0.25">
      <c r="J2838" s="351" t="str">
        <f t="shared" si="47"/>
        <v/>
      </c>
    </row>
    <row r="2839" spans="10:10" x14ac:dyDescent="0.25">
      <c r="J2839" s="351" t="str">
        <f t="shared" si="47"/>
        <v/>
      </c>
    </row>
    <row r="2840" spans="10:10" x14ac:dyDescent="0.25">
      <c r="J2840" s="351" t="str">
        <f t="shared" si="47"/>
        <v/>
      </c>
    </row>
    <row r="2841" spans="10:10" x14ac:dyDescent="0.25">
      <c r="J2841" s="351" t="str">
        <f t="shared" si="47"/>
        <v/>
      </c>
    </row>
    <row r="2842" spans="10:10" x14ac:dyDescent="0.25">
      <c r="J2842" s="351" t="str">
        <f t="shared" si="47"/>
        <v/>
      </c>
    </row>
    <row r="2843" spans="10:10" x14ac:dyDescent="0.25">
      <c r="J2843" s="351" t="str">
        <f t="shared" si="47"/>
        <v/>
      </c>
    </row>
    <row r="2844" spans="10:10" x14ac:dyDescent="0.25">
      <c r="J2844" s="351" t="str">
        <f t="shared" si="47"/>
        <v/>
      </c>
    </row>
    <row r="2845" spans="10:10" x14ac:dyDescent="0.25">
      <c r="J2845" s="351" t="str">
        <f t="shared" si="47"/>
        <v/>
      </c>
    </row>
    <row r="2846" spans="10:10" x14ac:dyDescent="0.25">
      <c r="J2846" s="351" t="str">
        <f t="shared" si="47"/>
        <v/>
      </c>
    </row>
    <row r="2847" spans="10:10" x14ac:dyDescent="0.25">
      <c r="J2847" s="351" t="str">
        <f t="shared" si="47"/>
        <v/>
      </c>
    </row>
    <row r="2848" spans="10:10" x14ac:dyDescent="0.25">
      <c r="J2848" s="351" t="str">
        <f t="shared" si="47"/>
        <v/>
      </c>
    </row>
    <row r="2849" spans="10:10" x14ac:dyDescent="0.25">
      <c r="J2849" s="351" t="str">
        <f t="shared" si="47"/>
        <v/>
      </c>
    </row>
    <row r="2850" spans="10:10" x14ac:dyDescent="0.25">
      <c r="J2850" s="351" t="str">
        <f t="shared" si="47"/>
        <v/>
      </c>
    </row>
    <row r="2851" spans="10:10" x14ac:dyDescent="0.25">
      <c r="J2851" s="351" t="str">
        <f t="shared" si="47"/>
        <v/>
      </c>
    </row>
    <row r="2852" spans="10:10" x14ac:dyDescent="0.25">
      <c r="J2852" s="351" t="str">
        <f t="shared" ref="J2852:J2915" si="48">PROPER(C2852)</f>
        <v/>
      </c>
    </row>
    <row r="2853" spans="10:10" x14ac:dyDescent="0.25">
      <c r="J2853" s="351" t="str">
        <f t="shared" si="48"/>
        <v/>
      </c>
    </row>
    <row r="2854" spans="10:10" x14ac:dyDescent="0.25">
      <c r="J2854" s="351" t="str">
        <f t="shared" si="48"/>
        <v/>
      </c>
    </row>
    <row r="2855" spans="10:10" x14ac:dyDescent="0.25">
      <c r="J2855" s="351" t="str">
        <f t="shared" si="48"/>
        <v/>
      </c>
    </row>
    <row r="2856" spans="10:10" x14ac:dyDescent="0.25">
      <c r="J2856" s="351" t="str">
        <f t="shared" si="48"/>
        <v/>
      </c>
    </row>
    <row r="2857" spans="10:10" x14ac:dyDescent="0.25">
      <c r="J2857" s="351" t="str">
        <f t="shared" si="48"/>
        <v/>
      </c>
    </row>
    <row r="2858" spans="10:10" x14ac:dyDescent="0.25">
      <c r="J2858" s="351" t="str">
        <f t="shared" si="48"/>
        <v/>
      </c>
    </row>
    <row r="2859" spans="10:10" x14ac:dyDescent="0.25">
      <c r="J2859" s="351" t="str">
        <f t="shared" si="48"/>
        <v/>
      </c>
    </row>
    <row r="2860" spans="10:10" x14ac:dyDescent="0.25">
      <c r="J2860" s="351" t="str">
        <f t="shared" si="48"/>
        <v/>
      </c>
    </row>
    <row r="2861" spans="10:10" x14ac:dyDescent="0.25">
      <c r="J2861" s="351" t="str">
        <f t="shared" si="48"/>
        <v/>
      </c>
    </row>
    <row r="2862" spans="10:10" x14ac:dyDescent="0.25">
      <c r="J2862" s="351" t="str">
        <f t="shared" si="48"/>
        <v/>
      </c>
    </row>
    <row r="2863" spans="10:10" x14ac:dyDescent="0.25">
      <c r="J2863" s="351" t="str">
        <f t="shared" si="48"/>
        <v/>
      </c>
    </row>
    <row r="2864" spans="10:10" x14ac:dyDescent="0.25">
      <c r="J2864" s="351" t="str">
        <f t="shared" si="48"/>
        <v/>
      </c>
    </row>
    <row r="2865" spans="10:10" x14ac:dyDescent="0.25">
      <c r="J2865" s="351" t="str">
        <f t="shared" si="48"/>
        <v/>
      </c>
    </row>
    <row r="2866" spans="10:10" x14ac:dyDescent="0.25">
      <c r="J2866" s="351" t="str">
        <f t="shared" si="48"/>
        <v/>
      </c>
    </row>
    <row r="2867" spans="10:10" x14ac:dyDescent="0.25">
      <c r="J2867" s="351" t="str">
        <f t="shared" si="48"/>
        <v/>
      </c>
    </row>
    <row r="2868" spans="10:10" x14ac:dyDescent="0.25">
      <c r="J2868" s="351" t="str">
        <f t="shared" si="48"/>
        <v/>
      </c>
    </row>
    <row r="2869" spans="10:10" x14ac:dyDescent="0.25">
      <c r="J2869" s="351" t="str">
        <f t="shared" si="48"/>
        <v/>
      </c>
    </row>
    <row r="2870" spans="10:10" x14ac:dyDescent="0.25">
      <c r="J2870" s="351" t="str">
        <f t="shared" si="48"/>
        <v/>
      </c>
    </row>
    <row r="2871" spans="10:10" x14ac:dyDescent="0.25">
      <c r="J2871" s="351" t="str">
        <f t="shared" si="48"/>
        <v/>
      </c>
    </row>
    <row r="2872" spans="10:10" x14ac:dyDescent="0.25">
      <c r="J2872" s="351" t="str">
        <f t="shared" si="48"/>
        <v/>
      </c>
    </row>
    <row r="2873" spans="10:10" x14ac:dyDescent="0.25">
      <c r="J2873" s="351" t="str">
        <f t="shared" si="48"/>
        <v/>
      </c>
    </row>
    <row r="2874" spans="10:10" x14ac:dyDescent="0.25">
      <c r="J2874" s="351" t="str">
        <f t="shared" si="48"/>
        <v/>
      </c>
    </row>
    <row r="2875" spans="10:10" x14ac:dyDescent="0.25">
      <c r="J2875" s="351" t="str">
        <f t="shared" si="48"/>
        <v/>
      </c>
    </row>
    <row r="2876" spans="10:10" x14ac:dyDescent="0.25">
      <c r="J2876" s="351" t="str">
        <f t="shared" si="48"/>
        <v/>
      </c>
    </row>
    <row r="2877" spans="10:10" x14ac:dyDescent="0.25">
      <c r="J2877" s="351" t="str">
        <f t="shared" si="48"/>
        <v/>
      </c>
    </row>
    <row r="2878" spans="10:10" x14ac:dyDescent="0.25">
      <c r="J2878" s="351" t="str">
        <f t="shared" si="48"/>
        <v/>
      </c>
    </row>
    <row r="2879" spans="10:10" x14ac:dyDescent="0.25">
      <c r="J2879" s="351" t="str">
        <f t="shared" si="48"/>
        <v/>
      </c>
    </row>
    <row r="2880" spans="10:10" x14ac:dyDescent="0.25">
      <c r="J2880" s="351" t="str">
        <f t="shared" si="48"/>
        <v/>
      </c>
    </row>
    <row r="2881" spans="10:10" x14ac:dyDescent="0.25">
      <c r="J2881" s="351" t="str">
        <f t="shared" si="48"/>
        <v/>
      </c>
    </row>
    <row r="2882" spans="10:10" x14ac:dyDescent="0.25">
      <c r="J2882" s="351" t="str">
        <f t="shared" si="48"/>
        <v/>
      </c>
    </row>
    <row r="2883" spans="10:10" x14ac:dyDescent="0.25">
      <c r="J2883" s="351" t="str">
        <f t="shared" si="48"/>
        <v/>
      </c>
    </row>
    <row r="2884" spans="10:10" x14ac:dyDescent="0.25">
      <c r="J2884" s="351" t="str">
        <f t="shared" si="48"/>
        <v/>
      </c>
    </row>
    <row r="2885" spans="10:10" x14ac:dyDescent="0.25">
      <c r="J2885" s="351" t="str">
        <f t="shared" si="48"/>
        <v/>
      </c>
    </row>
    <row r="2886" spans="10:10" x14ac:dyDescent="0.25">
      <c r="J2886" s="351" t="str">
        <f t="shared" si="48"/>
        <v/>
      </c>
    </row>
    <row r="2887" spans="10:10" x14ac:dyDescent="0.25">
      <c r="J2887" s="351" t="str">
        <f t="shared" si="48"/>
        <v/>
      </c>
    </row>
    <row r="2888" spans="10:10" x14ac:dyDescent="0.25">
      <c r="J2888" s="351" t="str">
        <f t="shared" si="48"/>
        <v/>
      </c>
    </row>
    <row r="2889" spans="10:10" x14ac:dyDescent="0.25">
      <c r="J2889" s="351" t="str">
        <f t="shared" si="48"/>
        <v/>
      </c>
    </row>
    <row r="2890" spans="10:10" x14ac:dyDescent="0.25">
      <c r="J2890" s="351" t="str">
        <f t="shared" si="48"/>
        <v/>
      </c>
    </row>
    <row r="2891" spans="10:10" x14ac:dyDescent="0.25">
      <c r="J2891" s="351" t="str">
        <f t="shared" si="48"/>
        <v/>
      </c>
    </row>
    <row r="2892" spans="10:10" x14ac:dyDescent="0.25">
      <c r="J2892" s="351" t="str">
        <f t="shared" si="48"/>
        <v/>
      </c>
    </row>
    <row r="2893" spans="10:10" x14ac:dyDescent="0.25">
      <c r="J2893" s="351" t="str">
        <f t="shared" si="48"/>
        <v/>
      </c>
    </row>
    <row r="2894" spans="10:10" x14ac:dyDescent="0.25">
      <c r="J2894" s="351" t="str">
        <f t="shared" si="48"/>
        <v/>
      </c>
    </row>
    <row r="2895" spans="10:10" x14ac:dyDescent="0.25">
      <c r="J2895" s="351" t="str">
        <f t="shared" si="48"/>
        <v/>
      </c>
    </row>
    <row r="2896" spans="10:10" x14ac:dyDescent="0.25">
      <c r="J2896" s="351" t="str">
        <f t="shared" si="48"/>
        <v/>
      </c>
    </row>
    <row r="2897" spans="10:10" x14ac:dyDescent="0.25">
      <c r="J2897" s="351" t="str">
        <f t="shared" si="48"/>
        <v/>
      </c>
    </row>
    <row r="2898" spans="10:10" x14ac:dyDescent="0.25">
      <c r="J2898" s="351" t="str">
        <f t="shared" si="48"/>
        <v/>
      </c>
    </row>
    <row r="2899" spans="10:10" x14ac:dyDescent="0.25">
      <c r="J2899" s="351" t="str">
        <f t="shared" si="48"/>
        <v/>
      </c>
    </row>
    <row r="2900" spans="10:10" x14ac:dyDescent="0.25">
      <c r="J2900" s="351" t="str">
        <f t="shared" si="48"/>
        <v/>
      </c>
    </row>
    <row r="2901" spans="10:10" x14ac:dyDescent="0.25">
      <c r="J2901" s="351" t="str">
        <f t="shared" si="48"/>
        <v/>
      </c>
    </row>
    <row r="2902" spans="10:10" x14ac:dyDescent="0.25">
      <c r="J2902" s="351" t="str">
        <f t="shared" si="48"/>
        <v/>
      </c>
    </row>
    <row r="2903" spans="10:10" x14ac:dyDescent="0.25">
      <c r="J2903" s="351" t="str">
        <f t="shared" si="48"/>
        <v/>
      </c>
    </row>
    <row r="2904" spans="10:10" x14ac:dyDescent="0.25">
      <c r="J2904" s="351" t="str">
        <f t="shared" si="48"/>
        <v/>
      </c>
    </row>
    <row r="2905" spans="10:10" x14ac:dyDescent="0.25">
      <c r="J2905" s="351" t="str">
        <f t="shared" si="48"/>
        <v/>
      </c>
    </row>
    <row r="2906" spans="10:10" x14ac:dyDescent="0.25">
      <c r="J2906" s="351" t="str">
        <f t="shared" si="48"/>
        <v/>
      </c>
    </row>
    <row r="2907" spans="10:10" x14ac:dyDescent="0.25">
      <c r="J2907" s="351" t="str">
        <f t="shared" si="48"/>
        <v/>
      </c>
    </row>
    <row r="2908" spans="10:10" x14ac:dyDescent="0.25">
      <c r="J2908" s="351" t="str">
        <f t="shared" si="48"/>
        <v/>
      </c>
    </row>
    <row r="2909" spans="10:10" x14ac:dyDescent="0.25">
      <c r="J2909" s="351" t="str">
        <f t="shared" si="48"/>
        <v/>
      </c>
    </row>
    <row r="2910" spans="10:10" x14ac:dyDescent="0.25">
      <c r="J2910" s="351" t="str">
        <f t="shared" si="48"/>
        <v/>
      </c>
    </row>
    <row r="2911" spans="10:10" x14ac:dyDescent="0.25">
      <c r="J2911" s="351" t="str">
        <f t="shared" si="48"/>
        <v/>
      </c>
    </row>
    <row r="2912" spans="10:10" x14ac:dyDescent="0.25">
      <c r="J2912" s="351" t="str">
        <f t="shared" si="48"/>
        <v/>
      </c>
    </row>
    <row r="2913" spans="10:10" x14ac:dyDescent="0.25">
      <c r="J2913" s="351" t="str">
        <f t="shared" si="48"/>
        <v/>
      </c>
    </row>
    <row r="2914" spans="10:10" x14ac:dyDescent="0.25">
      <c r="J2914" s="351" t="str">
        <f t="shared" si="48"/>
        <v/>
      </c>
    </row>
    <row r="2915" spans="10:10" x14ac:dyDescent="0.25">
      <c r="J2915" s="351" t="str">
        <f t="shared" si="48"/>
        <v/>
      </c>
    </row>
    <row r="2916" spans="10:10" x14ac:dyDescent="0.25">
      <c r="J2916" s="351" t="str">
        <f t="shared" ref="J2916:J2969" si="49">PROPER(C2916)</f>
        <v/>
      </c>
    </row>
    <row r="2917" spans="10:10" x14ac:dyDescent="0.25">
      <c r="J2917" s="351" t="str">
        <f t="shared" si="49"/>
        <v/>
      </c>
    </row>
    <row r="2918" spans="10:10" x14ac:dyDescent="0.25">
      <c r="J2918" s="351" t="str">
        <f t="shared" si="49"/>
        <v/>
      </c>
    </row>
    <row r="2919" spans="10:10" x14ac:dyDescent="0.25">
      <c r="J2919" s="351" t="str">
        <f t="shared" si="49"/>
        <v/>
      </c>
    </row>
    <row r="2920" spans="10:10" x14ac:dyDescent="0.25">
      <c r="J2920" s="351" t="str">
        <f t="shared" si="49"/>
        <v/>
      </c>
    </row>
    <row r="2921" spans="10:10" x14ac:dyDescent="0.25">
      <c r="J2921" s="351" t="str">
        <f t="shared" si="49"/>
        <v/>
      </c>
    </row>
    <row r="2922" spans="10:10" x14ac:dyDescent="0.25">
      <c r="J2922" s="351" t="str">
        <f t="shared" si="49"/>
        <v/>
      </c>
    </row>
    <row r="2923" spans="10:10" x14ac:dyDescent="0.25">
      <c r="J2923" s="351" t="str">
        <f t="shared" si="49"/>
        <v/>
      </c>
    </row>
    <row r="2924" spans="10:10" x14ac:dyDescent="0.25">
      <c r="J2924" s="351" t="str">
        <f t="shared" si="49"/>
        <v/>
      </c>
    </row>
    <row r="2925" spans="10:10" x14ac:dyDescent="0.25">
      <c r="J2925" s="351" t="str">
        <f t="shared" si="49"/>
        <v/>
      </c>
    </row>
    <row r="2926" spans="10:10" x14ac:dyDescent="0.25">
      <c r="J2926" s="351" t="str">
        <f t="shared" si="49"/>
        <v/>
      </c>
    </row>
    <row r="2927" spans="10:10" x14ac:dyDescent="0.25">
      <c r="J2927" s="351" t="str">
        <f t="shared" si="49"/>
        <v/>
      </c>
    </row>
    <row r="2928" spans="10:10" x14ac:dyDescent="0.25">
      <c r="J2928" s="351" t="str">
        <f t="shared" si="49"/>
        <v/>
      </c>
    </row>
    <row r="2929" spans="10:10" x14ac:dyDescent="0.25">
      <c r="J2929" s="351" t="str">
        <f t="shared" si="49"/>
        <v/>
      </c>
    </row>
    <row r="2930" spans="10:10" x14ac:dyDescent="0.25">
      <c r="J2930" s="351" t="str">
        <f t="shared" si="49"/>
        <v/>
      </c>
    </row>
    <row r="2931" spans="10:10" x14ac:dyDescent="0.25">
      <c r="J2931" s="351" t="str">
        <f t="shared" si="49"/>
        <v/>
      </c>
    </row>
    <row r="2932" spans="10:10" x14ac:dyDescent="0.25">
      <c r="J2932" s="351" t="str">
        <f t="shared" si="49"/>
        <v/>
      </c>
    </row>
    <row r="2933" spans="10:10" x14ac:dyDescent="0.25">
      <c r="J2933" s="351" t="str">
        <f t="shared" si="49"/>
        <v/>
      </c>
    </row>
    <row r="2934" spans="10:10" x14ac:dyDescent="0.25">
      <c r="J2934" s="351" t="str">
        <f t="shared" si="49"/>
        <v/>
      </c>
    </row>
    <row r="2935" spans="10:10" x14ac:dyDescent="0.25">
      <c r="J2935" s="351" t="str">
        <f t="shared" si="49"/>
        <v/>
      </c>
    </row>
    <row r="2936" spans="10:10" x14ac:dyDescent="0.25">
      <c r="J2936" s="351" t="str">
        <f t="shared" si="49"/>
        <v/>
      </c>
    </row>
    <row r="2937" spans="10:10" x14ac:dyDescent="0.25">
      <c r="J2937" s="351" t="str">
        <f t="shared" si="49"/>
        <v/>
      </c>
    </row>
    <row r="2938" spans="10:10" x14ac:dyDescent="0.25">
      <c r="J2938" s="351" t="str">
        <f t="shared" si="49"/>
        <v/>
      </c>
    </row>
    <row r="2939" spans="10:10" x14ac:dyDescent="0.25">
      <c r="J2939" s="351" t="str">
        <f t="shared" si="49"/>
        <v/>
      </c>
    </row>
    <row r="2940" spans="10:10" x14ac:dyDescent="0.25">
      <c r="J2940" s="351" t="str">
        <f t="shared" si="49"/>
        <v/>
      </c>
    </row>
    <row r="2941" spans="10:10" x14ac:dyDescent="0.25">
      <c r="J2941" s="351" t="str">
        <f t="shared" si="49"/>
        <v/>
      </c>
    </row>
    <row r="2942" spans="10:10" x14ac:dyDescent="0.25">
      <c r="J2942" s="351" t="str">
        <f t="shared" si="49"/>
        <v/>
      </c>
    </row>
    <row r="2943" spans="10:10" x14ac:dyDescent="0.25">
      <c r="J2943" s="351" t="str">
        <f t="shared" si="49"/>
        <v/>
      </c>
    </row>
    <row r="2944" spans="10:10" x14ac:dyDescent="0.25">
      <c r="J2944" s="351" t="str">
        <f t="shared" si="49"/>
        <v/>
      </c>
    </row>
    <row r="2945" spans="10:10" x14ac:dyDescent="0.25">
      <c r="J2945" s="351" t="str">
        <f t="shared" si="49"/>
        <v/>
      </c>
    </row>
    <row r="2946" spans="10:10" x14ac:dyDescent="0.25">
      <c r="J2946" s="351" t="str">
        <f t="shared" si="49"/>
        <v/>
      </c>
    </row>
    <row r="2947" spans="10:10" x14ac:dyDescent="0.25">
      <c r="J2947" s="351" t="str">
        <f t="shared" si="49"/>
        <v/>
      </c>
    </row>
    <row r="2948" spans="10:10" x14ac:dyDescent="0.25">
      <c r="J2948" s="351" t="str">
        <f t="shared" si="49"/>
        <v/>
      </c>
    </row>
    <row r="2949" spans="10:10" x14ac:dyDescent="0.25">
      <c r="J2949" s="351" t="str">
        <f t="shared" si="49"/>
        <v/>
      </c>
    </row>
    <row r="2950" spans="10:10" x14ac:dyDescent="0.25">
      <c r="J2950" s="351" t="str">
        <f t="shared" si="49"/>
        <v/>
      </c>
    </row>
    <row r="2951" spans="10:10" x14ac:dyDescent="0.25">
      <c r="J2951" s="351" t="str">
        <f t="shared" si="49"/>
        <v/>
      </c>
    </row>
    <row r="2952" spans="10:10" x14ac:dyDescent="0.25">
      <c r="J2952" s="351" t="str">
        <f t="shared" si="49"/>
        <v/>
      </c>
    </row>
    <row r="2953" spans="10:10" x14ac:dyDescent="0.25">
      <c r="J2953" s="351" t="str">
        <f t="shared" si="49"/>
        <v/>
      </c>
    </row>
    <row r="2954" spans="10:10" x14ac:dyDescent="0.25">
      <c r="J2954" s="351" t="str">
        <f t="shared" si="49"/>
        <v/>
      </c>
    </row>
    <row r="2955" spans="10:10" x14ac:dyDescent="0.25">
      <c r="J2955" s="351" t="str">
        <f t="shared" si="49"/>
        <v/>
      </c>
    </row>
    <row r="2956" spans="10:10" x14ac:dyDescent="0.25">
      <c r="J2956" s="351" t="str">
        <f t="shared" si="49"/>
        <v/>
      </c>
    </row>
    <row r="2957" spans="10:10" x14ac:dyDescent="0.25">
      <c r="J2957" s="351" t="str">
        <f t="shared" si="49"/>
        <v/>
      </c>
    </row>
    <row r="2958" spans="10:10" x14ac:dyDescent="0.25">
      <c r="J2958" s="351" t="str">
        <f t="shared" si="49"/>
        <v/>
      </c>
    </row>
    <row r="2959" spans="10:10" x14ac:dyDescent="0.25">
      <c r="J2959" s="351" t="str">
        <f t="shared" si="49"/>
        <v/>
      </c>
    </row>
    <row r="2960" spans="10:10" x14ac:dyDescent="0.25">
      <c r="J2960" s="351" t="str">
        <f t="shared" si="49"/>
        <v/>
      </c>
    </row>
    <row r="2961" spans="10:10" x14ac:dyDescent="0.25">
      <c r="J2961" s="351" t="str">
        <f t="shared" si="49"/>
        <v/>
      </c>
    </row>
    <row r="2962" spans="10:10" x14ac:dyDescent="0.25">
      <c r="J2962" s="351" t="str">
        <f t="shared" si="49"/>
        <v/>
      </c>
    </row>
    <row r="2963" spans="10:10" x14ac:dyDescent="0.25">
      <c r="J2963" s="351" t="str">
        <f t="shared" si="49"/>
        <v/>
      </c>
    </row>
    <row r="2964" spans="10:10" x14ac:dyDescent="0.25">
      <c r="J2964" s="351" t="str">
        <f t="shared" si="49"/>
        <v/>
      </c>
    </row>
    <row r="2965" spans="10:10" x14ac:dyDescent="0.25">
      <c r="J2965" s="351" t="str">
        <f t="shared" si="49"/>
        <v/>
      </c>
    </row>
    <row r="2966" spans="10:10" x14ac:dyDescent="0.25">
      <c r="J2966" s="351" t="str">
        <f t="shared" si="49"/>
        <v/>
      </c>
    </row>
    <row r="2967" spans="10:10" x14ac:dyDescent="0.25">
      <c r="J2967" s="351" t="str">
        <f t="shared" si="49"/>
        <v/>
      </c>
    </row>
    <row r="2968" spans="10:10" x14ac:dyDescent="0.25">
      <c r="J2968" s="351" t="str">
        <f t="shared" si="49"/>
        <v/>
      </c>
    </row>
    <row r="2969" spans="10:10" x14ac:dyDescent="0.25">
      <c r="J2969" s="351" t="str">
        <f t="shared" si="49"/>
        <v/>
      </c>
    </row>
  </sheetData>
  <sheetProtection algorithmName="SHA-512" hashValue="JEmI2qXQwIDTCep/UtJh6Jwgjx+UAk3DuTANE6vlcrVdT3TyOOcL0I0mYAuJ379faBmG43dBhbSUq0nNIy5e0Q==" saltValue="XSGiuauMZMAWOs8YVH3nlw==" spinCount="100000" sheet="1" objects="1" scenarios="1"/>
  <autoFilter ref="A1:I2969" xr:uid="{00000000-0001-0000-0200-000000000000}">
    <sortState xmlns:xlrd2="http://schemas.microsoft.com/office/spreadsheetml/2017/richdata2" ref="A2:I2969">
      <sortCondition ref="D1:D2969"/>
    </sortState>
  </autoFilter>
  <conditionalFormatting sqref="A1:A1048576 C1:C1048576">
    <cfRule type="duplicateValues" dxfId="3" priority="3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952E-DB33-4BBD-BEC9-3389A2675103}">
  <sheetPr>
    <tabColor rgb="FFFFC000"/>
  </sheetPr>
  <dimension ref="A1:O19"/>
  <sheetViews>
    <sheetView workbookViewId="0">
      <selection activeCell="G17" sqref="G17"/>
    </sheetView>
  </sheetViews>
  <sheetFormatPr defaultRowHeight="15" x14ac:dyDescent="0.25"/>
  <cols>
    <col min="1" max="2" width="8.90625" style="63"/>
    <col min="3" max="3" width="8.90625" style="363"/>
    <col min="4" max="4" width="4" customWidth="1"/>
    <col min="5" max="6" width="8.90625" style="63"/>
    <col min="7" max="7" width="8.90625" style="363"/>
    <col min="8" max="8" width="4" customWidth="1"/>
    <col min="9" max="10" width="8.90625" style="63"/>
    <col min="11" max="11" width="8.90625" style="363"/>
  </cols>
  <sheetData>
    <row r="1" spans="1:15" ht="15.6" x14ac:dyDescent="0.3">
      <c r="A1" s="455" t="s">
        <v>4</v>
      </c>
      <c r="B1" s="455"/>
      <c r="C1" s="455"/>
      <c r="E1" s="455" t="s">
        <v>5</v>
      </c>
      <c r="F1" s="455"/>
      <c r="G1" s="455"/>
      <c r="I1" s="455" t="s">
        <v>6</v>
      </c>
      <c r="J1" s="455"/>
      <c r="K1" s="455"/>
    </row>
    <row r="2" spans="1:15" x14ac:dyDescent="0.25">
      <c r="A2" s="365">
        <v>4</v>
      </c>
      <c r="B2" s="365"/>
      <c r="C2" s="364"/>
      <c r="E2" s="365">
        <v>0.5</v>
      </c>
      <c r="F2" s="365"/>
      <c r="G2" s="364"/>
      <c r="I2" s="365">
        <v>0.3</v>
      </c>
      <c r="J2" s="365"/>
      <c r="K2" s="364"/>
      <c r="M2" s="364">
        <v>0.02</v>
      </c>
      <c r="N2" s="364">
        <v>0.02</v>
      </c>
      <c r="O2" s="364">
        <v>0.02</v>
      </c>
    </row>
    <row r="3" spans="1:15" x14ac:dyDescent="0.25">
      <c r="A3" s="365">
        <v>5.0010000000000003</v>
      </c>
      <c r="B3" s="365"/>
      <c r="C3" s="364"/>
      <c r="E3" s="365">
        <v>0.80100000000000005</v>
      </c>
      <c r="F3" s="365"/>
      <c r="G3" s="364"/>
      <c r="I3" s="365">
        <v>0.40100000000000002</v>
      </c>
      <c r="J3" s="365"/>
      <c r="K3" s="364"/>
      <c r="M3" s="364">
        <v>0.03</v>
      </c>
      <c r="N3" s="364">
        <v>0.03</v>
      </c>
      <c r="O3" s="364">
        <v>0.04</v>
      </c>
    </row>
    <row r="4" spans="1:15" x14ac:dyDescent="0.25">
      <c r="A4" s="365">
        <v>6.0010000000000003</v>
      </c>
      <c r="B4" s="365"/>
      <c r="C4" s="364"/>
      <c r="E4" s="365">
        <v>1.0009999999999999</v>
      </c>
      <c r="F4" s="365"/>
      <c r="G4" s="364"/>
      <c r="I4" s="365">
        <v>0.501</v>
      </c>
      <c r="J4" s="365"/>
      <c r="K4" s="364"/>
      <c r="M4" s="364">
        <v>0.05</v>
      </c>
      <c r="N4" s="364">
        <v>0.05</v>
      </c>
      <c r="O4" s="364">
        <v>7.0000000000000007E-2</v>
      </c>
    </row>
    <row r="5" spans="1:15" x14ac:dyDescent="0.25">
      <c r="A5" s="365">
        <v>7.0010000000000003</v>
      </c>
      <c r="B5" s="365"/>
      <c r="C5" s="364"/>
      <c r="E5" s="365">
        <v>1.5009999999999999</v>
      </c>
      <c r="F5" s="365"/>
      <c r="G5" s="364"/>
      <c r="I5" s="365">
        <v>0.60099999999999998</v>
      </c>
      <c r="J5" s="365"/>
      <c r="K5" s="364"/>
      <c r="M5" s="364">
        <v>7.0000000000000007E-2</v>
      </c>
      <c r="N5" s="364">
        <v>7.0000000000000007E-2</v>
      </c>
      <c r="O5" s="364">
        <v>0.1</v>
      </c>
    </row>
    <row r="6" spans="1:15" x14ac:dyDescent="0.25">
      <c r="A6" s="365">
        <v>8.0009999999999994</v>
      </c>
      <c r="B6" s="365"/>
      <c r="C6" s="364"/>
      <c r="E6" s="365">
        <v>2.0009999999999999</v>
      </c>
      <c r="F6" s="365"/>
      <c r="G6" s="364"/>
      <c r="I6" s="365">
        <v>0.80100000000000005</v>
      </c>
      <c r="J6" s="365"/>
      <c r="K6" s="364"/>
      <c r="M6" s="364">
        <v>0.09</v>
      </c>
      <c r="N6" s="364">
        <v>0.09</v>
      </c>
      <c r="O6" s="364">
        <v>0.15</v>
      </c>
    </row>
    <row r="7" spans="1:15" x14ac:dyDescent="0.25">
      <c r="A7" s="365">
        <v>9.0009999999999994</v>
      </c>
      <c r="B7" s="365"/>
      <c r="C7" s="364"/>
      <c r="E7" s="365">
        <v>2.5009999999999999</v>
      </c>
      <c r="F7" s="365"/>
      <c r="G7" s="364"/>
      <c r="I7" s="365">
        <v>1.0009999999999999</v>
      </c>
      <c r="J7" s="365"/>
      <c r="K7" s="364"/>
      <c r="M7" s="364">
        <v>0.12</v>
      </c>
      <c r="N7" s="364">
        <v>0.12</v>
      </c>
      <c r="O7" s="364">
        <v>0.2</v>
      </c>
    </row>
    <row r="8" spans="1:15" x14ac:dyDescent="0.25">
      <c r="A8" s="365">
        <v>10.000999999999999</v>
      </c>
      <c r="B8" s="365"/>
      <c r="C8" s="364"/>
      <c r="E8" s="365">
        <v>3.0009999999999999</v>
      </c>
      <c r="F8" s="365"/>
      <c r="G8" s="364"/>
      <c r="I8" s="62"/>
      <c r="J8" s="62"/>
      <c r="M8" s="364">
        <v>0.15</v>
      </c>
      <c r="N8" s="364">
        <v>0.15</v>
      </c>
    </row>
    <row r="9" spans="1:15" x14ac:dyDescent="0.25">
      <c r="A9" s="62"/>
      <c r="B9" s="62"/>
      <c r="E9" s="365">
        <v>4.0010000000000003</v>
      </c>
      <c r="F9" s="365"/>
      <c r="G9" s="364"/>
      <c r="I9" s="62"/>
      <c r="J9" s="62"/>
      <c r="N9" s="364">
        <v>0.35</v>
      </c>
    </row>
    <row r="10" spans="1:15" x14ac:dyDescent="0.25">
      <c r="A10" s="62"/>
      <c r="B10" s="62"/>
      <c r="E10" s="365">
        <v>6.0010000000000003</v>
      </c>
      <c r="F10" s="365"/>
      <c r="G10" s="364"/>
      <c r="I10" s="62"/>
      <c r="J10" s="62"/>
      <c r="N10" s="364">
        <v>0.4</v>
      </c>
    </row>
    <row r="11" spans="1:15" x14ac:dyDescent="0.25">
      <c r="A11" s="62"/>
      <c r="B11" s="62"/>
      <c r="E11" s="365">
        <v>8.0009999999999994</v>
      </c>
      <c r="F11" s="365"/>
      <c r="G11" s="364"/>
      <c r="I11" s="62"/>
      <c r="J11" s="62"/>
      <c r="N11" s="364">
        <v>0.45</v>
      </c>
    </row>
    <row r="12" spans="1:15" x14ac:dyDescent="0.25">
      <c r="A12" s="62"/>
      <c r="B12" s="62"/>
      <c r="E12" s="62"/>
      <c r="F12" s="62"/>
      <c r="I12" s="62"/>
      <c r="J12" s="62"/>
    </row>
    <row r="13" spans="1:15" x14ac:dyDescent="0.25">
      <c r="A13" s="62"/>
      <c r="B13" s="62"/>
      <c r="E13" s="62"/>
      <c r="F13" s="62"/>
      <c r="I13" s="62"/>
      <c r="J13" s="62"/>
    </row>
    <row r="14" spans="1:15" x14ac:dyDescent="0.25">
      <c r="A14" s="62"/>
      <c r="B14" s="62"/>
      <c r="E14" s="62"/>
      <c r="F14" s="62"/>
      <c r="I14" s="62"/>
      <c r="J14" s="62"/>
    </row>
    <row r="15" spans="1:15" x14ac:dyDescent="0.25">
      <c r="A15" s="62"/>
      <c r="B15" s="62"/>
      <c r="E15" s="62"/>
      <c r="F15" s="62"/>
      <c r="I15" s="62"/>
      <c r="J15" s="62"/>
    </row>
    <row r="16" spans="1:15" x14ac:dyDescent="0.25">
      <c r="A16" s="62"/>
      <c r="B16" s="62"/>
      <c r="E16" s="62"/>
      <c r="F16" s="62"/>
      <c r="I16" s="62"/>
      <c r="J16" s="62"/>
    </row>
    <row r="17" spans="1:10" s="363" customFormat="1" x14ac:dyDescent="0.25">
      <c r="A17" s="62"/>
      <c r="B17" s="62"/>
      <c r="D17"/>
      <c r="E17" s="62"/>
      <c r="F17" s="62"/>
      <c r="H17"/>
      <c r="I17" s="62"/>
      <c r="J17" s="62"/>
    </row>
    <row r="18" spans="1:10" s="363" customFormat="1" x14ac:dyDescent="0.25">
      <c r="A18" s="62"/>
      <c r="B18" s="62"/>
      <c r="D18"/>
      <c r="E18" s="62"/>
      <c r="F18" s="62"/>
      <c r="H18"/>
      <c r="I18" s="62"/>
      <c r="J18" s="62"/>
    </row>
    <row r="19" spans="1:10" s="363" customFormat="1" x14ac:dyDescent="0.25">
      <c r="A19" s="62"/>
      <c r="B19" s="62"/>
      <c r="D19"/>
      <c r="E19" s="62"/>
      <c r="F19" s="62"/>
      <c r="H19"/>
      <c r="I19" s="62"/>
      <c r="J19" s="62"/>
    </row>
  </sheetData>
  <sheetProtection algorithmName="SHA-512" hashValue="gmT3X5woRbwWgnB1VwisEGy1q+KA5MAUeCkBFNrdZEhy/dgkxyNlsGNY7ebtUorI4yVyKhqqPrKLrc66KOn8TA==" saltValue="ZyTd/19CiNhqo7s0ZwOAHg==" spinCount="100000" sheet="1" objects="1" scenarios="1"/>
  <mergeCells count="3">
    <mergeCell ref="A1:C1"/>
    <mergeCell ref="E1:G1"/>
    <mergeCell ref="I1:K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17EF-886D-4AAD-9F94-F9933D59C9F4}">
  <dimension ref="A1:D45"/>
  <sheetViews>
    <sheetView workbookViewId="0">
      <selection activeCell="D48" sqref="D48"/>
    </sheetView>
  </sheetViews>
  <sheetFormatPr defaultRowHeight="15" x14ac:dyDescent="0.25"/>
  <cols>
    <col min="1" max="1" width="13.54296875" style="355" bestFit="1" customWidth="1"/>
    <col min="2" max="2" width="19.90625" style="354" bestFit="1" customWidth="1"/>
    <col min="3" max="3" width="35.36328125" style="354" bestFit="1" customWidth="1"/>
    <col min="4" max="4" width="22.54296875" style="354" bestFit="1" customWidth="1"/>
  </cols>
  <sheetData>
    <row r="1" spans="1:4" x14ac:dyDescent="0.25">
      <c r="A1" s="357" t="s">
        <v>91</v>
      </c>
      <c r="B1" s="356" t="s">
        <v>178</v>
      </c>
      <c r="C1" s="356" t="s">
        <v>177</v>
      </c>
      <c r="D1" s="356" t="s">
        <v>176</v>
      </c>
    </row>
    <row r="2" spans="1:4" x14ac:dyDescent="0.25">
      <c r="A2" s="352">
        <v>8763786966</v>
      </c>
      <c r="B2" s="353" t="s">
        <v>174</v>
      </c>
      <c r="C2" s="353" t="s">
        <v>175</v>
      </c>
      <c r="D2" s="356" t="s">
        <v>174</v>
      </c>
    </row>
    <row r="3" spans="1:4" x14ac:dyDescent="0.25">
      <c r="A3" s="352">
        <v>77687990978</v>
      </c>
      <c r="B3" s="353"/>
      <c r="C3" s="353" t="s">
        <v>173</v>
      </c>
      <c r="D3" s="356"/>
    </row>
    <row r="4" spans="1:4" x14ac:dyDescent="0.25">
      <c r="A4" s="352">
        <v>17246543813</v>
      </c>
      <c r="B4" s="353"/>
      <c r="C4" s="353" t="s">
        <v>172</v>
      </c>
      <c r="D4" s="356" t="s">
        <v>171</v>
      </c>
    </row>
    <row r="5" spans="1:4" x14ac:dyDescent="0.25">
      <c r="A5" s="352">
        <v>29206621807</v>
      </c>
      <c r="B5" s="353"/>
      <c r="C5" s="353" t="s">
        <v>109</v>
      </c>
      <c r="D5" s="356"/>
    </row>
    <row r="6" spans="1:4" x14ac:dyDescent="0.25">
      <c r="A6" s="352">
        <v>11904161820</v>
      </c>
      <c r="B6" s="356" t="s">
        <v>170</v>
      </c>
      <c r="C6" s="353" t="s">
        <v>169</v>
      </c>
      <c r="D6" s="356"/>
    </row>
    <row r="7" spans="1:4" x14ac:dyDescent="0.25">
      <c r="A7" s="352">
        <v>14048941879</v>
      </c>
      <c r="B7" s="353"/>
      <c r="C7" s="353" t="s">
        <v>168</v>
      </c>
      <c r="D7" s="356"/>
    </row>
    <row r="8" spans="1:4" x14ac:dyDescent="0.25">
      <c r="A8" s="352">
        <v>28464541830</v>
      </c>
      <c r="B8" s="353"/>
      <c r="C8" s="353" t="s">
        <v>167</v>
      </c>
      <c r="D8" s="356"/>
    </row>
    <row r="9" spans="1:4" x14ac:dyDescent="0.25">
      <c r="A9" s="352">
        <v>14901020862</v>
      </c>
      <c r="B9" s="353"/>
      <c r="C9" s="353" t="s">
        <v>166</v>
      </c>
      <c r="D9" s="356"/>
    </row>
    <row r="10" spans="1:4" x14ac:dyDescent="0.25">
      <c r="A10" s="352">
        <v>15538534820</v>
      </c>
      <c r="B10" s="353"/>
      <c r="C10" s="353" t="s">
        <v>165</v>
      </c>
      <c r="D10" s="356"/>
    </row>
    <row r="11" spans="1:4" x14ac:dyDescent="0.25">
      <c r="A11" s="352">
        <v>44721962800</v>
      </c>
      <c r="B11" s="353"/>
      <c r="C11" s="353" t="s">
        <v>164</v>
      </c>
      <c r="D11" s="356"/>
    </row>
    <row r="12" spans="1:4" x14ac:dyDescent="0.25">
      <c r="A12" s="352">
        <v>15267275875</v>
      </c>
      <c r="B12" s="356" t="s">
        <v>163</v>
      </c>
      <c r="C12" s="353" t="s">
        <v>162</v>
      </c>
      <c r="D12" s="356"/>
    </row>
    <row r="13" spans="1:4" x14ac:dyDescent="0.25">
      <c r="A13" s="352">
        <v>2108974903</v>
      </c>
      <c r="B13" s="353"/>
      <c r="C13" s="353" t="s">
        <v>161</v>
      </c>
      <c r="D13" s="356"/>
    </row>
    <row r="14" spans="1:4" x14ac:dyDescent="0.25">
      <c r="A14" s="352">
        <v>14001673886</v>
      </c>
      <c r="B14" s="353"/>
      <c r="C14" s="353" t="s">
        <v>160</v>
      </c>
      <c r="D14" s="356"/>
    </row>
    <row r="15" spans="1:4" x14ac:dyDescent="0.25">
      <c r="A15" s="352">
        <v>14870781883</v>
      </c>
      <c r="B15" s="356" t="s">
        <v>159</v>
      </c>
      <c r="C15" s="353" t="s">
        <v>158</v>
      </c>
      <c r="D15" s="356"/>
    </row>
    <row r="16" spans="1:4" x14ac:dyDescent="0.25">
      <c r="A16" s="352">
        <v>47486848600</v>
      </c>
      <c r="B16" s="356" t="s">
        <v>157</v>
      </c>
      <c r="C16" s="353" t="s">
        <v>156</v>
      </c>
      <c r="D16" s="356"/>
    </row>
    <row r="17" spans="1:4" x14ac:dyDescent="0.25">
      <c r="A17" s="352">
        <v>36698744883</v>
      </c>
      <c r="B17" s="356" t="s">
        <v>155</v>
      </c>
      <c r="C17" s="353" t="s">
        <v>154</v>
      </c>
      <c r="D17" s="356"/>
    </row>
    <row r="18" spans="1:4" x14ac:dyDescent="0.25">
      <c r="A18" s="352">
        <v>6094951867</v>
      </c>
      <c r="B18" s="353"/>
      <c r="C18" s="353" t="s">
        <v>153</v>
      </c>
      <c r="D18" s="356"/>
    </row>
    <row r="19" spans="1:4" x14ac:dyDescent="0.25">
      <c r="A19" s="352">
        <v>60190833904</v>
      </c>
      <c r="B19" s="353" t="s">
        <v>121</v>
      </c>
      <c r="C19" s="353" t="s">
        <v>152</v>
      </c>
      <c r="D19" s="356"/>
    </row>
    <row r="20" spans="1:4" x14ac:dyDescent="0.25">
      <c r="A20" s="352">
        <v>79867685334</v>
      </c>
      <c r="B20" s="353"/>
      <c r="C20" s="353" t="s">
        <v>151</v>
      </c>
      <c r="D20" s="356"/>
    </row>
    <row r="21" spans="1:4" x14ac:dyDescent="0.25">
      <c r="A21" s="352">
        <v>35597979850</v>
      </c>
      <c r="B21" s="353"/>
      <c r="C21" s="353" t="s">
        <v>150</v>
      </c>
      <c r="D21" s="356"/>
    </row>
    <row r="22" spans="1:4" x14ac:dyDescent="0.25">
      <c r="A22" s="352">
        <v>70115504109</v>
      </c>
      <c r="B22" s="356" t="s">
        <v>149</v>
      </c>
      <c r="C22" s="353" t="s">
        <v>148</v>
      </c>
      <c r="D22" s="356"/>
    </row>
    <row r="23" spans="1:4" x14ac:dyDescent="0.25">
      <c r="A23" s="352">
        <v>14039009819</v>
      </c>
      <c r="B23" s="356" t="s">
        <v>147</v>
      </c>
      <c r="C23" s="353" t="s">
        <v>146</v>
      </c>
      <c r="D23" s="356"/>
    </row>
    <row r="24" spans="1:4" x14ac:dyDescent="0.25">
      <c r="A24" s="352">
        <v>23816164897</v>
      </c>
      <c r="B24" s="356" t="s">
        <v>145</v>
      </c>
      <c r="C24" s="353" t="s">
        <v>144</v>
      </c>
      <c r="D24" s="356"/>
    </row>
    <row r="25" spans="1:4" x14ac:dyDescent="0.25">
      <c r="A25" s="352">
        <v>40418293805</v>
      </c>
      <c r="B25" s="356" t="s">
        <v>143</v>
      </c>
      <c r="C25" s="353" t="s">
        <v>110</v>
      </c>
      <c r="D25" s="356"/>
    </row>
    <row r="26" spans="1:4" x14ac:dyDescent="0.25">
      <c r="A26" s="352">
        <v>35550639874</v>
      </c>
      <c r="B26" s="356" t="s">
        <v>142</v>
      </c>
      <c r="C26" s="353" t="s">
        <v>141</v>
      </c>
      <c r="D26" s="356"/>
    </row>
    <row r="27" spans="1:4" x14ac:dyDescent="0.25">
      <c r="A27" s="352">
        <v>23007526892</v>
      </c>
      <c r="B27" s="353" t="s">
        <v>134</v>
      </c>
      <c r="C27" s="353" t="s">
        <v>140</v>
      </c>
      <c r="D27" s="356"/>
    </row>
    <row r="28" spans="1:4" x14ac:dyDescent="0.25">
      <c r="A28" s="352">
        <v>42637335840</v>
      </c>
      <c r="B28" s="353"/>
      <c r="C28" s="353" t="s">
        <v>139</v>
      </c>
      <c r="D28" s="356"/>
    </row>
    <row r="29" spans="1:4" x14ac:dyDescent="0.25">
      <c r="A29" s="357">
        <v>34374801898</v>
      </c>
      <c r="B29" s="356"/>
      <c r="C29" s="356" t="s">
        <v>138</v>
      </c>
      <c r="D29" s="356" t="s">
        <v>134</v>
      </c>
    </row>
    <row r="30" spans="1:4" x14ac:dyDescent="0.25">
      <c r="A30" s="357">
        <v>38636711800</v>
      </c>
      <c r="B30" s="356" t="s">
        <v>137</v>
      </c>
      <c r="C30" s="356" t="s">
        <v>136</v>
      </c>
      <c r="D30" s="356" t="s">
        <v>134</v>
      </c>
    </row>
    <row r="31" spans="1:4" x14ac:dyDescent="0.25">
      <c r="A31" s="357">
        <v>46990148870</v>
      </c>
      <c r="B31" s="356"/>
      <c r="C31" s="356" t="s">
        <v>135</v>
      </c>
      <c r="D31" s="356" t="s">
        <v>134</v>
      </c>
    </row>
    <row r="32" spans="1:4" x14ac:dyDescent="0.25">
      <c r="A32" s="357">
        <v>10768856833</v>
      </c>
      <c r="B32" s="356" t="s">
        <v>133</v>
      </c>
      <c r="C32" s="356" t="s">
        <v>132</v>
      </c>
      <c r="D32" s="356" t="s">
        <v>131</v>
      </c>
    </row>
    <row r="33" spans="1:4" x14ac:dyDescent="0.25">
      <c r="A33" s="357">
        <v>39305765890</v>
      </c>
      <c r="B33" s="356" t="s">
        <v>130</v>
      </c>
      <c r="C33" s="356" t="s">
        <v>129</v>
      </c>
      <c r="D33" s="356" t="s">
        <v>118</v>
      </c>
    </row>
    <row r="34" spans="1:4" x14ac:dyDescent="0.25">
      <c r="A34" s="357">
        <v>44996666862</v>
      </c>
      <c r="B34" s="356"/>
      <c r="C34" s="356" t="s">
        <v>128</v>
      </c>
      <c r="D34" s="356" t="s">
        <v>126</v>
      </c>
    </row>
    <row r="35" spans="1:4" x14ac:dyDescent="0.25">
      <c r="A35" s="357">
        <v>49791201803</v>
      </c>
      <c r="B35" s="356"/>
      <c r="C35" s="356" t="s">
        <v>127</v>
      </c>
      <c r="D35" s="356" t="s">
        <v>126</v>
      </c>
    </row>
    <row r="36" spans="1:4" x14ac:dyDescent="0.25">
      <c r="A36" s="357">
        <v>3191210113</v>
      </c>
      <c r="B36" s="356" t="s">
        <v>125</v>
      </c>
      <c r="C36" s="356" t="s">
        <v>124</v>
      </c>
      <c r="D36" s="356" t="s">
        <v>123</v>
      </c>
    </row>
    <row r="37" spans="1:4" x14ac:dyDescent="0.25">
      <c r="A37" s="357">
        <v>45151718878</v>
      </c>
      <c r="B37" s="356"/>
      <c r="C37" s="356" t="s">
        <v>122</v>
      </c>
      <c r="D37" s="356" t="s">
        <v>121</v>
      </c>
    </row>
    <row r="38" spans="1:4" x14ac:dyDescent="0.25">
      <c r="A38" s="357">
        <v>41411937805</v>
      </c>
      <c r="B38" s="356" t="s">
        <v>120</v>
      </c>
      <c r="C38" s="356" t="s">
        <v>119</v>
      </c>
      <c r="D38" s="356" t="s">
        <v>118</v>
      </c>
    </row>
    <row r="39" spans="1:4" x14ac:dyDescent="0.25">
      <c r="A39" s="357">
        <v>42432843851</v>
      </c>
      <c r="B39" s="356"/>
      <c r="C39" s="356" t="s">
        <v>117</v>
      </c>
      <c r="D39" s="356" t="s">
        <v>116</v>
      </c>
    </row>
    <row r="40" spans="1:4" x14ac:dyDescent="0.25">
      <c r="A40" s="357">
        <v>1182571611</v>
      </c>
      <c r="B40" s="356"/>
      <c r="C40" s="356" t="s">
        <v>115</v>
      </c>
      <c r="D40" s="356" t="s">
        <v>114</v>
      </c>
    </row>
    <row r="41" spans="1:4" x14ac:dyDescent="0.25">
      <c r="A41" s="357">
        <v>35653402826</v>
      </c>
      <c r="B41" s="356"/>
      <c r="C41" s="356" t="s">
        <v>113</v>
      </c>
      <c r="D41" s="356" t="s">
        <v>111</v>
      </c>
    </row>
    <row r="42" spans="1:4" x14ac:dyDescent="0.25">
      <c r="A42" s="357">
        <v>39290029811</v>
      </c>
      <c r="B42" s="356"/>
      <c r="C42" s="356" t="s">
        <v>112</v>
      </c>
      <c r="D42" s="356" t="s">
        <v>111</v>
      </c>
    </row>
    <row r="43" spans="1:4" x14ac:dyDescent="0.25">
      <c r="A43" s="357"/>
      <c r="B43" s="356"/>
      <c r="C43" s="356"/>
      <c r="D43" s="356"/>
    </row>
    <row r="44" spans="1:4" x14ac:dyDescent="0.25">
      <c r="A44" s="357"/>
      <c r="B44" s="356"/>
      <c r="C44" s="356"/>
      <c r="D44" s="356"/>
    </row>
    <row r="45" spans="1:4" x14ac:dyDescent="0.25">
      <c r="A45" s="357"/>
      <c r="B45" s="356"/>
      <c r="C45" s="356"/>
      <c r="D45" s="356"/>
    </row>
  </sheetData>
  <conditionalFormatting sqref="A1:A1048576 C1:C1048576">
    <cfRule type="duplicateValues" dxfId="2" priority="1"/>
  </conditionalFormatting>
  <conditionalFormatting sqref="A2:A23">
    <cfRule type="duplicateValues" dxfId="1" priority="3"/>
  </conditionalFormatting>
  <conditionalFormatting sqref="A2:A28 C2:C28">
    <cfRule type="duplicateValues" dxfId="0" priority="2" stopIfTrue="1"/>
  </conditionalFormatting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2</vt:i4>
      </vt:variant>
    </vt:vector>
  </HeadingPairs>
  <TitlesOfParts>
    <vt:vector size="7" baseType="lpstr">
      <vt:lpstr>Interna</vt:lpstr>
      <vt:lpstr>Média de Valorização</vt:lpstr>
      <vt:lpstr>Cadastro</vt:lpstr>
      <vt:lpstr>Conf_Desvio</vt:lpstr>
      <vt:lpstr>COOPERADO</vt:lpstr>
      <vt:lpstr>Interna!Area_de_impressao</vt:lpstr>
      <vt:lpstr>'Média de Valorização'!Area_de_impressao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Avlis Contabilidade</dc:creator>
  <cp:lastModifiedBy>Marcio Ferreira de Oliveira</cp:lastModifiedBy>
  <cp:lastPrinted>2024-01-27T21:38:15Z</cp:lastPrinted>
  <dcterms:created xsi:type="dcterms:W3CDTF">2023-03-29T00:19:08Z</dcterms:created>
  <dcterms:modified xsi:type="dcterms:W3CDTF">2024-02-19T19:16:58Z</dcterms:modified>
</cp:coreProperties>
</file>